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K:\これで行こう中国衛生健康委\感染症\インフルエンザ\H5N6 鳥インフルエンザ\H5N6 Up済み\"/>
    </mc:Choice>
  </mc:AlternateContent>
  <xr:revisionPtr revIDLastSave="0" documentId="8_{799E87DD-D720-4F09-ADED-B59F3CEE1A7D}" xr6:coauthVersionLast="38" xr6:coauthVersionMax="38" xr10:uidLastSave="{00000000-0000-0000-0000-000000000000}"/>
  <bookViews>
    <workbookView xWindow="13020" yWindow="0" windowWidth="17316" windowHeight="6756" xr2:uid="{00000000-000D-0000-FFFF-FFFF00000000}"/>
  </bookViews>
  <sheets>
    <sheet name="Sheet1" sheetId="1" r:id="rId1"/>
  </sheets>
  <definedNames>
    <definedName name="_xlnm.Print_Area" localSheetId="0">Sheet1!$B$1:$AR$35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9" i="1" l="1"/>
  <c r="Z9" i="1"/>
  <c r="Y9" i="1"/>
  <c r="T14" i="1"/>
  <c r="T13" i="1"/>
  <c r="T12" i="1"/>
  <c r="T11" i="1"/>
  <c r="C13" i="1" l="1"/>
  <c r="C14" i="1" l="1"/>
  <c r="T16" i="1" l="1"/>
  <c r="T17" i="1" l="1"/>
  <c r="C17" i="1"/>
  <c r="C16" i="1"/>
  <c r="C15" i="1"/>
  <c r="T15" i="1" l="1"/>
  <c r="AD9" i="1"/>
  <c r="T35" i="1" l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34" i="1"/>
  <c r="C33" i="1"/>
  <c r="AJ9" i="1" l="1"/>
  <c r="W9" i="1"/>
  <c r="AP9" i="1" l="1"/>
  <c r="AC9" i="1"/>
  <c r="AO9" i="1"/>
  <c r="AB9" i="1"/>
  <c r="AG35" i="1"/>
  <c r="AG34" i="1"/>
  <c r="AG33" i="1"/>
  <c r="AG32" i="1"/>
  <c r="AG31" i="1"/>
  <c r="AG30" i="1"/>
  <c r="AG29" i="1"/>
  <c r="AG28" i="1"/>
  <c r="AG27" i="1"/>
  <c r="AG24" i="1"/>
  <c r="AG23" i="1"/>
  <c r="AG22" i="1"/>
  <c r="AG21" i="1"/>
  <c r="AG20" i="1"/>
  <c r="AG19" i="1"/>
  <c r="AG18" i="1"/>
  <c r="AG10" i="1"/>
  <c r="AQ9" i="1"/>
  <c r="AN9" i="1"/>
  <c r="AL9" i="1"/>
  <c r="AK9" i="1"/>
  <c r="AI9" i="1"/>
  <c r="AH9" i="1"/>
  <c r="AG7" i="1" l="1"/>
  <c r="AA9" i="1"/>
  <c r="T19" i="1" l="1"/>
  <c r="T18" i="1"/>
  <c r="T10" i="1"/>
  <c r="AE9" i="1"/>
  <c r="X9" i="1"/>
  <c r="V9" i="1"/>
  <c r="U9" i="1"/>
  <c r="T7" i="1" l="1"/>
  <c r="G6" i="1"/>
</calcChain>
</file>

<file path=xl/sharedStrings.xml><?xml version="1.0" encoding="utf-8"?>
<sst xmlns="http://schemas.openxmlformats.org/spreadsheetml/2006/main" count="225" uniqueCount="164">
  <si>
    <t>確診</t>
    <rPh sb="0" eb="2">
      <t>カクシン</t>
    </rPh>
    <phoneticPr fontId="1"/>
  </si>
  <si>
    <t>場所</t>
    <rPh sb="0" eb="2">
      <t>バショ</t>
    </rPh>
    <phoneticPr fontId="1"/>
  </si>
  <si>
    <t>日時</t>
    <rPh sb="0" eb="2">
      <t>ニチジ</t>
    </rPh>
    <phoneticPr fontId="1"/>
  </si>
  <si>
    <t>発症</t>
    <rPh sb="0" eb="2">
      <t>ハッショウ</t>
    </rPh>
    <phoneticPr fontId="1"/>
  </si>
  <si>
    <t>備考</t>
    <rPh sb="0" eb="2">
      <t>ビコウ</t>
    </rPh>
    <phoneticPr fontId="1"/>
  </si>
  <si>
    <t>発表媒体</t>
    <rPh sb="0" eb="2">
      <t>ハッピョウ</t>
    </rPh>
    <rPh sb="2" eb="4">
      <t>バイタイ</t>
    </rPh>
    <phoneticPr fontId="1"/>
  </si>
  <si>
    <t>患者</t>
    <rPh sb="0" eb="2">
      <t>カンジャ</t>
    </rPh>
    <phoneticPr fontId="1"/>
  </si>
  <si>
    <t>年齢</t>
    <rPh sb="0" eb="2">
      <t>ネンレイ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</si>
  <si>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</si>
  <si>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</si>
  <si>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戸籍</t>
    <rPh sb="0" eb="2">
      <t>コセキ</t>
    </rPh>
    <phoneticPr fontId="1"/>
  </si>
  <si>
    <t>容体</t>
    <rPh sb="0" eb="2">
      <t>ヨウダイ</t>
    </rPh>
    <phoneticPr fontId="1"/>
  </si>
  <si>
    <t>No.</t>
    <phoneticPr fontId="1"/>
  </si>
  <si>
    <t>as of:</t>
    <phoneticPr fontId="1"/>
  </si>
  <si>
    <t>Translation &amp; Compiled by JCH Miyamoto</t>
    <phoneticPr fontId="1"/>
  </si>
  <si>
    <t>作成：JCH日中医療衛生情報研究所宮本</t>
    <rPh sb="0" eb="2">
      <t>サクセイ</t>
    </rPh>
    <rPh sb="6" eb="17">
      <t>ニッチュウイリョウエイセイジョウホウケンキュウジョ</t>
    </rPh>
    <rPh sb="17" eb="19">
      <t>ミヤモト</t>
    </rPh>
    <phoneticPr fontId="1"/>
  </si>
  <si>
    <t>注：</t>
    <rPh sb="0" eb="1">
      <t>チュウ</t>
    </rPh>
    <phoneticPr fontId="1"/>
  </si>
  <si>
    <t>広東省</t>
    <rPh sb="0" eb="3">
      <t>カントンショウ</t>
    </rPh>
    <phoneticPr fontId="1"/>
  </si>
  <si>
    <t>江西省</t>
    <rPh sb="0" eb="3">
      <t>コウセイショウ</t>
    </rPh>
    <phoneticPr fontId="1"/>
  </si>
  <si>
    <t>入院</t>
    <rPh sb="0" eb="2">
      <t>ニュウイン</t>
    </rPh>
    <phoneticPr fontId="1"/>
  </si>
  <si>
    <t>出身地（故郷）別（発見地ではない）</t>
    <rPh sb="0" eb="3">
      <t>シュッシンチ</t>
    </rPh>
    <rPh sb="4" eb="6">
      <t>コキョウ</t>
    </rPh>
    <rPh sb="7" eb="8">
      <t>ベツ</t>
    </rPh>
    <rPh sb="9" eb="11">
      <t>ハッケン</t>
    </rPh>
    <rPh sb="11" eb="12">
      <t>チ</t>
    </rPh>
    <phoneticPr fontId="1"/>
  </si>
  <si>
    <t>男性</t>
    <rPh sb="0" eb="2">
      <t>ダンセイ</t>
    </rPh>
    <phoneticPr fontId="1"/>
  </si>
  <si>
    <t>広東省広州市番禺区</t>
    <phoneticPr fontId="1"/>
  </si>
  <si>
    <t>広東省広州市</t>
    <phoneticPr fontId="1"/>
  </si>
  <si>
    <t>危篤</t>
    <rPh sb="0" eb="2">
      <t>キトク</t>
    </rPh>
    <phoneticPr fontId="1"/>
  </si>
  <si>
    <t>丘＊</t>
    <phoneticPr fontId="1"/>
  </si>
  <si>
    <t>58歳</t>
    <rPh sb="2" eb="3">
      <t>サイ</t>
    </rPh>
    <phoneticPr fontId="1"/>
  </si>
  <si>
    <t>退院</t>
    <rPh sb="0" eb="2">
      <t>タイイン</t>
    </rPh>
    <phoneticPr fontId="1"/>
  </si>
  <si>
    <t>20141223
20141223
20150131</t>
    <phoneticPr fontId="1"/>
  </si>
  <si>
    <t>省応急管理弁
謄訊新聞
新快報</t>
    <rPh sb="12" eb="13">
      <t>シン</t>
    </rPh>
    <rPh sb="13" eb="15">
      <t>カイホウ</t>
    </rPh>
    <phoneticPr fontId="1"/>
  </si>
  <si>
    <t>所在地付近の衛生院や広州のクリフォード医院での治療から、広州医科大学第一医院で入院するも危篤⇒退院</t>
    <rPh sb="0" eb="3">
      <t>ショザイチ</t>
    </rPh>
    <rPh sb="3" eb="5">
      <t>フキン</t>
    </rPh>
    <rPh sb="23" eb="25">
      <t>チリョウ</t>
    </rPh>
    <rPh sb="39" eb="41">
      <t>ニュウイン</t>
    </rPh>
    <rPh sb="44" eb="46">
      <t>キトク</t>
    </rPh>
    <rPh sb="47" eb="49">
      <t>タイイン</t>
    </rPh>
    <phoneticPr fontId="1"/>
  </si>
  <si>
    <t>死亡</t>
    <rPh sb="0" eb="2">
      <t>シボウ</t>
    </rPh>
    <phoneticPr fontId="1"/>
  </si>
  <si>
    <t>四川省南充市南部県在住</t>
    <phoneticPr fontId="1"/>
  </si>
  <si>
    <t>FIC</t>
    <phoneticPr fontId="1"/>
  </si>
  <si>
    <t>49歳</t>
    <rPh sb="2" eb="3">
      <t>サイ</t>
    </rPh>
    <phoneticPr fontId="1"/>
  </si>
  <si>
    <t>過去に結腸癌の手術歴。
漢渓長隆付近の仁発総合市場で鶏を購入し雨中帰宅。2日後に発症</t>
    <rPh sb="0" eb="2">
      <t>カコ</t>
    </rPh>
    <rPh sb="3" eb="6">
      <t>ケッチョウガン</t>
    </rPh>
    <rPh sb="7" eb="9">
      <t>シュジュツ</t>
    </rPh>
    <rPh sb="9" eb="10">
      <t>レキ</t>
    </rPh>
    <rPh sb="12" eb="13">
      <t>カン</t>
    </rPh>
    <rPh sb="13" eb="14">
      <t>ケイ</t>
    </rPh>
    <rPh sb="14" eb="15">
      <t>チョウ</t>
    </rPh>
    <rPh sb="15" eb="16">
      <t>タカシ</t>
    </rPh>
    <rPh sb="16" eb="18">
      <t>フキン</t>
    </rPh>
    <rPh sb="19" eb="20">
      <t>ジン</t>
    </rPh>
    <rPh sb="20" eb="21">
      <t>パツ</t>
    </rPh>
    <rPh sb="21" eb="23">
      <t>ソウゴウ</t>
    </rPh>
    <rPh sb="23" eb="25">
      <t>シジョウ</t>
    </rPh>
    <rPh sb="26" eb="27">
      <t>ニワトリ</t>
    </rPh>
    <rPh sb="28" eb="30">
      <t>コウニュウ</t>
    </rPh>
    <rPh sb="31" eb="32">
      <t>アメ</t>
    </rPh>
    <rPh sb="32" eb="33">
      <t>ナカ</t>
    </rPh>
    <rPh sb="33" eb="35">
      <t>キタク</t>
    </rPh>
    <rPh sb="37" eb="39">
      <t>ニチゴ</t>
    </rPh>
    <rPh sb="40" eb="42">
      <t>ハッショウ</t>
    </rPh>
    <phoneticPr fontId="1"/>
  </si>
  <si>
    <t>四川省</t>
    <rPh sb="0" eb="3">
      <t>シセンショウ</t>
    </rPh>
    <phoneticPr fontId="1"/>
  </si>
  <si>
    <t>44歳</t>
    <rPh sb="2" eb="3">
      <t>サイ</t>
    </rPh>
    <phoneticPr fontId="1"/>
  </si>
  <si>
    <t>雲南省デチェン・チベット族自治州シャングリラ在住</t>
    <rPh sb="0" eb="2">
      <t>ウンナン</t>
    </rPh>
    <rPh sb="2" eb="3">
      <t>ショウ</t>
    </rPh>
    <phoneticPr fontId="1"/>
  </si>
  <si>
    <t>雲南省</t>
    <rPh sb="0" eb="2">
      <t>ウンナン</t>
    </rPh>
    <rPh sb="2" eb="3">
      <t>ショウ</t>
    </rPh>
    <phoneticPr fontId="1"/>
  </si>
  <si>
    <t>某省級医院にて入院治療</t>
    <rPh sb="7" eb="9">
      <t>ニュウイン</t>
    </rPh>
    <rPh sb="9" eb="11">
      <t>チリョウ</t>
    </rPh>
    <phoneticPr fontId="1"/>
  </si>
  <si>
    <t>死んだ鳥との接触蟻。重症肺炎患者の定期モニタリングから判明。</t>
    <rPh sb="0" eb="1">
      <t>シ</t>
    </rPh>
    <rPh sb="3" eb="4">
      <t>トリ</t>
    </rPh>
    <rPh sb="6" eb="8">
      <t>セッショク</t>
    </rPh>
    <rPh sb="8" eb="9">
      <t>アリ</t>
    </rPh>
    <rPh sb="10" eb="12">
      <t>ジュウショウ</t>
    </rPh>
    <rPh sb="12" eb="14">
      <t>ハイエン</t>
    </rPh>
    <rPh sb="14" eb="16">
      <t>カンジャ</t>
    </rPh>
    <rPh sb="17" eb="19">
      <t>テイキ</t>
    </rPh>
    <rPh sb="27" eb="29">
      <t>ハンメイ</t>
    </rPh>
    <phoneticPr fontId="1"/>
  </si>
  <si>
    <t>FIC
FIC</t>
    <phoneticPr fontId="1"/>
  </si>
  <si>
    <t>20150416
20150209</t>
    <phoneticPr fontId="1"/>
  </si>
  <si>
    <t>野鳥への接触歴あり
重症肺炎患者の定期モニタリングから判明</t>
    <rPh sb="17" eb="19">
      <t>テイキ</t>
    </rPh>
    <rPh sb="27" eb="29">
      <t>ハンメイ</t>
    </rPh>
    <phoneticPr fontId="1"/>
  </si>
  <si>
    <t>濃厚接触者数</t>
    <rPh sb="0" eb="2">
      <t>ノウコウ</t>
    </rPh>
    <rPh sb="2" eb="4">
      <t>セッショク</t>
    </rPh>
    <rPh sb="4" eb="5">
      <t>シャ</t>
    </rPh>
    <rPh sb="5" eb="6">
      <t>スウ</t>
    </rPh>
    <phoneticPr fontId="1"/>
  </si>
  <si>
    <t>発症者</t>
    <rPh sb="0" eb="2">
      <t>ハッショウ</t>
    </rPh>
    <rPh sb="2" eb="3">
      <t>シャ</t>
    </rPh>
    <phoneticPr fontId="1"/>
  </si>
  <si>
    <t>死亡者</t>
    <rPh sb="0" eb="3">
      <t>シボウシャ</t>
    </rPh>
    <phoneticPr fontId="1"/>
  </si>
  <si>
    <t>37歳</t>
    <rPh sb="2" eb="3">
      <t>サイ</t>
    </rPh>
    <phoneticPr fontId="1"/>
  </si>
  <si>
    <t>女性</t>
    <rPh sb="0" eb="2">
      <t>ジョセイ</t>
    </rPh>
    <phoneticPr fontId="1"/>
  </si>
  <si>
    <t>デチェン州の某医院で診察を受け、入院治療</t>
    <phoneticPr fontId="1"/>
  </si>
  <si>
    <t>重症肺炎患者のモニタリングで発見</t>
    <rPh sb="14" eb="16">
      <t>ハッケン</t>
    </rPh>
    <phoneticPr fontId="1"/>
  </si>
  <si>
    <t>非公開</t>
    <rPh sb="0" eb="3">
      <t>ヒコウカイ</t>
    </rPh>
    <phoneticPr fontId="1"/>
  </si>
  <si>
    <t>雲南省デチェン・チベット族自治州シャングリラ市在住</t>
    <rPh sb="0" eb="2">
      <t>ウンナン</t>
    </rPh>
    <rPh sb="2" eb="3">
      <t>ショウ</t>
    </rPh>
    <rPh sb="23" eb="25">
      <t>ザイジュウ</t>
    </rPh>
    <phoneticPr fontId="1"/>
  </si>
  <si>
    <t>雲南省</t>
    <rPh sb="0" eb="2">
      <t>ウンナン</t>
    </rPh>
    <rPh sb="2" eb="3">
      <t>ショウ</t>
    </rPh>
    <phoneticPr fontId="1"/>
  </si>
  <si>
    <t>四川省</t>
    <rPh sb="0" eb="3">
      <t>シセンショウ</t>
    </rPh>
    <phoneticPr fontId="1"/>
  </si>
  <si>
    <t>呉＊</t>
    <phoneticPr fontId="1"/>
  </si>
  <si>
    <t>26歳</t>
    <rPh sb="2" eb="3">
      <t>サイ</t>
    </rPh>
    <phoneticPr fontId="1"/>
  </si>
  <si>
    <t>広東省深圳市宝安区在住</t>
    <rPh sb="0" eb="3">
      <t>カントンショウ</t>
    </rPh>
    <phoneticPr fontId="1"/>
  </si>
  <si>
    <t>広東省深圳市</t>
  </si>
  <si>
    <t>広東省深圳市</t>
    <rPh sb="0" eb="3">
      <t>カントンショウ</t>
    </rPh>
    <rPh sb="3" eb="6">
      <t>シンセンシ</t>
    </rPh>
    <phoneticPr fontId="1"/>
  </si>
  <si>
    <t>40歳</t>
    <rPh sb="2" eb="3">
      <t>サイ</t>
    </rPh>
    <phoneticPr fontId="1"/>
  </si>
  <si>
    <t>FIC（香港発）</t>
    <rPh sb="4" eb="6">
      <t>ホンコン</t>
    </rPh>
    <rPh sb="6" eb="7">
      <t>ハツ</t>
    </rPh>
    <phoneticPr fontId="1"/>
  </si>
  <si>
    <t>深圳市の定点病院で入院治療中だが重体</t>
    <rPh sb="13" eb="14">
      <t>チュウ</t>
    </rPh>
    <rPh sb="16" eb="18">
      <t>ジュウタイ</t>
    </rPh>
    <phoneticPr fontId="1"/>
  </si>
  <si>
    <t>何＊</t>
    <rPh sb="0" eb="1">
      <t>ナニ</t>
    </rPh>
    <phoneticPr fontId="1"/>
  </si>
  <si>
    <t>広東省肇慶市端州区在住</t>
    <phoneticPr fontId="1"/>
  </si>
  <si>
    <t>20160106
20160101</t>
    <phoneticPr fontId="1"/>
  </si>
  <si>
    <t>新華網
FIC（香港発）</t>
    <rPh sb="0" eb="2">
      <t>シンカ</t>
    </rPh>
    <rPh sb="2" eb="3">
      <t>アミ</t>
    </rPh>
    <rPh sb="8" eb="10">
      <t>ホンコン</t>
    </rPh>
    <rPh sb="10" eb="11">
      <t>ハツ</t>
    </rPh>
    <phoneticPr fontId="1"/>
  </si>
  <si>
    <t>新華社情報で名前判明。</t>
    <rPh sb="0" eb="3">
      <t>シンカシャ</t>
    </rPh>
    <rPh sb="3" eb="5">
      <t>ジョウホウ</t>
    </rPh>
    <rPh sb="6" eb="8">
      <t>ナマエ</t>
    </rPh>
    <rPh sb="8" eb="10">
      <t>ハンメイ</t>
    </rPh>
    <phoneticPr fontId="1"/>
  </si>
  <si>
    <t>蔡＊</t>
    <phoneticPr fontId="1"/>
  </si>
  <si>
    <t>25歳</t>
    <rPh sb="2" eb="3">
      <t>サイ</t>
    </rPh>
    <phoneticPr fontId="1"/>
  </si>
  <si>
    <t>深圳市の定点病院で入院治療。 病状は比較的重い</t>
    <rPh sb="15" eb="17">
      <t>ビョウジョウ</t>
    </rPh>
    <rPh sb="18" eb="21">
      <t>ヒカクテキ</t>
    </rPh>
    <rPh sb="21" eb="22">
      <t>オモ</t>
    </rPh>
    <phoneticPr fontId="1"/>
  </si>
  <si>
    <t>42歳</t>
    <rPh sb="2" eb="3">
      <t>サイ</t>
    </rPh>
    <phoneticPr fontId="1"/>
  </si>
  <si>
    <t>鳥への接触歴を有しており、活禽経営市場での暴露歴あり。</t>
    <phoneticPr fontId="1"/>
  </si>
  <si>
    <t>江西省揭陽市在住</t>
    <phoneticPr fontId="1"/>
  </si>
  <si>
    <t>江西省揭陽市</t>
    <phoneticPr fontId="1"/>
  </si>
  <si>
    <t>広東省深圳市龍崗区在住</t>
    <rPh sb="0" eb="3">
      <t>カントンショウ</t>
    </rPh>
    <phoneticPr fontId="1"/>
  </si>
  <si>
    <t>広東省肇慶市</t>
    <phoneticPr fontId="1"/>
  </si>
  <si>
    <t>危篤の中、出産に成功</t>
    <rPh sb="0" eb="2">
      <t>キトク</t>
    </rPh>
    <rPh sb="3" eb="4">
      <t>ナカ</t>
    </rPh>
    <rPh sb="5" eb="7">
      <t>シュッサン</t>
    </rPh>
    <rPh sb="8" eb="10">
      <t>セイコウ</t>
    </rPh>
    <phoneticPr fontId="1"/>
  </si>
  <si>
    <t>新華網</t>
    <rPh sb="0" eb="2">
      <t>シンカ</t>
    </rPh>
    <rPh sb="2" eb="3">
      <t>アミ</t>
    </rPh>
    <phoneticPr fontId="1"/>
  </si>
  <si>
    <t>広東省深圳市福田区在住</t>
    <rPh sb="0" eb="3">
      <t>カントンショウ</t>
    </rPh>
    <phoneticPr fontId="1"/>
  </si>
  <si>
    <t>31歳</t>
    <rPh sb="2" eb="3">
      <t>サイ</t>
    </rPh>
    <phoneticPr fontId="1"/>
  </si>
  <si>
    <t>湖北省神農架林区在住</t>
    <rPh sb="0" eb="3">
      <t>コホクショウ</t>
    </rPh>
    <rPh sb="8" eb="10">
      <t>ザイジュウ</t>
    </rPh>
    <phoneticPr fontId="1"/>
  </si>
  <si>
    <t>35歳</t>
    <rPh sb="2" eb="3">
      <t>サイ</t>
    </rPh>
    <phoneticPr fontId="1"/>
  </si>
  <si>
    <t>湖北</t>
    <rPh sb="0" eb="2">
      <t>コホク</t>
    </rPh>
    <phoneticPr fontId="1"/>
  </si>
  <si>
    <t>湖南</t>
    <rPh sb="0" eb="2">
      <t>コナン</t>
    </rPh>
    <phoneticPr fontId="1"/>
  </si>
  <si>
    <t>11歳</t>
    <rPh sb="2" eb="3">
      <t>サイ</t>
    </rPh>
    <phoneticPr fontId="1"/>
  </si>
  <si>
    <t>湖南省の某医院ICUで治療中だが回復の兆候</t>
    <rPh sb="0" eb="3">
      <t>コナンショウ</t>
    </rPh>
    <rPh sb="4" eb="5">
      <t>ボウ</t>
    </rPh>
    <rPh sb="5" eb="7">
      <t>イイン</t>
    </rPh>
    <rPh sb="11" eb="14">
      <t>チリョウチュウ</t>
    </rPh>
    <rPh sb="16" eb="18">
      <t>カイフク</t>
    </rPh>
    <rPh sb="19" eb="21">
      <t>チョウコウ</t>
    </rPh>
    <phoneticPr fontId="1"/>
  </si>
  <si>
    <t>安徽</t>
    <rPh sb="0" eb="2">
      <t>アンキ</t>
    </rPh>
    <phoneticPr fontId="1"/>
  </si>
  <si>
    <t>安徽省寧国市人の農民</t>
    <rPh sb="0" eb="3">
      <t>アンキショウ</t>
    </rPh>
    <phoneticPr fontId="1"/>
  </si>
  <si>
    <t>65歳</t>
    <phoneticPr fontId="1"/>
  </si>
  <si>
    <t>楊＊</t>
    <phoneticPr fontId="1"/>
  </si>
  <si>
    <t>寧国市の某医院で治療を受けているが、現在危篤</t>
    <phoneticPr fontId="1"/>
  </si>
  <si>
    <t>安徽省寧国市</t>
    <rPh sb="0" eb="3">
      <t>アンキショウ</t>
    </rPh>
    <phoneticPr fontId="1"/>
  </si>
  <si>
    <t>湖南省株洲市芦淞区人</t>
    <rPh sb="0" eb="3">
      <t>コナンショウ</t>
    </rPh>
    <phoneticPr fontId="1"/>
  </si>
  <si>
    <t>湖南省</t>
    <rPh sb="0" eb="3">
      <t>コナンショウ</t>
    </rPh>
    <phoneticPr fontId="1"/>
  </si>
  <si>
    <t>FICの情報と安徽省の発表に日時の違いあり。</t>
    <rPh sb="4" eb="6">
      <t>ジョウホウ</t>
    </rPh>
    <rPh sb="7" eb="10">
      <t>アンキショウ</t>
    </rPh>
    <rPh sb="11" eb="13">
      <t>ハッピョウ</t>
    </rPh>
    <rPh sb="14" eb="16">
      <t>ニチジ</t>
    </rPh>
    <rPh sb="17" eb="18">
      <t>チガ</t>
    </rPh>
    <phoneticPr fontId="1"/>
  </si>
  <si>
    <t>湖南省湘西自治州古丈県人</t>
    <rPh sb="0" eb="3">
      <t>コナンショウ</t>
    </rPh>
    <phoneticPr fontId="1"/>
  </si>
  <si>
    <t>50歳</t>
    <rPh sb="2" eb="3">
      <t>サイ</t>
    </rPh>
    <phoneticPr fontId="1"/>
  </si>
  <si>
    <t>田＊</t>
    <rPh sb="0" eb="1">
      <t>タ</t>
    </rPh>
    <phoneticPr fontId="1"/>
  </si>
  <si>
    <t>治療中だが危篤</t>
    <rPh sb="0" eb="3">
      <t>チリョウチュウ</t>
    </rPh>
    <rPh sb="5" eb="7">
      <t>キトク</t>
    </rPh>
    <phoneticPr fontId="1"/>
  </si>
  <si>
    <t>中国H5N6感染者リスト</t>
    <rPh sb="0" eb="2">
      <t>チュウゴク</t>
    </rPh>
    <rPh sb="6" eb="8">
      <t>カンセン</t>
    </rPh>
    <rPh sb="8" eb="9">
      <t>シャ</t>
    </rPh>
    <phoneticPr fontId="1"/>
  </si>
  <si>
    <t>H5N6鳥インフルエンザ： 省市別発症者・死亡者数</t>
    <rPh sb="4" eb="5">
      <t>トリ</t>
    </rPh>
    <rPh sb="14" eb="15">
      <t>ショウ</t>
    </rPh>
    <rPh sb="15" eb="16">
      <t>シ</t>
    </rPh>
    <rPh sb="16" eb="17">
      <t>ベツ</t>
    </rPh>
    <rPh sb="17" eb="19">
      <t>ハッショウ</t>
    </rPh>
    <rPh sb="19" eb="20">
      <t>シャ</t>
    </rPh>
    <rPh sb="21" eb="24">
      <t>シボウシャ</t>
    </rPh>
    <rPh sb="24" eb="25">
      <t>スウ</t>
    </rPh>
    <phoneticPr fontId="1"/>
  </si>
  <si>
    <t>羅＊＊</t>
    <phoneticPr fontId="1"/>
  </si>
  <si>
    <t>47歳</t>
    <rPh sb="2" eb="3">
      <t>サイ</t>
    </rPh>
    <phoneticPr fontId="1"/>
  </si>
  <si>
    <t>湖南省</t>
    <rPh sb="0" eb="3">
      <t>コナンショウ</t>
    </rPh>
    <phoneticPr fontId="1"/>
  </si>
  <si>
    <t>発症前に病死した鳥との濃厚接触歴</t>
    <phoneticPr fontId="1"/>
  </si>
  <si>
    <t>湖南省邵陽市武岡市人の農民</t>
    <rPh sb="0" eb="3">
      <t>コナンショウ</t>
    </rPh>
    <rPh sb="11" eb="13">
      <t>ノウミン</t>
    </rPh>
    <phoneticPr fontId="1"/>
  </si>
  <si>
    <t>広東省恵州市恵陽区居住</t>
    <phoneticPr fontId="1"/>
  </si>
  <si>
    <t>広東省恵州市</t>
    <rPh sb="0" eb="3">
      <t>カントンショウ</t>
    </rPh>
    <rPh sb="3" eb="6">
      <t>ケイシュウシ</t>
    </rPh>
    <phoneticPr fontId="1"/>
  </si>
  <si>
    <t>新浪</t>
    <rPh sb="0" eb="1">
      <t>シン</t>
    </rPh>
    <rPh sb="1" eb="2">
      <t>ナミ</t>
    </rPh>
    <phoneticPr fontId="1"/>
  </si>
  <si>
    <t>20160317
？</t>
    <phoneticPr fontId="1"/>
  </si>
  <si>
    <t>台湾東網は、15日に感染者発見を報道済み</t>
    <phoneticPr fontId="1"/>
  </si>
  <si>
    <t>台湾での発表時は重態</t>
    <rPh sb="0" eb="2">
      <t>タイワン</t>
    </rPh>
    <rPh sb="4" eb="7">
      <t>ハッピョウジ</t>
    </rPh>
    <rPh sb="8" eb="10">
      <t>ジュウタイ</t>
    </rPh>
    <phoneticPr fontId="1"/>
  </si>
  <si>
    <t>FIC</t>
    <phoneticPr fontId="1"/>
  </si>
  <si>
    <t>ー</t>
    <phoneticPr fontId="1"/>
  </si>
  <si>
    <r>
      <t>定点病院で隔離治療中だが危篤</t>
    </r>
    <r>
      <rPr>
        <sz val="11"/>
        <color rgb="FFFF0000"/>
        <rFont val="ＭＳ Ｐゴシック"/>
        <family val="3"/>
        <charset val="128"/>
        <scheme val="minor"/>
      </rPr>
      <t>⇒十堰市西苑医院で59日間の治療を受け退院（20160613</t>
    </r>
    <r>
      <rPr>
        <sz val="11"/>
        <color rgb="FFFF0000"/>
        <rFont val="ＭＳ Ｐゴシック"/>
        <family val="3"/>
        <charset val="134"/>
        <scheme val="minor"/>
      </rPr>
      <t>荆</t>
    </r>
    <r>
      <rPr>
        <sz val="11"/>
        <color rgb="FFFF0000"/>
        <rFont val="ＭＳ Ｐゴシック"/>
        <family val="3"/>
        <charset val="128"/>
        <scheme val="minor"/>
      </rPr>
      <t>楚網）</t>
    </r>
    <rPh sb="0" eb="2">
      <t>テイテン</t>
    </rPh>
    <rPh sb="2" eb="4">
      <t>ビョウイン</t>
    </rPh>
    <rPh sb="5" eb="7">
      <t>カクリ</t>
    </rPh>
    <rPh sb="7" eb="10">
      <t>チリョウチュウ</t>
    </rPh>
    <rPh sb="12" eb="14">
      <t>キトク</t>
    </rPh>
    <phoneticPr fontId="1"/>
  </si>
  <si>
    <t>20160422
20160613</t>
    <phoneticPr fontId="1"/>
  </si>
  <si>
    <r>
      <t xml:space="preserve">FIC
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2"/>
        <charset val="128"/>
        <scheme val="minor"/>
      </rPr>
      <t>楚網</t>
    </r>
    <phoneticPr fontId="1"/>
  </si>
  <si>
    <t>陸＊</t>
    <rPh sb="0" eb="1">
      <t>リク</t>
    </rPh>
    <phoneticPr fontId="1"/>
  </si>
  <si>
    <r>
      <t>湖北省初の患者。発症前二週間に外出歴がないがものの活禽市場との接触歴あり。</t>
    </r>
    <r>
      <rPr>
        <b/>
        <sz val="11"/>
        <color rgb="FFFF0000"/>
        <rFont val="ＭＳ Ｐゴシック"/>
        <family val="3"/>
        <charset val="128"/>
        <scheme val="minor"/>
      </rPr>
      <t>⇒名前判明（20160613</t>
    </r>
    <r>
      <rPr>
        <b/>
        <sz val="11"/>
        <color rgb="FFFF0000"/>
        <rFont val="ＭＳ Ｐゴシック"/>
        <family val="3"/>
        <charset val="134"/>
        <scheme val="minor"/>
      </rPr>
      <t>荆</t>
    </r>
    <r>
      <rPr>
        <b/>
        <sz val="11"/>
        <color rgb="FFFF0000"/>
        <rFont val="ＭＳ Ｐゴシック"/>
        <family val="3"/>
        <charset val="128"/>
        <scheme val="minor"/>
      </rPr>
      <t>楚網）</t>
    </r>
    <rPh sb="0" eb="3">
      <t>コホクショウ</t>
    </rPh>
    <rPh sb="3" eb="4">
      <t>ハツ</t>
    </rPh>
    <rPh sb="5" eb="7">
      <t>カンジャ</t>
    </rPh>
    <rPh sb="17" eb="18">
      <t>レキ</t>
    </rPh>
    <rPh sb="38" eb="40">
      <t>ナマエ</t>
    </rPh>
    <rPh sb="40" eb="42">
      <t>ハンメイ</t>
    </rPh>
    <phoneticPr fontId="1"/>
  </si>
  <si>
    <t>広西チワン族自治区柳州市融安県人</t>
    <rPh sb="0" eb="2">
      <t>コウセイ</t>
    </rPh>
    <rPh sb="5" eb="9">
      <t>ゾクジチク</t>
    </rPh>
    <phoneticPr fontId="1"/>
  </si>
  <si>
    <t>30歳</t>
    <rPh sb="2" eb="3">
      <t>サイ</t>
    </rPh>
    <phoneticPr fontId="1"/>
  </si>
  <si>
    <t>曽＊</t>
    <rPh sb="0" eb="1">
      <t>ソウ</t>
    </rPh>
    <phoneticPr fontId="1"/>
  </si>
  <si>
    <t>湖北省神農架林区人</t>
    <rPh sb="0" eb="3">
      <t>コホクショウ</t>
    </rPh>
    <phoneticPr fontId="1"/>
  </si>
  <si>
    <t>広西</t>
    <rPh sb="0" eb="2">
      <t>ヒロニシ</t>
    </rPh>
    <phoneticPr fontId="1"/>
  </si>
  <si>
    <t>5歳</t>
    <rPh sb="1" eb="2">
      <t>サイ</t>
    </rPh>
    <phoneticPr fontId="1"/>
  </si>
  <si>
    <t>湖南省郴州市人の幼稚園児。長沙市に職探しに出た父とともに居住。</t>
    <rPh sb="0" eb="3">
      <t>コナンショウ</t>
    </rPh>
    <rPh sb="6" eb="7">
      <t>ニン</t>
    </rPh>
    <rPh sb="8" eb="10">
      <t>ヨウチ</t>
    </rPh>
    <rPh sb="10" eb="12">
      <t>エンジ</t>
    </rPh>
    <rPh sb="13" eb="16">
      <t>チョウサシ</t>
    </rPh>
    <rPh sb="17" eb="18">
      <t>ショク</t>
    </rPh>
    <rPh sb="18" eb="19">
      <t>サガ</t>
    </rPh>
    <rPh sb="21" eb="22">
      <t>デ</t>
    </rPh>
    <rPh sb="23" eb="24">
      <t>チチ</t>
    </rPh>
    <rPh sb="28" eb="30">
      <t>キョジュウ</t>
    </rPh>
    <phoneticPr fontId="1"/>
  </si>
  <si>
    <t>軽症</t>
    <rPh sb="0" eb="2">
      <t>ケイショウ</t>
    </rPh>
    <phoneticPr fontId="1"/>
  </si>
  <si>
    <t>WHO</t>
    <phoneticPr fontId="1"/>
  </si>
  <si>
    <t>媒体名</t>
    <rPh sb="0" eb="2">
      <t>バイタイ</t>
    </rPh>
    <rPh sb="2" eb="3">
      <t>メイ</t>
    </rPh>
    <phoneticPr fontId="1"/>
  </si>
  <si>
    <t>広西チワン族自治区融安県</t>
    <rPh sb="0" eb="2">
      <t>コウセイ</t>
    </rPh>
    <rPh sb="5" eb="9">
      <t>ゾクジチク</t>
    </rPh>
    <rPh sb="9" eb="10">
      <t>ユウ</t>
    </rPh>
    <rPh sb="10" eb="11">
      <t>アン</t>
    </rPh>
    <rPh sb="11" eb="12">
      <t>ケン</t>
    </rPh>
    <phoneticPr fontId="1"/>
  </si>
  <si>
    <t>20161202
20161205</t>
    <phoneticPr fontId="1"/>
  </si>
  <si>
    <t>FIC
中国質検</t>
    <rPh sb="4" eb="6">
      <t>チュウゴク</t>
    </rPh>
    <rPh sb="6" eb="7">
      <t>シツ</t>
    </rPh>
    <rPh sb="7" eb="8">
      <t>ケン</t>
    </rPh>
    <phoneticPr fontId="1"/>
  </si>
  <si>
    <t>広西チワン族自治区貴港市</t>
    <rPh sb="0" eb="2">
      <t>コウセイ</t>
    </rPh>
    <rPh sb="5" eb="9">
      <t>ゾクジチク</t>
    </rPh>
    <rPh sb="9" eb="12">
      <t>キコウシ</t>
    </rPh>
    <phoneticPr fontId="1"/>
  </si>
  <si>
    <t>広西チワン族自治区貴港市</t>
    <phoneticPr fontId="1"/>
  </si>
  <si>
    <t>FIC</t>
    <phoneticPr fontId="1"/>
  </si>
  <si>
    <r>
      <t>毎日数分の活禽暴露。</t>
    </r>
    <r>
      <rPr>
        <b/>
        <sz val="11"/>
        <color rgb="FFFF0000"/>
        <rFont val="ＭＳ Ｐゴシック"/>
        <family val="3"/>
        <charset val="128"/>
        <scheme val="minor"/>
      </rPr>
      <t>一年後に回帰性確診</t>
    </r>
    <r>
      <rPr>
        <sz val="11"/>
        <color theme="1"/>
        <rFont val="ＭＳ Ｐゴシック"/>
        <family val="2"/>
        <charset val="128"/>
        <scheme val="minor"/>
      </rPr>
      <t>されたが、同女は初の患者とされた。</t>
    </r>
    <rPh sb="0" eb="2">
      <t>マイニチ</t>
    </rPh>
    <rPh sb="2" eb="4">
      <t>スウフン</t>
    </rPh>
    <rPh sb="5" eb="7">
      <t>カツキン</t>
    </rPh>
    <rPh sb="7" eb="9">
      <t>バクロ</t>
    </rPh>
    <rPh sb="10" eb="12">
      <t>イチネン</t>
    </rPh>
    <rPh sb="12" eb="13">
      <t>ゴ</t>
    </rPh>
    <rPh sb="14" eb="17">
      <t>カイキセイ</t>
    </rPh>
    <rPh sb="17" eb="19">
      <t>カクシン</t>
    </rPh>
    <rPh sb="24" eb="25">
      <t>ドウ</t>
    </rPh>
    <rPh sb="25" eb="26">
      <t>オンナ</t>
    </rPh>
    <rPh sb="27" eb="28">
      <t>ハツ</t>
    </rPh>
    <rPh sb="29" eb="31">
      <t>カンジャ</t>
    </rPh>
    <phoneticPr fontId="1"/>
  </si>
  <si>
    <t>湖南省長沙市</t>
    <rPh sb="0" eb="3">
      <t>コナンショウ</t>
    </rPh>
    <rPh sb="3" eb="5">
      <t>チョウサ</t>
    </rPh>
    <rPh sb="5" eb="6">
      <t>シ</t>
    </rPh>
    <phoneticPr fontId="1"/>
  </si>
  <si>
    <t>福建省三明市三元区</t>
    <rPh sb="0" eb="3">
      <t>フッケンショウ</t>
    </rPh>
    <rPh sb="3" eb="5">
      <t>サンメイ</t>
    </rPh>
    <rPh sb="5" eb="6">
      <t>シ</t>
    </rPh>
    <rPh sb="6" eb="8">
      <t>サンゲン</t>
    </rPh>
    <rPh sb="8" eb="9">
      <t>ク</t>
    </rPh>
    <phoneticPr fontId="1"/>
  </si>
  <si>
    <t>20180105
20180106</t>
    <phoneticPr fontId="1"/>
  </si>
  <si>
    <t>福建HFPC
FIC</t>
    <rPh sb="0" eb="2">
      <t>フッケン</t>
    </rPh>
    <phoneticPr fontId="1"/>
  </si>
  <si>
    <t>軽微～治癒</t>
    <rPh sb="0" eb="2">
      <t>ケイビ</t>
    </rPh>
    <rPh sb="3" eb="5">
      <t>チユ</t>
    </rPh>
    <phoneticPr fontId="1"/>
  </si>
  <si>
    <t>CHPは鳥への暴露歴有としている</t>
    <rPh sb="4" eb="5">
      <t>トリ</t>
    </rPh>
    <rPh sb="7" eb="9">
      <t>バクロ</t>
    </rPh>
    <rPh sb="9" eb="10">
      <t>レキ</t>
    </rPh>
    <rPh sb="10" eb="11">
      <t>アリ</t>
    </rPh>
    <phoneticPr fontId="1"/>
  </si>
  <si>
    <t>福建</t>
    <rPh sb="0" eb="2">
      <t>フッケン</t>
    </rPh>
    <phoneticPr fontId="1"/>
  </si>
  <si>
    <t>広東省広州市白雲区</t>
    <rPh sb="0" eb="3">
      <t>カントンショウ</t>
    </rPh>
    <rPh sb="3" eb="5">
      <t>コウシュウ</t>
    </rPh>
    <rPh sb="5" eb="6">
      <t>シ</t>
    </rPh>
    <rPh sb="6" eb="7">
      <t>シロ</t>
    </rPh>
    <rPh sb="7" eb="8">
      <t>クモ</t>
    </rPh>
    <rPh sb="8" eb="9">
      <t>ク</t>
    </rPh>
    <phoneticPr fontId="1"/>
  </si>
  <si>
    <t>FIC</t>
    <phoneticPr fontId="1"/>
  </si>
  <si>
    <t>重症肺炎患者の通常検査で発見</t>
    <rPh sb="0" eb="2">
      <t>ジュウショウ</t>
    </rPh>
    <rPh sb="2" eb="4">
      <t>ハイエン</t>
    </rPh>
    <rPh sb="4" eb="6">
      <t>カンジャ</t>
    </rPh>
    <rPh sb="7" eb="9">
      <t>ツウジョウ</t>
    </rPh>
    <rPh sb="9" eb="11">
      <t>ケンサ</t>
    </rPh>
    <rPh sb="12" eb="14">
      <t>ハッケン</t>
    </rPh>
    <phoneticPr fontId="1"/>
  </si>
  <si>
    <t>広西自治区来賓市</t>
    <rPh sb="0" eb="2">
      <t>コウセイ</t>
    </rPh>
    <rPh sb="2" eb="5">
      <t>ジチク</t>
    </rPh>
    <rPh sb="5" eb="6">
      <t>ク</t>
    </rPh>
    <rPh sb="7" eb="8">
      <t>シ</t>
    </rPh>
    <phoneticPr fontId="1"/>
  </si>
  <si>
    <t>広西自治区</t>
    <rPh sb="0" eb="2">
      <t>コウセイ</t>
    </rPh>
    <rPh sb="2" eb="5">
      <t>ジチク</t>
    </rPh>
    <phoneticPr fontId="1"/>
  </si>
  <si>
    <t>活禽への暴露歴あり</t>
    <rPh sb="0" eb="2">
      <t>カツキン</t>
    </rPh>
    <rPh sb="4" eb="6">
      <t>バクロ</t>
    </rPh>
    <rPh sb="6" eb="7">
      <t>レキ</t>
    </rPh>
    <phoneticPr fontId="1"/>
  </si>
  <si>
    <t>重症</t>
    <rPh sb="0" eb="2">
      <t>ジュウショウ</t>
    </rPh>
    <phoneticPr fontId="1"/>
  </si>
  <si>
    <t>20180820
20180821</t>
    <phoneticPr fontId="1"/>
  </si>
  <si>
    <t>CHP
FIC</t>
    <phoneticPr fontId="1"/>
  </si>
  <si>
    <t>広西チワン族自治区河池市</t>
    <phoneticPr fontId="1"/>
  </si>
  <si>
    <t>20181101
20181031</t>
    <phoneticPr fontId="1"/>
  </si>
  <si>
    <t>FIC
マカオ新聞局</t>
    <rPh sb="7" eb="9">
      <t>シンブン</t>
    </rPh>
    <rPh sb="9" eb="10">
      <t>キョク</t>
    </rPh>
    <phoneticPr fontId="1"/>
  </si>
  <si>
    <t>マカオ発表時点では生存、翌日FIC発表時点では死亡</t>
    <phoneticPr fontId="1"/>
  </si>
  <si>
    <t>運転手</t>
    <rPh sb="0" eb="3">
      <t>ウンテンシュ</t>
    </rPh>
    <phoneticPr fontId="1"/>
  </si>
  <si>
    <t>江蘇省蘇州市</t>
    <rPh sb="0" eb="3">
      <t>コウソショウ</t>
    </rPh>
    <rPh sb="3" eb="5">
      <t>ソシュウ</t>
    </rPh>
    <rPh sb="5" eb="6">
      <t>シ</t>
    </rPh>
    <phoneticPr fontId="1"/>
  </si>
  <si>
    <t>重体</t>
    <rPh sb="0" eb="2">
      <t>ジュウタイ</t>
    </rPh>
    <phoneticPr fontId="1"/>
  </si>
  <si>
    <t>20181123
20181123</t>
    <phoneticPr fontId="1"/>
  </si>
  <si>
    <t>FIC
CHP</t>
    <phoneticPr fontId="1"/>
  </si>
  <si>
    <t>江蘇</t>
    <rPh sb="0" eb="2">
      <t>コウソ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</si>
</sst>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&quot;年&quot;m&quot;月&quot;d&quot;日&quot;\ &quot;時点での情報に基づくものです&quot;"/>
    <numFmt numFmtId="178" formatCode="0&quot;人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34"/>
      <scheme val="minor"/>
    </font>
    <font>
      <b/>
      <sz val="11"/>
      <color rgb="FFFF0000"/>
      <name val="ＭＳ Ｐゴシック"/>
      <family val="3"/>
      <charset val="134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0" xfId="0" applyFont="1">
      <alignment vertical="center"/>
    </xf>
    <xf numFmtId="0" fontId="7" fillId="0" borderId="13" xfId="0" applyFont="1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>
      <alignment vertical="center"/>
    </xf>
    <xf numFmtId="0" fontId="0" fillId="0" borderId="3" xfId="0" applyNumberFormat="1" applyBorder="1">
      <alignment vertical="center"/>
    </xf>
    <xf numFmtId="0" fontId="0" fillId="0" borderId="3" xfId="0" applyNumberFormat="1" applyBorder="1" applyAlignment="1">
      <alignment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6" xfId="0" applyNumberFormat="1" applyBorder="1">
      <alignment vertical="center"/>
    </xf>
    <xf numFmtId="0" fontId="0" fillId="0" borderId="46" xfId="0" applyBorder="1" applyAlignment="1">
      <alignment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7" xfId="0" applyFont="1" applyBorder="1">
      <alignment vertical="center"/>
    </xf>
    <xf numFmtId="0" fontId="0" fillId="0" borderId="47" xfId="0" applyBorder="1" applyAlignment="1">
      <alignment vertical="center" wrapText="1"/>
    </xf>
    <xf numFmtId="0" fontId="0" fillId="2" borderId="44" xfId="0" applyFill="1" applyBorder="1">
      <alignment vertical="center"/>
    </xf>
    <xf numFmtId="0" fontId="7" fillId="2" borderId="13" xfId="0" applyFont="1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6" xfId="0" applyFill="1" applyBorder="1" applyAlignment="1">
      <alignment vertical="center" wrapText="1"/>
    </xf>
    <xf numFmtId="0" fontId="0" fillId="2" borderId="46" xfId="0" applyNumberFormat="1" applyFill="1" applyBorder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45" xfId="0" applyFont="1" applyFill="1" applyBorder="1">
      <alignment vertical="center"/>
    </xf>
    <xf numFmtId="0" fontId="4" fillId="2" borderId="46" xfId="0" applyFont="1" applyFill="1" applyBorder="1">
      <alignment vertical="center"/>
    </xf>
    <xf numFmtId="0" fontId="4" fillId="2" borderId="48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3" xfId="0" applyNumberFormat="1" applyFill="1" applyBorder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4" fillId="2" borderId="19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15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23" xfId="0" applyFill="1" applyBorder="1" applyAlignment="1">
      <alignment vertical="center" wrapText="1"/>
    </xf>
    <xf numFmtId="0" fontId="0" fillId="2" borderId="23" xfId="0" applyFill="1" applyBorder="1">
      <alignment vertical="center"/>
    </xf>
    <xf numFmtId="0" fontId="0" fillId="2" borderId="23" xfId="0" applyNumberFormat="1" applyFill="1" applyBorder="1">
      <alignment vertical="center"/>
    </xf>
    <xf numFmtId="0" fontId="6" fillId="2" borderId="23" xfId="0" applyFont="1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vertical="center" wrapText="1"/>
    </xf>
    <xf numFmtId="0" fontId="4" fillId="2" borderId="35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8" fontId="5" fillId="0" borderId="36" xfId="0" applyNumberFormat="1" applyFont="1" applyBorder="1" applyAlignment="1">
      <alignment horizontal="center" vertical="center"/>
    </xf>
    <xf numFmtId="178" fontId="5" fillId="0" borderId="37" xfId="0" applyNumberFormat="1" applyFont="1" applyBorder="1" applyAlignment="1">
      <alignment horizontal="center" vertical="center"/>
    </xf>
    <xf numFmtId="178" fontId="5" fillId="0" borderId="38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35"/>
  <sheetViews>
    <sheetView tabSelected="1" view="pageBreakPreview" topLeftCell="B1" zoomScale="85" zoomScaleNormal="100" zoomScaleSheetLayoutView="85" workbookViewId="0">
      <pane xSplit="5" ySplit="9" topLeftCell="G10" activePane="bottomRight" state="frozen"/>
      <selection activeCell="B1" sqref="B1"/>
      <selection pane="topRight" activeCell="F1" sqref="F1"/>
      <selection pane="bottomLeft" activeCell="B10" sqref="B10"/>
      <selection pane="bottomRight" activeCell="B16" sqref="B16"/>
    </sheetView>
  </sheetViews>
  <sheetFormatPr defaultRowHeight="13.2" x14ac:dyDescent="0.2"/>
  <cols>
    <col min="1" max="1" width="4.77734375" customWidth="1"/>
    <col min="2" max="2" width="3.77734375" bestFit="1" customWidth="1"/>
    <col min="3" max="3" width="3.77734375" customWidth="1"/>
    <col min="4" max="4" width="5" bestFit="1" customWidth="1"/>
    <col min="5" max="5" width="4.88671875" bestFit="1" customWidth="1"/>
    <col min="6" max="6" width="6.77734375" bestFit="1" customWidth="1"/>
    <col min="7" max="7" width="34.21875" bestFit="1" customWidth="1"/>
    <col min="8" max="8" width="19" bestFit="1" customWidth="1"/>
    <col min="9" max="9" width="9.77734375" style="40" bestFit="1" customWidth="1"/>
    <col min="10" max="10" width="9.88671875" style="40" bestFit="1" customWidth="1"/>
    <col min="11" max="11" width="9.77734375" style="40" bestFit="1" customWidth="1"/>
    <col min="12" max="12" width="9.21875" style="40" bestFit="1" customWidth="1"/>
    <col min="13" max="13" width="10" style="40" bestFit="1" customWidth="1"/>
    <col min="14" max="14" width="36.5546875" style="12" customWidth="1"/>
    <col min="15" max="15" width="24.6640625" style="12" customWidth="1"/>
    <col min="16" max="16" width="4.88671875" style="15" bestFit="1" customWidth="1"/>
    <col min="17" max="17" width="9.88671875" bestFit="1" customWidth="1"/>
    <col min="18" max="18" width="12.77734375" style="14" customWidth="1"/>
    <col min="19" max="19" width="3.109375" customWidth="1"/>
    <col min="20" max="20" width="8.88671875" bestFit="1" customWidth="1"/>
    <col min="21" max="22" width="6.77734375" bestFit="1" customWidth="1"/>
    <col min="23" max="23" width="6.77734375" customWidth="1"/>
    <col min="24" max="25" width="6.77734375" bestFit="1" customWidth="1"/>
    <col min="26" max="30" width="6.77734375" customWidth="1"/>
    <col min="31" max="31" width="2.109375" bestFit="1" customWidth="1"/>
    <col min="32" max="32" width="3.109375" customWidth="1"/>
    <col min="33" max="33" width="7.77734375" bestFit="1" customWidth="1"/>
    <col min="34" max="35" width="6.77734375" bestFit="1" customWidth="1"/>
    <col min="36" max="36" width="6.77734375" customWidth="1"/>
    <col min="37" max="38" width="6.77734375" bestFit="1" customWidth="1"/>
    <col min="39" max="42" width="6.77734375" customWidth="1"/>
    <col min="43" max="43" width="2.109375" bestFit="1" customWidth="1"/>
  </cols>
  <sheetData>
    <row r="1" spans="2:44" x14ac:dyDescent="0.2">
      <c r="B1" s="107" t="s">
        <v>13</v>
      </c>
      <c r="C1" s="107"/>
      <c r="D1" s="107"/>
      <c r="E1" s="108">
        <v>43428</v>
      </c>
      <c r="F1" s="108"/>
      <c r="G1" s="108"/>
    </row>
    <row r="2" spans="2:44" x14ac:dyDescent="0.2">
      <c r="O2" s="109" t="s">
        <v>15</v>
      </c>
      <c r="P2" s="109"/>
      <c r="Q2" s="109"/>
      <c r="R2" s="109"/>
    </row>
    <row r="3" spans="2:44" x14ac:dyDescent="0.2">
      <c r="O3" s="109" t="s">
        <v>14</v>
      </c>
      <c r="P3" s="109"/>
      <c r="Q3" s="109"/>
      <c r="R3" s="109"/>
    </row>
    <row r="4" spans="2:44" x14ac:dyDescent="0.2">
      <c r="B4" s="106" t="s">
        <v>101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T4" s="106" t="s">
        <v>102</v>
      </c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</row>
    <row r="5" spans="2:44" x14ac:dyDescent="0.2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</row>
    <row r="6" spans="2:44" ht="16.8" thickBot="1" x14ac:dyDescent="0.25">
      <c r="F6" t="s">
        <v>16</v>
      </c>
      <c r="G6" s="121">
        <f>+E1</f>
        <v>43428</v>
      </c>
      <c r="H6" s="121"/>
      <c r="I6" s="121"/>
      <c r="T6" s="122" t="s">
        <v>46</v>
      </c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G6" s="122" t="s">
        <v>47</v>
      </c>
      <c r="AH6" s="122"/>
      <c r="AI6" s="122"/>
      <c r="AJ6" s="122"/>
      <c r="AK6" s="122"/>
      <c r="AL6" s="122"/>
      <c r="AM6" s="122"/>
      <c r="AN6" s="122"/>
      <c r="AO6" s="122"/>
      <c r="AP6" s="122"/>
      <c r="AQ6" s="122"/>
    </row>
    <row r="7" spans="2:44" ht="13.2" customHeight="1" thickBot="1" x14ac:dyDescent="0.25">
      <c r="T7" s="118">
        <f>SUM(U9:AE9)</f>
        <v>23</v>
      </c>
      <c r="U7" s="115" t="s">
        <v>20</v>
      </c>
      <c r="V7" s="116"/>
      <c r="W7" s="116"/>
      <c r="X7" s="116"/>
      <c r="Y7" s="116"/>
      <c r="Z7" s="116"/>
      <c r="AA7" s="116"/>
      <c r="AB7" s="116"/>
      <c r="AC7" s="116"/>
      <c r="AD7" s="116"/>
      <c r="AE7" s="117"/>
      <c r="AG7" s="118">
        <f>SUM(AH9:AQ9)</f>
        <v>7</v>
      </c>
      <c r="AH7" s="115" t="s">
        <v>20</v>
      </c>
      <c r="AI7" s="116"/>
      <c r="AJ7" s="116"/>
      <c r="AK7" s="116"/>
      <c r="AL7" s="116"/>
      <c r="AM7" s="116"/>
      <c r="AN7" s="116"/>
      <c r="AO7" s="116"/>
      <c r="AP7" s="116"/>
      <c r="AQ7" s="117"/>
    </row>
    <row r="8" spans="2:44" ht="12.75" customHeight="1" x14ac:dyDescent="0.2">
      <c r="B8" s="104" t="s">
        <v>12</v>
      </c>
      <c r="C8" s="50"/>
      <c r="D8" s="111" t="s">
        <v>6</v>
      </c>
      <c r="E8" s="110"/>
      <c r="F8" s="110"/>
      <c r="G8" s="110" t="s">
        <v>10</v>
      </c>
      <c r="H8" s="110" t="s">
        <v>0</v>
      </c>
      <c r="I8" s="110"/>
      <c r="J8" s="45"/>
      <c r="K8" s="45"/>
      <c r="L8" s="45"/>
      <c r="M8" s="45"/>
      <c r="N8" s="113" t="s">
        <v>4</v>
      </c>
      <c r="O8" s="113" t="s">
        <v>11</v>
      </c>
      <c r="P8" s="113" t="s">
        <v>45</v>
      </c>
      <c r="Q8" s="123" t="s">
        <v>5</v>
      </c>
      <c r="R8" s="124"/>
      <c r="T8" s="119"/>
      <c r="U8" s="23" t="s">
        <v>36</v>
      </c>
      <c r="V8" s="24" t="s">
        <v>17</v>
      </c>
      <c r="W8" s="24" t="s">
        <v>125</v>
      </c>
      <c r="X8" s="24" t="s">
        <v>39</v>
      </c>
      <c r="Y8" s="24" t="s">
        <v>18</v>
      </c>
      <c r="Z8" s="24" t="s">
        <v>163</v>
      </c>
      <c r="AA8" s="24" t="s">
        <v>84</v>
      </c>
      <c r="AB8" s="24" t="s">
        <v>85</v>
      </c>
      <c r="AC8" s="24" t="s">
        <v>88</v>
      </c>
      <c r="AD8" s="24" t="s">
        <v>144</v>
      </c>
      <c r="AE8" s="25"/>
      <c r="AG8" s="119"/>
      <c r="AH8" s="23" t="s">
        <v>36</v>
      </c>
      <c r="AI8" s="24" t="s">
        <v>17</v>
      </c>
      <c r="AJ8" s="24" t="s">
        <v>125</v>
      </c>
      <c r="AK8" s="24" t="s">
        <v>39</v>
      </c>
      <c r="AL8" s="24" t="s">
        <v>18</v>
      </c>
      <c r="AM8" s="24" t="s">
        <v>18</v>
      </c>
      <c r="AN8" s="24" t="s">
        <v>84</v>
      </c>
      <c r="AO8" s="24" t="s">
        <v>85</v>
      </c>
      <c r="AP8" s="24" t="s">
        <v>88</v>
      </c>
      <c r="AQ8" s="25"/>
    </row>
    <row r="9" spans="2:44" ht="31.5" customHeight="1" thickBot="1" x14ac:dyDescent="0.25">
      <c r="B9" s="105"/>
      <c r="C9" s="51"/>
      <c r="D9" s="34" t="s">
        <v>7</v>
      </c>
      <c r="E9" s="19" t="s">
        <v>9</v>
      </c>
      <c r="F9" s="19" t="s">
        <v>8</v>
      </c>
      <c r="G9" s="112"/>
      <c r="H9" s="19" t="s">
        <v>1</v>
      </c>
      <c r="I9" s="41" t="s">
        <v>2</v>
      </c>
      <c r="J9" s="41" t="s">
        <v>3</v>
      </c>
      <c r="K9" s="41" t="s">
        <v>19</v>
      </c>
      <c r="L9" s="41" t="s">
        <v>27</v>
      </c>
      <c r="M9" s="41" t="s">
        <v>31</v>
      </c>
      <c r="N9" s="114"/>
      <c r="O9" s="114"/>
      <c r="P9" s="112"/>
      <c r="Q9" s="1" t="s">
        <v>2</v>
      </c>
      <c r="R9" s="49" t="s">
        <v>130</v>
      </c>
      <c r="T9" s="120"/>
      <c r="U9" s="20">
        <f t="shared" ref="U9:AE9" si="0">SUM(U10:U35)</f>
        <v>1</v>
      </c>
      <c r="V9" s="21">
        <f t="shared" si="0"/>
        <v>7</v>
      </c>
      <c r="W9" s="21">
        <f t="shared" si="0"/>
        <v>4</v>
      </c>
      <c r="X9" s="21">
        <f t="shared" si="0"/>
        <v>2</v>
      </c>
      <c r="Y9" s="21">
        <f t="shared" si="0"/>
        <v>1</v>
      </c>
      <c r="Z9" s="21">
        <f t="shared" si="0"/>
        <v>1</v>
      </c>
      <c r="AA9" s="21">
        <f t="shared" si="0"/>
        <v>1</v>
      </c>
      <c r="AB9" s="21">
        <f t="shared" si="0"/>
        <v>4</v>
      </c>
      <c r="AC9" s="21">
        <f t="shared" si="0"/>
        <v>1</v>
      </c>
      <c r="AD9" s="21">
        <f t="shared" si="0"/>
        <v>1</v>
      </c>
      <c r="AE9" s="22">
        <f t="shared" si="0"/>
        <v>0</v>
      </c>
      <c r="AG9" s="120"/>
      <c r="AH9" s="20">
        <f t="shared" ref="AH9:AQ9" si="1">SUM(AH10:AH35)</f>
        <v>1</v>
      </c>
      <c r="AI9" s="21">
        <f t="shared" si="1"/>
        <v>1</v>
      </c>
      <c r="AJ9" s="21">
        <f t="shared" si="1"/>
        <v>1</v>
      </c>
      <c r="AK9" s="21">
        <f t="shared" si="1"/>
        <v>2</v>
      </c>
      <c r="AL9" s="21">
        <f t="shared" si="1"/>
        <v>1</v>
      </c>
      <c r="AM9" s="21">
        <f t="shared" ref="AM9" si="2">SUM(AM10:AM35)</f>
        <v>0</v>
      </c>
      <c r="AN9" s="21">
        <f t="shared" si="1"/>
        <v>0</v>
      </c>
      <c r="AO9" s="21">
        <f t="shared" si="1"/>
        <v>1</v>
      </c>
      <c r="AP9" s="21">
        <f t="shared" si="1"/>
        <v>0</v>
      </c>
      <c r="AQ9" s="22">
        <f t="shared" si="1"/>
        <v>0</v>
      </c>
    </row>
    <row r="10" spans="2:44" ht="13.8" thickTop="1" x14ac:dyDescent="0.2">
      <c r="B10" s="5"/>
      <c r="C10" s="5"/>
      <c r="D10" s="8"/>
      <c r="E10" s="2"/>
      <c r="F10" s="2"/>
      <c r="G10" s="2"/>
      <c r="H10" s="2"/>
      <c r="I10" s="42"/>
      <c r="J10" s="42"/>
      <c r="K10" s="42"/>
      <c r="L10" s="42"/>
      <c r="M10" s="42"/>
      <c r="N10" s="13"/>
      <c r="O10" s="13"/>
      <c r="P10" s="16"/>
      <c r="Q10" s="2"/>
      <c r="R10" s="35"/>
      <c r="T10" s="32">
        <f t="shared" ref="T10:T35" si="3">SUM(U10:AE10)</f>
        <v>0</v>
      </c>
      <c r="U10" s="26"/>
      <c r="V10" s="27"/>
      <c r="W10" s="27"/>
      <c r="X10" s="27"/>
      <c r="Y10" s="37"/>
      <c r="Z10" s="37"/>
      <c r="AA10" s="37"/>
      <c r="AB10" s="37"/>
      <c r="AC10" s="37"/>
      <c r="AD10" s="37"/>
      <c r="AE10" s="28"/>
      <c r="AG10" s="32">
        <f t="shared" ref="AG10:AG35" si="4">SUM(AH10:AQ10)</f>
        <v>0</v>
      </c>
      <c r="AH10" s="26"/>
      <c r="AI10" s="27"/>
      <c r="AJ10" s="27"/>
      <c r="AK10" s="27"/>
      <c r="AL10" s="37"/>
      <c r="AM10" s="37"/>
      <c r="AN10" s="37"/>
      <c r="AO10" s="37"/>
      <c r="AP10" s="37"/>
      <c r="AQ10" s="28"/>
    </row>
    <row r="11" spans="2:44" x14ac:dyDescent="0.2">
      <c r="B11" s="52"/>
      <c r="C11" s="52"/>
      <c r="D11" s="53"/>
      <c r="E11" s="54"/>
      <c r="F11" s="54"/>
      <c r="G11" s="54"/>
      <c r="H11" s="54"/>
      <c r="I11" s="55"/>
      <c r="J11" s="55"/>
      <c r="K11" s="55"/>
      <c r="L11" s="55"/>
      <c r="M11" s="55"/>
      <c r="N11" s="56"/>
      <c r="O11" s="56"/>
      <c r="P11" s="57"/>
      <c r="Q11" s="54"/>
      <c r="R11" s="58"/>
      <c r="T11" s="32">
        <f t="shared" si="3"/>
        <v>0</v>
      </c>
      <c r="U11" s="59"/>
      <c r="V11" s="60"/>
      <c r="W11" s="60"/>
      <c r="X11" s="60"/>
      <c r="Y11" s="61"/>
      <c r="Z11" s="61"/>
      <c r="AA11" s="61"/>
      <c r="AB11" s="61"/>
      <c r="AC11" s="61"/>
      <c r="AD11" s="61"/>
      <c r="AE11" s="62"/>
      <c r="AG11" s="32"/>
      <c r="AH11" s="59"/>
      <c r="AI11" s="60"/>
      <c r="AJ11" s="60"/>
      <c r="AK11" s="60"/>
      <c r="AL11" s="61"/>
      <c r="AM11" s="61"/>
      <c r="AN11" s="61"/>
      <c r="AO11" s="61"/>
      <c r="AP11" s="61"/>
      <c r="AQ11" s="62"/>
    </row>
    <row r="12" spans="2:44" x14ac:dyDescent="0.2">
      <c r="B12" s="52"/>
      <c r="C12" s="52"/>
      <c r="D12" s="53"/>
      <c r="E12" s="54"/>
      <c r="F12" s="54"/>
      <c r="G12" s="54"/>
      <c r="H12" s="54"/>
      <c r="I12" s="55"/>
      <c r="J12" s="55"/>
      <c r="K12" s="55"/>
      <c r="L12" s="55"/>
      <c r="M12" s="55"/>
      <c r="N12" s="56"/>
      <c r="O12" s="56"/>
      <c r="P12" s="57"/>
      <c r="Q12" s="54"/>
      <c r="R12" s="58"/>
      <c r="T12" s="32">
        <f t="shared" si="3"/>
        <v>0</v>
      </c>
      <c r="U12" s="59"/>
      <c r="V12" s="60"/>
      <c r="W12" s="60"/>
      <c r="X12" s="60"/>
      <c r="Y12" s="61"/>
      <c r="Z12" s="61"/>
      <c r="AA12" s="61"/>
      <c r="AB12" s="61"/>
      <c r="AC12" s="61"/>
      <c r="AD12" s="61"/>
      <c r="AE12" s="62"/>
      <c r="AG12" s="32"/>
      <c r="AH12" s="59"/>
      <c r="AI12" s="60"/>
      <c r="AJ12" s="60"/>
      <c r="AK12" s="60"/>
      <c r="AL12" s="61"/>
      <c r="AM12" s="61"/>
      <c r="AN12" s="61"/>
      <c r="AO12" s="61"/>
      <c r="AP12" s="61"/>
      <c r="AQ12" s="62"/>
    </row>
    <row r="13" spans="2:44" ht="26.4" x14ac:dyDescent="0.2">
      <c r="B13" s="52">
        <v>23</v>
      </c>
      <c r="C13" s="33">
        <f>+B13-B14</f>
        <v>1</v>
      </c>
      <c r="D13" s="53">
        <v>10</v>
      </c>
      <c r="E13" s="54" t="s">
        <v>49</v>
      </c>
      <c r="F13" s="54" t="s">
        <v>52</v>
      </c>
      <c r="G13" s="54" t="s">
        <v>159</v>
      </c>
      <c r="H13" s="54"/>
      <c r="I13" s="55"/>
      <c r="J13" s="55">
        <v>20181029</v>
      </c>
      <c r="K13" s="55">
        <v>20181103</v>
      </c>
      <c r="L13" s="55"/>
      <c r="M13" s="55"/>
      <c r="N13" s="56"/>
      <c r="O13" s="56" t="s">
        <v>160</v>
      </c>
      <c r="P13" s="57"/>
      <c r="Q13" s="56" t="s">
        <v>161</v>
      </c>
      <c r="R13" s="63" t="s">
        <v>162</v>
      </c>
      <c r="T13" s="32">
        <f t="shared" si="3"/>
        <v>1</v>
      </c>
      <c r="U13" s="59"/>
      <c r="V13" s="60"/>
      <c r="W13" s="60"/>
      <c r="X13" s="60"/>
      <c r="Y13" s="61"/>
      <c r="Z13" s="61">
        <v>1</v>
      </c>
      <c r="AA13" s="61"/>
      <c r="AB13" s="61"/>
      <c r="AC13" s="61"/>
      <c r="AD13" s="61"/>
      <c r="AE13" s="62"/>
      <c r="AG13" s="32"/>
      <c r="AH13" s="59"/>
      <c r="AI13" s="60"/>
      <c r="AJ13" s="60"/>
      <c r="AK13" s="60"/>
      <c r="AL13" s="61"/>
      <c r="AM13" s="61"/>
      <c r="AN13" s="61"/>
      <c r="AO13" s="61"/>
      <c r="AP13" s="61"/>
      <c r="AQ13" s="62"/>
    </row>
    <row r="14" spans="2:44" s="73" customFormat="1" ht="26.4" x14ac:dyDescent="0.2">
      <c r="B14" s="64">
        <v>22</v>
      </c>
      <c r="C14" s="65">
        <f>+B14-B15</f>
        <v>1</v>
      </c>
      <c r="D14" s="66">
        <v>44</v>
      </c>
      <c r="E14" s="67" t="s">
        <v>21</v>
      </c>
      <c r="F14" s="68" t="s">
        <v>52</v>
      </c>
      <c r="G14" s="67" t="s">
        <v>154</v>
      </c>
      <c r="H14" s="69" t="s">
        <v>154</v>
      </c>
      <c r="I14" s="70">
        <v>20181031</v>
      </c>
      <c r="J14" s="70">
        <v>20181018</v>
      </c>
      <c r="K14" s="70">
        <v>20181021</v>
      </c>
      <c r="L14" s="70"/>
      <c r="M14" s="70">
        <v>20181101</v>
      </c>
      <c r="N14" s="69" t="s">
        <v>158</v>
      </c>
      <c r="O14" s="69" t="s">
        <v>157</v>
      </c>
      <c r="P14" s="71"/>
      <c r="Q14" s="69" t="s">
        <v>155</v>
      </c>
      <c r="R14" s="72" t="s">
        <v>156</v>
      </c>
      <c r="T14" s="74">
        <f t="shared" si="3"/>
        <v>1</v>
      </c>
      <c r="U14" s="75"/>
      <c r="V14" s="76"/>
      <c r="W14" s="76">
        <v>1</v>
      </c>
      <c r="X14" s="76"/>
      <c r="Y14" s="77"/>
      <c r="Z14" s="77"/>
      <c r="AA14" s="77"/>
      <c r="AB14" s="77"/>
      <c r="AC14" s="77"/>
      <c r="AD14" s="77"/>
      <c r="AE14" s="78"/>
      <c r="AG14" s="74"/>
      <c r="AH14" s="75"/>
      <c r="AI14" s="76"/>
      <c r="AJ14" s="76">
        <v>1</v>
      </c>
      <c r="AK14" s="76"/>
      <c r="AL14" s="77"/>
      <c r="AM14" s="77"/>
      <c r="AN14" s="77"/>
      <c r="AO14" s="77"/>
      <c r="AP14" s="77"/>
      <c r="AQ14" s="78"/>
    </row>
    <row r="15" spans="2:44" x14ac:dyDescent="0.2">
      <c r="B15" s="52">
        <v>21</v>
      </c>
      <c r="C15" s="33">
        <f>+B15-B16</f>
        <v>1</v>
      </c>
      <c r="D15" s="53">
        <v>20</v>
      </c>
      <c r="E15" s="54" t="s">
        <v>21</v>
      </c>
      <c r="F15" s="3" t="s">
        <v>52</v>
      </c>
      <c r="G15" s="54" t="s">
        <v>145</v>
      </c>
      <c r="H15" s="54" t="s">
        <v>23</v>
      </c>
      <c r="I15" s="55">
        <v>20180930</v>
      </c>
      <c r="J15" s="55"/>
      <c r="K15" s="55"/>
      <c r="L15" s="55"/>
      <c r="M15" s="55"/>
      <c r="N15" s="56" t="s">
        <v>147</v>
      </c>
      <c r="O15" s="56"/>
      <c r="P15" s="57"/>
      <c r="Q15" s="54">
        <v>20181001</v>
      </c>
      <c r="R15" s="58" t="s">
        <v>146</v>
      </c>
      <c r="T15" s="32">
        <f t="shared" si="3"/>
        <v>1</v>
      </c>
      <c r="U15" s="59"/>
      <c r="V15" s="60">
        <v>1</v>
      </c>
      <c r="W15" s="60"/>
      <c r="X15" s="60"/>
      <c r="Y15" s="61"/>
      <c r="Z15" s="61"/>
      <c r="AA15" s="61"/>
      <c r="AB15" s="61"/>
      <c r="AC15" s="61"/>
      <c r="AD15" s="61"/>
      <c r="AE15" s="62"/>
      <c r="AG15" s="32"/>
      <c r="AH15" s="59"/>
      <c r="AI15" s="60"/>
      <c r="AJ15" s="60"/>
      <c r="AK15" s="60"/>
      <c r="AL15" s="61"/>
      <c r="AM15" s="61"/>
      <c r="AN15" s="61"/>
      <c r="AO15" s="61"/>
      <c r="AP15" s="61"/>
      <c r="AQ15" s="62"/>
    </row>
    <row r="16" spans="2:44" ht="26.4" x14ac:dyDescent="0.2">
      <c r="B16" s="6">
        <v>20</v>
      </c>
      <c r="C16" s="33">
        <f>+B16-B17</f>
        <v>1</v>
      </c>
      <c r="D16" s="53">
        <v>42</v>
      </c>
      <c r="E16" s="54" t="s">
        <v>21</v>
      </c>
      <c r="F16" s="54" t="s">
        <v>52</v>
      </c>
      <c r="G16" s="54" t="s">
        <v>148</v>
      </c>
      <c r="H16" s="54" t="s">
        <v>149</v>
      </c>
      <c r="I16" s="55">
        <v>20180820</v>
      </c>
      <c r="J16" s="55">
        <v>20180810</v>
      </c>
      <c r="K16" s="55">
        <v>20180815</v>
      </c>
      <c r="L16" s="55"/>
      <c r="M16" s="55"/>
      <c r="N16" s="56" t="s">
        <v>150</v>
      </c>
      <c r="O16" s="56" t="s">
        <v>151</v>
      </c>
      <c r="P16" s="57"/>
      <c r="Q16" s="56" t="s">
        <v>152</v>
      </c>
      <c r="R16" s="63" t="s">
        <v>153</v>
      </c>
      <c r="T16" s="32">
        <f t="shared" ref="T16" si="5">SUM(U16:AE16)</f>
        <v>1</v>
      </c>
      <c r="U16" s="59"/>
      <c r="V16" s="60"/>
      <c r="W16" s="60">
        <v>1</v>
      </c>
      <c r="X16" s="60"/>
      <c r="Y16" s="61"/>
      <c r="Z16" s="61"/>
      <c r="AA16" s="61"/>
      <c r="AB16" s="61"/>
      <c r="AC16" s="61"/>
      <c r="AD16" s="61"/>
      <c r="AE16" s="62"/>
      <c r="AG16" s="32"/>
      <c r="AH16" s="59"/>
      <c r="AI16" s="60"/>
      <c r="AJ16" s="60"/>
      <c r="AK16" s="60"/>
      <c r="AL16" s="61"/>
      <c r="AM16" s="61"/>
      <c r="AN16" s="61"/>
      <c r="AO16" s="61"/>
      <c r="AP16" s="61"/>
      <c r="AQ16" s="62"/>
    </row>
    <row r="17" spans="2:43" ht="26.4" x14ac:dyDescent="0.2">
      <c r="B17" s="6">
        <v>19</v>
      </c>
      <c r="C17" s="33">
        <f t="shared" ref="C17:C32" si="6">+B17-B18</f>
        <v>1</v>
      </c>
      <c r="D17" s="53">
        <v>3</v>
      </c>
      <c r="E17" s="54" t="s">
        <v>49</v>
      </c>
      <c r="F17" s="3" t="s">
        <v>52</v>
      </c>
      <c r="G17" s="54" t="s">
        <v>139</v>
      </c>
      <c r="H17" s="54" t="s">
        <v>139</v>
      </c>
      <c r="I17" s="55">
        <v>20180105</v>
      </c>
      <c r="J17" s="55">
        <v>20171219</v>
      </c>
      <c r="K17" s="55"/>
      <c r="L17" s="55"/>
      <c r="M17" s="55"/>
      <c r="N17" s="56" t="s">
        <v>143</v>
      </c>
      <c r="O17" s="56" t="s">
        <v>142</v>
      </c>
      <c r="P17" s="57"/>
      <c r="Q17" s="56" t="s">
        <v>140</v>
      </c>
      <c r="R17" s="63" t="s">
        <v>141</v>
      </c>
      <c r="T17" s="32">
        <f>SUM(U17:AE17)</f>
        <v>1</v>
      </c>
      <c r="U17" s="59"/>
      <c r="V17" s="60"/>
      <c r="W17" s="60"/>
      <c r="X17" s="60"/>
      <c r="Y17" s="61"/>
      <c r="Z17" s="61"/>
      <c r="AA17" s="61"/>
      <c r="AB17" s="61"/>
      <c r="AC17" s="61"/>
      <c r="AD17" s="61">
        <v>1</v>
      </c>
      <c r="AE17" s="62"/>
      <c r="AG17" s="32"/>
      <c r="AH17" s="59"/>
      <c r="AI17" s="60"/>
      <c r="AJ17" s="60"/>
      <c r="AK17" s="60"/>
      <c r="AL17" s="61"/>
      <c r="AM17" s="61"/>
      <c r="AN17" s="61"/>
      <c r="AO17" s="61"/>
      <c r="AP17" s="61"/>
      <c r="AQ17" s="62"/>
    </row>
    <row r="18" spans="2:43" ht="26.4" x14ac:dyDescent="0.2">
      <c r="B18" s="6">
        <v>18</v>
      </c>
      <c r="C18" s="33">
        <f t="shared" si="6"/>
        <v>1</v>
      </c>
      <c r="D18" s="9">
        <v>33</v>
      </c>
      <c r="E18" s="3" t="s">
        <v>21</v>
      </c>
      <c r="F18" s="3" t="s">
        <v>52</v>
      </c>
      <c r="G18" s="3" t="s">
        <v>134</v>
      </c>
      <c r="H18" s="11" t="s">
        <v>135</v>
      </c>
      <c r="I18" s="43">
        <v>201702</v>
      </c>
      <c r="J18" s="43">
        <v>20171107</v>
      </c>
      <c r="K18" s="43">
        <v>20171112</v>
      </c>
      <c r="L18" s="43"/>
      <c r="M18" s="43"/>
      <c r="N18" s="11" t="s">
        <v>106</v>
      </c>
      <c r="O18" s="11" t="s">
        <v>100</v>
      </c>
      <c r="P18" s="17"/>
      <c r="Q18" s="3">
        <v>20171121</v>
      </c>
      <c r="R18" s="36" t="s">
        <v>136</v>
      </c>
      <c r="T18" s="32">
        <f t="shared" si="3"/>
        <v>1</v>
      </c>
      <c r="U18" s="29"/>
      <c r="V18" s="30"/>
      <c r="W18" s="30">
        <v>1</v>
      </c>
      <c r="X18" s="30"/>
      <c r="Y18" s="38"/>
      <c r="Z18" s="38"/>
      <c r="AA18" s="38"/>
      <c r="AB18" s="38"/>
      <c r="AC18" s="38"/>
      <c r="AD18" s="38"/>
      <c r="AE18" s="31"/>
      <c r="AG18" s="32">
        <f t="shared" si="4"/>
        <v>0</v>
      </c>
      <c r="AH18" s="29"/>
      <c r="AI18" s="30"/>
      <c r="AJ18" s="30"/>
      <c r="AK18" s="30"/>
      <c r="AL18" s="38"/>
      <c r="AM18" s="38"/>
      <c r="AN18" s="38"/>
      <c r="AO18" s="38"/>
      <c r="AP18" s="38"/>
      <c r="AQ18" s="31"/>
    </row>
    <row r="19" spans="2:43" ht="26.4" x14ac:dyDescent="0.2">
      <c r="B19" s="6">
        <v>17</v>
      </c>
      <c r="C19" s="33">
        <f t="shared" si="6"/>
        <v>1</v>
      </c>
      <c r="D19" s="9" t="s">
        <v>122</v>
      </c>
      <c r="E19" s="3" t="s">
        <v>49</v>
      </c>
      <c r="F19" s="3" t="s">
        <v>123</v>
      </c>
      <c r="G19" s="3" t="s">
        <v>121</v>
      </c>
      <c r="H19" s="11" t="s">
        <v>131</v>
      </c>
      <c r="I19" s="43">
        <v>20161201</v>
      </c>
      <c r="J19" s="43">
        <v>20161108</v>
      </c>
      <c r="K19" s="43">
        <v>20161118</v>
      </c>
      <c r="L19" s="43"/>
      <c r="M19" s="43"/>
      <c r="N19" s="11" t="s">
        <v>106</v>
      </c>
      <c r="O19" s="11"/>
      <c r="P19" s="17"/>
      <c r="Q19" s="11" t="s">
        <v>132</v>
      </c>
      <c r="R19" s="18" t="s">
        <v>133</v>
      </c>
      <c r="T19" s="32">
        <f t="shared" si="3"/>
        <v>1</v>
      </c>
      <c r="U19" s="29"/>
      <c r="V19" s="30"/>
      <c r="W19" s="30">
        <v>1</v>
      </c>
      <c r="X19" s="30"/>
      <c r="Y19" s="38"/>
      <c r="Z19" s="38"/>
      <c r="AA19" s="38"/>
      <c r="AB19" s="38"/>
      <c r="AC19" s="38"/>
      <c r="AD19" s="38"/>
      <c r="AE19" s="31"/>
      <c r="AG19" s="32">
        <f t="shared" si="4"/>
        <v>0</v>
      </c>
      <c r="AH19" s="29"/>
      <c r="AI19" s="30"/>
      <c r="AJ19" s="30"/>
      <c r="AK19" s="30"/>
      <c r="AL19" s="38"/>
      <c r="AM19" s="38"/>
      <c r="AN19" s="38"/>
      <c r="AO19" s="38"/>
      <c r="AP19" s="38"/>
      <c r="AQ19" s="31"/>
    </row>
    <row r="20" spans="2:43" s="73" customFormat="1" x14ac:dyDescent="0.2">
      <c r="B20" s="79">
        <v>16</v>
      </c>
      <c r="C20" s="65">
        <f t="shared" si="6"/>
        <v>1</v>
      </c>
      <c r="D20" s="80" t="s">
        <v>104</v>
      </c>
      <c r="E20" s="68" t="s">
        <v>49</v>
      </c>
      <c r="F20" s="68" t="s">
        <v>103</v>
      </c>
      <c r="G20" s="68" t="s">
        <v>107</v>
      </c>
      <c r="H20" s="68" t="s">
        <v>105</v>
      </c>
      <c r="I20" s="81">
        <v>20161120</v>
      </c>
      <c r="J20" s="81"/>
      <c r="K20" s="81">
        <v>20161118</v>
      </c>
      <c r="L20" s="81"/>
      <c r="M20" s="81">
        <v>20161120</v>
      </c>
      <c r="N20" s="82" t="s">
        <v>106</v>
      </c>
      <c r="O20" s="82"/>
      <c r="P20" s="83"/>
      <c r="Q20" s="68">
        <v>20161121</v>
      </c>
      <c r="R20" s="84" t="s">
        <v>114</v>
      </c>
      <c r="T20" s="74">
        <f t="shared" si="3"/>
        <v>1</v>
      </c>
      <c r="U20" s="85"/>
      <c r="V20" s="86"/>
      <c r="W20" s="86"/>
      <c r="X20" s="86"/>
      <c r="Y20" s="87"/>
      <c r="Z20" s="87"/>
      <c r="AA20" s="87"/>
      <c r="AB20" s="87">
        <v>1</v>
      </c>
      <c r="AC20" s="87"/>
      <c r="AD20" s="87"/>
      <c r="AE20" s="88"/>
      <c r="AG20" s="74">
        <f t="shared" si="4"/>
        <v>1</v>
      </c>
      <c r="AH20" s="85"/>
      <c r="AI20" s="86"/>
      <c r="AJ20" s="86"/>
      <c r="AK20" s="86"/>
      <c r="AL20" s="87"/>
      <c r="AM20" s="87"/>
      <c r="AN20" s="87"/>
      <c r="AO20" s="87">
        <v>1</v>
      </c>
      <c r="AP20" s="87"/>
      <c r="AQ20" s="88"/>
    </row>
    <row r="21" spans="2:43" x14ac:dyDescent="0.2">
      <c r="B21" s="6">
        <v>15</v>
      </c>
      <c r="C21" s="33">
        <f t="shared" si="6"/>
        <v>1</v>
      </c>
      <c r="D21" s="9" t="s">
        <v>98</v>
      </c>
      <c r="E21" s="3" t="s">
        <v>21</v>
      </c>
      <c r="F21" s="3" t="s">
        <v>99</v>
      </c>
      <c r="G21" s="3" t="s">
        <v>97</v>
      </c>
      <c r="H21" s="3" t="s">
        <v>95</v>
      </c>
      <c r="I21" s="43">
        <v>20160528</v>
      </c>
      <c r="J21" s="43"/>
      <c r="K21" s="43"/>
      <c r="L21" s="43"/>
      <c r="M21" s="43"/>
      <c r="N21" s="11"/>
      <c r="O21" s="11" t="s">
        <v>100</v>
      </c>
      <c r="P21" s="17"/>
      <c r="Q21" s="3">
        <v>20160531</v>
      </c>
      <c r="R21" s="36" t="s">
        <v>33</v>
      </c>
      <c r="T21" s="32">
        <f t="shared" si="3"/>
        <v>1</v>
      </c>
      <c r="U21" s="29"/>
      <c r="V21" s="30"/>
      <c r="W21" s="30"/>
      <c r="X21" s="30"/>
      <c r="Y21" s="38"/>
      <c r="Z21" s="38"/>
      <c r="AA21" s="38"/>
      <c r="AB21" s="38">
        <v>1</v>
      </c>
      <c r="AC21" s="38"/>
      <c r="AD21" s="38"/>
      <c r="AE21" s="31"/>
      <c r="AG21" s="32">
        <f t="shared" si="4"/>
        <v>0</v>
      </c>
      <c r="AH21" s="29"/>
      <c r="AI21" s="30"/>
      <c r="AJ21" s="30"/>
      <c r="AK21" s="30"/>
      <c r="AL21" s="38"/>
      <c r="AM21" s="38"/>
      <c r="AN21" s="38"/>
      <c r="AO21" s="38"/>
      <c r="AP21" s="38"/>
      <c r="AQ21" s="31"/>
    </row>
    <row r="22" spans="2:43" ht="26.4" x14ac:dyDescent="0.2">
      <c r="B22" s="6">
        <v>14</v>
      </c>
      <c r="C22" s="33">
        <f t="shared" si="6"/>
        <v>1</v>
      </c>
      <c r="D22" s="9" t="s">
        <v>90</v>
      </c>
      <c r="E22" s="3" t="s">
        <v>49</v>
      </c>
      <c r="F22" s="3" t="s">
        <v>91</v>
      </c>
      <c r="G22" s="3" t="s">
        <v>89</v>
      </c>
      <c r="H22" s="3" t="s">
        <v>93</v>
      </c>
      <c r="I22" s="43">
        <v>20160503</v>
      </c>
      <c r="J22" s="43">
        <v>20160422</v>
      </c>
      <c r="K22" s="43"/>
      <c r="L22" s="43"/>
      <c r="M22" s="43"/>
      <c r="N22" s="11" t="s">
        <v>96</v>
      </c>
      <c r="O22" s="39" t="s">
        <v>92</v>
      </c>
      <c r="P22" s="17"/>
      <c r="Q22" s="3">
        <v>20160503</v>
      </c>
      <c r="R22" s="36" t="s">
        <v>33</v>
      </c>
      <c r="T22" s="32">
        <f t="shared" si="3"/>
        <v>1</v>
      </c>
      <c r="U22" s="29"/>
      <c r="V22" s="30"/>
      <c r="W22" s="30"/>
      <c r="X22" s="30"/>
      <c r="Y22" s="38"/>
      <c r="Z22" s="38"/>
      <c r="AA22" s="38"/>
      <c r="AB22" s="38"/>
      <c r="AC22" s="38">
        <v>1</v>
      </c>
      <c r="AD22" s="38"/>
      <c r="AE22" s="31"/>
      <c r="AG22" s="32">
        <f t="shared" si="4"/>
        <v>0</v>
      </c>
      <c r="AH22" s="29"/>
      <c r="AI22" s="30"/>
      <c r="AJ22" s="30"/>
      <c r="AK22" s="30"/>
      <c r="AL22" s="38"/>
      <c r="AM22" s="38"/>
      <c r="AN22" s="38"/>
      <c r="AO22" s="38"/>
      <c r="AP22" s="38"/>
      <c r="AQ22" s="31"/>
    </row>
    <row r="23" spans="2:43" ht="26.4" x14ac:dyDescent="0.2">
      <c r="B23" s="6">
        <v>13</v>
      </c>
      <c r="C23" s="33">
        <f t="shared" si="6"/>
        <v>1</v>
      </c>
      <c r="D23" s="9" t="s">
        <v>86</v>
      </c>
      <c r="E23" s="3" t="s">
        <v>49</v>
      </c>
      <c r="F23" s="3" t="s">
        <v>52</v>
      </c>
      <c r="G23" s="3" t="s">
        <v>94</v>
      </c>
      <c r="H23" s="3" t="s">
        <v>95</v>
      </c>
      <c r="I23" s="3">
        <v>20160428</v>
      </c>
      <c r="J23" s="43">
        <v>20160411</v>
      </c>
      <c r="K23" s="43">
        <v>20160413</v>
      </c>
      <c r="L23" s="43"/>
      <c r="M23" s="43"/>
      <c r="N23" s="11"/>
      <c r="O23" s="39" t="s">
        <v>87</v>
      </c>
      <c r="P23" s="17"/>
      <c r="Q23" s="3">
        <v>20160428</v>
      </c>
      <c r="R23" s="36" t="s">
        <v>33</v>
      </c>
      <c r="T23" s="32">
        <f t="shared" si="3"/>
        <v>1</v>
      </c>
      <c r="U23" s="29"/>
      <c r="V23" s="30"/>
      <c r="W23" s="30"/>
      <c r="X23" s="30"/>
      <c r="Y23" s="38"/>
      <c r="Z23" s="38"/>
      <c r="AA23" s="38"/>
      <c r="AB23" s="38">
        <v>1</v>
      </c>
      <c r="AC23" s="38"/>
      <c r="AD23" s="38"/>
      <c r="AE23" s="31"/>
      <c r="AG23" s="32">
        <f t="shared" si="4"/>
        <v>0</v>
      </c>
      <c r="AH23" s="29"/>
      <c r="AI23" s="30"/>
      <c r="AJ23" s="30"/>
      <c r="AK23" s="30"/>
      <c r="AL23" s="38"/>
      <c r="AM23" s="38"/>
      <c r="AN23" s="38"/>
      <c r="AO23" s="38"/>
      <c r="AP23" s="38"/>
      <c r="AQ23" s="31"/>
    </row>
    <row r="24" spans="2:43" ht="52.8" x14ac:dyDescent="0.2">
      <c r="B24" s="6">
        <v>12</v>
      </c>
      <c r="C24" s="33">
        <f t="shared" si="6"/>
        <v>1</v>
      </c>
      <c r="D24" s="9" t="s">
        <v>83</v>
      </c>
      <c r="E24" s="3" t="s">
        <v>21</v>
      </c>
      <c r="F24" s="47" t="s">
        <v>119</v>
      </c>
      <c r="G24" s="3" t="s">
        <v>82</v>
      </c>
      <c r="H24" s="48" t="s">
        <v>124</v>
      </c>
      <c r="I24" s="3">
        <v>20160421</v>
      </c>
      <c r="J24" s="43"/>
      <c r="K24" s="43">
        <v>20160415</v>
      </c>
      <c r="L24" s="43">
        <v>20160613</v>
      </c>
      <c r="M24" s="43" t="s">
        <v>115</v>
      </c>
      <c r="N24" s="11" t="s">
        <v>120</v>
      </c>
      <c r="O24" s="12" t="s">
        <v>116</v>
      </c>
      <c r="P24" s="17"/>
      <c r="Q24" s="11" t="s">
        <v>117</v>
      </c>
      <c r="R24" s="18" t="s">
        <v>118</v>
      </c>
      <c r="T24" s="32">
        <f t="shared" si="3"/>
        <v>1</v>
      </c>
      <c r="U24" s="29"/>
      <c r="V24" s="30"/>
      <c r="W24" s="30"/>
      <c r="X24" s="30"/>
      <c r="Y24" s="38"/>
      <c r="Z24" s="38"/>
      <c r="AA24" s="38">
        <v>1</v>
      </c>
      <c r="AB24" s="38"/>
      <c r="AC24" s="38"/>
      <c r="AD24" s="38"/>
      <c r="AE24" s="31"/>
      <c r="AG24" s="32">
        <f t="shared" si="4"/>
        <v>0</v>
      </c>
      <c r="AH24" s="29"/>
      <c r="AI24" s="30"/>
      <c r="AJ24" s="30"/>
      <c r="AK24" s="30"/>
      <c r="AL24" s="38"/>
      <c r="AM24" s="38"/>
      <c r="AN24" s="38"/>
      <c r="AO24" s="38"/>
      <c r="AP24" s="38"/>
      <c r="AQ24" s="31"/>
    </row>
    <row r="25" spans="2:43" s="73" customFormat="1" ht="26.4" x14ac:dyDescent="0.2">
      <c r="B25" s="79">
        <v>11</v>
      </c>
      <c r="C25" s="65">
        <f t="shared" si="6"/>
        <v>1</v>
      </c>
      <c r="D25" s="80" t="s">
        <v>61</v>
      </c>
      <c r="E25" s="68" t="s">
        <v>49</v>
      </c>
      <c r="F25" s="68" t="s">
        <v>52</v>
      </c>
      <c r="G25" s="68" t="s">
        <v>108</v>
      </c>
      <c r="H25" s="68" t="s">
        <v>109</v>
      </c>
      <c r="I25" s="89" t="s">
        <v>111</v>
      </c>
      <c r="J25" s="68">
        <v>20160220</v>
      </c>
      <c r="K25" s="81">
        <v>20160222</v>
      </c>
      <c r="L25" s="81"/>
      <c r="M25" s="68">
        <v>20160317</v>
      </c>
      <c r="N25" s="82" t="s">
        <v>112</v>
      </c>
      <c r="O25" s="82" t="s">
        <v>113</v>
      </c>
      <c r="P25" s="83"/>
      <c r="Q25" s="68">
        <v>20160317</v>
      </c>
      <c r="R25" s="90" t="s">
        <v>110</v>
      </c>
      <c r="T25" s="74">
        <f t="shared" si="3"/>
        <v>1</v>
      </c>
      <c r="U25" s="85"/>
      <c r="V25" s="86">
        <v>1</v>
      </c>
      <c r="W25" s="86"/>
      <c r="X25" s="86"/>
      <c r="Y25" s="87"/>
      <c r="Z25" s="87"/>
      <c r="AA25" s="87"/>
      <c r="AB25" s="87"/>
      <c r="AC25" s="87"/>
      <c r="AD25" s="87"/>
      <c r="AE25" s="88"/>
      <c r="AG25" s="74"/>
      <c r="AH25" s="85"/>
      <c r="AI25" s="86">
        <v>1</v>
      </c>
      <c r="AJ25" s="86"/>
      <c r="AK25" s="86"/>
      <c r="AL25" s="87"/>
      <c r="AM25" s="87"/>
      <c r="AN25" s="87"/>
      <c r="AO25" s="87"/>
      <c r="AP25" s="87"/>
      <c r="AQ25" s="88"/>
    </row>
    <row r="26" spans="2:43" ht="26.4" x14ac:dyDescent="0.2">
      <c r="B26" s="6">
        <v>10</v>
      </c>
      <c r="C26" s="33">
        <f t="shared" si="6"/>
        <v>1</v>
      </c>
      <c r="D26" s="9" t="s">
        <v>126</v>
      </c>
      <c r="E26" s="3" t="s">
        <v>49</v>
      </c>
      <c r="F26" s="3" t="s">
        <v>52</v>
      </c>
      <c r="G26" s="11" t="s">
        <v>127</v>
      </c>
      <c r="H26" s="3" t="s">
        <v>138</v>
      </c>
      <c r="I26" s="46"/>
      <c r="J26" s="3">
        <v>20140216</v>
      </c>
      <c r="K26" s="3">
        <v>20140217</v>
      </c>
      <c r="L26" s="43"/>
      <c r="M26" s="3"/>
      <c r="N26" s="11" t="s">
        <v>137</v>
      </c>
      <c r="O26" s="11" t="s">
        <v>128</v>
      </c>
      <c r="P26" s="17"/>
      <c r="Q26" s="3">
        <v>20160120</v>
      </c>
      <c r="R26" s="18" t="s">
        <v>129</v>
      </c>
      <c r="T26" s="32">
        <f t="shared" si="3"/>
        <v>1</v>
      </c>
      <c r="U26" s="29"/>
      <c r="V26" s="30"/>
      <c r="W26" s="30"/>
      <c r="X26" s="30"/>
      <c r="Y26" s="38"/>
      <c r="Z26" s="38"/>
      <c r="AA26" s="38"/>
      <c r="AB26" s="38">
        <v>1</v>
      </c>
      <c r="AC26" s="38"/>
      <c r="AD26" s="38"/>
      <c r="AE26" s="31"/>
      <c r="AG26" s="32"/>
      <c r="AH26" s="29"/>
      <c r="AI26" s="30"/>
      <c r="AJ26" s="30"/>
      <c r="AK26" s="30"/>
      <c r="AL26" s="38"/>
      <c r="AM26" s="38"/>
      <c r="AN26" s="38"/>
      <c r="AO26" s="38"/>
      <c r="AP26" s="38"/>
      <c r="AQ26" s="31"/>
    </row>
    <row r="27" spans="2:43" x14ac:dyDescent="0.2">
      <c r="B27" s="6">
        <v>9</v>
      </c>
      <c r="C27" s="33">
        <f t="shared" si="6"/>
        <v>1</v>
      </c>
      <c r="D27" s="9" t="s">
        <v>81</v>
      </c>
      <c r="E27" s="3" t="s">
        <v>49</v>
      </c>
      <c r="F27" s="3" t="s">
        <v>52</v>
      </c>
      <c r="G27" s="3" t="s">
        <v>80</v>
      </c>
      <c r="H27" s="3" t="s">
        <v>59</v>
      </c>
      <c r="I27" s="11">
        <v>20160118</v>
      </c>
      <c r="J27" s="11">
        <v>20160108</v>
      </c>
      <c r="K27" s="43"/>
      <c r="L27" s="43"/>
      <c r="M27" s="43"/>
      <c r="N27" s="11"/>
      <c r="O27" s="11" t="s">
        <v>24</v>
      </c>
      <c r="P27" s="17"/>
      <c r="Q27" s="11">
        <v>20160118</v>
      </c>
      <c r="R27" s="18" t="s">
        <v>62</v>
      </c>
      <c r="T27" s="32">
        <f t="shared" si="3"/>
        <v>1</v>
      </c>
      <c r="U27" s="29"/>
      <c r="V27" s="30">
        <v>1</v>
      </c>
      <c r="W27" s="30"/>
      <c r="X27" s="30"/>
      <c r="Y27" s="38"/>
      <c r="Z27" s="38"/>
      <c r="AA27" s="38"/>
      <c r="AB27" s="38"/>
      <c r="AC27" s="38"/>
      <c r="AD27" s="38"/>
      <c r="AE27" s="31"/>
      <c r="AG27" s="32">
        <f t="shared" si="4"/>
        <v>0</v>
      </c>
      <c r="AH27" s="29"/>
      <c r="AI27" s="30"/>
      <c r="AJ27" s="30"/>
      <c r="AK27" s="30"/>
      <c r="AL27" s="38"/>
      <c r="AM27" s="38"/>
      <c r="AN27" s="38"/>
      <c r="AO27" s="38"/>
      <c r="AP27" s="38"/>
      <c r="AQ27" s="31"/>
    </row>
    <row r="28" spans="2:43" s="73" customFormat="1" ht="26.4" x14ac:dyDescent="0.2">
      <c r="B28" s="79">
        <v>8</v>
      </c>
      <c r="C28" s="65">
        <f t="shared" si="6"/>
        <v>1</v>
      </c>
      <c r="D28" s="80" t="s">
        <v>72</v>
      </c>
      <c r="E28" s="68" t="s">
        <v>21</v>
      </c>
      <c r="F28" s="68" t="s">
        <v>52</v>
      </c>
      <c r="G28" s="68" t="s">
        <v>74</v>
      </c>
      <c r="H28" s="68" t="s">
        <v>75</v>
      </c>
      <c r="I28" s="82">
        <v>20160108</v>
      </c>
      <c r="J28" s="81"/>
      <c r="K28" s="81"/>
      <c r="L28" s="81"/>
      <c r="M28" s="81">
        <v>20151221</v>
      </c>
      <c r="N28" s="82" t="s">
        <v>73</v>
      </c>
      <c r="O28" s="82"/>
      <c r="P28" s="83"/>
      <c r="Q28" s="82">
        <v>20160108</v>
      </c>
      <c r="R28" s="90" t="s">
        <v>79</v>
      </c>
      <c r="T28" s="74">
        <f t="shared" si="3"/>
        <v>1</v>
      </c>
      <c r="U28" s="85"/>
      <c r="V28" s="86"/>
      <c r="W28" s="86"/>
      <c r="X28" s="86"/>
      <c r="Y28" s="87">
        <v>1</v>
      </c>
      <c r="Z28" s="87"/>
      <c r="AA28" s="87"/>
      <c r="AB28" s="87"/>
      <c r="AC28" s="87"/>
      <c r="AD28" s="87"/>
      <c r="AE28" s="88"/>
      <c r="AG28" s="74">
        <f t="shared" si="4"/>
        <v>1</v>
      </c>
      <c r="AH28" s="85"/>
      <c r="AI28" s="86"/>
      <c r="AJ28" s="86"/>
      <c r="AK28" s="86"/>
      <c r="AL28" s="87">
        <v>1</v>
      </c>
      <c r="AM28" s="87"/>
      <c r="AN28" s="87"/>
      <c r="AO28" s="87"/>
      <c r="AP28" s="87"/>
      <c r="AQ28" s="88"/>
    </row>
    <row r="29" spans="2:43" ht="26.4" x14ac:dyDescent="0.2">
      <c r="B29" s="6">
        <v>7</v>
      </c>
      <c r="C29" s="33">
        <f t="shared" si="6"/>
        <v>1</v>
      </c>
      <c r="D29" s="9" t="s">
        <v>70</v>
      </c>
      <c r="E29" s="3" t="s">
        <v>21</v>
      </c>
      <c r="F29" s="3" t="s">
        <v>69</v>
      </c>
      <c r="G29" s="3" t="s">
        <v>76</v>
      </c>
      <c r="H29" s="3" t="s">
        <v>59</v>
      </c>
      <c r="I29" s="11">
        <v>20160107</v>
      </c>
      <c r="J29" s="43"/>
      <c r="K29" s="43"/>
      <c r="L29" s="43"/>
      <c r="M29" s="43"/>
      <c r="N29" s="11"/>
      <c r="O29" s="11" t="s">
        <v>71</v>
      </c>
      <c r="P29" s="17"/>
      <c r="Q29" s="11">
        <v>20160107</v>
      </c>
      <c r="R29" s="18" t="s">
        <v>33</v>
      </c>
      <c r="T29" s="32">
        <f t="shared" si="3"/>
        <v>1</v>
      </c>
      <c r="U29" s="29"/>
      <c r="V29" s="30">
        <v>1</v>
      </c>
      <c r="W29" s="30"/>
      <c r="X29" s="30"/>
      <c r="Y29" s="38"/>
      <c r="Z29" s="38"/>
      <c r="AA29" s="38"/>
      <c r="AB29" s="38"/>
      <c r="AC29" s="38"/>
      <c r="AD29" s="38"/>
      <c r="AE29" s="31"/>
      <c r="AG29" s="32">
        <f t="shared" si="4"/>
        <v>0</v>
      </c>
      <c r="AH29" s="29"/>
      <c r="AI29" s="30"/>
      <c r="AJ29" s="30"/>
      <c r="AK29" s="30"/>
      <c r="AL29" s="38"/>
      <c r="AM29" s="38"/>
      <c r="AN29" s="38"/>
      <c r="AO29" s="38"/>
      <c r="AP29" s="38"/>
      <c r="AQ29" s="31"/>
    </row>
    <row r="30" spans="2:43" ht="26.4" x14ac:dyDescent="0.2">
      <c r="B30" s="6">
        <v>6</v>
      </c>
      <c r="C30" s="33">
        <f t="shared" si="6"/>
        <v>1</v>
      </c>
      <c r="D30" s="9" t="s">
        <v>61</v>
      </c>
      <c r="E30" s="3" t="s">
        <v>49</v>
      </c>
      <c r="F30" s="3" t="s">
        <v>64</v>
      </c>
      <c r="G30" s="3" t="s">
        <v>65</v>
      </c>
      <c r="H30" s="3" t="s">
        <v>77</v>
      </c>
      <c r="I30" s="43">
        <v>20160101</v>
      </c>
      <c r="J30" s="43"/>
      <c r="K30" s="43"/>
      <c r="L30" s="43"/>
      <c r="M30" s="43"/>
      <c r="N30" s="11" t="s">
        <v>68</v>
      </c>
      <c r="O30" s="43" t="s">
        <v>78</v>
      </c>
      <c r="P30" s="17">
        <v>64</v>
      </c>
      <c r="Q30" s="11" t="s">
        <v>66</v>
      </c>
      <c r="R30" s="18" t="s">
        <v>67</v>
      </c>
      <c r="T30" s="32">
        <f t="shared" si="3"/>
        <v>1</v>
      </c>
      <c r="U30" s="29"/>
      <c r="V30" s="30">
        <v>1</v>
      </c>
      <c r="W30" s="30"/>
      <c r="X30" s="30"/>
      <c r="Y30" s="38"/>
      <c r="Z30" s="38"/>
      <c r="AA30" s="38"/>
      <c r="AB30" s="38"/>
      <c r="AC30" s="38"/>
      <c r="AD30" s="38"/>
      <c r="AE30" s="31"/>
      <c r="AG30" s="32">
        <f t="shared" si="4"/>
        <v>0</v>
      </c>
      <c r="AH30" s="29"/>
      <c r="AI30" s="30"/>
      <c r="AJ30" s="30"/>
      <c r="AK30" s="30"/>
      <c r="AL30" s="38"/>
      <c r="AM30" s="38"/>
      <c r="AN30" s="38"/>
      <c r="AO30" s="38"/>
      <c r="AP30" s="38"/>
      <c r="AQ30" s="31"/>
    </row>
    <row r="31" spans="2:43" ht="26.4" x14ac:dyDescent="0.2">
      <c r="B31" s="6">
        <v>5</v>
      </c>
      <c r="C31" s="33">
        <f t="shared" si="6"/>
        <v>1</v>
      </c>
      <c r="D31" s="9" t="s">
        <v>57</v>
      </c>
      <c r="E31" s="3" t="s">
        <v>49</v>
      </c>
      <c r="F31" s="3" t="s">
        <v>56</v>
      </c>
      <c r="G31" s="3" t="s">
        <v>58</v>
      </c>
      <c r="H31" s="3" t="s">
        <v>60</v>
      </c>
      <c r="I31" s="43">
        <v>20151229</v>
      </c>
      <c r="J31" s="43"/>
      <c r="K31" s="43"/>
      <c r="L31" s="43"/>
      <c r="M31" s="43"/>
      <c r="N31" s="11"/>
      <c r="O31" s="11" t="s">
        <v>63</v>
      </c>
      <c r="P31" s="17"/>
      <c r="Q31" s="11">
        <v>20151229</v>
      </c>
      <c r="R31" s="18" t="s">
        <v>33</v>
      </c>
      <c r="T31" s="32">
        <f t="shared" si="3"/>
        <v>1</v>
      </c>
      <c r="U31" s="29"/>
      <c r="V31" s="30">
        <v>1</v>
      </c>
      <c r="W31" s="30"/>
      <c r="X31" s="30"/>
      <c r="Y31" s="38"/>
      <c r="Z31" s="38"/>
      <c r="AA31" s="38"/>
      <c r="AB31" s="38"/>
      <c r="AC31" s="38"/>
      <c r="AD31" s="38"/>
      <c r="AE31" s="31"/>
      <c r="AG31" s="32">
        <f t="shared" si="4"/>
        <v>0</v>
      </c>
      <c r="AH31" s="29"/>
      <c r="AI31" s="30"/>
      <c r="AJ31" s="30"/>
      <c r="AK31" s="30"/>
      <c r="AL31" s="38"/>
      <c r="AM31" s="38"/>
      <c r="AN31" s="38"/>
      <c r="AO31" s="38"/>
      <c r="AP31" s="38"/>
      <c r="AQ31" s="31"/>
    </row>
    <row r="32" spans="2:43" s="73" customFormat="1" ht="26.4" x14ac:dyDescent="0.2">
      <c r="B32" s="79">
        <v>4</v>
      </c>
      <c r="C32" s="65">
        <f t="shared" si="6"/>
        <v>1</v>
      </c>
      <c r="D32" s="80" t="s">
        <v>48</v>
      </c>
      <c r="E32" s="68" t="s">
        <v>49</v>
      </c>
      <c r="F32" s="68" t="s">
        <v>52</v>
      </c>
      <c r="G32" s="82" t="s">
        <v>53</v>
      </c>
      <c r="H32" s="68" t="s">
        <v>54</v>
      </c>
      <c r="I32" s="81">
        <v>20150711</v>
      </c>
      <c r="J32" s="81">
        <v>20150706</v>
      </c>
      <c r="K32" s="81">
        <v>20150709</v>
      </c>
      <c r="L32" s="81"/>
      <c r="M32" s="81">
        <v>20150710</v>
      </c>
      <c r="N32" s="82" t="s">
        <v>51</v>
      </c>
      <c r="O32" s="82" t="s">
        <v>50</v>
      </c>
      <c r="P32" s="83"/>
      <c r="Q32" s="82">
        <v>20150711</v>
      </c>
      <c r="R32" s="90" t="s">
        <v>33</v>
      </c>
      <c r="T32" s="74">
        <f t="shared" si="3"/>
        <v>1</v>
      </c>
      <c r="U32" s="85"/>
      <c r="V32" s="86"/>
      <c r="W32" s="86"/>
      <c r="X32" s="86">
        <v>1</v>
      </c>
      <c r="Y32" s="87"/>
      <c r="Z32" s="87"/>
      <c r="AA32" s="87"/>
      <c r="AB32" s="87"/>
      <c r="AC32" s="87"/>
      <c r="AD32" s="87"/>
      <c r="AE32" s="88"/>
      <c r="AG32" s="74">
        <f t="shared" si="4"/>
        <v>1</v>
      </c>
      <c r="AH32" s="85"/>
      <c r="AI32" s="86"/>
      <c r="AJ32" s="86"/>
      <c r="AK32" s="86">
        <v>1</v>
      </c>
      <c r="AL32" s="87"/>
      <c r="AM32" s="87"/>
      <c r="AN32" s="87"/>
      <c r="AO32" s="87"/>
      <c r="AP32" s="87"/>
      <c r="AQ32" s="88"/>
    </row>
    <row r="33" spans="2:43" s="73" customFormat="1" ht="26.4" x14ac:dyDescent="0.2">
      <c r="B33" s="65">
        <v>3</v>
      </c>
      <c r="C33" s="65">
        <f>+B33-B34</f>
        <v>1</v>
      </c>
      <c r="D33" s="80" t="s">
        <v>37</v>
      </c>
      <c r="E33" s="68" t="s">
        <v>21</v>
      </c>
      <c r="F33" s="68" t="s">
        <v>52</v>
      </c>
      <c r="G33" s="82" t="s">
        <v>38</v>
      </c>
      <c r="H33" s="68" t="s">
        <v>54</v>
      </c>
      <c r="I33" s="81">
        <v>20150209</v>
      </c>
      <c r="J33" s="81">
        <v>20150127</v>
      </c>
      <c r="K33" s="81">
        <v>20150203</v>
      </c>
      <c r="L33" s="81"/>
      <c r="M33" s="81">
        <v>20150206</v>
      </c>
      <c r="N33" s="82" t="s">
        <v>44</v>
      </c>
      <c r="O33" s="82" t="s">
        <v>40</v>
      </c>
      <c r="P33" s="83"/>
      <c r="Q33" s="82" t="s">
        <v>43</v>
      </c>
      <c r="R33" s="90" t="s">
        <v>42</v>
      </c>
      <c r="T33" s="74">
        <f t="shared" si="3"/>
        <v>1</v>
      </c>
      <c r="U33" s="85"/>
      <c r="V33" s="86"/>
      <c r="W33" s="86"/>
      <c r="X33" s="86">
        <v>1</v>
      </c>
      <c r="Y33" s="87"/>
      <c r="Z33" s="87"/>
      <c r="AA33" s="87"/>
      <c r="AB33" s="87"/>
      <c r="AC33" s="87"/>
      <c r="AD33" s="87"/>
      <c r="AE33" s="88"/>
      <c r="AG33" s="74">
        <f t="shared" si="4"/>
        <v>1</v>
      </c>
      <c r="AH33" s="85"/>
      <c r="AI33" s="86"/>
      <c r="AJ33" s="86"/>
      <c r="AK33" s="86">
        <v>1</v>
      </c>
      <c r="AL33" s="87"/>
      <c r="AM33" s="87"/>
      <c r="AN33" s="87"/>
      <c r="AO33" s="87"/>
      <c r="AP33" s="87"/>
      <c r="AQ33" s="88"/>
    </row>
    <row r="34" spans="2:43" ht="66" x14ac:dyDescent="0.2">
      <c r="B34" s="7">
        <v>2</v>
      </c>
      <c r="C34" s="33">
        <f>+B34-B35</f>
        <v>1</v>
      </c>
      <c r="D34" s="10" t="s">
        <v>26</v>
      </c>
      <c r="E34" s="3" t="s">
        <v>21</v>
      </c>
      <c r="F34" s="4" t="s">
        <v>25</v>
      </c>
      <c r="G34" s="3" t="s">
        <v>22</v>
      </c>
      <c r="H34" s="3" t="s">
        <v>23</v>
      </c>
      <c r="I34" s="44">
        <v>20141222</v>
      </c>
      <c r="J34" s="44">
        <v>20141204</v>
      </c>
      <c r="K34" s="43"/>
      <c r="L34" s="44">
        <v>20150130</v>
      </c>
      <c r="M34" s="44"/>
      <c r="N34" s="11" t="s">
        <v>35</v>
      </c>
      <c r="O34" s="11" t="s">
        <v>30</v>
      </c>
      <c r="P34" s="17"/>
      <c r="Q34" s="11" t="s">
        <v>28</v>
      </c>
      <c r="R34" s="18" t="s">
        <v>29</v>
      </c>
      <c r="T34" s="32">
        <f t="shared" si="3"/>
        <v>1</v>
      </c>
      <c r="U34" s="29"/>
      <c r="V34" s="30">
        <v>1</v>
      </c>
      <c r="W34" s="30"/>
      <c r="X34" s="30"/>
      <c r="Y34" s="38"/>
      <c r="Z34" s="38"/>
      <c r="AA34" s="38"/>
      <c r="AB34" s="38"/>
      <c r="AC34" s="38"/>
      <c r="AD34" s="38"/>
      <c r="AE34" s="31"/>
      <c r="AG34" s="32">
        <f t="shared" si="4"/>
        <v>0</v>
      </c>
      <c r="AH34" s="29"/>
      <c r="AI34" s="30"/>
      <c r="AJ34" s="30"/>
      <c r="AK34" s="30"/>
      <c r="AL34" s="38"/>
      <c r="AM34" s="38"/>
      <c r="AN34" s="38"/>
      <c r="AO34" s="38"/>
      <c r="AP34" s="38"/>
      <c r="AQ34" s="31"/>
    </row>
    <row r="35" spans="2:43" s="73" customFormat="1" ht="27" thickBot="1" x14ac:dyDescent="0.25">
      <c r="B35" s="91">
        <v>1</v>
      </c>
      <c r="C35" s="91"/>
      <c r="D35" s="92" t="s">
        <v>34</v>
      </c>
      <c r="E35" s="93" t="s">
        <v>21</v>
      </c>
      <c r="F35" s="93" t="s">
        <v>52</v>
      </c>
      <c r="G35" s="94" t="s">
        <v>32</v>
      </c>
      <c r="H35" s="95" t="s">
        <v>55</v>
      </c>
      <c r="I35" s="96">
        <v>20140505</v>
      </c>
      <c r="J35" s="96"/>
      <c r="K35" s="96"/>
      <c r="L35" s="96"/>
      <c r="M35" s="96">
        <v>20140505</v>
      </c>
      <c r="N35" s="94" t="s">
        <v>41</v>
      </c>
      <c r="O35" s="97"/>
      <c r="P35" s="98"/>
      <c r="Q35" s="94">
        <v>20140505</v>
      </c>
      <c r="R35" s="99" t="s">
        <v>33</v>
      </c>
      <c r="T35" s="74">
        <f t="shared" si="3"/>
        <v>1</v>
      </c>
      <c r="U35" s="100">
        <v>1</v>
      </c>
      <c r="V35" s="101"/>
      <c r="W35" s="101"/>
      <c r="X35" s="101"/>
      <c r="Y35" s="102"/>
      <c r="Z35" s="102"/>
      <c r="AA35" s="102"/>
      <c r="AB35" s="102"/>
      <c r="AC35" s="102"/>
      <c r="AD35" s="102"/>
      <c r="AE35" s="103"/>
      <c r="AG35" s="74">
        <f t="shared" si="4"/>
        <v>1</v>
      </c>
      <c r="AH35" s="100">
        <v>1</v>
      </c>
      <c r="AI35" s="101"/>
      <c r="AJ35" s="101"/>
      <c r="AK35" s="101"/>
      <c r="AL35" s="102"/>
      <c r="AM35" s="102"/>
      <c r="AN35" s="102"/>
      <c r="AO35" s="102"/>
      <c r="AP35" s="102"/>
      <c r="AQ35" s="103"/>
    </row>
  </sheetData>
  <sortState xmlns:xlrd2="http://schemas.microsoft.com/office/spreadsheetml/2017/richdata2" ref="B5:T21">
    <sortCondition descending="1" ref="B5:B21"/>
  </sortState>
  <mergeCells count="21">
    <mergeCell ref="T4:AR5"/>
    <mergeCell ref="U7:AE7"/>
    <mergeCell ref="T7:T9"/>
    <mergeCell ref="AG7:AG9"/>
    <mergeCell ref="G6:I6"/>
    <mergeCell ref="AH7:AQ7"/>
    <mergeCell ref="T6:AE6"/>
    <mergeCell ref="AG6:AQ6"/>
    <mergeCell ref="Q8:R8"/>
    <mergeCell ref="B8:B9"/>
    <mergeCell ref="B4:R5"/>
    <mergeCell ref="B1:D1"/>
    <mergeCell ref="E1:G1"/>
    <mergeCell ref="O2:R2"/>
    <mergeCell ref="O3:R3"/>
    <mergeCell ref="H8:I8"/>
    <mergeCell ref="D8:F8"/>
    <mergeCell ref="G8:G9"/>
    <mergeCell ref="P8:P9"/>
    <mergeCell ref="O8:O9"/>
    <mergeCell ref="N8:N9"/>
  </mergeCells>
  <phoneticPr fontId="1"/>
  <pageMargins left="0.23622047244094491" right="0.23622047244094491" top="0.74803149606299213" bottom="0.74803149606299213" header="0.31496062992125984" footer="0.31496062992125984"/>
  <pageSetup paperSize="9" scale="68" fitToWidth="2" orientation="landscape" horizontalDpi="4294967293" verticalDpi="0" r:id="rId1"/>
  <colBreaks count="1" manualBreakCount="1">
    <brk id="18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宮本昌和</dc:creator>
  <cp:lastModifiedBy>宮本昌和</cp:lastModifiedBy>
  <cp:lastPrinted>2018-10-08T06:46:50Z</cp:lastPrinted>
  <dcterms:created xsi:type="dcterms:W3CDTF">2016-04-12T03:37:35Z</dcterms:created>
  <dcterms:modified xsi:type="dcterms:W3CDTF">2018-11-24T13:09:00Z</dcterms:modified>
</cp:coreProperties>
</file>