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35F14F84-711C-4A99-9107-21FAC49A0519}"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20" i="2" l="1"/>
  <c r="O120" i="2"/>
  <c r="M120" i="2"/>
  <c r="AB120" i="2" s="1"/>
  <c r="K120" i="2"/>
  <c r="H120" i="2"/>
  <c r="AT119" i="5"/>
  <c r="AR119" i="5"/>
  <c r="AP119" i="5"/>
  <c r="AN119" i="5"/>
  <c r="AL119" i="5"/>
  <c r="AJ119" i="5"/>
  <c r="AH119" i="5"/>
  <c r="AF119" i="5"/>
  <c r="AA120" i="2"/>
  <c r="Z120" i="2"/>
  <c r="X120" i="2"/>
  <c r="W120" i="2"/>
  <c r="BR119" i="5"/>
  <c r="BQ119" i="5"/>
  <c r="BP119" i="5"/>
  <c r="BO119" i="5"/>
  <c r="BN119" i="5"/>
  <c r="BM119" i="5"/>
  <c r="BL119" i="5"/>
  <c r="BK119" i="5"/>
  <c r="BJ119" i="5"/>
  <c r="BI119" i="5"/>
  <c r="BH119" i="5"/>
  <c r="BG119" i="5"/>
  <c r="BC119" i="5"/>
  <c r="BF119" i="5" s="1"/>
  <c r="BB119" i="5"/>
  <c r="BE119" i="5" s="1"/>
  <c r="BA119" i="5"/>
  <c r="BD119" i="5" s="1"/>
  <c r="AY119" i="5"/>
  <c r="AX119" i="5"/>
  <c r="AW119" i="5"/>
  <c r="AD119" i="5"/>
  <c r="AC119" i="5"/>
  <c r="AB119" i="5"/>
  <c r="AA119" i="5"/>
  <c r="Z119" i="5"/>
  <c r="C119" i="5"/>
  <c r="D119" i="5" s="1"/>
  <c r="AZ119" i="5" l="1"/>
  <c r="I120" i="2"/>
  <c r="Y120" i="2"/>
  <c r="P119" i="2"/>
  <c r="O119" i="2"/>
  <c r="M119" i="2"/>
  <c r="AB119" i="2" s="1"/>
  <c r="K119" i="2"/>
  <c r="H119" i="2"/>
  <c r="AT118" i="5"/>
  <c r="AP118" i="5"/>
  <c r="AR118" i="5"/>
  <c r="AL118" i="5"/>
  <c r="AJ118" i="5"/>
  <c r="AN118" i="5"/>
  <c r="AF118" i="5"/>
  <c r="AH118" i="5"/>
  <c r="BR118" i="5"/>
  <c r="BQ118" i="5"/>
  <c r="BP118" i="5"/>
  <c r="BO118" i="5"/>
  <c r="BN118" i="5"/>
  <c r="BM118" i="5"/>
  <c r="BL118" i="5"/>
  <c r="BK118" i="5"/>
  <c r="BJ118" i="5"/>
  <c r="BI118" i="5"/>
  <c r="BH118" i="5"/>
  <c r="BG118" i="5"/>
  <c r="BC118" i="5"/>
  <c r="BF118" i="5" s="1"/>
  <c r="BB118" i="5"/>
  <c r="BE118" i="5" s="1"/>
  <c r="AY118" i="5"/>
  <c r="AX118" i="5"/>
  <c r="AW118" i="5"/>
  <c r="BA118" i="5" s="1"/>
  <c r="BD118" i="5" s="1"/>
  <c r="AD118" i="5"/>
  <c r="AC118" i="5"/>
  <c r="AB118" i="5"/>
  <c r="AA118" i="5"/>
  <c r="Z118" i="5"/>
  <c r="C118" i="5"/>
  <c r="D118" i="5" s="1"/>
  <c r="AA119" i="2"/>
  <c r="Z119" i="2"/>
  <c r="X119" i="2"/>
  <c r="W119" i="2"/>
  <c r="AZ118" i="5" l="1"/>
  <c r="I119" i="2"/>
  <c r="Y119" i="2"/>
  <c r="AT117" i="5"/>
  <c r="AR117" i="5"/>
  <c r="AP117" i="5"/>
  <c r="AN117" i="5"/>
  <c r="AL117" i="5"/>
  <c r="AJ117" i="5"/>
  <c r="AH117" i="5"/>
  <c r="AF117" i="5"/>
  <c r="AB118" i="2" l="1"/>
  <c r="AA118" i="2"/>
  <c r="Z118" i="2"/>
  <c r="Y118" i="2"/>
  <c r="X118" i="2"/>
  <c r="W118" i="2"/>
  <c r="AB117" i="2"/>
  <c r="AA117" i="2"/>
  <c r="Z117" i="2"/>
  <c r="Y117" i="2"/>
  <c r="X117" i="2"/>
  <c r="W117" i="2"/>
  <c r="AB116" i="2"/>
  <c r="AA116" i="2"/>
  <c r="Z116" i="2"/>
  <c r="Y116" i="2"/>
  <c r="X116" i="2"/>
  <c r="W116" i="2"/>
  <c r="P118" i="2"/>
  <c r="O118" i="2"/>
  <c r="K118" i="2"/>
  <c r="M118" i="2"/>
  <c r="H118" i="2"/>
  <c r="BR117" i="5"/>
  <c r="BQ117" i="5"/>
  <c r="BP117" i="5"/>
  <c r="BO117" i="5"/>
  <c r="BN117" i="5"/>
  <c r="BM117" i="5"/>
  <c r="BL117" i="5"/>
  <c r="BK117" i="5"/>
  <c r="BJ117" i="5"/>
  <c r="BI117" i="5"/>
  <c r="BH117" i="5"/>
  <c r="BG117" i="5"/>
  <c r="BC117" i="5"/>
  <c r="BF117" i="5" s="1"/>
  <c r="BB117" i="5"/>
  <c r="BE117" i="5" s="1"/>
  <c r="BA117" i="5"/>
  <c r="BD117" i="5" s="1"/>
  <c r="AZ117" i="5"/>
  <c r="AX117" i="5"/>
  <c r="AD117" i="5"/>
  <c r="AC117" i="5"/>
  <c r="AB117" i="5"/>
  <c r="AA117" i="5"/>
  <c r="C117" i="5"/>
  <c r="D117" i="5" s="1"/>
  <c r="Z117" i="5"/>
  <c r="AW117" i="5" s="1"/>
  <c r="AY117" i="5"/>
  <c r="I118" i="2" l="1"/>
  <c r="C116" i="5"/>
  <c r="D116" i="5" s="1"/>
  <c r="P117" i="2"/>
  <c r="O117" i="2"/>
  <c r="M117" i="2"/>
  <c r="K117" i="2"/>
  <c r="H117" i="2"/>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F116" i="5" s="1"/>
  <c r="BB116" i="5"/>
  <c r="BE116" i="5" s="1"/>
  <c r="AY116" i="5"/>
  <c r="AX116" i="5"/>
  <c r="AZ116" i="5" l="1"/>
  <c r="I117" i="2"/>
  <c r="AT115" i="5"/>
  <c r="AR115" i="5"/>
  <c r="AP115" i="5"/>
  <c r="AN115" i="5"/>
  <c r="AL115" i="5"/>
  <c r="AJ115" i="5"/>
  <c r="AH115" i="5"/>
  <c r="AF115" i="5"/>
  <c r="C115" i="5"/>
  <c r="D115" i="5" s="1"/>
  <c r="I116" i="2"/>
  <c r="P116" i="2"/>
  <c r="H116" i="2"/>
  <c r="O116" i="2"/>
  <c r="M116" i="2"/>
  <c r="K116" i="2"/>
  <c r="BR115" i="5"/>
  <c r="BQ115" i="5"/>
  <c r="BP115" i="5"/>
  <c r="BO115" i="5"/>
  <c r="BN115" i="5"/>
  <c r="BM115" i="5"/>
  <c r="BL115" i="5"/>
  <c r="BK115" i="5"/>
  <c r="BJ115" i="5"/>
  <c r="BI115" i="5"/>
  <c r="BH115" i="5"/>
  <c r="BG115" i="5"/>
  <c r="BC115" i="5"/>
  <c r="BF115" i="5" s="1"/>
  <c r="BB115" i="5"/>
  <c r="BE115" i="5" s="1"/>
  <c r="AY115" i="5"/>
  <c r="AX115" i="5"/>
  <c r="AW115" i="5"/>
  <c r="BA115" i="5" s="1"/>
  <c r="BD115" i="5" s="1"/>
  <c r="AD115" i="5"/>
  <c r="AC115" i="5"/>
  <c r="AB115" i="5"/>
  <c r="AA115" i="5"/>
  <c r="Z115" i="5"/>
  <c r="AZ115" i="5" l="1"/>
  <c r="H115" i="2"/>
  <c r="Y115" i="2" l="1"/>
  <c r="O115" i="2"/>
  <c r="M115" i="2"/>
  <c r="P115" i="2"/>
  <c r="K115" i="2"/>
  <c r="AT114" i="5"/>
  <c r="AR114" i="5"/>
  <c r="AP114" i="5"/>
  <c r="AN114" i="5"/>
  <c r="AL114" i="5"/>
  <c r="AJ114" i="5"/>
  <c r="AH114" i="5"/>
  <c r="AF114" i="5"/>
  <c r="AD114" i="5"/>
  <c r="BR114" i="5"/>
  <c r="BQ114" i="5"/>
  <c r="BP114" i="5"/>
  <c r="BO114" i="5"/>
  <c r="BN114" i="5"/>
  <c r="BM114" i="5"/>
  <c r="BL114" i="5"/>
  <c r="BK114" i="5"/>
  <c r="BJ114" i="5"/>
  <c r="BI114" i="5"/>
  <c r="BH114" i="5"/>
  <c r="BG114" i="5"/>
  <c r="BC114" i="5"/>
  <c r="BF114" i="5" s="1"/>
  <c r="BB114" i="5"/>
  <c r="BE114" i="5" s="1"/>
  <c r="BA114" i="5"/>
  <c r="BD114" i="5" s="1"/>
  <c r="AY114" i="5"/>
  <c r="AX114" i="5"/>
  <c r="AW114" i="5"/>
  <c r="AC114" i="5"/>
  <c r="AB114" i="5"/>
  <c r="AA114" i="5"/>
  <c r="C114" i="5"/>
  <c r="D114" i="5" s="1"/>
  <c r="Z114" i="5"/>
  <c r="AA115" i="2"/>
  <c r="Z115" i="2"/>
  <c r="X115" i="2"/>
  <c r="AB114" i="2"/>
  <c r="AA114" i="2"/>
  <c r="Z114" i="2"/>
  <c r="Y114" i="2"/>
  <c r="X114" i="2"/>
  <c r="W115" i="2"/>
  <c r="W114" i="2"/>
  <c r="AZ114" i="5" l="1"/>
  <c r="I115" i="2"/>
  <c r="AB115" i="2"/>
  <c r="AR113" i="5"/>
  <c r="AT113" i="5"/>
  <c r="AP113" i="5"/>
  <c r="AN113" i="5"/>
  <c r="AL113" i="5"/>
  <c r="AJ113" i="5"/>
  <c r="AD113" i="5"/>
  <c r="AF113" i="5"/>
  <c r="AH113" i="5"/>
  <c r="BR113" i="5"/>
  <c r="BQ113" i="5"/>
  <c r="BP113" i="5"/>
  <c r="BO113" i="5"/>
  <c r="BN113" i="5"/>
  <c r="BM113" i="5"/>
  <c r="BL113" i="5"/>
  <c r="BK113" i="5"/>
  <c r="BJ113" i="5"/>
  <c r="BI113" i="5"/>
  <c r="BH113" i="5"/>
  <c r="BG113" i="5"/>
  <c r="BC113" i="5"/>
  <c r="BF113" i="5" s="1"/>
  <c r="BB113" i="5"/>
  <c r="BE113" i="5" s="1"/>
  <c r="AY113" i="5"/>
  <c r="AX113" i="5"/>
  <c r="AW113" i="5"/>
  <c r="BA113" i="5" s="1"/>
  <c r="BD113" i="5" s="1"/>
  <c r="AC113" i="5"/>
  <c r="AB113" i="5"/>
  <c r="AA113" i="5"/>
  <c r="Z113" i="5"/>
  <c r="C113" i="5"/>
  <c r="D113" i="5" s="1"/>
  <c r="P114" i="2"/>
  <c r="O114" i="2"/>
  <c r="M114" i="2"/>
  <c r="K114" i="2"/>
  <c r="H114" i="2"/>
  <c r="AZ113" i="5" l="1"/>
  <c r="I114" i="2"/>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F101" i="5" s="1"/>
  <c r="BF102" i="5" s="1"/>
  <c r="BF103" i="5" s="1"/>
  <c r="BF104" i="5" s="1"/>
  <c r="BF105" i="5" s="1"/>
  <c r="BF106" i="5" s="1"/>
  <c r="BF107" i="5" s="1"/>
  <c r="BF108" i="5" s="1"/>
  <c r="BF109" i="5" s="1"/>
  <c r="BF110" i="5" s="1"/>
  <c r="BF111" i="5" s="1"/>
  <c r="BF112"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E101" i="5" l="1"/>
  <c r="BE102" i="5" s="1"/>
  <c r="BE103" i="5" s="1"/>
  <c r="BE104" i="5" s="1"/>
  <c r="BE105" i="5" s="1"/>
  <c r="BE106" i="5" s="1"/>
  <c r="BE107" i="5" s="1"/>
  <c r="BE108" i="5" s="1"/>
  <c r="BE109" i="5" s="1"/>
  <c r="BE110" i="5" s="1"/>
  <c r="BE111" i="5" s="1"/>
  <c r="BE112"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AZ111" i="5"/>
  <c r="P65" i="2"/>
  <c r="AA65" i="2"/>
  <c r="Z65" i="2"/>
  <c r="X65" i="2"/>
  <c r="W65" i="2"/>
  <c r="D112" i="5" l="1"/>
  <c r="AZ112" i="5"/>
  <c r="P64" i="2"/>
  <c r="AA64" i="2"/>
  <c r="Z64" i="2"/>
  <c r="X64" i="2"/>
  <c r="W64" i="2"/>
  <c r="AA63" i="2" l="1"/>
  <c r="Z63" i="2"/>
  <c r="X63" i="2"/>
  <c r="W63" i="2"/>
  <c r="P63" i="2"/>
  <c r="AA62" i="2" l="1"/>
  <c r="Z62" i="2"/>
  <c r="P62" i="2"/>
  <c r="X62" i="2"/>
  <c r="W62" i="2"/>
  <c r="P61" i="2" l="1"/>
  <c r="AA61" i="2"/>
  <c r="Z61" i="2"/>
  <c r="X61" i="2"/>
  <c r="W61" i="2"/>
  <c r="AA60" i="2" l="1"/>
  <c r="Z60" i="2"/>
  <c r="X60" i="2"/>
  <c r="W60" i="2"/>
  <c r="P60" i="2"/>
  <c r="P59" i="2" l="1"/>
  <c r="AA59" i="2" l="1"/>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<sst xmlns="http://schemas.openxmlformats.org/spreadsheetml/2006/main" count="343" uniqueCount="175">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</sst>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38" fontId="9" fillId="6" borderId="5" xfId="1"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8"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0000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国家衛健委発表に基づく感染状況!$W$27:$W$123</c:f>
              <c:numCache>
                <c:formatCode>m"月"d"日"</c:formatCode>
                <c:ptCount val="9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numCache>
            </c:numRef>
          </c:cat>
          <c:val>
            <c:numRef>
              <c:f>国家衛健委発表に基づく感染状況!$X$27:$X$123</c:f>
              <c:numCache>
                <c:formatCode>#,##0_);[Red]\(#,##0\)</c:formatCode>
                <c:ptCount val="9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国家衛健委発表に基づく感染状況!$W$27:$W$123</c:f>
              <c:numCache>
                <c:formatCode>m"月"d"日"</c:formatCode>
                <c:ptCount val="9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numCache>
            </c:numRef>
          </c:cat>
          <c:val>
            <c:numRef>
              <c:f>国家衛健委発表に基づく感染状況!$Y$27:$Y$123</c:f>
              <c:numCache>
                <c:formatCode>General</c:formatCode>
                <c:ptCount val="9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国家衛健委発表に基づく感染状況!$Z$27:$Z$123</c:f>
              <c:numCache>
                <c:formatCode>m"月"d"日"</c:formatCode>
                <c:ptCount val="9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numCache>
            </c:numRef>
          </c:cat>
          <c:val>
            <c:numRef>
              <c:f>国家衛健委発表に基づく感染状況!$AA$27:$AA$123</c:f>
              <c:numCache>
                <c:formatCode>General</c:formatCode>
                <c:ptCount val="9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国家衛健委発表に基づく感染状況!$Z$27:$Z$123</c:f>
              <c:numCache>
                <c:formatCode>m"月"d"日"</c:formatCode>
                <c:ptCount val="9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numCache>
            </c:numRef>
          </c:cat>
          <c:val>
            <c:numRef>
              <c:f>国家衛健委発表に基づく感染状況!$AB$27:$AB$123</c:f>
              <c:numCache>
                <c:formatCode>General</c:formatCode>
                <c:ptCount val="9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香港マカオ台湾の患者・海外輸入症例・無症状病原体保有者!$BA$98:$BA$121</c:f>
              <c:numCache>
                <c:formatCode>m"月"d"日"</c:formatCode>
                <c:ptCount val="24"/>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numCache>
            </c:numRef>
          </c:cat>
          <c:val>
            <c:numRef>
              <c:f>香港マカオ台湾の患者・海外輸入症例・無症状病原体保有者!$BB$98:$BB$121</c:f>
              <c:numCache>
                <c:formatCode>General</c:formatCode>
                <c:ptCount val="24"/>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pt idx="16">
                  <c:v>54</c:v>
                </c:pt>
                <c:pt idx="17">
                  <c:v>44</c:v>
                </c:pt>
                <c:pt idx="18">
                  <c:v>49</c:v>
                </c:pt>
                <c:pt idx="19">
                  <c:v>37</c:v>
                </c:pt>
                <c:pt idx="20">
                  <c:v>42</c:v>
                </c:pt>
                <c:pt idx="21">
                  <c:v>27</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香港マカオ台湾の患者・海外輸入症例・無症状病原体保有者!$BA$98:$BA$121</c:f>
              <c:numCache>
                <c:formatCode>m"月"d"日"</c:formatCode>
                <c:ptCount val="24"/>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numCache>
            </c:numRef>
          </c:cat>
          <c:val>
            <c:numRef>
              <c:f>香港マカオ台湾の患者・海外輸入症例・無症状病原体保有者!$BC$98:$BC$121</c:f>
              <c:numCache>
                <c:formatCode>General</c:formatCode>
                <c:ptCount val="24"/>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pt idx="16">
                  <c:v>3</c:v>
                </c:pt>
                <c:pt idx="17">
                  <c:v>3</c:v>
                </c:pt>
                <c:pt idx="18">
                  <c:v>5</c:v>
                </c:pt>
                <c:pt idx="19">
                  <c:v>2</c:v>
                </c:pt>
                <c:pt idx="20">
                  <c:v>7</c:v>
                </c:pt>
                <c:pt idx="21">
                  <c:v>1</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香港マカオ台湾の患者・海外輸入症例・無症状病原体保有者!$BD$98:$BD$121</c:f>
              <c:numCache>
                <c:formatCode>m"月"d"日"</c:formatCode>
                <c:ptCount val="24"/>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numCache>
            </c:numRef>
          </c:cat>
          <c:val>
            <c:numRef>
              <c:f>香港マカオ台湾の患者・海外輸入症例・無症状病原体保有者!$BE$98:$BE$121</c:f>
              <c:numCache>
                <c:formatCode>General</c:formatCode>
                <c:ptCount val="24"/>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pt idx="16">
                  <c:v>1027</c:v>
                </c:pt>
                <c:pt idx="17">
                  <c:v>1071</c:v>
                </c:pt>
                <c:pt idx="18">
                  <c:v>1120</c:v>
                </c:pt>
                <c:pt idx="19">
                  <c:v>1157</c:v>
                </c:pt>
                <c:pt idx="20">
                  <c:v>1199</c:v>
                </c:pt>
                <c:pt idx="21">
                  <c:v>1226</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香港マカオ台湾の患者・海外輸入症例・無症状病原体保有者!$BD$98:$BD$121</c:f>
              <c:numCache>
                <c:formatCode>m"月"d"日"</c:formatCode>
                <c:ptCount val="24"/>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numCache>
            </c:numRef>
          </c:cat>
          <c:val>
            <c:numRef>
              <c:f>香港マカオ台湾の患者・海外輸入症例・無症状病原体保有者!$BF$98:$BF$121</c:f>
              <c:numCache>
                <c:formatCode>General</c:formatCode>
                <c:ptCount val="24"/>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pt idx="16">
                  <c:v>283</c:v>
                </c:pt>
                <c:pt idx="17">
                  <c:v>286</c:v>
                </c:pt>
                <c:pt idx="18">
                  <c:v>291</c:v>
                </c:pt>
                <c:pt idx="19">
                  <c:v>293</c:v>
                </c:pt>
                <c:pt idx="20">
                  <c:v>300</c:v>
                </c:pt>
                <c:pt idx="21">
                  <c:v>301</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200"/>
        </c:scaling>
        <c:delete val="0"/>
        <c:axPos val="l"/>
        <c:majorGridlines>
          <c:spPr>
            <a:ln w="9525" cap="flat" cmpd="sng" algn="ctr">
              <a:solidFill>
                <a:schemeClr val="accent1"/>
              </a:solidFill>
              <a:round/>
            </a:ln>
            <a:effectLst/>
          </c:spPr>
        </c:maj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中国輸入患者確診数（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香港マカオ台湾の患者・海外輸入症例・無症状病原体保有者!$AW$70:$AW$121</c:f>
              <c:numCache>
                <c:formatCode>m"月"d"日"</c:formatCode>
                <c:ptCount val="5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numCache>
            </c:numRef>
          </c:cat>
          <c:val>
            <c:numRef>
              <c:f>香港マカオ台湾の患者・海外輸入症例・無症状病原体保有者!$AX$70:$AX$121</c:f>
              <c:numCache>
                <c:formatCode>General</c:formatCode>
                <c:ptCount val="5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香港マカオ台湾の患者・海外輸入症例・無症状病原体保有者!$AY$70:$AY$121</c:f>
              <c:numCache>
                <c:formatCode>m"月"d"日"</c:formatCode>
                <c:ptCount val="5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numCache>
            </c:numRef>
          </c:cat>
          <c:val>
            <c:numRef>
              <c:f>香港マカオ台湾の患者・海外輸入症例・無症状病原体保有者!$AZ$70:$AZ$121</c:f>
              <c:numCache>
                <c:formatCode>General</c:formatCode>
                <c:ptCount val="5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8071407793604193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香港マカオ台湾の患者・海外輸入症例・無症状病原体保有者!$BL$29:$BL$112</c:f>
              <c:numCache>
                <c:formatCode>General</c:formatCode>
                <c:ptCount val="8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香港マカオ台湾の患者・海外輸入症例・無症状病原体保有者!$BM$29:$BM$112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香港マカオ台湾の患者・海外輸入症例・無症状病原体保有者!$BN$29:$BN$112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18111111111111111"/>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2.9366803752530073E-2"/>
          <c:w val="0.87253819987625292"/>
          <c:h val="0.80292524207637217"/>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香港マカオ台湾の患者・海外輸入症例・無症状病原体保有者!$BG$29:$BG$121</c:f>
              <c:numCache>
                <c:formatCode>m"月"d"日"</c:formatCode>
                <c:ptCount val="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numCache>
            </c:numRef>
          </c:cat>
          <c:val>
            <c:numRef>
              <c:f>香港マカオ台湾の患者・海外輸入症例・無症状病原体保有者!$BH$29:$BH$121</c:f>
              <c:numCache>
                <c:formatCode>General</c:formatCode>
                <c:ptCount val="9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香港マカオ台湾の患者・海外輸入症例・無症状病原体保有者!$BG$29:$BG$121</c:f>
              <c:numCache>
                <c:formatCode>m"月"d"日"</c:formatCode>
                <c:ptCount val="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numCache>
            </c:numRef>
          </c:cat>
          <c:val>
            <c:numRef>
              <c:f>香港マカオ台湾の患者・海外輸入症例・無症状病原体保有者!$BI$29:$BI$121</c:f>
              <c:numCache>
                <c:formatCode>General</c:formatCode>
                <c:ptCount val="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香港マカオ台湾の患者・海外輸入症例・無症状病原体保有者!$BG$29:$BG$121</c:f>
              <c:numCache>
                <c:formatCode>m"月"d"日"</c:formatCode>
                <c:ptCount val="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numCache>
            </c:numRef>
          </c:cat>
          <c:val>
            <c:numRef>
              <c:f>香港マカオ台湾の患者・海外輸入症例・無症状病原体保有者!$BJ$29:$BJ$121</c:f>
              <c:numCache>
                <c:formatCode>General</c:formatCode>
                <c:ptCount val="9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0477826156978793"/>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香港マカオ台湾の患者・海外輸入症例・無症状病原体保有者!$BO$29:$BO$121</c:f>
              <c:numCache>
                <c:formatCode>m"月"d"日"</c:formatCode>
                <c:ptCount val="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numCache>
            </c:numRef>
          </c:cat>
          <c:val>
            <c:numRef>
              <c:f>香港マカオ台湾の患者・海外輸入症例・無症状病原体保有者!$BP$29:$BP$121</c:f>
              <c:numCache>
                <c:formatCode>General</c:formatCode>
                <c:ptCount val="9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香港マカオ台湾の患者・海外輸入症例・無症状病原体保有者!$BO$29:$BO$121</c:f>
              <c:numCache>
                <c:formatCode>m"月"d"日"</c:formatCode>
                <c:ptCount val="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numCache>
            </c:numRef>
          </c:cat>
          <c:val>
            <c:numRef>
              <c:f>香港マカオ台湾の患者・海外輸入症例・無症状病原体保有者!$BQ$29:$BQ$121</c:f>
              <c:numCache>
                <c:formatCode>General</c:formatCode>
                <c:ptCount val="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香港マカオ台湾の患者・海外輸入症例・無症状病原体保有者!$BO$29:$BO$121</c:f>
              <c:numCache>
                <c:formatCode>m"月"d"日"</c:formatCode>
                <c:ptCount val="9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numCache>
            </c:numRef>
          </c:cat>
          <c:val>
            <c:numRef>
              <c:f>香港マカオ台湾の患者・海外輸入症例・無症状病原体保有者!$BR$29:$BR$121</c:f>
              <c:numCache>
                <c:formatCode>General</c:formatCode>
                <c:ptCount val="9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2611111111111115"/>
          <c:y val="0.26909667541557303"/>
          <c:w val="0.2116666666666666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32"/>
  <sheetViews>
    <sheetView tabSelected="1" workbookViewId="0">
      <pane xSplit="2" ySplit="5" topLeftCell="C118" activePane="bottomRight" state="frozen"/>
      <selection pane="topRight" activeCell="C1" sqref="C1"/>
      <selection pane="bottomLeft" activeCell="A8" sqref="A8"/>
      <selection pane="bottomRight" activeCell="E124" sqref="E124"/>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7" t="s">
        <v>78</v>
      </c>
      <c r="D1" s="237"/>
      <c r="E1" s="237"/>
      <c r="F1" s="237"/>
      <c r="G1" s="237"/>
      <c r="H1" s="237"/>
      <c r="I1" s="237"/>
      <c r="J1" s="237"/>
      <c r="K1" s="237"/>
      <c r="L1" s="237"/>
      <c r="M1" s="237"/>
      <c r="N1" s="237"/>
      <c r="O1" s="237"/>
      <c r="P1" s="87"/>
      <c r="Q1" s="87"/>
      <c r="R1" s="87"/>
      <c r="S1" s="87"/>
      <c r="T1" s="87"/>
      <c r="U1" s="86">
        <v>43944</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4" t="s">
        <v>72</v>
      </c>
      <c r="D4" s="245"/>
      <c r="E4" s="245"/>
      <c r="F4" s="255"/>
      <c r="G4" s="244" t="s">
        <v>68</v>
      </c>
      <c r="H4" s="245"/>
      <c r="I4" s="250" t="s">
        <v>87</v>
      </c>
      <c r="J4" s="246" t="s">
        <v>71</v>
      </c>
      <c r="K4" s="247"/>
      <c r="L4" s="248" t="s">
        <v>70</v>
      </c>
      <c r="M4" s="249"/>
      <c r="N4" s="238" t="s">
        <v>73</v>
      </c>
      <c r="O4" s="239"/>
      <c r="P4" s="252" t="s">
        <v>92</v>
      </c>
      <c r="Q4" s="253"/>
      <c r="R4" s="252" t="s">
        <v>88</v>
      </c>
      <c r="S4" s="253"/>
      <c r="T4" s="254"/>
      <c r="U4" s="240" t="s">
        <v>75</v>
      </c>
    </row>
    <row r="5" spans="2:21" ht="18.5" customHeight="1" thickBot="1" x14ac:dyDescent="0.6">
      <c r="B5" s="63" t="s">
        <v>76</v>
      </c>
      <c r="C5" s="242" t="s">
        <v>69</v>
      </c>
      <c r="D5" s="243"/>
      <c r="E5" s="92" t="s">
        <v>9</v>
      </c>
      <c r="F5" s="71" t="s">
        <v>86</v>
      </c>
      <c r="G5" s="69" t="s">
        <v>69</v>
      </c>
      <c r="H5" s="70" t="s">
        <v>9</v>
      </c>
      <c r="I5" s="251"/>
      <c r="J5" s="69" t="s">
        <v>69</v>
      </c>
      <c r="K5" s="70" t="s">
        <v>74</v>
      </c>
      <c r="L5" s="69" t="s">
        <v>69</v>
      </c>
      <c r="M5" s="70" t="s">
        <v>9</v>
      </c>
      <c r="N5" s="69" t="s">
        <v>69</v>
      </c>
      <c r="O5" s="71" t="s">
        <v>9</v>
      </c>
      <c r="P5" s="88" t="s">
        <v>105</v>
      </c>
      <c r="Q5" s="71" t="s">
        <v>9</v>
      </c>
      <c r="R5" s="120" t="s">
        <v>90</v>
      </c>
      <c r="S5" s="68" t="s">
        <v>91</v>
      </c>
      <c r="T5" s="68" t="s">
        <v>89</v>
      </c>
      <c r="U5" s="241"/>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20"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5"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 si="502">+G113</f>
        <v>46</v>
      </c>
      <c r="Y113" s="98">
        <f t="shared" ref="Y113" si="503">+H113</f>
        <v>82341</v>
      </c>
      <c r="Z113" s="124">
        <f t="shared" ref="Z113" si="504">+B113</f>
        <v>43936</v>
      </c>
      <c r="AA113" s="98">
        <f t="shared" ref="AA113"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f t="shared" si="481"/>
        <v>43937</v>
      </c>
      <c r="X114" s="123">
        <f t="shared" ref="X114:X115" si="511">+G114</f>
        <v>26</v>
      </c>
      <c r="Y114" s="98">
        <f t="shared" ref="Y114:Y115" si="512">+H114</f>
        <v>82367</v>
      </c>
      <c r="Z114" s="124">
        <f t="shared" ref="Z114:Z115" si="513">+B114</f>
        <v>43937</v>
      </c>
      <c r="AA114" s="98">
        <f t="shared" ref="AA114:AA115" si="514">+L114</f>
        <v>0</v>
      </c>
      <c r="AB114" s="98">
        <f t="shared" ref="AB114:AB115" si="515">+M114</f>
        <v>3342</v>
      </c>
    </row>
    <row r="115" spans="2:28" ht="36" x14ac:dyDescent="0.55000000000000004">
      <c r="B115" s="77">
        <v>43938</v>
      </c>
      <c r="C115" s="48">
        <v>5</v>
      </c>
      <c r="D115" s="84"/>
      <c r="E115" s="111"/>
      <c r="F115" s="57">
        <v>63</v>
      </c>
      <c r="G115" s="48">
        <v>27</v>
      </c>
      <c r="H115" s="234">
        <f>+H114+G115+325</f>
        <v>82719</v>
      </c>
      <c r="I115" s="89">
        <f>+H115-M115-O115</f>
        <v>1058</v>
      </c>
      <c r="J115" s="48">
        <v>-4</v>
      </c>
      <c r="K115" s="56">
        <f t="shared" si="458"/>
        <v>85</v>
      </c>
      <c r="L115" s="48">
        <v>0</v>
      </c>
      <c r="M115" s="234">
        <f>+L115+M114+1290</f>
        <v>4632</v>
      </c>
      <c r="N115" s="48">
        <v>50</v>
      </c>
      <c r="O115" s="234">
        <f>+N115+O114-965</f>
        <v>77029</v>
      </c>
      <c r="P115" s="112">
        <f t="shared" ref="P115:P116" si="516">+Q115-Q114</f>
        <v>926</v>
      </c>
      <c r="Q115" s="57">
        <v>723835</v>
      </c>
      <c r="R115" s="48">
        <v>986</v>
      </c>
      <c r="S115" s="119"/>
      <c r="T115" s="57">
        <v>8893</v>
      </c>
      <c r="U115" s="117" t="s">
        <v>174</v>
      </c>
      <c r="W115" s="122">
        <f t="shared" si="481"/>
        <v>43938</v>
      </c>
      <c r="X115" s="123">
        <f t="shared" si="511"/>
        <v>27</v>
      </c>
      <c r="Y115" s="98">
        <f t="shared" si="512"/>
        <v>82719</v>
      </c>
      <c r="Z115" s="124">
        <f t="shared" si="513"/>
        <v>43938</v>
      </c>
      <c r="AA115" s="98">
        <f t="shared" si="514"/>
        <v>0</v>
      </c>
      <c r="AB115" s="98">
        <f t="shared" si="515"/>
        <v>4632</v>
      </c>
    </row>
    <row r="116" spans="2:28" x14ac:dyDescent="0.55000000000000004">
      <c r="B116" s="77">
        <v>43939</v>
      </c>
      <c r="C116" s="48">
        <v>2</v>
      </c>
      <c r="D116" s="84"/>
      <c r="E116" s="111"/>
      <c r="F116" s="57">
        <v>48</v>
      </c>
      <c r="G116" s="48">
        <v>16</v>
      </c>
      <c r="H116" s="89">
        <f>+H115+G116</f>
        <v>82735</v>
      </c>
      <c r="I116" s="89">
        <f>+H116-M116-O116</f>
        <v>1041</v>
      </c>
      <c r="J116" s="48">
        <v>0</v>
      </c>
      <c r="K116" s="56">
        <f t="shared" si="458"/>
        <v>85</v>
      </c>
      <c r="L116" s="48">
        <v>0</v>
      </c>
      <c r="M116" s="89">
        <f>+L116+M115</f>
        <v>4632</v>
      </c>
      <c r="N116" s="48">
        <v>33</v>
      </c>
      <c r="O116" s="89">
        <f>+N116+O115</f>
        <v>77062</v>
      </c>
      <c r="P116" s="112">
        <f t="shared" si="516"/>
        <v>1015</v>
      </c>
      <c r="Q116" s="57">
        <v>724850</v>
      </c>
      <c r="R116" s="48">
        <v>1073</v>
      </c>
      <c r="S116" s="119"/>
      <c r="T116" s="57">
        <v>8632</v>
      </c>
      <c r="U116" s="129"/>
      <c r="W116" s="122">
        <f t="shared" ref="W116:W118" si="517">+B116</f>
        <v>43939</v>
      </c>
      <c r="X116" s="123">
        <f t="shared" ref="X116:X118" si="518">+G116</f>
        <v>16</v>
      </c>
      <c r="Y116" s="98">
        <f t="shared" ref="Y116:Y118" si="519">+H116</f>
        <v>82735</v>
      </c>
      <c r="Z116" s="124">
        <f t="shared" ref="Z116:Z118" si="520">+B116</f>
        <v>43939</v>
      </c>
      <c r="AA116" s="98">
        <f t="shared" ref="AA116:AA118" si="521">+L116</f>
        <v>0</v>
      </c>
      <c r="AB116" s="98">
        <f t="shared" ref="AB116:AB118" si="522">+M116</f>
        <v>4632</v>
      </c>
    </row>
    <row r="117" spans="2:28" x14ac:dyDescent="0.55000000000000004">
      <c r="B117" s="77">
        <v>43940</v>
      </c>
      <c r="C117" s="48">
        <v>2</v>
      </c>
      <c r="D117" s="84"/>
      <c r="E117" s="111"/>
      <c r="F117" s="57">
        <v>43</v>
      </c>
      <c r="G117" s="48">
        <v>12</v>
      </c>
      <c r="H117" s="89">
        <f>+H116+G117</f>
        <v>82747</v>
      </c>
      <c r="I117" s="89">
        <f>+H117-M117-O117</f>
        <v>1031</v>
      </c>
      <c r="J117" s="48">
        <v>-4</v>
      </c>
      <c r="K117" s="56">
        <f t="shared" si="458"/>
        <v>81</v>
      </c>
      <c r="L117" s="48">
        <v>0</v>
      </c>
      <c r="M117" s="89">
        <f>+L117+M116</f>
        <v>4632</v>
      </c>
      <c r="N117" s="48">
        <v>22</v>
      </c>
      <c r="O117" s="89">
        <f>+N117+O116</f>
        <v>77084</v>
      </c>
      <c r="P117" s="112">
        <f t="shared" ref="P117" si="523">+Q117-Q116</f>
        <v>964</v>
      </c>
      <c r="Q117" s="57">
        <v>725814</v>
      </c>
      <c r="R117" s="48">
        <v>904</v>
      </c>
      <c r="S117" s="119"/>
      <c r="T117" s="57">
        <v>8694</v>
      </c>
      <c r="U117" s="129"/>
      <c r="W117" s="122">
        <f t="shared" si="517"/>
        <v>43940</v>
      </c>
      <c r="X117" s="123">
        <f t="shared" si="518"/>
        <v>12</v>
      </c>
      <c r="Y117" s="98">
        <f t="shared" si="519"/>
        <v>82747</v>
      </c>
      <c r="Z117" s="124">
        <f t="shared" si="520"/>
        <v>43940</v>
      </c>
      <c r="AA117" s="98">
        <f t="shared" si="521"/>
        <v>0</v>
      </c>
      <c r="AB117" s="98">
        <f t="shared" si="522"/>
        <v>4632</v>
      </c>
    </row>
    <row r="118" spans="2:28" x14ac:dyDescent="0.55000000000000004">
      <c r="B118" s="77">
        <v>43941</v>
      </c>
      <c r="C118" s="48">
        <v>3</v>
      </c>
      <c r="D118" s="84"/>
      <c r="E118" s="111"/>
      <c r="F118" s="57">
        <v>37</v>
      </c>
      <c r="G118" s="48">
        <v>11</v>
      </c>
      <c r="H118" s="89">
        <f>+H117+G118</f>
        <v>82758</v>
      </c>
      <c r="I118" s="89">
        <f>+H118-M118-O118</f>
        <v>1003</v>
      </c>
      <c r="J118" s="48">
        <v>1</v>
      </c>
      <c r="K118" s="56">
        <f t="shared" si="458"/>
        <v>82</v>
      </c>
      <c r="L118" s="48">
        <v>0</v>
      </c>
      <c r="M118" s="89">
        <f>+L118+M117</f>
        <v>4632</v>
      </c>
      <c r="N118" s="48">
        <v>39</v>
      </c>
      <c r="O118" s="89">
        <f>+N118+O117</f>
        <v>77123</v>
      </c>
      <c r="P118" s="112">
        <f t="shared" ref="P118:P119" si="524">+Q118-Q117</f>
        <v>983</v>
      </c>
      <c r="Q118" s="57">
        <v>726797</v>
      </c>
      <c r="R118" s="48">
        <v>882</v>
      </c>
      <c r="S118" s="119"/>
      <c r="T118" s="57">
        <v>8791</v>
      </c>
      <c r="U118" s="129"/>
      <c r="W118" s="122">
        <f t="shared" si="517"/>
        <v>43941</v>
      </c>
      <c r="X118" s="123">
        <f t="shared" si="518"/>
        <v>11</v>
      </c>
      <c r="Y118" s="98">
        <f t="shared" si="519"/>
        <v>82758</v>
      </c>
      <c r="Z118" s="124">
        <f t="shared" si="520"/>
        <v>43941</v>
      </c>
      <c r="AA118" s="98">
        <f t="shared" si="521"/>
        <v>0</v>
      </c>
      <c r="AB118" s="98">
        <f t="shared" si="522"/>
        <v>4632</v>
      </c>
    </row>
    <row r="119" spans="2:28" x14ac:dyDescent="0.55000000000000004">
      <c r="B119" s="77">
        <v>43942</v>
      </c>
      <c r="C119" s="48">
        <v>3</v>
      </c>
      <c r="D119" s="84"/>
      <c r="E119" s="111"/>
      <c r="F119" s="57">
        <v>35</v>
      </c>
      <c r="G119" s="48">
        <v>30</v>
      </c>
      <c r="H119" s="89">
        <f>+H118+G119</f>
        <v>82788</v>
      </c>
      <c r="I119" s="89">
        <f>+H119-M119-O119</f>
        <v>1005</v>
      </c>
      <c r="J119" s="48">
        <v>-4</v>
      </c>
      <c r="K119" s="56">
        <f t="shared" si="458"/>
        <v>78</v>
      </c>
      <c r="L119" s="48">
        <v>0</v>
      </c>
      <c r="M119" s="89">
        <f>+L119+M118</f>
        <v>4632</v>
      </c>
      <c r="N119" s="48">
        <v>28</v>
      </c>
      <c r="O119" s="89">
        <f>+N119+O118</f>
        <v>77151</v>
      </c>
      <c r="P119" s="112">
        <f t="shared" si="524"/>
        <v>792</v>
      </c>
      <c r="Q119" s="57">
        <v>727589</v>
      </c>
      <c r="R119" s="48">
        <v>784</v>
      </c>
      <c r="S119" s="119"/>
      <c r="T119" s="57">
        <v>8796</v>
      </c>
      <c r="U119" s="129"/>
      <c r="W119" s="122">
        <f t="shared" ref="W119" si="525">+B119</f>
        <v>43942</v>
      </c>
      <c r="X119" s="123">
        <f t="shared" ref="X119" si="526">+G119</f>
        <v>30</v>
      </c>
      <c r="Y119" s="98">
        <f t="shared" ref="Y119" si="527">+H119</f>
        <v>82788</v>
      </c>
      <c r="Z119" s="124">
        <f t="shared" ref="Z119" si="528">+B119</f>
        <v>43942</v>
      </c>
      <c r="AA119" s="98">
        <f t="shared" ref="AA119" si="529">+L119</f>
        <v>0</v>
      </c>
      <c r="AB119" s="98">
        <f t="shared" ref="AB119" si="530">+M119</f>
        <v>4632</v>
      </c>
    </row>
    <row r="120" spans="2:28" x14ac:dyDescent="0.55000000000000004">
      <c r="B120" s="77">
        <v>43943</v>
      </c>
      <c r="C120" s="48">
        <v>0</v>
      </c>
      <c r="D120" s="84"/>
      <c r="E120" s="111"/>
      <c r="F120" s="57">
        <v>20</v>
      </c>
      <c r="G120" s="48">
        <v>10</v>
      </c>
      <c r="H120" s="89">
        <f>+H119+G120</f>
        <v>82798</v>
      </c>
      <c r="I120" s="89">
        <f>+H120-M120-O120</f>
        <v>959</v>
      </c>
      <c r="J120" s="48">
        <v>-15</v>
      </c>
      <c r="K120" s="56">
        <f t="shared" si="458"/>
        <v>63</v>
      </c>
      <c r="L120" s="48">
        <v>0</v>
      </c>
      <c r="M120" s="89">
        <f>+L120+M119</f>
        <v>4632</v>
      </c>
      <c r="N120" s="48">
        <v>56</v>
      </c>
      <c r="O120" s="89">
        <f>+N120+O119</f>
        <v>77207</v>
      </c>
      <c r="P120" s="112">
        <f t="shared" ref="P120" si="531">+Q120-Q119</f>
        <v>460</v>
      </c>
      <c r="Q120" s="57">
        <v>728049</v>
      </c>
      <c r="R120" s="48">
        <v>824</v>
      </c>
      <c r="S120" s="119"/>
      <c r="T120" s="57">
        <v>8429</v>
      </c>
      <c r="U120" s="129"/>
      <c r="W120" s="122">
        <f t="shared" ref="W120" si="532">+B120</f>
        <v>43943</v>
      </c>
      <c r="X120" s="123">
        <f t="shared" ref="X120" si="533">+G120</f>
        <v>10</v>
      </c>
      <c r="Y120" s="98">
        <f t="shared" ref="Y120" si="534">+H120</f>
        <v>82798</v>
      </c>
      <c r="Z120" s="124">
        <f t="shared" ref="Z120" si="535">+B120</f>
        <v>43943</v>
      </c>
      <c r="AA120" s="98">
        <f t="shared" ref="AA120" si="536">+L120</f>
        <v>0</v>
      </c>
      <c r="AB120" s="98">
        <f t="shared" ref="AB120" si="537">+M120</f>
        <v>4632</v>
      </c>
    </row>
    <row r="121" spans="2:28" x14ac:dyDescent="0.55000000000000004">
      <c r="B121" s="77"/>
      <c r="C121" s="48"/>
      <c r="D121" s="84"/>
      <c r="E121" s="61"/>
      <c r="F121" s="57"/>
      <c r="G121" s="48"/>
      <c r="H121" s="55"/>
      <c r="I121" s="55"/>
      <c r="J121" s="48"/>
      <c r="K121" s="55"/>
      <c r="L121" s="48"/>
      <c r="M121" s="55"/>
      <c r="N121" s="48"/>
      <c r="O121" s="57"/>
      <c r="P121" s="93"/>
      <c r="Q121" s="57"/>
      <c r="R121" s="48"/>
      <c r="S121" s="57"/>
      <c r="T121" s="57"/>
      <c r="U121" s="78"/>
      <c r="W121" s="122"/>
      <c r="X121" s="123"/>
      <c r="Y121" s="98"/>
      <c r="Z121" s="124"/>
      <c r="AA121" s="98"/>
      <c r="AB121" s="98"/>
    </row>
    <row r="122" spans="2:28" x14ac:dyDescent="0.55000000000000004">
      <c r="B122" s="77"/>
      <c r="C122" s="59"/>
      <c r="D122" s="49"/>
      <c r="E122" s="61"/>
      <c r="F122" s="60"/>
      <c r="G122" s="59"/>
      <c r="H122" s="61"/>
      <c r="I122" s="55"/>
      <c r="J122" s="59"/>
      <c r="K122" s="61"/>
      <c r="L122" s="59"/>
      <c r="M122" s="61"/>
      <c r="N122" s="48"/>
      <c r="O122" s="60"/>
      <c r="P122" s="125"/>
      <c r="Q122" s="60"/>
      <c r="R122" s="48"/>
      <c r="S122" s="60"/>
      <c r="T122" s="60"/>
      <c r="U122" s="78"/>
    </row>
    <row r="123" spans="2:28" ht="9.5" customHeight="1" thickBot="1" x14ac:dyDescent="0.6">
      <c r="B123" s="66"/>
      <c r="C123" s="79"/>
      <c r="D123" s="80"/>
      <c r="E123" s="82"/>
      <c r="F123" s="96"/>
      <c r="G123" s="79"/>
      <c r="H123" s="82"/>
      <c r="I123" s="82"/>
      <c r="J123" s="79"/>
      <c r="K123" s="82"/>
      <c r="L123" s="79"/>
      <c r="M123" s="82"/>
      <c r="N123" s="83"/>
      <c r="O123" s="81"/>
      <c r="P123" s="95"/>
      <c r="Q123" s="96"/>
      <c r="R123" s="121"/>
      <c r="S123" s="96"/>
      <c r="T123" s="96"/>
      <c r="U123" s="67"/>
    </row>
    <row r="125" spans="2:28" ht="13" customHeight="1" x14ac:dyDescent="0.55000000000000004">
      <c r="E125" s="113"/>
      <c r="F125" s="114"/>
      <c r="G125" s="113" t="s">
        <v>80</v>
      </c>
      <c r="H125" s="114"/>
      <c r="I125" s="114"/>
      <c r="J125" s="114"/>
      <c r="U125" s="72"/>
    </row>
    <row r="126" spans="2:28" ht="13" customHeight="1" x14ac:dyDescent="0.55000000000000004">
      <c r="E126" s="113" t="s">
        <v>98</v>
      </c>
      <c r="F126" s="114"/>
      <c r="G126" s="235" t="s">
        <v>79</v>
      </c>
      <c r="H126" s="236"/>
      <c r="I126" s="113" t="s">
        <v>106</v>
      </c>
      <c r="J126" s="114"/>
    </row>
    <row r="127" spans="2:28" ht="13" customHeight="1" x14ac:dyDescent="0.55000000000000004">
      <c r="B127" s="131">
        <v>1</v>
      </c>
      <c r="E127" s="115" t="s">
        <v>108</v>
      </c>
      <c r="F127" s="114"/>
      <c r="G127" s="116"/>
      <c r="H127" s="116"/>
      <c r="I127" s="113" t="s">
        <v>107</v>
      </c>
      <c r="J127" s="114"/>
    </row>
    <row r="128" spans="2:28" ht="13" customHeight="1" x14ac:dyDescent="0.55000000000000004">
      <c r="E128" s="113" t="s">
        <v>96</v>
      </c>
      <c r="F128" s="114"/>
      <c r="G128" s="113" t="s">
        <v>97</v>
      </c>
      <c r="H128" s="114"/>
      <c r="I128" s="114"/>
      <c r="J128" s="114"/>
    </row>
    <row r="129" spans="5:10" ht="13" customHeight="1" x14ac:dyDescent="0.55000000000000004">
      <c r="E129" s="113" t="s">
        <v>98</v>
      </c>
      <c r="F129" s="114"/>
      <c r="G129" s="113" t="s">
        <v>99</v>
      </c>
      <c r="H129" s="114"/>
      <c r="I129" s="114"/>
      <c r="J129" s="114"/>
    </row>
    <row r="130" spans="5:10" ht="13" customHeight="1" x14ac:dyDescent="0.55000000000000004">
      <c r="E130" s="113" t="s">
        <v>98</v>
      </c>
      <c r="F130" s="114"/>
      <c r="G130" s="113" t="s">
        <v>100</v>
      </c>
      <c r="H130" s="114"/>
      <c r="I130" s="114"/>
      <c r="J130" s="114"/>
    </row>
    <row r="131" spans="5:10" ht="13" customHeight="1" x14ac:dyDescent="0.55000000000000004">
      <c r="E131" s="113" t="s">
        <v>101</v>
      </c>
      <c r="F131" s="114"/>
      <c r="G131" s="113" t="s">
        <v>102</v>
      </c>
      <c r="H131" s="114"/>
      <c r="I131" s="114"/>
      <c r="J131" s="114"/>
    </row>
    <row r="132" spans="5:10" ht="13" customHeight="1" x14ac:dyDescent="0.55000000000000004">
      <c r="E132" s="113" t="s">
        <v>103</v>
      </c>
      <c r="F132" s="114"/>
      <c r="G132" s="113" t="s">
        <v>104</v>
      </c>
      <c r="H132" s="114"/>
      <c r="I132" s="114"/>
      <c r="J132" s="114"/>
    </row>
  </sheetData>
  <mergeCells count="12">
    <mergeCell ref="G126:H126"/>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25"/>
  <sheetViews>
    <sheetView topLeftCell="A4" zoomScale="96" zoomScaleNormal="96" workbookViewId="0">
      <pane xSplit="1" ySplit="4" topLeftCell="BL116" activePane="bottomRight" state="frozen"/>
      <selection activeCell="A4" sqref="A4"/>
      <selection pane="topRight" activeCell="B4" sqref="B4"/>
      <selection pane="bottomLeft" activeCell="A7" sqref="A7"/>
      <selection pane="bottomRight" activeCell="BQ6" sqref="BQ6"/>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49" max="49" width="10.4140625" bestFit="1" customWidth="1"/>
    <col min="50" max="50" width="4.83203125" bestFit="1" customWidth="1"/>
    <col min="51" max="51" width="10.4140625" bestFit="1" customWidth="1"/>
    <col min="52" max="52" width="5.4140625" bestFit="1" customWidth="1"/>
    <col min="53" max="53" width="12.33203125" bestFit="1" customWidth="1"/>
    <col min="54" max="55" width="4.83203125" bestFit="1" customWidth="1"/>
    <col min="56" max="56" width="8" bestFit="1" customWidth="1"/>
    <col min="57" max="57" width="8.58203125" customWidth="1"/>
    <col min="58" max="58" width="4.83203125" bestFit="1" customWidth="1"/>
    <col min="59" max="59" width="8.25" bestFit="1" customWidth="1"/>
    <col min="60" max="61" width="8.5" bestFit="1" customWidth="1"/>
    <col min="62" max="62" width="6.6640625" bestFit="1" customWidth="1"/>
    <col min="63" max="63" width="8.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49" x14ac:dyDescent="0.55000000000000004">
      <c r="A1" s="130"/>
      <c r="Z1" s="130"/>
      <c r="AA1" s="130"/>
      <c r="AB1" s="130"/>
      <c r="AC1" s="130"/>
    </row>
    <row r="3" spans="1:49" ht="18.5" thickBot="1" x14ac:dyDescent="0.6"/>
    <row r="4" spans="1:49" ht="18.5" thickBot="1" x14ac:dyDescent="0.6">
      <c r="A4" s="62" t="s">
        <v>3</v>
      </c>
      <c r="B4" s="296" t="s">
        <v>130</v>
      </c>
      <c r="C4" s="297"/>
      <c r="D4" s="297"/>
      <c r="E4" s="297"/>
      <c r="F4" s="297"/>
      <c r="G4" s="297"/>
      <c r="H4" s="297"/>
      <c r="I4" s="297"/>
      <c r="J4" s="297"/>
      <c r="K4" s="298"/>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74" t="s">
        <v>76</v>
      </c>
      <c r="B5" s="301" t="s">
        <v>134</v>
      </c>
      <c r="C5" s="299"/>
      <c r="D5" s="299"/>
      <c r="E5" s="299"/>
      <c r="F5" s="302" t="s">
        <v>135</v>
      </c>
      <c r="G5" s="299" t="s">
        <v>131</v>
      </c>
      <c r="H5" s="299"/>
      <c r="I5" s="299"/>
      <c r="J5" s="299" t="s">
        <v>132</v>
      </c>
      <c r="K5" s="300"/>
      <c r="L5" s="288" t="s">
        <v>69</v>
      </c>
      <c r="M5" s="289"/>
      <c r="N5" s="292" t="s">
        <v>9</v>
      </c>
      <c r="O5" s="293"/>
      <c r="P5" s="262" t="s">
        <v>128</v>
      </c>
      <c r="Q5" s="263"/>
      <c r="R5" s="263"/>
      <c r="S5" s="264"/>
      <c r="T5" s="256" t="s">
        <v>88</v>
      </c>
      <c r="U5" s="257"/>
      <c r="V5" s="257"/>
      <c r="W5" s="257"/>
      <c r="X5" s="258"/>
      <c r="Y5" s="132"/>
      <c r="Z5" s="274" t="s">
        <v>76</v>
      </c>
      <c r="AA5" s="276" t="s">
        <v>161</v>
      </c>
      <c r="AB5" s="277"/>
      <c r="AC5" s="278"/>
      <c r="AD5" s="270" t="s">
        <v>142</v>
      </c>
      <c r="AE5" s="271"/>
      <c r="AF5" s="271"/>
      <c r="AG5" s="271"/>
      <c r="AH5" s="271"/>
      <c r="AI5" s="272"/>
      <c r="AJ5" s="282" t="s">
        <v>143</v>
      </c>
      <c r="AK5" s="271"/>
      <c r="AL5" s="271"/>
      <c r="AM5" s="271"/>
      <c r="AN5" s="271"/>
      <c r="AO5" s="283"/>
      <c r="AP5" s="282" t="s">
        <v>144</v>
      </c>
      <c r="AQ5" s="271"/>
      <c r="AR5" s="271"/>
      <c r="AS5" s="271"/>
      <c r="AT5" s="271"/>
      <c r="AU5" s="286"/>
    </row>
    <row r="6" spans="1:49" ht="18" customHeight="1" x14ac:dyDescent="0.55000000000000004">
      <c r="A6" s="274"/>
      <c r="B6" s="305" t="s">
        <v>148</v>
      </c>
      <c r="C6" s="306"/>
      <c r="D6" s="309" t="s">
        <v>86</v>
      </c>
      <c r="E6" s="307" t="s">
        <v>136</v>
      </c>
      <c r="F6" s="303"/>
      <c r="G6" s="309" t="s">
        <v>133</v>
      </c>
      <c r="H6" s="309" t="s">
        <v>9</v>
      </c>
      <c r="I6" s="309" t="s">
        <v>86</v>
      </c>
      <c r="J6" s="309" t="s">
        <v>133</v>
      </c>
      <c r="K6" s="310" t="s">
        <v>9</v>
      </c>
      <c r="L6" s="290"/>
      <c r="M6" s="291"/>
      <c r="N6" s="294"/>
      <c r="O6" s="295"/>
      <c r="P6" s="265"/>
      <c r="Q6" s="266"/>
      <c r="R6" s="266"/>
      <c r="S6" s="267"/>
      <c r="T6" s="259"/>
      <c r="U6" s="260"/>
      <c r="V6" s="260"/>
      <c r="W6" s="260"/>
      <c r="X6" s="261"/>
      <c r="Y6" s="132"/>
      <c r="Z6" s="274"/>
      <c r="AA6" s="279"/>
      <c r="AB6" s="280"/>
      <c r="AC6" s="281"/>
      <c r="AD6" s="268" t="s">
        <v>141</v>
      </c>
      <c r="AE6" s="269"/>
      <c r="AF6" s="269" t="s">
        <v>140</v>
      </c>
      <c r="AG6" s="269"/>
      <c r="AH6" s="269" t="s">
        <v>132</v>
      </c>
      <c r="AI6" s="273"/>
      <c r="AJ6" s="284" t="s">
        <v>141</v>
      </c>
      <c r="AK6" s="269"/>
      <c r="AL6" s="269" t="s">
        <v>140</v>
      </c>
      <c r="AM6" s="269"/>
      <c r="AN6" s="269" t="s">
        <v>132</v>
      </c>
      <c r="AO6" s="285"/>
      <c r="AP6" s="284" t="s">
        <v>141</v>
      </c>
      <c r="AQ6" s="269"/>
      <c r="AR6" s="269" t="s">
        <v>140</v>
      </c>
      <c r="AS6" s="269"/>
      <c r="AT6" s="269" t="s">
        <v>132</v>
      </c>
      <c r="AU6" s="287"/>
    </row>
    <row r="7" spans="1:49" ht="36.5" thickBot="1" x14ac:dyDescent="0.6">
      <c r="A7" s="275"/>
      <c r="B7" s="142" t="s">
        <v>133</v>
      </c>
      <c r="C7" s="134" t="s">
        <v>9</v>
      </c>
      <c r="D7" s="304"/>
      <c r="E7" s="308"/>
      <c r="F7" s="304"/>
      <c r="G7" s="304"/>
      <c r="H7" s="304"/>
      <c r="I7" s="304"/>
      <c r="J7" s="304"/>
      <c r="K7" s="311"/>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75"/>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6" si="125">+AG104-AG103</f>
        <v>20</v>
      </c>
      <c r="AG104" s="148">
        <v>236</v>
      </c>
      <c r="AH104" s="156">
        <f t="shared" ref="AH104:AH112"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 t="shared" ref="D110:D115" si="151">+C110-F110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2">+AE110+AK110+AQ110</f>
        <v>1447</v>
      </c>
      <c r="AB110" s="232">
        <f t="shared" ref="AB110" si="153">+AG110+AM110+AS110</f>
        <v>524</v>
      </c>
      <c r="AC110" s="233">
        <f t="shared" ref="AC110" si="154">+AI110+AO110+AU110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5">+Z110</f>
        <v>43934</v>
      </c>
      <c r="AX110" s="133">
        <f t="shared" ref="AX110" si="156">+B110</f>
        <v>86</v>
      </c>
      <c r="AY110" s="231">
        <f t="shared" ref="AY110" si="157">+A110</f>
        <v>43934</v>
      </c>
      <c r="AZ110" s="133">
        <f t="shared" ref="AZ110" si="158">+C110</f>
        <v>1464</v>
      </c>
      <c r="BA110" s="1">
        <f t="shared" ref="BA110" si="159">+AW110</f>
        <v>43934</v>
      </c>
      <c r="BB110">
        <f t="shared" ref="BB110" si="160">+L110</f>
        <v>54</v>
      </c>
      <c r="BC110">
        <f t="shared" ref="BC110" si="161">+M110</f>
        <v>5</v>
      </c>
      <c r="BD110" s="1">
        <f t="shared" ref="BD110" si="162">+BA110</f>
        <v>43934</v>
      </c>
      <c r="BE110">
        <f t="shared" ref="BE110" si="163">+BE109+BB110</f>
        <v>786</v>
      </c>
      <c r="BF110">
        <f t="shared" ref="BF110" si="164">+BF109+BC110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5">+B111+C110</f>
        <v>1500</v>
      </c>
      <c r="D111" s="156">
        <f t="shared" si="151"/>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6">+AE111+AK111+AQ111</f>
        <v>1450</v>
      </c>
      <c r="AB111" s="232">
        <f t="shared" ref="AB111" si="167">+AG111+AM111+AS111</f>
        <v>573</v>
      </c>
      <c r="AC111" s="233">
        <f t="shared" ref="AC111" si="168">+AI111+AO111+AU111</f>
        <v>10</v>
      </c>
      <c r="AD111" s="185">
        <f t="shared" ref="AD111" si="169">+AE111-AE110</f>
        <v>3</v>
      </c>
      <c r="AE111" s="157">
        <v>1012</v>
      </c>
      <c r="AF111" s="186">
        <f t="shared" si="125"/>
        <v>37</v>
      </c>
      <c r="AG111" s="157">
        <v>434</v>
      </c>
      <c r="AH111" s="186">
        <f t="shared" si="126"/>
        <v>0</v>
      </c>
      <c r="AI111" s="187">
        <v>4</v>
      </c>
      <c r="AJ111" s="188">
        <f t="shared" ref="AJ111:AJ112" si="170">+AK111-AK110</f>
        <v>0</v>
      </c>
      <c r="AK111" s="157">
        <v>45</v>
      </c>
      <c r="AL111" s="186">
        <f t="shared" ref="AL111:AL112" si="171">+AM111-AM110</f>
        <v>2</v>
      </c>
      <c r="AM111" s="157">
        <v>15</v>
      </c>
      <c r="AN111" s="186">
        <f t="shared" ref="AN111:AN112" si="172">+AO111-AO110</f>
        <v>0</v>
      </c>
      <c r="AO111" s="189">
        <v>0</v>
      </c>
      <c r="AP111" s="188">
        <f t="shared" ref="AP111:AP114" si="173">+AQ111-AQ110</f>
        <v>0</v>
      </c>
      <c r="AQ111" s="157">
        <v>393</v>
      </c>
      <c r="AR111" s="186">
        <f t="shared" ref="AR111:AR114" si="174">+AS111-AS110</f>
        <v>10</v>
      </c>
      <c r="AS111" s="157">
        <v>124</v>
      </c>
      <c r="AT111" s="186">
        <f t="shared" ref="AT111:AT112" si="175">+AU111-AU110</f>
        <v>0</v>
      </c>
      <c r="AU111" s="190">
        <v>6</v>
      </c>
      <c r="AW111" s="231">
        <f t="shared" ref="AW111" si="176">+Z111</f>
        <v>43935</v>
      </c>
      <c r="AX111" s="133">
        <f t="shared" ref="AX111" si="177">+B111</f>
        <v>36</v>
      </c>
      <c r="AY111" s="231">
        <f t="shared" ref="AY111" si="178">+A111</f>
        <v>43935</v>
      </c>
      <c r="AZ111" s="133">
        <f t="shared" ref="AZ111" si="179">+C111</f>
        <v>1500</v>
      </c>
      <c r="BA111" s="1">
        <f t="shared" ref="BA111" si="180">+AW111</f>
        <v>43935</v>
      </c>
      <c r="BB111">
        <f t="shared" ref="BB111" si="181">+L111</f>
        <v>57</v>
      </c>
      <c r="BC111">
        <f t="shared" ref="BC111" si="182">+M111</f>
        <v>3</v>
      </c>
      <c r="BD111" s="1">
        <f t="shared" ref="BD111" si="183">+BA111</f>
        <v>43935</v>
      </c>
      <c r="BE111">
        <f t="shared" ref="BE111" si="184">+BE110+BB111</f>
        <v>843</v>
      </c>
      <c r="BF111">
        <f t="shared" ref="BF111" si="185">+BF110+BC111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6">+B112+C111</f>
        <v>1534</v>
      </c>
      <c r="D112" s="156">
        <f t="shared" si="151"/>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4" si="187">+A112</f>
        <v>43936</v>
      </c>
      <c r="AA112" s="232">
        <f t="shared" ref="AA112" si="188">+AE112+AK112+AQ112</f>
        <v>1456</v>
      </c>
      <c r="AB112" s="232">
        <f t="shared" ref="AB112" si="189">+AG112+AM112+AS112</f>
        <v>612</v>
      </c>
      <c r="AC112" s="233">
        <f t="shared" ref="AC112" si="190">+AI112+AO112+AU112</f>
        <v>10</v>
      </c>
      <c r="AD112" s="185">
        <f t="shared" ref="AD112:AD114" si="191">+AE112-AE111</f>
        <v>4</v>
      </c>
      <c r="AE112" s="157">
        <v>1016</v>
      </c>
      <c r="AF112" s="186">
        <f t="shared" si="125"/>
        <v>25</v>
      </c>
      <c r="AG112" s="157">
        <v>459</v>
      </c>
      <c r="AH112" s="186">
        <f t="shared" si="126"/>
        <v>0</v>
      </c>
      <c r="AI112" s="187">
        <v>4</v>
      </c>
      <c r="AJ112" s="188">
        <f t="shared" si="170"/>
        <v>0</v>
      </c>
      <c r="AK112" s="157">
        <v>45</v>
      </c>
      <c r="AL112" s="186">
        <f t="shared" si="171"/>
        <v>1</v>
      </c>
      <c r="AM112" s="157">
        <v>16</v>
      </c>
      <c r="AN112" s="186">
        <f t="shared" si="172"/>
        <v>0</v>
      </c>
      <c r="AO112" s="189">
        <v>0</v>
      </c>
      <c r="AP112" s="188">
        <f t="shared" si="173"/>
        <v>2</v>
      </c>
      <c r="AQ112" s="157">
        <v>395</v>
      </c>
      <c r="AR112" s="186">
        <f t="shared" si="174"/>
        <v>13</v>
      </c>
      <c r="AS112" s="157">
        <v>137</v>
      </c>
      <c r="AT112" s="186">
        <f t="shared" si="175"/>
        <v>0</v>
      </c>
      <c r="AU112" s="190">
        <v>6</v>
      </c>
      <c r="AW112" s="231">
        <f t="shared" ref="AW112" si="192">+Z112</f>
        <v>43936</v>
      </c>
      <c r="AX112" s="133">
        <f t="shared" ref="AX112" si="193">+B112</f>
        <v>34</v>
      </c>
      <c r="AY112" s="231">
        <f t="shared" ref="AY112" si="194">+A112</f>
        <v>43936</v>
      </c>
      <c r="AZ112" s="133">
        <f t="shared" ref="AZ112" si="195">+C112</f>
        <v>1534</v>
      </c>
      <c r="BA112" s="1">
        <f t="shared" ref="BA112" si="196">+AW112</f>
        <v>43936</v>
      </c>
      <c r="BB112">
        <f t="shared" ref="BB112" si="197">+L112</f>
        <v>64</v>
      </c>
      <c r="BC112">
        <f t="shared" ref="BC112" si="198">+M112</f>
        <v>3</v>
      </c>
      <c r="BD112" s="1">
        <f t="shared" ref="BD112" si="199">+BA112</f>
        <v>43936</v>
      </c>
      <c r="BE112">
        <f t="shared" ref="BE112" si="200">+BE111+BB112</f>
        <v>907</v>
      </c>
      <c r="BF112">
        <f t="shared" ref="BF112" si="201">+BF111+BC112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 t="shared" ref="BQ112:BQ117" si="202">+AS112</f>
        <v>137</v>
      </c>
      <c r="BR112">
        <f t="shared" ref="BR112:BR117" si="203">+AU112</f>
        <v>6</v>
      </c>
    </row>
    <row r="113" spans="1:70" x14ac:dyDescent="0.55000000000000004">
      <c r="A113" s="181">
        <v>43937</v>
      </c>
      <c r="B113" s="147">
        <v>15</v>
      </c>
      <c r="C113" s="156">
        <f t="shared" ref="C113" si="204">+B113+C112</f>
        <v>1549</v>
      </c>
      <c r="D113" s="156">
        <f t="shared" si="151"/>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7"/>
        <v>43937</v>
      </c>
      <c r="AA113" s="232">
        <f t="shared" ref="AA113" si="205">+AE113+AK113+AQ113</f>
        <v>1457</v>
      </c>
      <c r="AB113" s="232">
        <f t="shared" ref="AB113" si="206">+AG113+AM113+AS113</f>
        <v>656</v>
      </c>
      <c r="AC113" s="233">
        <f t="shared" ref="AC113" si="207">+AI113+AO113+AU113</f>
        <v>10</v>
      </c>
      <c r="AD113" s="185">
        <f t="shared" si="191"/>
        <v>1</v>
      </c>
      <c r="AE113" s="157">
        <v>1017</v>
      </c>
      <c r="AF113" s="186">
        <f t="shared" si="125"/>
        <v>26</v>
      </c>
      <c r="AG113" s="157">
        <v>485</v>
      </c>
      <c r="AH113" s="186">
        <f t="shared" ref="AH113" si="208">+AI113-AI112</f>
        <v>0</v>
      </c>
      <c r="AI113" s="187">
        <v>4</v>
      </c>
      <c r="AJ113" s="188">
        <f t="shared" ref="AJ113" si="209">+AK113-AK112</f>
        <v>0</v>
      </c>
      <c r="AK113" s="157">
        <v>45</v>
      </c>
      <c r="AL113" s="186">
        <f t="shared" ref="AL113" si="210">+AM113-AM112</f>
        <v>0</v>
      </c>
      <c r="AM113" s="157">
        <v>16</v>
      </c>
      <c r="AN113" s="186">
        <f t="shared" ref="AN113" si="211">+AO113-AO112</f>
        <v>0</v>
      </c>
      <c r="AO113" s="189">
        <v>0</v>
      </c>
      <c r="AP113" s="188">
        <f t="shared" si="173"/>
        <v>0</v>
      </c>
      <c r="AQ113" s="157">
        <v>395</v>
      </c>
      <c r="AR113" s="186">
        <f t="shared" si="174"/>
        <v>18</v>
      </c>
      <c r="AS113" s="157">
        <v>155</v>
      </c>
      <c r="AT113" s="186">
        <f t="shared" ref="AT113" si="212">+AU113-AU112</f>
        <v>0</v>
      </c>
      <c r="AU113" s="190">
        <v>6</v>
      </c>
      <c r="AW113" s="231">
        <f t="shared" ref="AW113" si="213">+Z113</f>
        <v>43937</v>
      </c>
      <c r="AX113" s="133">
        <f t="shared" ref="AX113" si="214">+B113</f>
        <v>15</v>
      </c>
      <c r="AY113" s="231">
        <f t="shared" ref="AY113" si="215">+A113</f>
        <v>43937</v>
      </c>
      <c r="AZ113" s="133">
        <f t="shared" ref="AZ113" si="216">+C113</f>
        <v>1549</v>
      </c>
      <c r="BA113" s="1">
        <f t="shared" ref="BA113" si="217">+AW113</f>
        <v>43937</v>
      </c>
      <c r="BB113">
        <f t="shared" ref="BB113" si="218">+L113</f>
        <v>66</v>
      </c>
      <c r="BC113">
        <f t="shared" ref="BC113" si="219">+M113</f>
        <v>3</v>
      </c>
      <c r="BD113" s="1">
        <f t="shared" ref="BD113" si="220">+BA113</f>
        <v>43937</v>
      </c>
      <c r="BE113">
        <f t="shared" ref="BE113" si="221">+BE112+BB113</f>
        <v>973</v>
      </c>
      <c r="BF113">
        <f t="shared" ref="BF113" si="222">+BF112+BC113</f>
        <v>280</v>
      </c>
      <c r="BG113" s="181">
        <f t="shared" ref="BG113" si="223">+A113</f>
        <v>43937</v>
      </c>
      <c r="BH113">
        <f t="shared" ref="BH113" si="224">+AE113</f>
        <v>1017</v>
      </c>
      <c r="BI113">
        <f t="shared" ref="BI113" si="225">+AG113</f>
        <v>485</v>
      </c>
      <c r="BJ113">
        <f t="shared" ref="BJ113" si="226">+AI113</f>
        <v>4</v>
      </c>
      <c r="BK113" s="181">
        <f t="shared" ref="BK113" si="227">+A113</f>
        <v>43937</v>
      </c>
      <c r="BL113">
        <f t="shared" ref="BL113" si="228">+AK113</f>
        <v>45</v>
      </c>
      <c r="BM113">
        <f t="shared" ref="BM113" si="229">+AM113</f>
        <v>16</v>
      </c>
      <c r="BN113">
        <f t="shared" ref="BN113" si="230">+AO113</f>
        <v>0</v>
      </c>
      <c r="BO113" s="181">
        <f t="shared" ref="BO113" si="231">+A113</f>
        <v>43937</v>
      </c>
      <c r="BP113">
        <f t="shared" ref="BP113" si="232">+AQ113</f>
        <v>395</v>
      </c>
      <c r="BQ113">
        <f t="shared" si="202"/>
        <v>155</v>
      </c>
      <c r="BR113">
        <f t="shared" si="203"/>
        <v>6</v>
      </c>
    </row>
    <row r="114" spans="1:70" x14ac:dyDescent="0.55000000000000004">
      <c r="A114" s="181">
        <v>43938</v>
      </c>
      <c r="B114" s="147">
        <v>17</v>
      </c>
      <c r="C114" s="156">
        <f t="shared" ref="C114" si="233">+B114+C113</f>
        <v>1566</v>
      </c>
      <c r="D114" s="156">
        <f t="shared" si="151"/>
        <v>857</v>
      </c>
      <c r="E114" s="148">
        <v>47</v>
      </c>
      <c r="F114" s="148">
        <v>709</v>
      </c>
      <c r="G114" s="148">
        <v>5</v>
      </c>
      <c r="H114" s="136"/>
      <c r="I114" s="148">
        <v>58</v>
      </c>
      <c r="J114" s="136"/>
      <c r="K114" s="149">
        <v>0</v>
      </c>
      <c r="L114" s="147">
        <v>54</v>
      </c>
      <c r="M114" s="148">
        <v>3</v>
      </c>
      <c r="N114" s="136"/>
      <c r="O114" s="136"/>
      <c r="P114" s="148">
        <v>9</v>
      </c>
      <c r="Q114" s="148">
        <v>6</v>
      </c>
      <c r="R114" s="136"/>
      <c r="S114" s="136"/>
      <c r="T114" s="148">
        <v>66</v>
      </c>
      <c r="U114" s="148">
        <v>12</v>
      </c>
      <c r="V114" s="136"/>
      <c r="W114" s="42">
        <v>1017</v>
      </c>
      <c r="X114" s="149">
        <v>191</v>
      </c>
      <c r="Z114" s="179">
        <f t="shared" si="187"/>
        <v>43938</v>
      </c>
      <c r="AA114" s="232">
        <f t="shared" ref="AA114" si="234">+AE114+AK114+AQ114</f>
        <v>1461</v>
      </c>
      <c r="AB114" s="232">
        <f t="shared" ref="AB114" si="235">+AG114+AM114+AS114</f>
        <v>715</v>
      </c>
      <c r="AC114" s="233">
        <f t="shared" ref="AC114" si="236">+AI114+AO114+AU114</f>
        <v>10</v>
      </c>
      <c r="AD114" s="185">
        <f t="shared" si="191"/>
        <v>4</v>
      </c>
      <c r="AE114" s="157">
        <v>1021</v>
      </c>
      <c r="AF114" s="186">
        <f t="shared" si="125"/>
        <v>47</v>
      </c>
      <c r="AG114" s="157">
        <v>532</v>
      </c>
      <c r="AH114" s="186">
        <f t="shared" ref="AH114" si="237">+AI114-AI113</f>
        <v>0</v>
      </c>
      <c r="AI114" s="187">
        <v>4</v>
      </c>
      <c r="AJ114" s="188">
        <f t="shared" ref="AJ114" si="238">+AK114-AK113</f>
        <v>0</v>
      </c>
      <c r="AK114" s="157">
        <v>45</v>
      </c>
      <c r="AL114" s="186">
        <f t="shared" ref="AL114" si="239">+AM114-AM113</f>
        <v>1</v>
      </c>
      <c r="AM114" s="157">
        <v>17</v>
      </c>
      <c r="AN114" s="186">
        <f t="shared" ref="AN114" si="240">+AO114-AO113</f>
        <v>0</v>
      </c>
      <c r="AO114" s="189">
        <v>0</v>
      </c>
      <c r="AP114" s="188">
        <f t="shared" si="173"/>
        <v>0</v>
      </c>
      <c r="AQ114" s="157">
        <v>395</v>
      </c>
      <c r="AR114" s="186">
        <f t="shared" si="174"/>
        <v>11</v>
      </c>
      <c r="AS114" s="157">
        <v>166</v>
      </c>
      <c r="AT114" s="186">
        <f t="shared" ref="AT114" si="241">+AU114-AU113</f>
        <v>0</v>
      </c>
      <c r="AU114" s="190">
        <v>6</v>
      </c>
      <c r="AW114" s="231">
        <f t="shared" ref="AW114" si="242">+Z114</f>
        <v>43938</v>
      </c>
      <c r="AX114" s="133">
        <f t="shared" ref="AX114" si="243">+B114</f>
        <v>17</v>
      </c>
      <c r="AY114" s="231">
        <f t="shared" ref="AY114" si="244">+A114</f>
        <v>43938</v>
      </c>
      <c r="AZ114" s="133">
        <f t="shared" ref="AZ114" si="245">+C114</f>
        <v>1566</v>
      </c>
      <c r="BA114" s="1">
        <f t="shared" ref="BA114" si="246">+AW114</f>
        <v>43938</v>
      </c>
      <c r="BB114">
        <f t="shared" ref="BB114" si="247">+L114</f>
        <v>54</v>
      </c>
      <c r="BC114">
        <f t="shared" ref="BC114" si="248">+M114</f>
        <v>3</v>
      </c>
      <c r="BD114" s="1">
        <f t="shared" ref="BD114" si="249">+BA114</f>
        <v>43938</v>
      </c>
      <c r="BE114">
        <f t="shared" ref="BE114" si="250">+BE113+BB114</f>
        <v>1027</v>
      </c>
      <c r="BF114">
        <f t="shared" ref="BF114" si="251">+BF113+BC114</f>
        <v>283</v>
      </c>
      <c r="BG114" s="181">
        <f t="shared" ref="BG114" si="252">+A114</f>
        <v>43938</v>
      </c>
      <c r="BH114">
        <f t="shared" ref="BH114" si="253">+AE114</f>
        <v>1021</v>
      </c>
      <c r="BI114">
        <f t="shared" ref="BI114" si="254">+AG114</f>
        <v>532</v>
      </c>
      <c r="BJ114">
        <f t="shared" ref="BJ114" si="255">+AI114</f>
        <v>4</v>
      </c>
      <c r="BK114" s="181">
        <f t="shared" ref="BK114" si="256">+A114</f>
        <v>43938</v>
      </c>
      <c r="BL114">
        <f t="shared" ref="BL114" si="257">+AK114</f>
        <v>45</v>
      </c>
      <c r="BM114">
        <f t="shared" ref="BM114" si="258">+AM114</f>
        <v>17</v>
      </c>
      <c r="BN114">
        <f t="shared" ref="BN114" si="259">+AO114</f>
        <v>0</v>
      </c>
      <c r="BO114" s="181">
        <f t="shared" ref="BO114" si="260">+A114</f>
        <v>43938</v>
      </c>
      <c r="BP114">
        <f t="shared" ref="BP114" si="261">+AQ114</f>
        <v>395</v>
      </c>
      <c r="BQ114">
        <f t="shared" si="202"/>
        <v>166</v>
      </c>
      <c r="BR114">
        <f t="shared" si="203"/>
        <v>6</v>
      </c>
    </row>
    <row r="115" spans="1:70" x14ac:dyDescent="0.55000000000000004">
      <c r="A115" s="181">
        <v>43939</v>
      </c>
      <c r="B115" s="147">
        <v>9</v>
      </c>
      <c r="C115" s="156">
        <f t="shared" ref="C115" si="262">+B115+C114</f>
        <v>1575</v>
      </c>
      <c r="D115" s="156">
        <f t="shared" si="151"/>
        <v>847</v>
      </c>
      <c r="E115" s="148">
        <v>47</v>
      </c>
      <c r="F115" s="148">
        <v>728</v>
      </c>
      <c r="G115" s="148">
        <v>1</v>
      </c>
      <c r="H115" s="136"/>
      <c r="I115" s="148">
        <v>44</v>
      </c>
      <c r="J115" s="136"/>
      <c r="K115" s="149">
        <v>0</v>
      </c>
      <c r="L115" s="147">
        <v>44</v>
      </c>
      <c r="M115" s="148">
        <v>3</v>
      </c>
      <c r="N115" s="136"/>
      <c r="O115" s="136"/>
      <c r="P115" s="148">
        <v>0</v>
      </c>
      <c r="Q115" s="148">
        <v>0</v>
      </c>
      <c r="R115" s="136"/>
      <c r="S115" s="136"/>
      <c r="T115" s="148">
        <v>62</v>
      </c>
      <c r="U115" s="148">
        <v>8</v>
      </c>
      <c r="V115" s="136"/>
      <c r="W115" s="42">
        <v>999</v>
      </c>
      <c r="X115" s="149">
        <v>186</v>
      </c>
      <c r="Z115" s="179">
        <f t="shared" ref="Z115:Z117" si="263">+A115</f>
        <v>43939</v>
      </c>
      <c r="AA115" s="232">
        <f t="shared" ref="AA115" si="264">+AE115+AK115+AQ115</f>
        <v>1466</v>
      </c>
      <c r="AB115" s="232">
        <f t="shared" ref="AB115" si="265">+AG115+AM115+AS115</f>
        <v>763</v>
      </c>
      <c r="AC115" s="233">
        <f t="shared" ref="AC115" si="266">+AI115+AO115+AU115</f>
        <v>10</v>
      </c>
      <c r="AD115" s="185">
        <f t="shared" ref="AD115:AD116" si="267">+AE115-AE114</f>
        <v>2</v>
      </c>
      <c r="AE115" s="157">
        <v>1023</v>
      </c>
      <c r="AF115" s="186">
        <f t="shared" si="125"/>
        <v>36</v>
      </c>
      <c r="AG115" s="157">
        <v>568</v>
      </c>
      <c r="AH115" s="186">
        <f t="shared" ref="AH115" si="268">+AI115-AI114</f>
        <v>0</v>
      </c>
      <c r="AI115" s="187">
        <v>4</v>
      </c>
      <c r="AJ115" s="188">
        <f t="shared" ref="AJ115:AJ116" si="269">+AK115-AK114</f>
        <v>0</v>
      </c>
      <c r="AK115" s="157">
        <v>45</v>
      </c>
      <c r="AL115" s="186">
        <f t="shared" ref="AL115:AL116" si="270">+AM115-AM114</f>
        <v>0</v>
      </c>
      <c r="AM115" s="157">
        <v>17</v>
      </c>
      <c r="AN115" s="186">
        <f t="shared" ref="AN115" si="271">+AO115-AO114</f>
        <v>0</v>
      </c>
      <c r="AO115" s="189">
        <v>0</v>
      </c>
      <c r="AP115" s="188">
        <f t="shared" ref="AP115:AP119" si="272">+AQ115-AQ114</f>
        <v>3</v>
      </c>
      <c r="AQ115" s="157">
        <v>398</v>
      </c>
      <c r="AR115" s="186">
        <f t="shared" ref="AR115:AR119" si="273">+AS115-AS114</f>
        <v>12</v>
      </c>
      <c r="AS115" s="157">
        <v>178</v>
      </c>
      <c r="AT115" s="186">
        <f t="shared" ref="AT115" si="274">+AU115-AU114</f>
        <v>0</v>
      </c>
      <c r="AU115" s="190">
        <v>6</v>
      </c>
      <c r="AW115" s="231">
        <f t="shared" ref="AW115" si="275">+Z115</f>
        <v>43939</v>
      </c>
      <c r="AX115" s="133">
        <f t="shared" ref="AX115" si="276">+B115</f>
        <v>9</v>
      </c>
      <c r="AY115" s="231">
        <f t="shared" ref="AY115" si="277">+A115</f>
        <v>43939</v>
      </c>
      <c r="AZ115" s="133">
        <f t="shared" ref="AZ115" si="278">+C115</f>
        <v>1575</v>
      </c>
      <c r="BA115" s="1">
        <f t="shared" ref="BA115" si="279">+AW115</f>
        <v>43939</v>
      </c>
      <c r="BB115">
        <f t="shared" ref="BB115" si="280">+L115</f>
        <v>44</v>
      </c>
      <c r="BC115">
        <f t="shared" ref="BC115" si="281">+M115</f>
        <v>3</v>
      </c>
      <c r="BD115" s="1">
        <f t="shared" ref="BD115" si="282">+BA115</f>
        <v>43939</v>
      </c>
      <c r="BE115">
        <f t="shared" ref="BE115" si="283">+BE114+BB115</f>
        <v>1071</v>
      </c>
      <c r="BF115">
        <f t="shared" ref="BF115" si="284">+BF114+BC115</f>
        <v>286</v>
      </c>
      <c r="BG115" s="181">
        <f t="shared" ref="BG115" si="285">+A115</f>
        <v>43939</v>
      </c>
      <c r="BH115">
        <f t="shared" ref="BH115" si="286">+AE115</f>
        <v>1023</v>
      </c>
      <c r="BI115">
        <f t="shared" ref="BI115" si="287">+AG115</f>
        <v>568</v>
      </c>
      <c r="BJ115">
        <f t="shared" ref="BJ115" si="288">+AI115</f>
        <v>4</v>
      </c>
      <c r="BK115" s="181">
        <f t="shared" ref="BK115" si="289">+A115</f>
        <v>43939</v>
      </c>
      <c r="BL115">
        <f t="shared" ref="BL115" si="290">+AK115</f>
        <v>45</v>
      </c>
      <c r="BM115">
        <f t="shared" ref="BM115" si="291">+AM115</f>
        <v>17</v>
      </c>
      <c r="BN115">
        <f t="shared" ref="BN115" si="292">+AO115</f>
        <v>0</v>
      </c>
      <c r="BO115" s="181">
        <f t="shared" ref="BO115" si="293">+A115</f>
        <v>43939</v>
      </c>
      <c r="BP115">
        <f t="shared" ref="BP115" si="294">+AQ115</f>
        <v>398</v>
      </c>
      <c r="BQ115">
        <f t="shared" si="202"/>
        <v>178</v>
      </c>
      <c r="BR115">
        <f t="shared" si="203"/>
        <v>6</v>
      </c>
    </row>
    <row r="116" spans="1:70" x14ac:dyDescent="0.55000000000000004">
      <c r="A116" s="181">
        <v>43940</v>
      </c>
      <c r="B116" s="147">
        <v>8</v>
      </c>
      <c r="C116" s="156">
        <f t="shared" ref="C116" si="295">+B116+C115</f>
        <v>1583</v>
      </c>
      <c r="D116" s="156">
        <f t="shared" ref="D116" si="296">+C116-F116</f>
        <v>841</v>
      </c>
      <c r="E116" s="148">
        <v>43</v>
      </c>
      <c r="F116" s="148">
        <v>742</v>
      </c>
      <c r="G116" s="148">
        <v>2</v>
      </c>
      <c r="H116" s="136"/>
      <c r="I116" s="148">
        <v>39</v>
      </c>
      <c r="J116" s="136"/>
      <c r="K116" s="149">
        <v>0</v>
      </c>
      <c r="L116" s="147">
        <v>49</v>
      </c>
      <c r="M116" s="148">
        <v>5</v>
      </c>
      <c r="N116" s="136"/>
      <c r="O116" s="136"/>
      <c r="P116" s="148">
        <v>0</v>
      </c>
      <c r="Q116" s="148">
        <v>0</v>
      </c>
      <c r="R116" s="136"/>
      <c r="S116" s="136"/>
      <c r="T116" s="148">
        <v>58</v>
      </c>
      <c r="U116" s="148">
        <v>7</v>
      </c>
      <c r="V116" s="136"/>
      <c r="W116" s="42">
        <v>990</v>
      </c>
      <c r="X116" s="149">
        <v>184</v>
      </c>
      <c r="Z116" s="179">
        <f t="shared" si="263"/>
        <v>43940</v>
      </c>
      <c r="AA116" s="232">
        <f t="shared" ref="AA116" si="297">+AE116+AK116+AQ116</f>
        <v>1490</v>
      </c>
      <c r="AB116" s="232">
        <f t="shared" ref="AB116" si="298">+AG116+AM116+AS116</f>
        <v>811</v>
      </c>
      <c r="AC116" s="233">
        <f t="shared" ref="AC116" si="299">+AI116+AO116+AU116</f>
        <v>10</v>
      </c>
      <c r="AD116" s="185">
        <f t="shared" si="267"/>
        <v>2</v>
      </c>
      <c r="AE116" s="157">
        <v>1025</v>
      </c>
      <c r="AF116" s="186">
        <f t="shared" si="125"/>
        <v>34</v>
      </c>
      <c r="AG116" s="157">
        <v>602</v>
      </c>
      <c r="AH116" s="186">
        <f t="shared" ref="AH116" si="300">+AI116-AI115</f>
        <v>0</v>
      </c>
      <c r="AI116" s="187">
        <v>4</v>
      </c>
      <c r="AJ116" s="188">
        <f t="shared" si="269"/>
        <v>0</v>
      </c>
      <c r="AK116" s="157">
        <v>45</v>
      </c>
      <c r="AL116" s="186">
        <f t="shared" si="270"/>
        <v>3</v>
      </c>
      <c r="AM116" s="157">
        <v>20</v>
      </c>
      <c r="AN116" s="186">
        <f t="shared" ref="AN116" si="301">+AO116-AO115</f>
        <v>0</v>
      </c>
      <c r="AO116" s="189">
        <v>0</v>
      </c>
      <c r="AP116" s="188">
        <f t="shared" si="272"/>
        <v>22</v>
      </c>
      <c r="AQ116" s="157">
        <v>420</v>
      </c>
      <c r="AR116" s="186">
        <f t="shared" si="273"/>
        <v>11</v>
      </c>
      <c r="AS116" s="157">
        <v>189</v>
      </c>
      <c r="AT116" s="186">
        <f t="shared" ref="AT116" si="302">+AU116-AU115</f>
        <v>0</v>
      </c>
      <c r="AU116" s="190">
        <v>6</v>
      </c>
      <c r="AW116" s="231">
        <f t="shared" ref="AW116:AW117" si="303">+Z116</f>
        <v>43940</v>
      </c>
      <c r="AX116" s="133">
        <f t="shared" ref="AX116:AX117" si="304">+B116</f>
        <v>8</v>
      </c>
      <c r="AY116" s="231">
        <f t="shared" ref="AY116:AY117" si="305">+A116</f>
        <v>43940</v>
      </c>
      <c r="AZ116" s="133">
        <f t="shared" ref="AZ116" si="306">+C116</f>
        <v>1583</v>
      </c>
      <c r="BA116" s="1">
        <f t="shared" ref="BA116" si="307">+AW116</f>
        <v>43940</v>
      </c>
      <c r="BB116">
        <f t="shared" ref="BB116" si="308">+L116</f>
        <v>49</v>
      </c>
      <c r="BC116">
        <f t="shared" ref="BC116" si="309">+M116</f>
        <v>5</v>
      </c>
      <c r="BD116" s="1">
        <f t="shared" ref="BD116" si="310">+BA116</f>
        <v>43940</v>
      </c>
      <c r="BE116">
        <f t="shared" ref="BE116" si="311">+BE115+BB116</f>
        <v>1120</v>
      </c>
      <c r="BF116">
        <f t="shared" ref="BF116" si="312">+BF115+BC116</f>
        <v>291</v>
      </c>
      <c r="BG116" s="181">
        <f t="shared" ref="BG116" si="313">+A116</f>
        <v>43940</v>
      </c>
      <c r="BH116">
        <f t="shared" ref="BH116" si="314">+AE116</f>
        <v>1025</v>
      </c>
      <c r="BI116">
        <f t="shared" ref="BI116" si="315">+AG116</f>
        <v>602</v>
      </c>
      <c r="BJ116">
        <f t="shared" ref="BJ116" si="316">+AI116</f>
        <v>4</v>
      </c>
      <c r="BK116" s="181">
        <f t="shared" ref="BK116" si="317">+A116</f>
        <v>43940</v>
      </c>
      <c r="BL116">
        <f t="shared" ref="BL116" si="318">+AK116</f>
        <v>45</v>
      </c>
      <c r="BM116">
        <f t="shared" ref="BM116" si="319">+AM116</f>
        <v>20</v>
      </c>
      <c r="BN116">
        <f t="shared" ref="BN116" si="320">+AO116</f>
        <v>0</v>
      </c>
      <c r="BO116" s="181">
        <f t="shared" ref="BO116" si="321">+A116</f>
        <v>43940</v>
      </c>
      <c r="BP116">
        <f t="shared" ref="BP116" si="322">+AQ116</f>
        <v>420</v>
      </c>
      <c r="BQ116">
        <f t="shared" si="202"/>
        <v>189</v>
      </c>
      <c r="BR116">
        <f t="shared" si="203"/>
        <v>6</v>
      </c>
    </row>
    <row r="117" spans="1:70" x14ac:dyDescent="0.55000000000000004">
      <c r="A117" s="77">
        <v>43941</v>
      </c>
      <c r="B117" s="147">
        <v>4</v>
      </c>
      <c r="C117" s="156">
        <f t="shared" ref="C117" si="323">+B117+C116</f>
        <v>1587</v>
      </c>
      <c r="D117" s="156">
        <f t="shared" ref="D117" si="324">+C117-F117</f>
        <v>811</v>
      </c>
      <c r="E117" s="148">
        <v>44</v>
      </c>
      <c r="F117" s="148">
        <v>776</v>
      </c>
      <c r="G117" s="148">
        <v>2</v>
      </c>
      <c r="H117" s="136"/>
      <c r="I117" s="148">
        <v>32</v>
      </c>
      <c r="J117" s="136"/>
      <c r="K117" s="149">
        <v>0</v>
      </c>
      <c r="L117" s="147">
        <v>37</v>
      </c>
      <c r="M117" s="148">
        <v>2</v>
      </c>
      <c r="N117" s="136"/>
      <c r="O117" s="136"/>
      <c r="P117" s="148">
        <v>3</v>
      </c>
      <c r="Q117" s="148">
        <v>0</v>
      </c>
      <c r="R117" s="136"/>
      <c r="S117" s="136"/>
      <c r="T117" s="148">
        <v>32</v>
      </c>
      <c r="U117" s="148">
        <v>6</v>
      </c>
      <c r="V117" s="136"/>
      <c r="W117" s="42">
        <v>992</v>
      </c>
      <c r="X117" s="149">
        <v>180</v>
      </c>
      <c r="Z117" s="75">
        <f t="shared" si="263"/>
        <v>43941</v>
      </c>
      <c r="AA117" s="232">
        <f t="shared" ref="AA117" si="325">+AE117+AK117+AQ117</f>
        <v>1492</v>
      </c>
      <c r="AB117" s="232">
        <f t="shared" ref="AB117" si="326">+AG117+AM117+AS117</f>
        <v>855</v>
      </c>
      <c r="AC117" s="233">
        <f t="shared" ref="AC117" si="327">+AI117+AO117+AU117</f>
        <v>10</v>
      </c>
      <c r="AD117" s="185">
        <f t="shared" ref="AD117" si="328">+AE117-AE116</f>
        <v>0</v>
      </c>
      <c r="AE117" s="157">
        <v>1025</v>
      </c>
      <c r="AF117" s="186">
        <f t="shared" ref="AF117:AF119" si="329">+AG117-AG116</f>
        <v>28</v>
      </c>
      <c r="AG117" s="157">
        <v>630</v>
      </c>
      <c r="AH117" s="186">
        <f t="shared" ref="AH117" si="330">+AI117-AI116</f>
        <v>0</v>
      </c>
      <c r="AI117" s="187">
        <v>4</v>
      </c>
      <c r="AJ117" s="188">
        <f t="shared" ref="AJ117" si="331">+AK117-AK116</f>
        <v>0</v>
      </c>
      <c r="AK117" s="157">
        <v>45</v>
      </c>
      <c r="AL117" s="186">
        <f t="shared" ref="AL117:AL119" si="332">+AM117-AM116</f>
        <v>2</v>
      </c>
      <c r="AM117" s="157">
        <v>22</v>
      </c>
      <c r="AN117" s="186">
        <f t="shared" ref="AN117" si="333">+AO117-AO116</f>
        <v>0</v>
      </c>
      <c r="AO117" s="189">
        <v>0</v>
      </c>
      <c r="AP117" s="188">
        <f t="shared" si="272"/>
        <v>2</v>
      </c>
      <c r="AQ117" s="157">
        <v>422</v>
      </c>
      <c r="AR117" s="186">
        <f t="shared" si="273"/>
        <v>14</v>
      </c>
      <c r="AS117" s="157">
        <v>203</v>
      </c>
      <c r="AT117" s="186">
        <f t="shared" ref="AT117" si="334">+AU117-AU116</f>
        <v>0</v>
      </c>
      <c r="AU117" s="190">
        <v>6</v>
      </c>
      <c r="AW117" s="231">
        <f t="shared" si="303"/>
        <v>43941</v>
      </c>
      <c r="AX117" s="133">
        <f t="shared" si="304"/>
        <v>4</v>
      </c>
      <c r="AY117" s="231">
        <f t="shared" si="305"/>
        <v>43941</v>
      </c>
      <c r="AZ117" s="133">
        <f t="shared" ref="AZ117" si="335">+C117</f>
        <v>1587</v>
      </c>
      <c r="BA117" s="1">
        <f t="shared" ref="BA117" si="336">+AW117</f>
        <v>43941</v>
      </c>
      <c r="BB117">
        <f t="shared" ref="BB117" si="337">+L117</f>
        <v>37</v>
      </c>
      <c r="BC117">
        <f t="shared" ref="BC117" si="338">+M117</f>
        <v>2</v>
      </c>
      <c r="BD117" s="1">
        <f t="shared" ref="BD117" si="339">+BA117</f>
        <v>43941</v>
      </c>
      <c r="BE117">
        <f t="shared" ref="BE117" si="340">+BE116+BB117</f>
        <v>1157</v>
      </c>
      <c r="BF117">
        <f t="shared" ref="BF117" si="341">+BF116+BC117</f>
        <v>293</v>
      </c>
      <c r="BG117" s="181">
        <f t="shared" ref="BG117" si="342">+A117</f>
        <v>43941</v>
      </c>
      <c r="BH117">
        <f t="shared" ref="BH117" si="343">+AE117</f>
        <v>1025</v>
      </c>
      <c r="BI117">
        <f t="shared" ref="BI117" si="344">+AG117</f>
        <v>630</v>
      </c>
      <c r="BJ117">
        <f t="shared" ref="BJ117" si="345">+AI117</f>
        <v>4</v>
      </c>
      <c r="BK117" s="181">
        <f t="shared" ref="BK117" si="346">+A117</f>
        <v>43941</v>
      </c>
      <c r="BL117">
        <f t="shared" ref="BL117" si="347">+AK117</f>
        <v>45</v>
      </c>
      <c r="BM117">
        <f t="shared" ref="BM117" si="348">+AM117</f>
        <v>22</v>
      </c>
      <c r="BN117">
        <f t="shared" ref="BN117" si="349">+AO117</f>
        <v>0</v>
      </c>
      <c r="BO117" s="181">
        <f t="shared" ref="BO117" si="350">+A117</f>
        <v>43941</v>
      </c>
      <c r="BP117">
        <f t="shared" ref="BP117" si="351">+AQ117</f>
        <v>422</v>
      </c>
      <c r="BQ117">
        <f t="shared" si="202"/>
        <v>203</v>
      </c>
      <c r="BR117">
        <f t="shared" si="203"/>
        <v>6</v>
      </c>
    </row>
    <row r="118" spans="1:70" x14ac:dyDescent="0.55000000000000004">
      <c r="A118" s="181">
        <v>43942</v>
      </c>
      <c r="B118" s="147">
        <v>23</v>
      </c>
      <c r="C118" s="156">
        <f t="shared" ref="C118" si="352">+B118+C117</f>
        <v>1610</v>
      </c>
      <c r="D118" s="156">
        <f t="shared" ref="D118" si="353">+C118-F118</f>
        <v>811</v>
      </c>
      <c r="E118" s="148">
        <v>41</v>
      </c>
      <c r="F118" s="148">
        <v>799</v>
      </c>
      <c r="G118" s="148">
        <v>3</v>
      </c>
      <c r="H118" s="136"/>
      <c r="I118" s="148">
        <v>30</v>
      </c>
      <c r="J118" s="136"/>
      <c r="K118" s="149">
        <v>0</v>
      </c>
      <c r="L118" s="147">
        <v>42</v>
      </c>
      <c r="M118" s="148">
        <v>7</v>
      </c>
      <c r="N118" s="136"/>
      <c r="O118" s="136"/>
      <c r="P118" s="148">
        <v>1</v>
      </c>
      <c r="Q118" s="148">
        <v>0</v>
      </c>
      <c r="R118" s="136"/>
      <c r="S118" s="136"/>
      <c r="T118" s="148">
        <v>42</v>
      </c>
      <c r="U118" s="148">
        <v>15</v>
      </c>
      <c r="V118" s="136"/>
      <c r="W118" s="42">
        <v>991</v>
      </c>
      <c r="X118" s="149">
        <v>172</v>
      </c>
      <c r="Z118" s="75">
        <f t="shared" ref="Z118" si="354">+A118</f>
        <v>43942</v>
      </c>
      <c r="AA118" s="232">
        <f t="shared" ref="AA118" si="355">+AE118+AK118+AQ118</f>
        <v>1499</v>
      </c>
      <c r="AB118" s="232">
        <f t="shared" ref="AB118" si="356">+AG118+AM118+AS118</f>
        <v>891</v>
      </c>
      <c r="AC118" s="233">
        <f t="shared" ref="AC118" si="357">+AI118+AO118+AU118</f>
        <v>10</v>
      </c>
      <c r="AD118" s="185">
        <f t="shared" ref="AD118" si="358">+AE118-AE117</f>
        <v>4</v>
      </c>
      <c r="AE118" s="157">
        <v>1029</v>
      </c>
      <c r="AF118" s="186">
        <f t="shared" si="329"/>
        <v>20</v>
      </c>
      <c r="AG118" s="157">
        <v>650</v>
      </c>
      <c r="AH118" s="186">
        <f t="shared" ref="AH118:AH119" si="359">+AI118-AI117</f>
        <v>0</v>
      </c>
      <c r="AI118" s="187">
        <v>4</v>
      </c>
      <c r="AJ118" s="188">
        <f t="shared" ref="AJ118:AJ119" si="360">+AK118-AK117</f>
        <v>0</v>
      </c>
      <c r="AK118" s="157">
        <v>45</v>
      </c>
      <c r="AL118" s="186">
        <f t="shared" si="332"/>
        <v>2</v>
      </c>
      <c r="AM118" s="157">
        <v>24</v>
      </c>
      <c r="AN118" s="186">
        <f t="shared" ref="AN118:AN119" si="361">+AO118-AO117</f>
        <v>0</v>
      </c>
      <c r="AO118" s="189">
        <v>0</v>
      </c>
      <c r="AP118" s="188">
        <f t="shared" si="272"/>
        <v>3</v>
      </c>
      <c r="AQ118" s="157">
        <v>425</v>
      </c>
      <c r="AR118" s="186">
        <f t="shared" si="273"/>
        <v>14</v>
      </c>
      <c r="AS118" s="157">
        <v>217</v>
      </c>
      <c r="AT118" s="186">
        <f t="shared" ref="AT118:AT119" si="362">+AU118-AU117</f>
        <v>0</v>
      </c>
      <c r="AU118" s="190">
        <v>6</v>
      </c>
      <c r="AW118" s="231">
        <f t="shared" ref="AW118" si="363">+Z118</f>
        <v>43942</v>
      </c>
      <c r="AX118" s="133">
        <f t="shared" ref="AX118" si="364">+B118</f>
        <v>23</v>
      </c>
      <c r="AY118" s="231">
        <f t="shared" ref="AY118" si="365">+A118</f>
        <v>43942</v>
      </c>
      <c r="AZ118" s="133">
        <f t="shared" ref="AZ118" si="366">+C118</f>
        <v>1610</v>
      </c>
      <c r="BA118" s="1">
        <f t="shared" ref="BA118" si="367">+AW118</f>
        <v>43942</v>
      </c>
      <c r="BB118">
        <f t="shared" ref="BB118" si="368">+L118</f>
        <v>42</v>
      </c>
      <c r="BC118">
        <f t="shared" ref="BC118" si="369">+M118</f>
        <v>7</v>
      </c>
      <c r="BD118" s="1">
        <f t="shared" ref="BD118" si="370">+BA118</f>
        <v>43942</v>
      </c>
      <c r="BE118">
        <f t="shared" ref="BE118" si="371">+BE117+BB118</f>
        <v>1199</v>
      </c>
      <c r="BF118">
        <f t="shared" ref="BF118" si="372">+BF117+BC118</f>
        <v>300</v>
      </c>
      <c r="BG118" s="181">
        <f t="shared" ref="BG118" si="373">+A118</f>
        <v>43942</v>
      </c>
      <c r="BH118">
        <f t="shared" ref="BH118" si="374">+AE118</f>
        <v>1029</v>
      </c>
      <c r="BI118">
        <f t="shared" ref="BI118" si="375">+AG118</f>
        <v>650</v>
      </c>
      <c r="BJ118">
        <f t="shared" ref="BJ118" si="376">+AI118</f>
        <v>4</v>
      </c>
      <c r="BK118" s="181">
        <f t="shared" ref="BK118" si="377">+A118</f>
        <v>43942</v>
      </c>
      <c r="BL118">
        <f t="shared" ref="BL118" si="378">+AK118</f>
        <v>45</v>
      </c>
      <c r="BM118">
        <f t="shared" ref="BM118" si="379">+AM118</f>
        <v>24</v>
      </c>
      <c r="BN118">
        <f t="shared" ref="BN118" si="380">+AO118</f>
        <v>0</v>
      </c>
      <c r="BO118" s="181">
        <f t="shared" ref="BO118" si="381">+A118</f>
        <v>43942</v>
      </c>
      <c r="BP118">
        <f t="shared" ref="BP118" si="382">+AQ118</f>
        <v>425</v>
      </c>
      <c r="BQ118">
        <f t="shared" ref="BQ118" si="383">+AS118</f>
        <v>217</v>
      </c>
      <c r="BR118">
        <f t="shared" ref="BR118" si="384">+AU118</f>
        <v>6</v>
      </c>
    </row>
    <row r="119" spans="1:70" x14ac:dyDescent="0.55000000000000004">
      <c r="A119" s="181">
        <v>43943</v>
      </c>
      <c r="B119" s="147">
        <v>6</v>
      </c>
      <c r="C119" s="156">
        <f t="shared" ref="C119" si="385">+B119+C118</f>
        <v>1616</v>
      </c>
      <c r="D119" s="156">
        <f t="shared" ref="D119" si="386">+C119-F119</f>
        <v>793</v>
      </c>
      <c r="E119" s="148">
        <v>37</v>
      </c>
      <c r="F119" s="148">
        <v>823</v>
      </c>
      <c r="G119" s="148">
        <v>0</v>
      </c>
      <c r="H119" s="136"/>
      <c r="I119" s="148">
        <v>16</v>
      </c>
      <c r="J119" s="136"/>
      <c r="K119" s="149">
        <v>0</v>
      </c>
      <c r="L119" s="147">
        <v>27</v>
      </c>
      <c r="M119" s="148">
        <v>1</v>
      </c>
      <c r="N119" s="136"/>
      <c r="O119" s="136"/>
      <c r="P119" s="148">
        <v>3</v>
      </c>
      <c r="Q119" s="148">
        <v>0</v>
      </c>
      <c r="R119" s="136"/>
      <c r="S119" s="136"/>
      <c r="T119" s="148">
        <v>31</v>
      </c>
      <c r="U119" s="148">
        <v>7</v>
      </c>
      <c r="V119" s="136"/>
      <c r="W119" s="42">
        <v>984</v>
      </c>
      <c r="X119" s="149">
        <v>166</v>
      </c>
      <c r="Z119" s="75">
        <f t="shared" ref="Z119" si="387">+A119</f>
        <v>43943</v>
      </c>
      <c r="AA119" s="232">
        <f t="shared" ref="AA119" si="388">+AE119+AK119+AQ119</f>
        <v>1504</v>
      </c>
      <c r="AB119" s="232">
        <f t="shared" ref="AB119" si="389">+AG119+AM119+AS119</f>
        <v>940</v>
      </c>
      <c r="AC119" s="233">
        <f t="shared" ref="AC119" si="390">+AI119+AO119+AU119</f>
        <v>10</v>
      </c>
      <c r="AD119" s="185">
        <f t="shared" ref="AD119" si="391">+AE119-AE118</f>
        <v>4</v>
      </c>
      <c r="AE119" s="157">
        <v>1033</v>
      </c>
      <c r="AF119" s="186">
        <f t="shared" si="329"/>
        <v>28</v>
      </c>
      <c r="AG119" s="157">
        <v>678</v>
      </c>
      <c r="AH119" s="186">
        <f t="shared" si="359"/>
        <v>0</v>
      </c>
      <c r="AI119" s="187">
        <v>4</v>
      </c>
      <c r="AJ119" s="188">
        <f t="shared" si="360"/>
        <v>0</v>
      </c>
      <c r="AK119" s="157">
        <v>45</v>
      </c>
      <c r="AL119" s="186">
        <f t="shared" si="332"/>
        <v>2</v>
      </c>
      <c r="AM119" s="157">
        <v>26</v>
      </c>
      <c r="AN119" s="186">
        <f t="shared" si="361"/>
        <v>0</v>
      </c>
      <c r="AO119" s="189">
        <v>0</v>
      </c>
      <c r="AP119" s="188">
        <f t="shared" si="272"/>
        <v>1</v>
      </c>
      <c r="AQ119" s="157">
        <v>426</v>
      </c>
      <c r="AR119" s="186">
        <f t="shared" si="273"/>
        <v>19</v>
      </c>
      <c r="AS119" s="157">
        <v>236</v>
      </c>
      <c r="AT119" s="186">
        <f t="shared" si="362"/>
        <v>0</v>
      </c>
      <c r="AU119" s="190">
        <v>6</v>
      </c>
      <c r="AW119" s="231">
        <f t="shared" ref="AW119" si="392">+Z119</f>
        <v>43943</v>
      </c>
      <c r="AX119" s="133">
        <f t="shared" ref="AX119" si="393">+B119</f>
        <v>6</v>
      </c>
      <c r="AY119" s="231">
        <f t="shared" ref="AY119" si="394">+A119</f>
        <v>43943</v>
      </c>
      <c r="AZ119" s="133">
        <f t="shared" ref="AZ119" si="395">+C119</f>
        <v>1616</v>
      </c>
      <c r="BA119" s="1">
        <f t="shared" ref="BA119" si="396">+AW119</f>
        <v>43943</v>
      </c>
      <c r="BB119">
        <f t="shared" ref="BB119" si="397">+L119</f>
        <v>27</v>
      </c>
      <c r="BC119">
        <f t="shared" ref="BC119" si="398">+M119</f>
        <v>1</v>
      </c>
      <c r="BD119" s="1">
        <f t="shared" ref="BD119" si="399">+BA119</f>
        <v>43943</v>
      </c>
      <c r="BE119">
        <f t="shared" ref="BE119" si="400">+BE118+BB119</f>
        <v>1226</v>
      </c>
      <c r="BF119">
        <f t="shared" ref="BF119" si="401">+BF118+BC119</f>
        <v>301</v>
      </c>
      <c r="BG119" s="181">
        <f t="shared" ref="BG119" si="402">+A119</f>
        <v>43943</v>
      </c>
      <c r="BH119">
        <f t="shared" ref="BH119" si="403">+AE119</f>
        <v>1033</v>
      </c>
      <c r="BI119">
        <f t="shared" ref="BI119" si="404">+AG119</f>
        <v>678</v>
      </c>
      <c r="BJ119">
        <f t="shared" ref="BJ119" si="405">+AI119</f>
        <v>4</v>
      </c>
      <c r="BK119" s="181">
        <f t="shared" ref="BK119" si="406">+A119</f>
        <v>43943</v>
      </c>
      <c r="BL119">
        <f t="shared" ref="BL119" si="407">+AK119</f>
        <v>45</v>
      </c>
      <c r="BM119">
        <f t="shared" ref="BM119" si="408">+AM119</f>
        <v>26</v>
      </c>
      <c r="BN119">
        <f t="shared" ref="BN119" si="409">+AO119</f>
        <v>0</v>
      </c>
      <c r="BO119" s="181">
        <f t="shared" ref="BO119" si="410">+A119</f>
        <v>43943</v>
      </c>
      <c r="BP119">
        <f t="shared" ref="BP119" si="411">+AQ119</f>
        <v>426</v>
      </c>
      <c r="BQ119">
        <f t="shared" ref="BQ119" si="412">+AS119</f>
        <v>236</v>
      </c>
      <c r="BR119">
        <f t="shared" ref="BR119" si="413">+AU119</f>
        <v>6</v>
      </c>
    </row>
    <row r="120" spans="1:70" x14ac:dyDescent="0.55000000000000004">
      <c r="A120" s="77"/>
      <c r="B120" s="147"/>
      <c r="C120" s="156"/>
      <c r="D120" s="148"/>
      <c r="E120" s="148"/>
      <c r="F120" s="148"/>
      <c r="G120" s="148"/>
      <c r="H120" s="136"/>
      <c r="I120" s="148"/>
      <c r="J120" s="136"/>
      <c r="K120" s="149"/>
      <c r="L120" s="147"/>
      <c r="M120" s="148"/>
      <c r="N120" s="136"/>
      <c r="O120" s="136"/>
      <c r="P120" s="148"/>
      <c r="Q120" s="148"/>
      <c r="R120" s="136"/>
      <c r="S120" s="136"/>
      <c r="T120" s="148"/>
      <c r="U120" s="148"/>
      <c r="V120" s="136"/>
      <c r="W120" s="42"/>
      <c r="X120" s="149"/>
      <c r="Z120" s="77"/>
      <c r="AA120" s="223"/>
      <c r="AB120" s="223"/>
      <c r="AC120" s="223"/>
      <c r="AD120" s="185"/>
      <c r="AE120" s="157"/>
      <c r="AF120" s="186"/>
      <c r="AG120" s="157"/>
      <c r="AH120" s="186"/>
      <c r="AI120" s="187"/>
      <c r="AJ120" s="188"/>
      <c r="AK120" s="157"/>
      <c r="AL120" s="186"/>
      <c r="AM120" s="157"/>
      <c r="AN120" s="186"/>
      <c r="AO120" s="189"/>
      <c r="AP120" s="188"/>
      <c r="AQ120" s="157"/>
      <c r="AR120" s="186"/>
      <c r="AS120" s="157"/>
      <c r="AT120" s="186"/>
      <c r="AU120" s="190"/>
    </row>
    <row r="121" spans="1:70" ht="18.5" thickBot="1" x14ac:dyDescent="0.6">
      <c r="A121" s="66"/>
      <c r="B121" s="147"/>
      <c r="C121" s="156"/>
      <c r="D121" s="148"/>
      <c r="E121" s="148"/>
      <c r="F121" s="148"/>
      <c r="G121" s="148"/>
      <c r="H121" s="136"/>
      <c r="I121" s="148"/>
      <c r="J121" s="136"/>
      <c r="K121" s="149"/>
      <c r="L121" s="147"/>
      <c r="M121" s="148"/>
      <c r="N121" s="136"/>
      <c r="O121" s="136"/>
      <c r="P121" s="148"/>
      <c r="Q121" s="148"/>
      <c r="R121" s="136"/>
      <c r="S121" s="136"/>
      <c r="T121" s="148"/>
      <c r="U121" s="148"/>
      <c r="V121" s="136"/>
      <c r="W121" s="42"/>
      <c r="X121" s="149"/>
      <c r="Z121" s="66"/>
      <c r="AA121" s="64"/>
      <c r="AB121" s="64"/>
      <c r="AC121" s="64"/>
      <c r="AD121" s="185"/>
      <c r="AE121" s="157"/>
      <c r="AF121" s="186"/>
      <c r="AG121" s="157"/>
      <c r="AH121" s="186"/>
      <c r="AI121" s="187"/>
      <c r="AJ121" s="188"/>
      <c r="AK121" s="157"/>
      <c r="AL121" s="186"/>
      <c r="AM121" s="157"/>
      <c r="AN121" s="186"/>
      <c r="AO121" s="189"/>
      <c r="AP121" s="188"/>
      <c r="AQ121" s="157"/>
      <c r="AR121" s="186"/>
      <c r="AS121" s="157"/>
      <c r="AT121" s="186"/>
      <c r="AU121" s="190"/>
    </row>
    <row r="125" spans="1:70" x14ac:dyDescent="0.55000000000000004">
      <c r="A125" s="131"/>
      <c r="Z125" s="131"/>
      <c r="AA125" s="131"/>
      <c r="AB125" s="131"/>
      <c r="AC125" s="131"/>
    </row>
  </sheetData>
  <mergeCells count="32">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AP5:AU5"/>
    <mergeCell ref="AP6:AQ6"/>
    <mergeCell ref="AR6:AS6"/>
    <mergeCell ref="AT6:AU6"/>
    <mergeCell ref="T5:X6"/>
    <mergeCell ref="P5:S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43" zoomScale="55" zoomScaleNormal="55" workbookViewId="0">
      <selection activeCell="W53" sqref="W53"/>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2" t="s">
        <v>2</v>
      </c>
      <c r="C4" s="312"/>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2" t="s">
        <v>38</v>
      </c>
      <c r="CI4" s="312"/>
      <c r="CJ4" s="312"/>
      <c r="CK4" s="312"/>
      <c r="CL4" s="312"/>
    </row>
    <row r="5" spans="2:90" x14ac:dyDescent="0.55000000000000004">
      <c r="B5" t="s">
        <v>3</v>
      </c>
      <c r="C5" t="s">
        <v>1</v>
      </c>
      <c r="D5" s="312" t="s">
        <v>4</v>
      </c>
      <c r="E5" s="312"/>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2020-04-23T02:36:27Z</dcterms:modified>
</cp:coreProperties>
</file>