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0545038C-DE7D-4F6D-992A-4199C6C9CA52}" xr6:coauthVersionLast="45" xr6:coauthVersionMax="45" xr10:uidLastSave="{00000000-0000-0000-0000-000000000000}"/>
  <bookViews>
    <workbookView xWindow="8600" yWindow="0" windowWidth="10600" windowHeight="9380" firstSheet="1" activeTab="2" xr2:uid="{8C562B5A-20AE-4AE1-ABD9-5959500D20D6}"/>
  </bookViews>
  <sheets>
    <sheet name="国家衛健委発表に基づく感染状況" sheetId="2" r:id="rId1"/>
    <sheet name="グラフ" sheetId="3" r:id="rId2"/>
    <sheet name="海外輸入症例・無症状病原体保有者" sheetId="5"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7" i="2" l="1"/>
  <c r="Z87" i="2"/>
  <c r="X87" i="2"/>
  <c r="W87" i="2"/>
  <c r="P87" i="2"/>
  <c r="O87" i="2"/>
  <c r="M87" i="2"/>
  <c r="AB87" i="2" s="1"/>
  <c r="K87" i="2"/>
  <c r="H87" i="2"/>
  <c r="Y87" i="2" s="1"/>
  <c r="AQ89" i="5"/>
  <c r="AO89" i="5"/>
  <c r="AM89" i="5"/>
  <c r="AK89" i="5"/>
  <c r="AI89" i="5"/>
  <c r="AG89" i="5"/>
  <c r="AE89" i="5"/>
  <c r="AC89" i="5"/>
  <c r="AA89" i="5"/>
  <c r="C89" i="5"/>
  <c r="AE84" i="5"/>
  <c r="AG84" i="5"/>
  <c r="AI84" i="5"/>
  <c r="AK84" i="5"/>
  <c r="AM84" i="5"/>
  <c r="AO84" i="5"/>
  <c r="AQ84" i="5"/>
  <c r="AC85" i="5"/>
  <c r="AC84" i="5"/>
  <c r="AA85" i="5"/>
  <c r="AA84" i="5"/>
  <c r="AK82" i="5"/>
  <c r="AI82" i="5"/>
  <c r="W80" i="5"/>
  <c r="AK79" i="5"/>
  <c r="AQ83" i="5"/>
  <c r="AO83" i="5"/>
  <c r="AM83" i="5"/>
  <c r="AK83" i="5"/>
  <c r="AI83" i="5"/>
  <c r="AG83" i="5"/>
  <c r="AE83" i="5"/>
  <c r="AC83" i="5"/>
  <c r="AA83" i="5"/>
  <c r="AK77" i="5"/>
  <c r="AK76" i="5"/>
  <c r="AQ75" i="5"/>
  <c r="AK75" i="5"/>
  <c r="AK70" i="5"/>
  <c r="AI80" i="5"/>
  <c r="AI81" i="5"/>
  <c r="AC77" i="5"/>
  <c r="AC78" i="5"/>
  <c r="AC79" i="5"/>
  <c r="AC80" i="5"/>
  <c r="AC81" i="5"/>
  <c r="AC82" i="5"/>
  <c r="AK78" i="5"/>
  <c r="AK80" i="5"/>
  <c r="AK81" i="5"/>
  <c r="AK74" i="5"/>
  <c r="AK73" i="5"/>
  <c r="AK72" i="5"/>
  <c r="AK71" i="5"/>
  <c r="AK69" i="5"/>
  <c r="AK68" i="5"/>
  <c r="C67" i="5"/>
  <c r="C68" i="5" s="1"/>
  <c r="C69" i="5" s="1"/>
  <c r="C70" i="5" s="1"/>
  <c r="C71" i="5" s="1"/>
  <c r="C72" i="5" s="1"/>
  <c r="C73" i="5" s="1"/>
  <c r="C74" i="5" s="1"/>
  <c r="C75" i="5" s="1"/>
  <c r="C76" i="5" s="1"/>
  <c r="C77" i="5" s="1"/>
  <c r="C78" i="5" s="1"/>
  <c r="C79" i="5" s="1"/>
  <c r="C80" i="5" s="1"/>
  <c r="C81" i="5" s="1"/>
  <c r="C82" i="5" s="1"/>
  <c r="C83" i="5" s="1"/>
  <c r="C84" i="5" s="1"/>
  <c r="C85" i="5" s="1"/>
  <c r="C86" i="5" s="1"/>
  <c r="C87" i="5" s="1"/>
  <c r="C88" i="5" s="1"/>
  <c r="AQ82" i="5"/>
  <c r="AO82" i="5"/>
  <c r="AM82" i="5"/>
  <c r="AG82" i="5"/>
  <c r="AE82" i="5"/>
  <c r="AA82" i="5"/>
  <c r="AQ81" i="5"/>
  <c r="AO81" i="5"/>
  <c r="AM81" i="5"/>
  <c r="AG81" i="5"/>
  <c r="AE81" i="5"/>
  <c r="AA81" i="5"/>
  <c r="AQ80" i="5"/>
  <c r="AO80" i="5"/>
  <c r="AM80" i="5"/>
  <c r="AG80" i="5"/>
  <c r="AE80" i="5"/>
  <c r="AA80" i="5"/>
  <c r="AQ79" i="5"/>
  <c r="AO79" i="5"/>
  <c r="AM79" i="5"/>
  <c r="AI79" i="5"/>
  <c r="AG79" i="5"/>
  <c r="AE79" i="5"/>
  <c r="AA79" i="5"/>
  <c r="AQ78" i="5"/>
  <c r="AO78" i="5"/>
  <c r="AM78" i="5"/>
  <c r="AI78" i="5"/>
  <c r="AG78" i="5"/>
  <c r="AE78" i="5"/>
  <c r="AA78" i="5"/>
  <c r="AQ77" i="5"/>
  <c r="AO77" i="5"/>
  <c r="AM77" i="5"/>
  <c r="AI77" i="5"/>
  <c r="AG77" i="5"/>
  <c r="AE77" i="5"/>
  <c r="AA77" i="5"/>
  <c r="AQ76" i="5"/>
  <c r="AO76" i="5"/>
  <c r="AM76" i="5"/>
  <c r="AI76" i="5"/>
  <c r="AG76" i="5"/>
  <c r="AE76" i="5"/>
  <c r="AC76" i="5"/>
  <c r="AA76" i="5"/>
  <c r="AO75" i="5"/>
  <c r="AM75" i="5"/>
  <c r="AI75" i="5"/>
  <c r="AG75" i="5"/>
  <c r="AE75" i="5"/>
  <c r="AC75" i="5"/>
  <c r="AA75" i="5"/>
  <c r="AQ74" i="5"/>
  <c r="AO74" i="5"/>
  <c r="AM74" i="5"/>
  <c r="AI74" i="5"/>
  <c r="AG74" i="5"/>
  <c r="AE74" i="5"/>
  <c r="AC74" i="5"/>
  <c r="AA74" i="5"/>
  <c r="AQ73" i="5"/>
  <c r="AO73" i="5"/>
  <c r="AM73" i="5"/>
  <c r="AI73" i="5"/>
  <c r="AG73" i="5"/>
  <c r="AE73" i="5"/>
  <c r="AC73" i="5"/>
  <c r="AA73" i="5"/>
  <c r="AQ72" i="5"/>
  <c r="AO72" i="5"/>
  <c r="AM72" i="5"/>
  <c r="AI72" i="5"/>
  <c r="AG72" i="5"/>
  <c r="AE72" i="5"/>
  <c r="AC72" i="5"/>
  <c r="AA72" i="5"/>
  <c r="AQ71" i="5"/>
  <c r="AO71" i="5"/>
  <c r="AM71" i="5"/>
  <c r="AI71" i="5"/>
  <c r="AG71" i="5"/>
  <c r="AE71" i="5"/>
  <c r="AC71" i="5"/>
  <c r="AA71" i="5"/>
  <c r="AQ70" i="5"/>
  <c r="AO70" i="5"/>
  <c r="AM70" i="5"/>
  <c r="AI70" i="5"/>
  <c r="AG70" i="5"/>
  <c r="AE70" i="5"/>
  <c r="AC70" i="5"/>
  <c r="AA70" i="5"/>
  <c r="AQ69" i="5"/>
  <c r="AO69" i="5"/>
  <c r="AM69" i="5"/>
  <c r="AI69" i="5"/>
  <c r="AG69" i="5"/>
  <c r="AE69" i="5"/>
  <c r="AC69" i="5"/>
  <c r="AA69" i="5"/>
  <c r="AC68" i="5"/>
  <c r="AC67" i="5"/>
  <c r="AO68" i="5"/>
  <c r="AM68" i="5"/>
  <c r="AM67" i="5"/>
  <c r="AQ68" i="5"/>
  <c r="AQ67" i="5"/>
  <c r="AQ66" i="5"/>
  <c r="AQ65" i="5"/>
  <c r="AI64" i="5"/>
  <c r="C55" i="5"/>
  <c r="C56" i="5"/>
  <c r="C57" i="5" s="1"/>
  <c r="C58" i="5" s="1"/>
  <c r="C59" i="5" s="1"/>
  <c r="C60" i="5" s="1"/>
  <c r="C61" i="5" s="1"/>
  <c r="C62" i="5" s="1"/>
  <c r="C63" i="5" s="1"/>
  <c r="C64" i="5" s="1"/>
  <c r="C65" i="5" s="1"/>
  <c r="C66" i="5" s="1"/>
  <c r="AQ63" i="5"/>
  <c r="AK67" i="5"/>
  <c r="AK66" i="5"/>
  <c r="AK65" i="5"/>
  <c r="AI63" i="5"/>
  <c r="AQ61" i="5"/>
  <c r="AI61" i="5"/>
  <c r="AK60" i="5"/>
  <c r="AA68" i="5"/>
  <c r="AA67" i="5"/>
  <c r="AA66" i="5"/>
  <c r="AA65" i="5"/>
  <c r="AA64" i="5"/>
  <c r="AA63" i="5"/>
  <c r="AA62" i="5"/>
  <c r="AA61" i="5"/>
  <c r="AC66" i="5"/>
  <c r="AC65" i="5"/>
  <c r="AC64" i="5"/>
  <c r="AC63" i="5"/>
  <c r="AC62" i="5"/>
  <c r="AC61" i="5"/>
  <c r="AE68" i="5"/>
  <c r="AE67" i="5"/>
  <c r="AE66" i="5"/>
  <c r="AE65" i="5"/>
  <c r="AE64" i="5"/>
  <c r="AE63" i="5"/>
  <c r="AE62" i="5"/>
  <c r="AE61" i="5"/>
  <c r="AE60" i="5"/>
  <c r="AG68" i="5"/>
  <c r="AG67" i="5"/>
  <c r="AG66" i="5"/>
  <c r="AG65" i="5"/>
  <c r="AG64" i="5"/>
  <c r="AG63" i="5"/>
  <c r="AG62" i="5"/>
  <c r="AG61" i="5"/>
  <c r="AG60" i="5"/>
  <c r="AI68" i="5"/>
  <c r="AI67" i="5"/>
  <c r="AI66" i="5"/>
  <c r="AI65" i="5"/>
  <c r="AI62" i="5"/>
  <c r="AI60" i="5"/>
  <c r="AK64" i="5"/>
  <c r="AK63" i="5"/>
  <c r="AK62" i="5"/>
  <c r="AK61" i="5"/>
  <c r="AM66" i="5"/>
  <c r="AM65" i="5"/>
  <c r="AM64" i="5"/>
  <c r="AM63" i="5"/>
  <c r="AM62" i="5"/>
  <c r="AM61" i="5"/>
  <c r="AO67" i="5"/>
  <c r="AO66" i="5"/>
  <c r="AO65" i="5"/>
  <c r="AO64" i="5"/>
  <c r="AO63" i="5"/>
  <c r="AO62" i="5"/>
  <c r="AO61" i="5"/>
  <c r="AO60" i="5"/>
  <c r="AQ64" i="5"/>
  <c r="AQ62" i="5"/>
  <c r="AQ60" i="5"/>
  <c r="AM60" i="5"/>
  <c r="AQ59" i="5"/>
  <c r="AO59" i="5"/>
  <c r="AM59" i="5"/>
  <c r="AK59" i="5"/>
  <c r="AI59" i="5"/>
  <c r="AG59" i="5"/>
  <c r="AC59" i="5"/>
  <c r="AE59" i="5"/>
  <c r="AE58" i="5"/>
  <c r="AC60" i="5"/>
  <c r="AC58" i="5"/>
  <c r="AC57" i="5"/>
  <c r="AA60" i="5"/>
  <c r="AA59" i="5"/>
  <c r="AA58" i="5"/>
  <c r="AQ58" i="5"/>
  <c r="AO58" i="5"/>
  <c r="AM58" i="5"/>
  <c r="AK58" i="5"/>
  <c r="AI58" i="5"/>
  <c r="AG58" i="5"/>
  <c r="AQ57" i="5"/>
  <c r="AO57" i="5"/>
  <c r="AM57" i="5"/>
  <c r="AK57" i="5"/>
  <c r="AI57" i="5"/>
  <c r="AG57" i="5"/>
  <c r="AE57" i="5"/>
  <c r="AA57" i="5"/>
  <c r="AM56" i="5"/>
  <c r="AM55" i="5"/>
  <c r="AO56" i="5"/>
  <c r="AO55" i="5"/>
  <c r="AQ56" i="5"/>
  <c r="AQ55" i="5"/>
  <c r="AG55" i="5"/>
  <c r="AK55" i="5"/>
  <c r="AI55" i="5"/>
  <c r="AA56" i="5"/>
  <c r="AA55" i="5"/>
  <c r="AC56" i="5"/>
  <c r="AC55" i="5"/>
  <c r="AE56" i="5"/>
  <c r="AE55" i="5"/>
  <c r="AK56" i="5"/>
  <c r="AI56" i="5"/>
  <c r="AG56" i="5"/>
  <c r="AE54" i="5"/>
  <c r="AC54" i="5"/>
  <c r="AI54" i="5"/>
  <c r="AK54" i="5"/>
  <c r="AA54" i="5"/>
  <c r="AG54" i="5"/>
  <c r="AM54" i="5"/>
  <c r="AO54" i="5"/>
  <c r="AQ54" i="5"/>
  <c r="AQ85" i="5"/>
  <c r="AO85" i="5"/>
  <c r="AM85" i="5"/>
  <c r="AE85" i="5"/>
  <c r="AK85" i="5"/>
  <c r="AI85" i="5"/>
  <c r="AG85" i="5"/>
  <c r="AQ88" i="5"/>
  <c r="AQ87" i="5"/>
  <c r="AQ86" i="5"/>
  <c r="AO88" i="5"/>
  <c r="AO87" i="5"/>
  <c r="AO86" i="5"/>
  <c r="AM88" i="5"/>
  <c r="AM87" i="5"/>
  <c r="AM86" i="5"/>
  <c r="AK88" i="5"/>
  <c r="AK87" i="5"/>
  <c r="AK86" i="5"/>
  <c r="AI88" i="5"/>
  <c r="AI87" i="5"/>
  <c r="AI86" i="5"/>
  <c r="AG88" i="5"/>
  <c r="AG87" i="5"/>
  <c r="AG86" i="5"/>
  <c r="AE88" i="5"/>
  <c r="AE87" i="5"/>
  <c r="AE86" i="5"/>
  <c r="AC88" i="5"/>
  <c r="AC87" i="5"/>
  <c r="AC86" i="5"/>
  <c r="AA87" i="5"/>
  <c r="AA86" i="5"/>
  <c r="AA88" i="5"/>
  <c r="I87" i="2" l="1"/>
  <c r="AA86" i="2"/>
  <c r="Z86" i="2"/>
  <c r="Y86" i="2"/>
  <c r="X86" i="2"/>
  <c r="W86" i="2"/>
  <c r="AB85" i="2"/>
  <c r="AA85" i="2"/>
  <c r="Z85" i="2"/>
  <c r="Y85" i="2"/>
  <c r="X85" i="2"/>
  <c r="W85" i="2"/>
  <c r="P86" i="2"/>
  <c r="O86" i="2"/>
  <c r="M86" i="2"/>
  <c r="AB86" i="2" s="1"/>
  <c r="K86" i="2"/>
  <c r="H86" i="2"/>
  <c r="I86" i="2" l="1"/>
  <c r="P85" i="2"/>
  <c r="O85" i="2"/>
  <c r="M85" i="2"/>
  <c r="K85" i="2"/>
  <c r="H85" i="2"/>
  <c r="I85" i="2" l="1"/>
  <c r="M84" i="2"/>
  <c r="AB84" i="2" s="1"/>
  <c r="AA84" i="2"/>
  <c r="Z84" i="2"/>
  <c r="X84" i="2"/>
  <c r="W84" i="2"/>
  <c r="P84" i="2"/>
  <c r="O84" i="2"/>
  <c r="K84" i="2"/>
  <c r="H84" i="2"/>
  <c r="Y84" i="2" s="1"/>
  <c r="I84" i="2" l="1"/>
  <c r="AA83" i="2"/>
  <c r="Z83" i="2"/>
  <c r="X83" i="2"/>
  <c r="W83" i="2"/>
  <c r="P83" i="2"/>
  <c r="O83" i="2"/>
  <c r="M83" i="2"/>
  <c r="AB83" i="2" s="1"/>
  <c r="K83" i="2"/>
  <c r="H83" i="2"/>
  <c r="I83" i="2" l="1"/>
  <c r="Y83" i="2"/>
  <c r="AA82" i="2"/>
  <c r="Z82" i="2"/>
  <c r="X82" i="2"/>
  <c r="W82" i="2"/>
  <c r="P82" i="2"/>
  <c r="O82" i="2"/>
  <c r="M82" i="2"/>
  <c r="AB82" i="2" s="1"/>
  <c r="K82" i="2"/>
  <c r="H82" i="2"/>
  <c r="I82" i="2" l="1"/>
  <c r="Y82" i="2"/>
  <c r="AB81" i="2"/>
  <c r="AA81" i="2"/>
  <c r="Z81" i="2"/>
  <c r="Y81" i="2"/>
  <c r="X81" i="2"/>
  <c r="W81" i="2"/>
  <c r="H81" i="2"/>
  <c r="I81" i="2" s="1"/>
  <c r="K81" i="2"/>
  <c r="M81" i="2"/>
  <c r="P81" i="2"/>
  <c r="O81" i="2"/>
  <c r="O80" i="2" l="1"/>
  <c r="M80" i="2"/>
  <c r="AB80" i="2" s="1"/>
  <c r="K80" i="2"/>
  <c r="H80" i="2"/>
  <c r="P80" i="2"/>
  <c r="AA80" i="2"/>
  <c r="Z80" i="2"/>
  <c r="X80" i="2"/>
  <c r="W80" i="2"/>
  <c r="I80" i="2" l="1"/>
  <c r="Y80" i="2"/>
  <c r="P79" i="2"/>
  <c r="O79" i="2"/>
  <c r="H79" i="2"/>
  <c r="M79" i="2"/>
  <c r="AB79" i="2" s="1"/>
  <c r="K79" i="2"/>
  <c r="AA79" i="2"/>
  <c r="Z79" i="2"/>
  <c r="X79" i="2"/>
  <c r="W79" i="2"/>
  <c r="I79" i="2" l="1"/>
  <c r="Y79" i="2"/>
  <c r="AA78" i="2"/>
  <c r="Z78" i="2"/>
  <c r="X78" i="2"/>
  <c r="W78" i="2"/>
  <c r="P78" i="2"/>
  <c r="O78" i="2"/>
  <c r="M78" i="2"/>
  <c r="AB78" i="2" s="1"/>
  <c r="K78" i="2"/>
  <c r="H78" i="2"/>
  <c r="Y78" i="2" s="1"/>
  <c r="I78" i="2" l="1"/>
  <c r="AA77" i="2"/>
  <c r="Z77" i="2"/>
  <c r="X77" i="2"/>
  <c r="W77" i="2"/>
  <c r="P77" i="2"/>
  <c r="O77" i="2"/>
  <c r="M77" i="2"/>
  <c r="AB77" i="2" s="1"/>
  <c r="K77" i="2"/>
  <c r="K76" i="2"/>
  <c r="H77" i="2"/>
  <c r="Y77" i="2" s="1"/>
  <c r="I77" i="2" l="1"/>
  <c r="AA76" i="2"/>
  <c r="Z76" i="2"/>
  <c r="X76" i="2"/>
  <c r="W76" i="2"/>
  <c r="P76" i="2"/>
  <c r="O76" i="2"/>
  <c r="M76" i="2"/>
  <c r="AB76" i="2" s="1"/>
  <c r="H76" i="2"/>
  <c r="I76" i="2" l="1"/>
  <c r="Y76" i="2"/>
  <c r="AA75" i="2"/>
  <c r="Z75" i="2"/>
  <c r="Y75" i="2"/>
  <c r="X75" i="2"/>
  <c r="W75" i="2"/>
  <c r="P75" i="2"/>
  <c r="O75" i="2"/>
  <c r="M75" i="2"/>
  <c r="AB75" i="2" s="1"/>
  <c r="K75" i="2"/>
  <c r="H75" i="2"/>
  <c r="I75" i="2" l="1"/>
  <c r="P74" i="2"/>
  <c r="O74" i="2"/>
  <c r="M74" i="2"/>
  <c r="AB74" i="2" s="1"/>
  <c r="K74" i="2"/>
  <c r="AA74" i="2"/>
  <c r="Z74" i="2"/>
  <c r="X74" i="2"/>
  <c r="W74" i="2"/>
  <c r="H74" i="2"/>
  <c r="I74" i="2" l="1"/>
  <c r="Y74" i="2"/>
  <c r="AA73" i="2"/>
  <c r="Z73" i="2"/>
  <c r="X73" i="2"/>
  <c r="W73" i="2"/>
  <c r="P73" i="2"/>
  <c r="O73" i="2"/>
  <c r="M73" i="2"/>
  <c r="AB73" i="2" s="1"/>
  <c r="K73" i="2"/>
  <c r="H73" i="2"/>
  <c r="I73" i="2" l="1"/>
  <c r="Y73" i="2"/>
  <c r="M72" i="2"/>
  <c r="AB72" i="2" s="1"/>
  <c r="M71" i="2"/>
  <c r="P72" i="2"/>
  <c r="O72" i="2"/>
  <c r="K72" i="2"/>
  <c r="H72" i="2"/>
  <c r="Y72" i="2" s="1"/>
  <c r="AA72" i="2"/>
  <c r="Z72" i="2"/>
  <c r="X72" i="2"/>
  <c r="W72" i="2"/>
  <c r="I72" i="2" l="1"/>
  <c r="P71" i="2"/>
  <c r="O71" i="2"/>
  <c r="AB71" i="2"/>
  <c r="K71" i="2"/>
  <c r="H71" i="2"/>
  <c r="Y71" i="2" s="1"/>
  <c r="AA71" i="2"/>
  <c r="Z71" i="2"/>
  <c r="X71" i="2"/>
  <c r="W71" i="2"/>
  <c r="I71" i="2" l="1"/>
  <c r="P70" i="2"/>
  <c r="O70" i="2"/>
  <c r="M70" i="2"/>
  <c r="AB70" i="2" s="1"/>
  <c r="K70" i="2"/>
  <c r="H70" i="2"/>
  <c r="Y70" i="2" s="1"/>
  <c r="AA70" i="2"/>
  <c r="Z70" i="2"/>
  <c r="X70" i="2"/>
  <c r="W70" i="2"/>
  <c r="I70" i="2" l="1"/>
  <c r="AA69" i="2"/>
  <c r="Z69" i="2"/>
  <c r="X69" i="2"/>
  <c r="W69" i="2"/>
  <c r="P69" i="2"/>
  <c r="O69" i="2"/>
  <c r="M69" i="2"/>
  <c r="AB69" i="2" s="1"/>
  <c r="K69" i="2"/>
  <c r="H69" i="2"/>
  <c r="Y69" i="2" s="1"/>
  <c r="I69" i="2" l="1"/>
  <c r="P68" i="2"/>
  <c r="O68" i="2"/>
  <c r="M68" i="2"/>
  <c r="AB68" i="2" s="1"/>
  <c r="K68" i="2"/>
  <c r="H68" i="2"/>
  <c r="Y68" i="2" s="1"/>
  <c r="AA68" i="2"/>
  <c r="Z68" i="2"/>
  <c r="X68" i="2"/>
  <c r="W68" i="2"/>
  <c r="I68" i="2" l="1"/>
  <c r="AB67" i="2"/>
  <c r="AA67" i="2"/>
  <c r="Z67" i="2"/>
  <c r="Y67" i="2"/>
  <c r="X67" i="2"/>
  <c r="W67" i="2"/>
  <c r="P67" i="2"/>
  <c r="O67" i="2"/>
  <c r="M67" i="2"/>
  <c r="K67" i="2"/>
  <c r="H67" i="2"/>
  <c r="I67" i="2" l="1"/>
  <c r="P66" i="2"/>
  <c r="O66" i="2"/>
  <c r="M66" i="2"/>
  <c r="AB66" i="2" s="1"/>
  <c r="K66" i="2"/>
  <c r="H66" i="2"/>
  <c r="AA66" i="2"/>
  <c r="Z66" i="2"/>
  <c r="X66" i="2"/>
  <c r="W66" i="2"/>
  <c r="I66" i="2" l="1"/>
  <c r="Y66" i="2"/>
  <c r="P65" i="2"/>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<sst xmlns="http://schemas.openxmlformats.org/spreadsheetml/2006/main" count="302" uniqueCount="150">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</sst>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4"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8">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88">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20"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2"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21"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4" xfId="0" applyBorder="1" applyAlignment="1">
      <alignment horizontal="center"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6" borderId="55" xfId="0" applyFill="1" applyBorder="1">
      <alignment vertical="center"/>
    </xf>
    <xf numFmtId="0" fontId="4" fillId="2" borderId="55" xfId="0" applyFont="1" applyFill="1" applyBorder="1">
      <alignment vertical="center"/>
    </xf>
    <xf numFmtId="0" fontId="12" fillId="0" borderId="55" xfId="0" applyFont="1" applyBorder="1">
      <alignment vertical="center"/>
    </xf>
    <xf numFmtId="0" fontId="0" fillId="2" borderId="18" xfId="0" applyFill="1" applyBorder="1">
      <alignment vertical="center"/>
    </xf>
    <xf numFmtId="0" fontId="0" fillId="6" borderId="80"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3" fillId="2" borderId="55" xfId="0" applyFont="1" applyFill="1" applyBorder="1">
      <alignment vertical="center"/>
    </xf>
    <xf numFmtId="0" fontId="23" fillId="2" borderId="1" xfId="0" applyFont="1" applyFill="1" applyBorder="1">
      <alignment vertical="center"/>
    </xf>
    <xf numFmtId="0" fontId="23" fillId="2" borderId="18" xfId="0" applyFont="1" applyFill="1" applyBorder="1">
      <alignment vertical="center"/>
    </xf>
    <xf numFmtId="0" fontId="12" fillId="2" borderId="59" xfId="0" applyFont="1" applyFill="1" applyBorder="1">
      <alignment vertical="center"/>
    </xf>
    <xf numFmtId="0" fontId="23" fillId="6" borderId="80" xfId="0" applyFont="1" applyFill="1" applyBorder="1">
      <alignment vertical="center"/>
    </xf>
    <xf numFmtId="0" fontId="23" fillId="9" borderId="57" xfId="0" applyFont="1" applyFill="1" applyBorder="1">
      <alignment vertical="center"/>
    </xf>
    <xf numFmtId="0" fontId="23" fillId="9" borderId="55" xfId="0" applyFont="1" applyFill="1" applyBorder="1">
      <alignment vertical="center"/>
    </xf>
    <xf numFmtId="0" fontId="23" fillId="9" borderId="1" xfId="0" applyFont="1" applyFill="1" applyBorder="1">
      <alignment vertical="center"/>
    </xf>
    <xf numFmtId="0" fontId="23" fillId="9" borderId="59" xfId="0" applyFont="1" applyFill="1" applyBorder="1">
      <alignment vertical="center"/>
    </xf>
    <xf numFmtId="0" fontId="0" fillId="9" borderId="57" xfId="0" applyFill="1" applyBorder="1">
      <alignment vertical="center"/>
    </xf>
    <xf numFmtId="0" fontId="22" fillId="9" borderId="55" xfId="0" applyFont="1" applyFill="1" applyBorder="1">
      <alignment vertical="center"/>
    </xf>
    <xf numFmtId="0" fontId="0" fillId="9" borderId="59" xfId="0" applyFill="1" applyBorder="1">
      <alignment vertical="center"/>
    </xf>
    <xf numFmtId="0" fontId="20" fillId="9" borderId="55" xfId="0" applyFont="1" applyFill="1" applyBorder="1">
      <alignment vertical="center"/>
    </xf>
    <xf numFmtId="0" fontId="4" fillId="0" borderId="81" xfId="0" applyFont="1" applyBorder="1">
      <alignment vertical="center"/>
    </xf>
    <xf numFmtId="56" fontId="4" fillId="0" borderId="82" xfId="0" applyNumberFormat="1" applyFont="1" applyBorder="1">
      <alignment vertical="center"/>
    </xf>
    <xf numFmtId="56" fontId="4" fillId="0" borderId="83" xfId="0" applyNumberFormat="1" applyFont="1" applyBorder="1">
      <alignment vertical="center"/>
    </xf>
    <xf numFmtId="56" fontId="4" fillId="0" borderId="86" xfId="0" applyNumberFormat="1" applyFont="1" applyBorder="1">
      <alignment vertical="center"/>
    </xf>
    <xf numFmtId="56" fontId="4" fillId="0" borderId="86" xfId="0" applyNumberFormat="1" applyFont="1" applyFill="1" applyBorder="1">
      <alignment vertical="center"/>
    </xf>
    <xf numFmtId="56" fontId="3" fillId="0" borderId="86" xfId="0" applyNumberFormat="1" applyFont="1" applyBorder="1">
      <alignment vertical="center"/>
    </xf>
    <xf numFmtId="0" fontId="23" fillId="2" borderId="57" xfId="0" applyFont="1" applyFill="1" applyBorder="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79" xfId="0" applyFill="1" applyBorder="1" applyAlignment="1">
      <alignment horizontal="center" vertical="center"/>
    </xf>
    <xf numFmtId="0" fontId="0" fillId="6" borderId="54" xfId="0" applyFill="1" applyBorder="1" applyAlignment="1">
      <alignment horizontal="center" vertical="center"/>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6" borderId="87"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21" fillId="0" borderId="48" xfId="0" applyFont="1" applyBorder="1" applyAlignment="1">
      <alignment horizontal="center" vertical="center"/>
    </xf>
    <xf numFmtId="0" fontId="21" fillId="0" borderId="60" xfId="0" applyFont="1" applyBorder="1" applyAlignment="1">
      <alignment horizontal="center" vertical="center"/>
    </xf>
    <xf numFmtId="0" fontId="21" fillId="0" borderId="62" xfId="0" applyFont="1" applyBorder="1" applyAlignment="1">
      <alignment horizontal="center" vertical="center"/>
    </xf>
    <xf numFmtId="0" fontId="21"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国家衛健委発表に基づく感染状況!$W$8:$W$90</c:f>
              <c:numCache>
                <c:formatCode>m"月"d"日"</c:formatCode>
                <c:ptCount val="8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numCache>
            </c:numRef>
          </c:cat>
          <c:val>
            <c:numRef>
              <c:f>国家衛健委発表に基づく感染状況!$X$8:$X$90</c:f>
              <c:numCache>
                <c:formatCode>#,##0_);[Red]\(#,##0\)</c:formatCode>
                <c:ptCount val="8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国家衛健委発表に基づく感染状況!$W$8:$W$90</c:f>
              <c:numCache>
                <c:formatCode>m"月"d"日"</c:formatCode>
                <c:ptCount val="8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numCache>
            </c:numRef>
          </c:cat>
          <c:val>
            <c:numRef>
              <c:f>国家衛健委発表に基づく感染状況!$Y$8:$Y$90</c:f>
              <c:numCache>
                <c:formatCode>General</c:formatCode>
                <c:ptCount val="8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国家衛健委発表に基づく感染状況!$Z$8:$Z$90</c:f>
              <c:numCache>
                <c:formatCode>m"月"d"日"</c:formatCode>
                <c:ptCount val="8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numCache>
            </c:numRef>
          </c:cat>
          <c:val>
            <c:numRef>
              <c:f>国家衛健委発表に基づく感染状況!$AA$8:$AA$90</c:f>
              <c:numCache>
                <c:formatCode>General</c:formatCode>
                <c:ptCount val="8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国家衛健委発表に基づく感染状況!$Z$8:$Z$90</c:f>
              <c:numCache>
                <c:formatCode>m"月"d"日"</c:formatCode>
                <c:ptCount val="8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numCache>
            </c:numRef>
          </c:cat>
          <c:val>
            <c:numRef>
              <c:f>国家衛健委発表に基づく感染状況!$AB$8:$AB$90</c:f>
              <c:numCache>
                <c:formatCode>General</c:formatCode>
                <c:ptCount val="8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99"/>
  <sheetViews>
    <sheetView workbookViewId="0">
      <pane xSplit="2" ySplit="5" topLeftCell="C77" activePane="bottomRight" state="frozen"/>
      <selection pane="topRight" activeCell="C1" sqref="C1"/>
      <selection pane="bottomLeft" activeCell="A8" sqref="A8"/>
      <selection pane="bottomRight" activeCell="B97" sqref="B97"/>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49"/>
      <c r="C1" s="218" t="s">
        <v>78</v>
      </c>
      <c r="D1" s="218"/>
      <c r="E1" s="218"/>
      <c r="F1" s="218"/>
      <c r="G1" s="218"/>
      <c r="H1" s="218"/>
      <c r="I1" s="218"/>
      <c r="J1" s="218"/>
      <c r="K1" s="218"/>
      <c r="L1" s="218"/>
      <c r="M1" s="218"/>
      <c r="N1" s="218"/>
      <c r="O1" s="218"/>
      <c r="P1" s="99"/>
      <c r="Q1" s="99"/>
      <c r="R1" s="99"/>
      <c r="S1" s="99"/>
      <c r="T1" s="99"/>
      <c r="U1" s="98">
        <v>43930</v>
      </c>
    </row>
    <row r="2" spans="2:28" ht="13" customHeight="1" x14ac:dyDescent="0.55000000000000004">
      <c r="E2" s="132" t="s">
        <v>126</v>
      </c>
      <c r="F2" s="133"/>
      <c r="G2" s="132"/>
      <c r="H2" s="133"/>
      <c r="I2" s="133"/>
      <c r="J2" s="133"/>
      <c r="U2" s="80" t="s">
        <v>77</v>
      </c>
    </row>
    <row r="3" spans="2:28" ht="5.5" customHeight="1" thickBot="1" x14ac:dyDescent="0.6"/>
    <row r="4" spans="2:28" x14ac:dyDescent="0.55000000000000004">
      <c r="B4" s="70" t="s">
        <v>3</v>
      </c>
      <c r="C4" s="225" t="s">
        <v>72</v>
      </c>
      <c r="D4" s="226"/>
      <c r="E4" s="226"/>
      <c r="F4" s="236"/>
      <c r="G4" s="225" t="s">
        <v>68</v>
      </c>
      <c r="H4" s="226"/>
      <c r="I4" s="231" t="s">
        <v>87</v>
      </c>
      <c r="J4" s="227" t="s">
        <v>71</v>
      </c>
      <c r="K4" s="228"/>
      <c r="L4" s="229" t="s">
        <v>70</v>
      </c>
      <c r="M4" s="230"/>
      <c r="N4" s="219" t="s">
        <v>73</v>
      </c>
      <c r="O4" s="220"/>
      <c r="P4" s="233" t="s">
        <v>92</v>
      </c>
      <c r="Q4" s="234"/>
      <c r="R4" s="233" t="s">
        <v>88</v>
      </c>
      <c r="S4" s="234"/>
      <c r="T4" s="235"/>
      <c r="U4" s="221" t="s">
        <v>75</v>
      </c>
    </row>
    <row r="5" spans="2:28" ht="18.5" customHeight="1" thickBot="1" x14ac:dyDescent="0.6">
      <c r="B5" s="71" t="s">
        <v>76</v>
      </c>
      <c r="C5" s="223" t="s">
        <v>69</v>
      </c>
      <c r="D5" s="224"/>
      <c r="E5" s="104" t="s">
        <v>9</v>
      </c>
      <c r="F5" s="79" t="s">
        <v>86</v>
      </c>
      <c r="G5" s="77" t="s">
        <v>69</v>
      </c>
      <c r="H5" s="78" t="s">
        <v>9</v>
      </c>
      <c r="I5" s="232"/>
      <c r="J5" s="77" t="s">
        <v>69</v>
      </c>
      <c r="K5" s="78" t="s">
        <v>74</v>
      </c>
      <c r="L5" s="77" t="s">
        <v>69</v>
      </c>
      <c r="M5" s="78" t="s">
        <v>9</v>
      </c>
      <c r="N5" s="77" t="s">
        <v>69</v>
      </c>
      <c r="O5" s="79" t="s">
        <v>9</v>
      </c>
      <c r="P5" s="100" t="s">
        <v>106</v>
      </c>
      <c r="Q5" s="79" t="s">
        <v>9</v>
      </c>
      <c r="R5" s="139" t="s">
        <v>90</v>
      </c>
      <c r="S5" s="76" t="s">
        <v>91</v>
      </c>
      <c r="T5" s="76" t="s">
        <v>89</v>
      </c>
      <c r="U5" s="222"/>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72"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72"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6"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6"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v>43908</v>
      </c>
      <c r="C66" s="56">
        <v>23</v>
      </c>
      <c r="D66" s="96"/>
      <c r="E66" s="130"/>
      <c r="F66" s="65">
        <v>105</v>
      </c>
      <c r="G66" s="56">
        <v>34</v>
      </c>
      <c r="H66" s="64">
        <f t="shared" ref="H66" si="221">+H65+G66</f>
        <v>80928</v>
      </c>
      <c r="I66" s="66">
        <f t="shared" ref="I66" si="222">+H66-M66-O66</f>
        <v>7263</v>
      </c>
      <c r="J66" s="56">
        <v>-308</v>
      </c>
      <c r="K66" s="64">
        <f t="shared" si="10"/>
        <v>2314</v>
      </c>
      <c r="L66" s="56">
        <v>8</v>
      </c>
      <c r="M66" s="64">
        <f t="shared" si="13"/>
        <v>3245</v>
      </c>
      <c r="N66" s="56">
        <v>819</v>
      </c>
      <c r="O66" s="64">
        <f t="shared" si="175"/>
        <v>70420</v>
      </c>
      <c r="P66" s="131">
        <f t="shared" si="160"/>
        <v>954</v>
      </c>
      <c r="Q66" s="65">
        <v>683281</v>
      </c>
      <c r="R66" s="56">
        <v>1032</v>
      </c>
      <c r="S66" s="138"/>
      <c r="T66" s="65">
        <v>9144</v>
      </c>
      <c r="U66" s="148" t="s">
        <v>127</v>
      </c>
      <c r="W66" s="141">
        <f t="shared" ref="W66" si="223">+B66</f>
        <v>43908</v>
      </c>
      <c r="X66" s="142">
        <f t="shared" ref="X66" si="224">+G66</f>
        <v>34</v>
      </c>
      <c r="Y66" s="112">
        <f t="shared" ref="Y66" si="225">+H66</f>
        <v>80928</v>
      </c>
      <c r="Z66" s="143">
        <f t="shared" ref="Z66" si="226">+B66</f>
        <v>43908</v>
      </c>
      <c r="AA66" s="112">
        <f t="shared" ref="AA66" si="227">+L66</f>
        <v>8</v>
      </c>
      <c r="AB66" s="112">
        <f t="shared" ref="AB66" si="228">+M66</f>
        <v>3245</v>
      </c>
    </row>
    <row r="67" spans="2:28" x14ac:dyDescent="0.55000000000000004">
      <c r="B67" s="89">
        <v>43909</v>
      </c>
      <c r="C67" s="56">
        <v>31</v>
      </c>
      <c r="D67" s="96"/>
      <c r="E67" s="130"/>
      <c r="F67" s="65">
        <v>105</v>
      </c>
      <c r="G67" s="56">
        <v>39</v>
      </c>
      <c r="H67" s="64">
        <f t="shared" ref="H67" si="229">+H66+G67</f>
        <v>80967</v>
      </c>
      <c r="I67" s="66">
        <f t="shared" ref="I67" si="230">+H67-M67-O67</f>
        <v>6569</v>
      </c>
      <c r="J67" s="56">
        <v>-178</v>
      </c>
      <c r="K67" s="64">
        <f t="shared" si="10"/>
        <v>2136</v>
      </c>
      <c r="L67" s="56">
        <v>3</v>
      </c>
      <c r="M67" s="64">
        <f t="shared" si="13"/>
        <v>3248</v>
      </c>
      <c r="N67" s="56">
        <v>730</v>
      </c>
      <c r="O67" s="64">
        <f t="shared" ref="O67" si="231">+N67+O66</f>
        <v>71150</v>
      </c>
      <c r="P67" s="131">
        <f t="shared" ref="P67" si="232">+Q67-Q66</f>
        <v>1050</v>
      </c>
      <c r="Q67" s="65">
        <v>684331</v>
      </c>
      <c r="R67" s="56">
        <v>1197</v>
      </c>
      <c r="S67" s="138"/>
      <c r="T67" s="65">
        <v>8989</v>
      </c>
      <c r="U67" s="148"/>
      <c r="W67" s="141">
        <f t="shared" ref="W67" si="233">+B67</f>
        <v>43909</v>
      </c>
      <c r="X67" s="142">
        <f t="shared" ref="X67" si="234">+G67</f>
        <v>39</v>
      </c>
      <c r="Y67" s="112">
        <f t="shared" ref="Y67" si="235">+H67</f>
        <v>80967</v>
      </c>
      <c r="Z67" s="143">
        <f t="shared" ref="Z67" si="236">+B67</f>
        <v>43909</v>
      </c>
      <c r="AA67" s="112">
        <f t="shared" ref="AA67" si="237">+L67</f>
        <v>3</v>
      </c>
      <c r="AB67" s="112">
        <f t="shared" ref="AB67" si="238">+M67</f>
        <v>3248</v>
      </c>
    </row>
    <row r="68" spans="2:28" x14ac:dyDescent="0.55000000000000004">
      <c r="B68" s="89">
        <v>43910</v>
      </c>
      <c r="C68" s="56">
        <v>36</v>
      </c>
      <c r="D68" s="96"/>
      <c r="E68" s="130"/>
      <c r="F68" s="65">
        <v>106</v>
      </c>
      <c r="G68" s="56">
        <v>41</v>
      </c>
      <c r="H68" s="64">
        <f t="shared" ref="H68" si="239">+H67+G68</f>
        <v>81008</v>
      </c>
      <c r="I68" s="66">
        <f t="shared" ref="I68" si="240">+H68-M68-O68</f>
        <v>6013</v>
      </c>
      <c r="J68" s="56">
        <v>-173</v>
      </c>
      <c r="K68" s="64">
        <f t="shared" si="10"/>
        <v>1963</v>
      </c>
      <c r="L68" s="56">
        <v>7</v>
      </c>
      <c r="M68" s="64">
        <f t="shared" si="13"/>
        <v>3255</v>
      </c>
      <c r="N68" s="56">
        <v>590</v>
      </c>
      <c r="O68" s="64">
        <f t="shared" ref="O68" si="241">+N68+O67</f>
        <v>71740</v>
      </c>
      <c r="P68" s="131">
        <f t="shared" ref="P68" si="242">+Q68-Q67</f>
        <v>1535</v>
      </c>
      <c r="Q68" s="65">
        <v>685866</v>
      </c>
      <c r="R68" s="56">
        <v>1191</v>
      </c>
      <c r="S68" s="138"/>
      <c r="T68" s="65">
        <v>9371</v>
      </c>
      <c r="U68" s="148"/>
      <c r="W68" s="141">
        <f t="shared" ref="W68" si="243">+B68</f>
        <v>43910</v>
      </c>
      <c r="X68" s="142">
        <f t="shared" ref="X68" si="244">+G68</f>
        <v>41</v>
      </c>
      <c r="Y68" s="112">
        <f t="shared" ref="Y68" si="245">+H68</f>
        <v>81008</v>
      </c>
      <c r="Z68" s="143">
        <f t="shared" ref="Z68" si="246">+B68</f>
        <v>43910</v>
      </c>
      <c r="AA68" s="112">
        <f t="shared" ref="AA68" si="247">+L68</f>
        <v>7</v>
      </c>
      <c r="AB68" s="112">
        <f t="shared" ref="AB68" si="248">+M68</f>
        <v>3255</v>
      </c>
    </row>
    <row r="69" spans="2:28" x14ac:dyDescent="0.55000000000000004">
      <c r="B69" s="89">
        <v>43911</v>
      </c>
      <c r="C69" s="56">
        <v>45</v>
      </c>
      <c r="D69" s="96"/>
      <c r="E69" s="130"/>
      <c r="F69" s="65">
        <v>118</v>
      </c>
      <c r="G69" s="56">
        <v>46</v>
      </c>
      <c r="H69" s="64">
        <f t="shared" ref="H69" si="249">+H68+G69</f>
        <v>81054</v>
      </c>
      <c r="I69" s="66">
        <f t="shared" ref="I69" si="250">+H69-M69-O69</f>
        <v>5549</v>
      </c>
      <c r="J69" s="56">
        <v>-118</v>
      </c>
      <c r="K69" s="64">
        <f t="shared" si="10"/>
        <v>1845</v>
      </c>
      <c r="L69" s="56">
        <v>6</v>
      </c>
      <c r="M69" s="64">
        <f t="shared" si="13"/>
        <v>3261</v>
      </c>
      <c r="N69" s="56">
        <v>504</v>
      </c>
      <c r="O69" s="64">
        <f t="shared" ref="O69:O70" si="251">+N69+O68</f>
        <v>72244</v>
      </c>
      <c r="P69" s="131">
        <f t="shared" ref="P69:P70" si="252">+Q69-Q68</f>
        <v>1814</v>
      </c>
      <c r="Q69" s="65">
        <v>687680</v>
      </c>
      <c r="R69" s="56">
        <v>1110</v>
      </c>
      <c r="S69" s="138"/>
      <c r="T69" s="65">
        <v>10071</v>
      </c>
      <c r="U69" s="148"/>
      <c r="W69" s="141">
        <f t="shared" ref="W69" si="253">+B69</f>
        <v>43911</v>
      </c>
      <c r="X69" s="142">
        <f t="shared" ref="X69" si="254">+G69</f>
        <v>46</v>
      </c>
      <c r="Y69" s="112">
        <f t="shared" ref="Y69" si="255">+H69</f>
        <v>81054</v>
      </c>
      <c r="Z69" s="143">
        <f t="shared" ref="Z69" si="256">+B69</f>
        <v>43911</v>
      </c>
      <c r="AA69" s="112">
        <f t="shared" ref="AA69" si="257">+L69</f>
        <v>6</v>
      </c>
      <c r="AB69" s="112">
        <f t="shared" ref="AB69" si="258">+M69</f>
        <v>3261</v>
      </c>
    </row>
    <row r="70" spans="2:28" x14ac:dyDescent="0.55000000000000004">
      <c r="B70" s="89">
        <v>43912</v>
      </c>
      <c r="C70" s="56">
        <v>47</v>
      </c>
      <c r="D70" s="96"/>
      <c r="E70" s="130"/>
      <c r="F70" s="65">
        <v>136</v>
      </c>
      <c r="G70" s="56">
        <v>39</v>
      </c>
      <c r="H70" s="64">
        <f t="shared" ref="H70" si="259">+H69+G70</f>
        <v>81093</v>
      </c>
      <c r="I70" s="66">
        <f t="shared" ref="I70" si="260">+H70-M70-O70</f>
        <v>5120</v>
      </c>
      <c r="J70" s="56">
        <v>-96</v>
      </c>
      <c r="K70" s="64">
        <f t="shared" si="10"/>
        <v>1749</v>
      </c>
      <c r="L70" s="56">
        <v>9</v>
      </c>
      <c r="M70" s="64">
        <f t="shared" si="13"/>
        <v>3270</v>
      </c>
      <c r="N70" s="56">
        <v>459</v>
      </c>
      <c r="O70" s="64">
        <f t="shared" si="251"/>
        <v>72703</v>
      </c>
      <c r="P70" s="131">
        <f t="shared" si="252"/>
        <v>1313</v>
      </c>
      <c r="Q70" s="65">
        <v>688993</v>
      </c>
      <c r="R70" s="56">
        <v>661</v>
      </c>
      <c r="S70" s="138"/>
      <c r="T70" s="65">
        <v>10701</v>
      </c>
      <c r="U70" s="148"/>
      <c r="W70" s="141">
        <f t="shared" ref="W70" si="261">+B70</f>
        <v>43912</v>
      </c>
      <c r="X70" s="142">
        <f t="shared" ref="X70" si="262">+G70</f>
        <v>39</v>
      </c>
      <c r="Y70" s="112">
        <f t="shared" ref="Y70" si="263">+H70</f>
        <v>81093</v>
      </c>
      <c r="Z70" s="143">
        <f t="shared" ref="Z70" si="264">+B70</f>
        <v>43912</v>
      </c>
      <c r="AA70" s="112">
        <f t="shared" ref="AA70" si="265">+L70</f>
        <v>9</v>
      </c>
      <c r="AB70" s="112">
        <f t="shared" ref="AB70" si="266">+M70</f>
        <v>3270</v>
      </c>
    </row>
    <row r="71" spans="2:28" x14ac:dyDescent="0.55000000000000004">
      <c r="B71" s="89">
        <v>43913</v>
      </c>
      <c r="C71" s="56">
        <v>35</v>
      </c>
      <c r="D71" s="96"/>
      <c r="E71" s="130"/>
      <c r="F71" s="65">
        <v>132</v>
      </c>
      <c r="G71" s="56">
        <v>78</v>
      </c>
      <c r="H71" s="64">
        <f t="shared" ref="H71" si="267">+H70+G71</f>
        <v>81171</v>
      </c>
      <c r="I71" s="66">
        <f t="shared" ref="I71" si="268">+H71-M71-O71</f>
        <v>4735</v>
      </c>
      <c r="J71" s="56">
        <v>-176</v>
      </c>
      <c r="K71" s="64">
        <f t="shared" si="10"/>
        <v>1573</v>
      </c>
      <c r="L71" s="56">
        <v>7</v>
      </c>
      <c r="M71" s="64">
        <f t="shared" si="13"/>
        <v>3277</v>
      </c>
      <c r="N71" s="56">
        <v>456</v>
      </c>
      <c r="O71" s="64">
        <f t="shared" ref="O71" si="269">+N71+O70</f>
        <v>73159</v>
      </c>
      <c r="P71" s="131">
        <f t="shared" ref="P71" si="270">+Q71-Q70</f>
        <v>2192</v>
      </c>
      <c r="Q71" s="65">
        <v>691185</v>
      </c>
      <c r="R71" s="56">
        <v>769</v>
      </c>
      <c r="S71" s="138"/>
      <c r="T71" s="65">
        <v>12077</v>
      </c>
      <c r="U71" s="148"/>
      <c r="W71" s="141">
        <f t="shared" ref="W71" si="271">+B71</f>
        <v>43913</v>
      </c>
      <c r="X71" s="142">
        <f t="shared" ref="X71" si="272">+G71</f>
        <v>78</v>
      </c>
      <c r="Y71" s="112">
        <f t="shared" ref="Y71" si="273">+H71</f>
        <v>81171</v>
      </c>
      <c r="Z71" s="143">
        <f t="shared" ref="Z71" si="274">+B71</f>
        <v>43913</v>
      </c>
      <c r="AA71" s="112">
        <f t="shared" ref="AA71" si="275">+L71</f>
        <v>7</v>
      </c>
      <c r="AB71" s="112">
        <f t="shared" ref="AB71" si="276">+M71</f>
        <v>3277</v>
      </c>
    </row>
    <row r="72" spans="2:28" x14ac:dyDescent="0.55000000000000004">
      <c r="B72" s="89">
        <v>43914</v>
      </c>
      <c r="C72" s="56">
        <v>33</v>
      </c>
      <c r="D72" s="96"/>
      <c r="E72" s="130"/>
      <c r="F72" s="65">
        <v>134</v>
      </c>
      <c r="G72" s="56">
        <v>47</v>
      </c>
      <c r="H72" s="64">
        <f t="shared" ref="H72" si="277">+H71+G72</f>
        <v>81218</v>
      </c>
      <c r="I72" s="66">
        <f t="shared" ref="I72" si="278">+H72-M72-O72</f>
        <v>4287</v>
      </c>
      <c r="J72" s="56">
        <v>-174</v>
      </c>
      <c r="K72" s="64">
        <f t="shared" si="10"/>
        <v>1399</v>
      </c>
      <c r="L72" s="56">
        <v>4</v>
      </c>
      <c r="M72" s="64">
        <f t="shared" si="13"/>
        <v>3281</v>
      </c>
      <c r="N72" s="56">
        <v>491</v>
      </c>
      <c r="O72" s="64">
        <f t="shared" ref="O72" si="279">+N72+O71</f>
        <v>73650</v>
      </c>
      <c r="P72" s="131">
        <f t="shared" ref="P72" si="280">+Q72-Q71</f>
        <v>2038</v>
      </c>
      <c r="Q72" s="65">
        <v>693223</v>
      </c>
      <c r="R72" s="56">
        <v>491</v>
      </c>
      <c r="S72" s="138"/>
      <c r="T72" s="65">
        <v>13356</v>
      </c>
      <c r="U72" s="148"/>
      <c r="W72" s="141">
        <f t="shared" ref="W72" si="281">+B72</f>
        <v>43914</v>
      </c>
      <c r="X72" s="142">
        <f t="shared" ref="X72" si="282">+G72</f>
        <v>47</v>
      </c>
      <c r="Y72" s="112">
        <f t="shared" ref="Y72" si="283">+H72</f>
        <v>81218</v>
      </c>
      <c r="Z72" s="143">
        <f t="shared" ref="Z72" si="284">+B72</f>
        <v>43914</v>
      </c>
      <c r="AA72" s="112">
        <f t="shared" ref="AA72" si="285">+L72</f>
        <v>4</v>
      </c>
      <c r="AB72" s="112">
        <f t="shared" ref="AB72" si="286">+M72</f>
        <v>3281</v>
      </c>
    </row>
    <row r="73" spans="2:28" x14ac:dyDescent="0.55000000000000004">
      <c r="B73" s="89">
        <v>43915</v>
      </c>
      <c r="C73" s="56">
        <v>58</v>
      </c>
      <c r="D73" s="96"/>
      <c r="E73" s="130"/>
      <c r="F73" s="65">
        <v>159</v>
      </c>
      <c r="G73" s="56">
        <v>67</v>
      </c>
      <c r="H73" s="64">
        <f t="shared" ref="H73" si="287">+H72+G73</f>
        <v>81285</v>
      </c>
      <c r="I73" s="66">
        <f t="shared" ref="I73" si="288">+H73-M73-O73</f>
        <v>3947</v>
      </c>
      <c r="J73" s="56">
        <v>-164</v>
      </c>
      <c r="K73" s="64">
        <f t="shared" ref="K73:K75" si="289">+J73+K72</f>
        <v>1235</v>
      </c>
      <c r="L73" s="56">
        <v>6</v>
      </c>
      <c r="M73" s="64">
        <f t="shared" ref="M73:M75" si="290">+L73+M72</f>
        <v>3287</v>
      </c>
      <c r="N73" s="56">
        <v>401</v>
      </c>
      <c r="O73" s="64">
        <f t="shared" ref="O73" si="291">+N73+O72</f>
        <v>74051</v>
      </c>
      <c r="P73" s="131">
        <f t="shared" ref="P73" si="292">+Q73-Q72</f>
        <v>2082</v>
      </c>
      <c r="Q73" s="65">
        <v>695305</v>
      </c>
      <c r="R73" s="56">
        <v>721</v>
      </c>
      <c r="S73" s="138"/>
      <c r="T73" s="65">
        <v>14714</v>
      </c>
      <c r="U73" s="148"/>
      <c r="W73" s="141">
        <f t="shared" ref="W73" si="293">+B73</f>
        <v>43915</v>
      </c>
      <c r="X73" s="142">
        <f t="shared" ref="X73" si="294">+G73</f>
        <v>67</v>
      </c>
      <c r="Y73" s="112">
        <f t="shared" ref="Y73" si="295">+H73</f>
        <v>81285</v>
      </c>
      <c r="Z73" s="143">
        <f t="shared" ref="Z73" si="296">+B73</f>
        <v>43915</v>
      </c>
      <c r="AA73" s="112">
        <f t="shared" ref="AA73" si="297">+L73</f>
        <v>6</v>
      </c>
      <c r="AB73" s="112">
        <f t="shared" ref="AB73" si="298">+M73</f>
        <v>3287</v>
      </c>
    </row>
    <row r="74" spans="2:28" x14ac:dyDescent="0.55000000000000004">
      <c r="B74" s="89">
        <v>43916</v>
      </c>
      <c r="C74" s="56">
        <v>49</v>
      </c>
      <c r="D74" s="96"/>
      <c r="E74" s="130"/>
      <c r="F74" s="65">
        <v>189</v>
      </c>
      <c r="G74" s="56">
        <v>55</v>
      </c>
      <c r="H74" s="64">
        <f t="shared" ref="H74" si="299">+H73+G74</f>
        <v>81340</v>
      </c>
      <c r="I74" s="66">
        <f t="shared" ref="I74" si="300">+H74-M74-O74</f>
        <v>3460</v>
      </c>
      <c r="J74" s="56">
        <v>-201</v>
      </c>
      <c r="K74" s="64">
        <f t="shared" si="289"/>
        <v>1034</v>
      </c>
      <c r="L74" s="56">
        <v>5</v>
      </c>
      <c r="M74" s="64">
        <f t="shared" si="290"/>
        <v>3292</v>
      </c>
      <c r="N74" s="56">
        <v>537</v>
      </c>
      <c r="O74" s="64">
        <f t="shared" ref="O74" si="301">+N74+O73</f>
        <v>74588</v>
      </c>
      <c r="P74" s="131">
        <f t="shared" ref="P74" si="302">+Q74-Q73</f>
        <v>2165</v>
      </c>
      <c r="Q74" s="65">
        <v>697470</v>
      </c>
      <c r="R74" s="56">
        <v>837</v>
      </c>
      <c r="S74" s="138"/>
      <c r="T74" s="65">
        <v>16005</v>
      </c>
      <c r="U74" s="148"/>
      <c r="W74" s="141">
        <f t="shared" ref="W74" si="303">+B74</f>
        <v>43916</v>
      </c>
      <c r="X74" s="142">
        <f t="shared" ref="X74" si="304">+G74</f>
        <v>55</v>
      </c>
      <c r="Y74" s="112">
        <f t="shared" ref="Y74" si="305">+H74</f>
        <v>81340</v>
      </c>
      <c r="Z74" s="143">
        <f t="shared" ref="Z74" si="306">+B74</f>
        <v>43916</v>
      </c>
      <c r="AA74" s="112">
        <f t="shared" ref="AA74" si="307">+L74</f>
        <v>5</v>
      </c>
      <c r="AB74" s="112">
        <f t="shared" ref="AB74" si="308">+M74</f>
        <v>3292</v>
      </c>
    </row>
    <row r="75" spans="2:28" x14ac:dyDescent="0.55000000000000004">
      <c r="B75" s="89">
        <v>43917</v>
      </c>
      <c r="C75" s="56">
        <v>29</v>
      </c>
      <c r="D75" s="96"/>
      <c r="E75" s="130"/>
      <c r="F75" s="65">
        <v>184</v>
      </c>
      <c r="G75" s="56">
        <v>54</v>
      </c>
      <c r="H75" s="64">
        <f t="shared" ref="H75" si="309">+H74+G75</f>
        <v>81394</v>
      </c>
      <c r="I75" s="66">
        <f t="shared" ref="I75" si="310">+H75-M75-O75</f>
        <v>3128</v>
      </c>
      <c r="J75" s="56">
        <v>-113</v>
      </c>
      <c r="K75" s="64">
        <f t="shared" si="289"/>
        <v>921</v>
      </c>
      <c r="L75" s="56">
        <v>3</v>
      </c>
      <c r="M75" s="64">
        <f t="shared" si="290"/>
        <v>3295</v>
      </c>
      <c r="N75" s="56">
        <v>383</v>
      </c>
      <c r="O75" s="64">
        <f t="shared" ref="O75" si="311">+N75+O74</f>
        <v>74971</v>
      </c>
      <c r="P75" s="131">
        <f t="shared" ref="P75" si="312">+Q75-Q74</f>
        <v>1926</v>
      </c>
      <c r="Q75" s="65">
        <v>699396</v>
      </c>
      <c r="R75" s="56">
        <v>758</v>
      </c>
      <c r="S75" s="138"/>
      <c r="T75" s="65">
        <v>17198</v>
      </c>
      <c r="U75" s="148"/>
      <c r="W75" s="141">
        <f t="shared" ref="W75" si="313">+B75</f>
        <v>43917</v>
      </c>
      <c r="X75" s="142">
        <f t="shared" ref="X75" si="314">+G75</f>
        <v>54</v>
      </c>
      <c r="Y75" s="112">
        <f t="shared" ref="Y75" si="315">+H75</f>
        <v>81394</v>
      </c>
      <c r="Z75" s="143">
        <f t="shared" ref="Z75" si="316">+B75</f>
        <v>43917</v>
      </c>
      <c r="AA75" s="112">
        <f t="shared" ref="AA75" si="317">+L75</f>
        <v>3</v>
      </c>
      <c r="AB75" s="112">
        <f t="shared" ref="AB75" si="318">+M75</f>
        <v>3295</v>
      </c>
    </row>
    <row r="76" spans="2:28" x14ac:dyDescent="0.55000000000000004">
      <c r="B76" s="89">
        <v>43918</v>
      </c>
      <c r="C76" s="56">
        <v>28</v>
      </c>
      <c r="D76" s="96"/>
      <c r="E76" s="130"/>
      <c r="F76" s="65">
        <v>174</v>
      </c>
      <c r="G76" s="56">
        <v>45</v>
      </c>
      <c r="H76" s="64">
        <f t="shared" ref="H76" si="319">+H75+G76</f>
        <v>81439</v>
      </c>
      <c r="I76" s="66">
        <f t="shared" ref="I76" si="320">+H76-M76-O76</f>
        <v>2691</v>
      </c>
      <c r="J76" s="56">
        <v>-179</v>
      </c>
      <c r="K76" s="64">
        <f t="shared" ref="K76:K77" si="321">+J76+K75</f>
        <v>742</v>
      </c>
      <c r="L76" s="56">
        <v>5</v>
      </c>
      <c r="M76" s="64">
        <f t="shared" ref="M76:M77" si="322">+L76+M75</f>
        <v>3300</v>
      </c>
      <c r="N76" s="56">
        <v>477</v>
      </c>
      <c r="O76" s="64">
        <f t="shared" ref="O76" si="323">+N76+O75</f>
        <v>75448</v>
      </c>
      <c r="P76" s="131">
        <f t="shared" ref="P76" si="324">+Q76-Q75</f>
        <v>2488</v>
      </c>
      <c r="Q76" s="65">
        <v>701884</v>
      </c>
      <c r="R76" s="56">
        <v>1097</v>
      </c>
      <c r="S76" s="138"/>
      <c r="T76" s="65">
        <v>18581</v>
      </c>
      <c r="U76" s="148"/>
      <c r="W76" s="141">
        <f t="shared" ref="W76" si="325">+B76</f>
        <v>43918</v>
      </c>
      <c r="X76" s="142">
        <f t="shared" ref="X76" si="326">+G76</f>
        <v>45</v>
      </c>
      <c r="Y76" s="112">
        <f t="shared" ref="Y76" si="327">+H76</f>
        <v>81439</v>
      </c>
      <c r="Z76" s="143">
        <f t="shared" ref="Z76" si="328">+B76</f>
        <v>43918</v>
      </c>
      <c r="AA76" s="112">
        <f t="shared" ref="AA76" si="329">+L76</f>
        <v>5</v>
      </c>
      <c r="AB76" s="112">
        <f t="shared" ref="AB76" si="330">+M76</f>
        <v>3300</v>
      </c>
    </row>
    <row r="77" spans="2:28" x14ac:dyDescent="0.55000000000000004">
      <c r="B77" s="89">
        <v>43919</v>
      </c>
      <c r="C77" s="56">
        <v>17</v>
      </c>
      <c r="D77" s="96"/>
      <c r="E77" s="130"/>
      <c r="F77" s="65">
        <v>168</v>
      </c>
      <c r="G77" s="56">
        <v>31</v>
      </c>
      <c r="H77" s="64">
        <f t="shared" ref="H77" si="331">+H76+G77</f>
        <v>81470</v>
      </c>
      <c r="I77" s="66">
        <f t="shared" ref="I77" si="332">+H77-M77-O77</f>
        <v>2396</v>
      </c>
      <c r="J77" s="56">
        <v>-109</v>
      </c>
      <c r="K77" s="64">
        <f t="shared" si="321"/>
        <v>633</v>
      </c>
      <c r="L77" s="56">
        <v>4</v>
      </c>
      <c r="M77" s="64">
        <f t="shared" si="322"/>
        <v>3304</v>
      </c>
      <c r="N77" s="56">
        <v>322</v>
      </c>
      <c r="O77" s="64">
        <f t="shared" ref="O77" si="333">+N77+O76</f>
        <v>75770</v>
      </c>
      <c r="P77" s="131">
        <f t="shared" ref="P77" si="334">+Q77-Q76</f>
        <v>2306</v>
      </c>
      <c r="Q77" s="65">
        <v>704190</v>
      </c>
      <c r="R77" s="56">
        <v>1575</v>
      </c>
      <c r="S77" s="138"/>
      <c r="T77" s="65">
        <v>19235</v>
      </c>
      <c r="U77" s="148"/>
      <c r="W77" s="141">
        <f t="shared" ref="W77" si="335">+B77</f>
        <v>43919</v>
      </c>
      <c r="X77" s="142">
        <f t="shared" ref="X77" si="336">+G77</f>
        <v>31</v>
      </c>
      <c r="Y77" s="112">
        <f t="shared" ref="Y77" si="337">+H77</f>
        <v>81470</v>
      </c>
      <c r="Z77" s="143">
        <f t="shared" ref="Z77" si="338">+B77</f>
        <v>43919</v>
      </c>
      <c r="AA77" s="112">
        <f t="shared" ref="AA77" si="339">+L77</f>
        <v>4</v>
      </c>
      <c r="AB77" s="112">
        <f t="shared" ref="AB77" si="340">+M77</f>
        <v>3304</v>
      </c>
    </row>
    <row r="78" spans="2:28" x14ac:dyDescent="0.55000000000000004">
      <c r="B78" s="89">
        <v>43920</v>
      </c>
      <c r="C78" s="56">
        <v>44</v>
      </c>
      <c r="D78" s="96"/>
      <c r="E78" s="130"/>
      <c r="F78" s="65">
        <v>183</v>
      </c>
      <c r="G78" s="56">
        <v>48</v>
      </c>
      <c r="H78" s="64">
        <f t="shared" ref="H78" si="341">+H77+G78</f>
        <v>81518</v>
      </c>
      <c r="I78" s="66">
        <f t="shared" ref="I78" si="342">+H78-M78-O78</f>
        <v>2161</v>
      </c>
      <c r="J78" s="56">
        <v>-105</v>
      </c>
      <c r="K78" s="64">
        <f t="shared" ref="K78:K81" si="343">+J78+K77</f>
        <v>528</v>
      </c>
      <c r="L78" s="56">
        <v>1</v>
      </c>
      <c r="M78" s="64">
        <f t="shared" ref="M78:M81" si="344">+L78+M77</f>
        <v>3305</v>
      </c>
      <c r="N78" s="56">
        <v>282</v>
      </c>
      <c r="O78" s="64">
        <f t="shared" ref="O78" si="345">+N78+O77</f>
        <v>76052</v>
      </c>
      <c r="P78" s="131">
        <f t="shared" ref="P78" si="346">+Q78-Q77</f>
        <v>1827</v>
      </c>
      <c r="Q78" s="65">
        <v>706017</v>
      </c>
      <c r="R78" s="56">
        <v>1199</v>
      </c>
      <c r="S78" s="138"/>
      <c r="T78" s="65">
        <v>19853</v>
      </c>
      <c r="U78" s="148"/>
      <c r="W78" s="141">
        <f t="shared" ref="W78" si="347">+B78</f>
        <v>43920</v>
      </c>
      <c r="X78" s="142">
        <f t="shared" ref="X78" si="348">+G78</f>
        <v>48</v>
      </c>
      <c r="Y78" s="112">
        <f t="shared" ref="Y78" si="349">+H78</f>
        <v>81518</v>
      </c>
      <c r="Z78" s="143">
        <f t="shared" ref="Z78" si="350">+B78</f>
        <v>43920</v>
      </c>
      <c r="AA78" s="112">
        <f t="shared" ref="AA78" si="351">+L78</f>
        <v>1</v>
      </c>
      <c r="AB78" s="112">
        <f t="shared" ref="AB78" si="352">+M78</f>
        <v>3305</v>
      </c>
    </row>
    <row r="79" spans="2:28" x14ac:dyDescent="0.55000000000000004">
      <c r="B79" s="89">
        <v>43921</v>
      </c>
      <c r="C79" s="56">
        <v>26</v>
      </c>
      <c r="D79" s="96"/>
      <c r="E79" s="130"/>
      <c r="F79" s="65">
        <v>172</v>
      </c>
      <c r="G79" s="56">
        <v>36</v>
      </c>
      <c r="H79" s="64">
        <f t="shared" ref="H79" si="353">+H78+G79</f>
        <v>81554</v>
      </c>
      <c r="I79" s="66">
        <f t="shared" ref="I79" si="354">+H79-M79-O79</f>
        <v>2004</v>
      </c>
      <c r="J79" s="56">
        <v>-62</v>
      </c>
      <c r="K79" s="64">
        <f t="shared" si="343"/>
        <v>466</v>
      </c>
      <c r="L79" s="56">
        <v>7</v>
      </c>
      <c r="M79" s="64">
        <f t="shared" si="344"/>
        <v>3312</v>
      </c>
      <c r="N79" s="56">
        <v>186</v>
      </c>
      <c r="O79" s="64">
        <f t="shared" ref="O79:O80" si="355">+N79+O78</f>
        <v>76238</v>
      </c>
      <c r="P79" s="131">
        <f t="shared" ref="P79:P80" si="356">+Q79-Q78</f>
        <v>1896</v>
      </c>
      <c r="Q79" s="65">
        <v>707913</v>
      </c>
      <c r="R79" s="56">
        <v>1418</v>
      </c>
      <c r="S79" s="138"/>
      <c r="T79" s="65">
        <v>20314</v>
      </c>
      <c r="U79" s="148"/>
      <c r="W79" s="141">
        <f t="shared" ref="W79" si="357">+B79</f>
        <v>43921</v>
      </c>
      <c r="X79" s="142">
        <f t="shared" ref="X79" si="358">+G79</f>
        <v>36</v>
      </c>
      <c r="Y79" s="112">
        <f t="shared" ref="Y79" si="359">+H79</f>
        <v>81554</v>
      </c>
      <c r="Z79" s="143">
        <f t="shared" ref="Z79" si="360">+B79</f>
        <v>43921</v>
      </c>
      <c r="AA79" s="112">
        <f t="shared" ref="AA79" si="361">+L79</f>
        <v>7</v>
      </c>
      <c r="AB79" s="112">
        <f t="shared" ref="AB79" si="362">+M79</f>
        <v>3312</v>
      </c>
    </row>
    <row r="80" spans="2:28" x14ac:dyDescent="0.55000000000000004">
      <c r="B80" s="89">
        <v>43922</v>
      </c>
      <c r="C80" s="56">
        <v>20</v>
      </c>
      <c r="D80" s="96"/>
      <c r="E80" s="130"/>
      <c r="F80" s="65">
        <v>153</v>
      </c>
      <c r="G80" s="56">
        <v>35</v>
      </c>
      <c r="H80" s="64">
        <f t="shared" ref="H80" si="363">+H79+G80</f>
        <v>81589</v>
      </c>
      <c r="I80" s="66">
        <f t="shared" ref="I80" si="364">+H80-M80-O80</f>
        <v>1863</v>
      </c>
      <c r="J80" s="56">
        <v>-37</v>
      </c>
      <c r="K80" s="64">
        <f t="shared" si="343"/>
        <v>429</v>
      </c>
      <c r="L80" s="56">
        <v>6</v>
      </c>
      <c r="M80" s="64">
        <f t="shared" si="344"/>
        <v>3318</v>
      </c>
      <c r="N80" s="56">
        <v>170</v>
      </c>
      <c r="O80" s="64">
        <f t="shared" si="355"/>
        <v>76408</v>
      </c>
      <c r="P80" s="131">
        <f t="shared" si="356"/>
        <v>1657</v>
      </c>
      <c r="Q80" s="65">
        <v>709570</v>
      </c>
      <c r="R80" s="56">
        <v>1898</v>
      </c>
      <c r="S80" s="138"/>
      <c r="T80" s="65">
        <v>20072</v>
      </c>
      <c r="U80" s="148"/>
      <c r="W80" s="141">
        <f t="shared" ref="W80" si="365">+B80</f>
        <v>43922</v>
      </c>
      <c r="X80" s="142">
        <f t="shared" ref="X80" si="366">+G80</f>
        <v>35</v>
      </c>
      <c r="Y80" s="112">
        <f t="shared" ref="Y80" si="367">+H80</f>
        <v>81589</v>
      </c>
      <c r="Z80" s="143">
        <f t="shared" ref="Z80" si="368">+B80</f>
        <v>43922</v>
      </c>
      <c r="AA80" s="112">
        <f t="shared" ref="AA80" si="369">+L80</f>
        <v>6</v>
      </c>
      <c r="AB80" s="112">
        <f t="shared" ref="AB80" si="370">+M80</f>
        <v>3318</v>
      </c>
    </row>
    <row r="81" spans="2:28" x14ac:dyDescent="0.55000000000000004">
      <c r="B81" s="89">
        <v>43923</v>
      </c>
      <c r="C81" s="56">
        <v>12</v>
      </c>
      <c r="D81" s="96"/>
      <c r="E81" s="130"/>
      <c r="F81" s="65">
        <v>135</v>
      </c>
      <c r="G81" s="56">
        <v>31</v>
      </c>
      <c r="H81" s="64">
        <f t="shared" ref="H81" si="371">+H80+G81</f>
        <v>81620</v>
      </c>
      <c r="I81" s="66">
        <f t="shared" ref="I81" si="372">+H81-M81-O81</f>
        <v>1727</v>
      </c>
      <c r="J81" s="56">
        <v>-50</v>
      </c>
      <c r="K81" s="64">
        <f t="shared" si="343"/>
        <v>379</v>
      </c>
      <c r="L81" s="56">
        <v>4</v>
      </c>
      <c r="M81" s="64">
        <f t="shared" si="344"/>
        <v>3322</v>
      </c>
      <c r="N81" s="56">
        <v>163</v>
      </c>
      <c r="O81" s="64">
        <f t="shared" ref="O81" si="373">+N81+O80</f>
        <v>76571</v>
      </c>
      <c r="P81" s="131">
        <f t="shared" ref="P81" si="374">+Q81-Q80</f>
        <v>1415</v>
      </c>
      <c r="Q81" s="65">
        <v>710985</v>
      </c>
      <c r="R81" s="56">
        <v>1990</v>
      </c>
      <c r="S81" s="138"/>
      <c r="T81" s="65">
        <v>19533</v>
      </c>
      <c r="U81" s="148"/>
      <c r="W81" s="141">
        <f t="shared" ref="W81" si="375">+B81</f>
        <v>43923</v>
      </c>
      <c r="X81" s="142">
        <f t="shared" ref="X81" si="376">+G81</f>
        <v>31</v>
      </c>
      <c r="Y81" s="112">
        <f t="shared" ref="Y81" si="377">+H81</f>
        <v>81620</v>
      </c>
      <c r="Z81" s="143">
        <f t="shared" ref="Z81" si="378">+B81</f>
        <v>43923</v>
      </c>
      <c r="AA81" s="112">
        <f t="shared" ref="AA81" si="379">+L81</f>
        <v>4</v>
      </c>
      <c r="AB81" s="112">
        <f t="shared" ref="AB81" si="380">+M81</f>
        <v>3322</v>
      </c>
    </row>
    <row r="82" spans="2:28" x14ac:dyDescent="0.55000000000000004">
      <c r="B82" s="89">
        <v>43924</v>
      </c>
      <c r="C82" s="56">
        <v>11</v>
      </c>
      <c r="D82" s="96"/>
      <c r="E82" s="130"/>
      <c r="F82" s="65">
        <v>114</v>
      </c>
      <c r="G82" s="56">
        <v>19</v>
      </c>
      <c r="H82" s="64">
        <f t="shared" ref="H82" si="381">+H81+G82</f>
        <v>81639</v>
      </c>
      <c r="I82" s="66">
        <f t="shared" ref="I82" si="382">+H82-M82-O82</f>
        <v>1562</v>
      </c>
      <c r="J82" s="56">
        <v>-48</v>
      </c>
      <c r="K82" s="64">
        <f t="shared" ref="K82" si="383">+J82+K81</f>
        <v>331</v>
      </c>
      <c r="L82" s="56">
        <v>4</v>
      </c>
      <c r="M82" s="64">
        <f t="shared" ref="M82" si="384">+L82+M81</f>
        <v>3326</v>
      </c>
      <c r="N82" s="56">
        <v>180</v>
      </c>
      <c r="O82" s="64">
        <f t="shared" ref="O82" si="385">+N82+O81</f>
        <v>76751</v>
      </c>
      <c r="P82" s="131">
        <f t="shared" ref="P82" si="386">+Q82-Q81</f>
        <v>1103</v>
      </c>
      <c r="Q82" s="65">
        <v>712088</v>
      </c>
      <c r="R82" s="56">
        <v>2346</v>
      </c>
      <c r="S82" s="138"/>
      <c r="T82" s="65">
        <v>18286</v>
      </c>
      <c r="U82" s="148"/>
      <c r="W82" s="141">
        <f t="shared" ref="W82" si="387">+B82</f>
        <v>43924</v>
      </c>
      <c r="X82" s="142">
        <f t="shared" ref="X82" si="388">+G82</f>
        <v>19</v>
      </c>
      <c r="Y82" s="112">
        <f t="shared" ref="Y82" si="389">+H82</f>
        <v>81639</v>
      </c>
      <c r="Z82" s="143">
        <f t="shared" ref="Z82" si="390">+B82</f>
        <v>43924</v>
      </c>
      <c r="AA82" s="112">
        <f t="shared" ref="AA82" si="391">+L82</f>
        <v>4</v>
      </c>
      <c r="AB82" s="112">
        <f t="shared" ref="AB82" si="392">+M82</f>
        <v>3326</v>
      </c>
    </row>
    <row r="83" spans="2:28" x14ac:dyDescent="0.55000000000000004">
      <c r="B83" s="89">
        <v>43925</v>
      </c>
      <c r="C83" s="56">
        <v>11</v>
      </c>
      <c r="D83" s="96"/>
      <c r="E83" s="130"/>
      <c r="F83" s="65">
        <v>107</v>
      </c>
      <c r="G83" s="56">
        <v>30</v>
      </c>
      <c r="H83" s="64">
        <f t="shared" ref="H83" si="393">+H82+G83</f>
        <v>81669</v>
      </c>
      <c r="I83" s="66">
        <f t="shared" ref="I83" si="394">+H83-M83-O83</f>
        <v>1376</v>
      </c>
      <c r="J83" s="56">
        <v>-36</v>
      </c>
      <c r="K83" s="64">
        <f t="shared" ref="K83" si="395">+J83+K82</f>
        <v>295</v>
      </c>
      <c r="L83" s="56">
        <v>3</v>
      </c>
      <c r="M83" s="64">
        <f t="shared" ref="M83" si="396">+L83+M82</f>
        <v>3329</v>
      </c>
      <c r="N83" s="56">
        <v>213</v>
      </c>
      <c r="O83" s="64">
        <f t="shared" ref="O83" si="397">+N83+O82</f>
        <v>76964</v>
      </c>
      <c r="P83" s="131">
        <f t="shared" ref="P83" si="398">+Q83-Q82</f>
        <v>1022</v>
      </c>
      <c r="Q83" s="65">
        <v>713110</v>
      </c>
      <c r="R83" s="56">
        <v>1869</v>
      </c>
      <c r="S83" s="138"/>
      <c r="T83" s="65">
        <v>17436</v>
      </c>
      <c r="U83" s="148"/>
      <c r="W83" s="141">
        <f t="shared" ref="W83" si="399">+B83</f>
        <v>43925</v>
      </c>
      <c r="X83" s="142">
        <f t="shared" ref="X83" si="400">+G83</f>
        <v>30</v>
      </c>
      <c r="Y83" s="112">
        <f t="shared" ref="Y83" si="401">+H83</f>
        <v>81669</v>
      </c>
      <c r="Z83" s="143">
        <f t="shared" ref="Z83" si="402">+B83</f>
        <v>43925</v>
      </c>
      <c r="AA83" s="112">
        <f t="shared" ref="AA83" si="403">+L83</f>
        <v>3</v>
      </c>
      <c r="AB83" s="112">
        <f t="shared" ref="AB83" si="404">+M83</f>
        <v>3329</v>
      </c>
    </row>
    <row r="84" spans="2:28" x14ac:dyDescent="0.55000000000000004">
      <c r="B84" s="89">
        <v>43926</v>
      </c>
      <c r="C84" s="56">
        <v>10</v>
      </c>
      <c r="D84" s="96"/>
      <c r="E84" s="130"/>
      <c r="F84" s="65">
        <v>88</v>
      </c>
      <c r="G84" s="56">
        <v>39</v>
      </c>
      <c r="H84" s="64">
        <f t="shared" ref="H84" si="405">+H83+G84</f>
        <v>81708</v>
      </c>
      <c r="I84" s="66">
        <f t="shared" ref="I84" si="406">+H84-M84-O84</f>
        <v>1299</v>
      </c>
      <c r="J84" s="56">
        <v>-30</v>
      </c>
      <c r="K84" s="64">
        <f t="shared" ref="K84:K85" si="407">+J84+K83</f>
        <v>265</v>
      </c>
      <c r="L84" s="56">
        <v>1</v>
      </c>
      <c r="M84" s="64">
        <f>+L84+M83+1</f>
        <v>3331</v>
      </c>
      <c r="N84" s="56">
        <v>114</v>
      </c>
      <c r="O84" s="64">
        <f t="shared" ref="O84" si="408">+N84+O83</f>
        <v>77078</v>
      </c>
      <c r="P84" s="131">
        <f t="shared" ref="P84" si="409">+Q84-Q83</f>
        <v>878</v>
      </c>
      <c r="Q84" s="65">
        <v>713988</v>
      </c>
      <c r="R84" s="56">
        <v>2151</v>
      </c>
      <c r="S84" s="138"/>
      <c r="T84" s="65">
        <v>16154</v>
      </c>
      <c r="U84" s="148"/>
      <c r="W84" s="141">
        <f t="shared" ref="W84" si="410">+B84</f>
        <v>43926</v>
      </c>
      <c r="X84" s="142">
        <f t="shared" ref="X84" si="411">+G84</f>
        <v>39</v>
      </c>
      <c r="Y84" s="112">
        <f t="shared" ref="Y84" si="412">+H84</f>
        <v>81708</v>
      </c>
      <c r="Z84" s="143">
        <f t="shared" ref="Z84" si="413">+B84</f>
        <v>43926</v>
      </c>
      <c r="AA84" s="112">
        <f t="shared" ref="AA84" si="414">+L84</f>
        <v>1</v>
      </c>
      <c r="AB84" s="112">
        <f t="shared" ref="AB84" si="415">+M84</f>
        <v>3331</v>
      </c>
    </row>
    <row r="85" spans="2:28" x14ac:dyDescent="0.55000000000000004">
      <c r="B85" s="89">
        <v>43927</v>
      </c>
      <c r="C85" s="56">
        <v>12</v>
      </c>
      <c r="D85" s="96"/>
      <c r="E85" s="130"/>
      <c r="F85" s="65">
        <v>89</v>
      </c>
      <c r="G85" s="56">
        <v>32</v>
      </c>
      <c r="H85" s="64">
        <f t="shared" ref="H85" si="416">+H84+G85</f>
        <v>81740</v>
      </c>
      <c r="I85" s="66">
        <f t="shared" ref="I85" si="417">+H85-M85-O85</f>
        <v>1242</v>
      </c>
      <c r="J85" s="56">
        <v>-54</v>
      </c>
      <c r="K85" s="64">
        <f t="shared" si="407"/>
        <v>211</v>
      </c>
      <c r="L85" s="56">
        <v>0</v>
      </c>
      <c r="M85" s="64">
        <f>+L85+M84</f>
        <v>3331</v>
      </c>
      <c r="N85" s="56">
        <v>89</v>
      </c>
      <c r="O85" s="64">
        <f t="shared" ref="O85" si="418">+N85+O84</f>
        <v>77167</v>
      </c>
      <c r="P85" s="131">
        <f t="shared" ref="P85" si="419">+Q85-Q84</f>
        <v>732</v>
      </c>
      <c r="Q85" s="65">
        <v>714720</v>
      </c>
      <c r="R85" s="56">
        <v>2365</v>
      </c>
      <c r="S85" s="138"/>
      <c r="T85" s="65">
        <v>14499</v>
      </c>
      <c r="U85" s="148"/>
      <c r="W85" s="141">
        <f t="shared" ref="W85:W86" si="420">+B85</f>
        <v>43927</v>
      </c>
      <c r="X85" s="142">
        <f t="shared" ref="X85:X86" si="421">+G85</f>
        <v>32</v>
      </c>
      <c r="Y85" s="112">
        <f t="shared" ref="Y85:Y86" si="422">+H85</f>
        <v>81740</v>
      </c>
      <c r="Z85" s="143">
        <f t="shared" ref="Z85:Z86" si="423">+B85</f>
        <v>43927</v>
      </c>
      <c r="AA85" s="112">
        <f t="shared" ref="AA85:AA86" si="424">+L85</f>
        <v>0</v>
      </c>
      <c r="AB85" s="112">
        <f t="shared" ref="AB85:AB86" si="425">+M85</f>
        <v>3331</v>
      </c>
    </row>
    <row r="86" spans="2:28" x14ac:dyDescent="0.55000000000000004">
      <c r="B86" s="89">
        <v>43928</v>
      </c>
      <c r="C86" s="56">
        <v>12</v>
      </c>
      <c r="D86" s="96"/>
      <c r="E86" s="130"/>
      <c r="F86" s="65">
        <v>83</v>
      </c>
      <c r="G86" s="56">
        <v>62</v>
      </c>
      <c r="H86" s="64">
        <f t="shared" ref="H86" si="426">+H85+G86</f>
        <v>81802</v>
      </c>
      <c r="I86" s="66">
        <f t="shared" ref="I86" si="427">+H86-M86-O86</f>
        <v>1190</v>
      </c>
      <c r="J86" s="56">
        <v>-22</v>
      </c>
      <c r="K86" s="64">
        <f t="shared" ref="K86" si="428">+J86+K85</f>
        <v>189</v>
      </c>
      <c r="L86" s="56">
        <v>2</v>
      </c>
      <c r="M86" s="64">
        <f>+L86+M85</f>
        <v>3333</v>
      </c>
      <c r="N86" s="56">
        <v>112</v>
      </c>
      <c r="O86" s="64">
        <f t="shared" ref="O86" si="429">+N86+O85</f>
        <v>77279</v>
      </c>
      <c r="P86" s="131">
        <f t="shared" ref="P86" si="430">+Q86-Q85</f>
        <v>1134</v>
      </c>
      <c r="Q86" s="65">
        <v>715854</v>
      </c>
      <c r="R86" s="56">
        <v>2295</v>
      </c>
      <c r="S86" s="138"/>
      <c r="T86" s="65">
        <v>13334</v>
      </c>
      <c r="U86" s="148"/>
      <c r="W86" s="141">
        <f t="shared" si="420"/>
        <v>43928</v>
      </c>
      <c r="X86" s="142">
        <f t="shared" si="421"/>
        <v>62</v>
      </c>
      <c r="Y86" s="112">
        <f t="shared" si="422"/>
        <v>81802</v>
      </c>
      <c r="Z86" s="143">
        <f t="shared" si="423"/>
        <v>43928</v>
      </c>
      <c r="AA86" s="112">
        <f t="shared" si="424"/>
        <v>2</v>
      </c>
      <c r="AB86" s="112">
        <f t="shared" si="425"/>
        <v>3333</v>
      </c>
    </row>
    <row r="87" spans="2:28" x14ac:dyDescent="0.55000000000000004">
      <c r="B87" s="89">
        <v>43929</v>
      </c>
      <c r="C87" s="56">
        <v>17</v>
      </c>
      <c r="D87" s="96"/>
      <c r="E87" s="130"/>
      <c r="F87" s="65">
        <v>73</v>
      </c>
      <c r="G87" s="56">
        <v>63</v>
      </c>
      <c r="H87" s="64">
        <f t="shared" ref="H87" si="431">+H86+G87</f>
        <v>81865</v>
      </c>
      <c r="I87" s="66">
        <f t="shared" ref="I87" si="432">+H87-M87-O87</f>
        <v>1160</v>
      </c>
      <c r="J87" s="56">
        <v>-13</v>
      </c>
      <c r="K87" s="64">
        <f t="shared" ref="K87" si="433">+J87+K86</f>
        <v>176</v>
      </c>
      <c r="L87" s="56">
        <v>2</v>
      </c>
      <c r="M87" s="64">
        <f>+L87+M86</f>
        <v>3335</v>
      </c>
      <c r="N87" s="56">
        <v>91</v>
      </c>
      <c r="O87" s="64">
        <f t="shared" ref="O87" si="434">+N87+O86</f>
        <v>77370</v>
      </c>
      <c r="P87" s="131">
        <f t="shared" ref="P87" si="435">+Q87-Q86</f>
        <v>35</v>
      </c>
      <c r="Q87" s="65">
        <v>715889</v>
      </c>
      <c r="R87" s="56">
        <v>1848</v>
      </c>
      <c r="S87" s="138"/>
      <c r="T87" s="65">
        <v>12510</v>
      </c>
      <c r="U87" s="148"/>
      <c r="W87" s="141">
        <f t="shared" ref="W87" si="436">+B87</f>
        <v>43929</v>
      </c>
      <c r="X87" s="142">
        <f t="shared" ref="X87" si="437">+G87</f>
        <v>63</v>
      </c>
      <c r="Y87" s="112">
        <f t="shared" ref="Y87" si="438">+H87</f>
        <v>81865</v>
      </c>
      <c r="Z87" s="143">
        <f t="shared" ref="Z87" si="439">+B87</f>
        <v>43929</v>
      </c>
      <c r="AA87" s="112">
        <f t="shared" ref="AA87" si="440">+L87</f>
        <v>2</v>
      </c>
      <c r="AB87" s="112">
        <f t="shared" ref="AB87" si="441">+M87</f>
        <v>3335</v>
      </c>
    </row>
    <row r="88" spans="2:28" x14ac:dyDescent="0.55000000000000004">
      <c r="B88" s="89"/>
      <c r="C88" s="56"/>
      <c r="D88" s="96"/>
      <c r="E88" s="69"/>
      <c r="F88" s="65"/>
      <c r="G88" s="56"/>
      <c r="H88" s="63"/>
      <c r="I88" s="63"/>
      <c r="J88" s="56"/>
      <c r="K88" s="63"/>
      <c r="L88" s="56"/>
      <c r="M88" s="63"/>
      <c r="N88" s="56"/>
      <c r="O88" s="65"/>
      <c r="P88" s="107"/>
      <c r="Q88" s="65"/>
      <c r="R88" s="56"/>
      <c r="S88" s="65"/>
      <c r="T88" s="65"/>
      <c r="U88" s="90"/>
      <c r="W88" s="141"/>
      <c r="X88" s="142"/>
      <c r="Y88" s="112"/>
      <c r="Z88" s="143"/>
      <c r="AA88" s="112"/>
      <c r="AB88" s="112"/>
    </row>
    <row r="89" spans="2:28" x14ac:dyDescent="0.55000000000000004">
      <c r="B89" s="89"/>
      <c r="C89" s="67"/>
      <c r="D89" s="57"/>
      <c r="E89" s="69"/>
      <c r="F89" s="68"/>
      <c r="G89" s="67"/>
      <c r="H89" s="69"/>
      <c r="I89" s="63"/>
      <c r="J89" s="67"/>
      <c r="K89" s="69"/>
      <c r="L89" s="67"/>
      <c r="M89" s="69"/>
      <c r="N89" s="56"/>
      <c r="O89" s="68"/>
      <c r="P89" s="144"/>
      <c r="Q89" s="68"/>
      <c r="R89" s="56"/>
      <c r="S89" s="68"/>
      <c r="T89" s="68"/>
      <c r="U89" s="90"/>
    </row>
    <row r="90" spans="2:28" ht="9.5" customHeight="1" thickBot="1" x14ac:dyDescent="0.6">
      <c r="B90" s="74"/>
      <c r="C90" s="91"/>
      <c r="D90" s="92"/>
      <c r="E90" s="94"/>
      <c r="F90" s="110"/>
      <c r="G90" s="91"/>
      <c r="H90" s="94"/>
      <c r="I90" s="94"/>
      <c r="J90" s="91"/>
      <c r="K90" s="94"/>
      <c r="L90" s="91"/>
      <c r="M90" s="94"/>
      <c r="N90" s="95"/>
      <c r="O90" s="93"/>
      <c r="P90" s="109"/>
      <c r="Q90" s="110"/>
      <c r="R90" s="140"/>
      <c r="S90" s="110"/>
      <c r="T90" s="110"/>
      <c r="U90" s="75"/>
    </row>
    <row r="92" spans="2:28" ht="13" customHeight="1" x14ac:dyDescent="0.55000000000000004">
      <c r="E92" s="132"/>
      <c r="F92" s="133"/>
      <c r="G92" s="132" t="s">
        <v>80</v>
      </c>
      <c r="H92" s="133"/>
      <c r="I92" s="133"/>
      <c r="J92" s="133"/>
      <c r="U92" s="80"/>
    </row>
    <row r="93" spans="2:28" ht="13" customHeight="1" x14ac:dyDescent="0.55000000000000004">
      <c r="E93" s="132" t="s">
        <v>99</v>
      </c>
      <c r="F93" s="133"/>
      <c r="G93" s="216" t="s">
        <v>79</v>
      </c>
      <c r="H93" s="217"/>
      <c r="I93" s="132" t="s">
        <v>107</v>
      </c>
      <c r="J93" s="133"/>
    </row>
    <row r="94" spans="2:28" ht="13" customHeight="1" x14ac:dyDescent="0.55000000000000004">
      <c r="B94" s="150">
        <v>1</v>
      </c>
      <c r="E94" s="134" t="s">
        <v>109</v>
      </c>
      <c r="F94" s="133"/>
      <c r="G94" s="135"/>
      <c r="H94" s="135"/>
      <c r="I94" s="132" t="s">
        <v>108</v>
      </c>
      <c r="J94" s="133"/>
    </row>
    <row r="95" spans="2:28" ht="13" customHeight="1" x14ac:dyDescent="0.55000000000000004">
      <c r="E95" s="132" t="s">
        <v>97</v>
      </c>
      <c r="F95" s="133"/>
      <c r="G95" s="132" t="s">
        <v>98</v>
      </c>
      <c r="H95" s="133"/>
      <c r="I95" s="133"/>
      <c r="J95" s="133"/>
    </row>
    <row r="96" spans="2:28" ht="13" customHeight="1" x14ac:dyDescent="0.55000000000000004">
      <c r="E96" s="132" t="s">
        <v>99</v>
      </c>
      <c r="F96" s="133"/>
      <c r="G96" s="132" t="s">
        <v>100</v>
      </c>
      <c r="H96" s="133"/>
      <c r="I96" s="133"/>
      <c r="J96" s="133"/>
    </row>
    <row r="97" spans="5:10" ht="13" customHeight="1" x14ac:dyDescent="0.55000000000000004">
      <c r="E97" s="132" t="s">
        <v>99</v>
      </c>
      <c r="F97" s="133"/>
      <c r="G97" s="132" t="s">
        <v>101</v>
      </c>
      <c r="H97" s="133"/>
      <c r="I97" s="133"/>
      <c r="J97" s="133"/>
    </row>
    <row r="98" spans="5:10" ht="13" customHeight="1" x14ac:dyDescent="0.55000000000000004">
      <c r="E98" s="132" t="s">
        <v>102</v>
      </c>
      <c r="F98" s="133"/>
      <c r="G98" s="132" t="s">
        <v>103</v>
      </c>
      <c r="H98" s="133"/>
      <c r="I98" s="133"/>
      <c r="J98" s="133"/>
    </row>
    <row r="99" spans="5:10" ht="13" customHeight="1" x14ac:dyDescent="0.55000000000000004">
      <c r="E99" s="132" t="s">
        <v>104</v>
      </c>
      <c r="F99" s="133"/>
      <c r="G99" s="132" t="s">
        <v>105</v>
      </c>
      <c r="H99" s="133"/>
      <c r="I99" s="133"/>
      <c r="J99" s="133"/>
    </row>
  </sheetData>
  <mergeCells count="12">
    <mergeCell ref="G93:H9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85" zoomScaleNormal="85" workbookViewId="0">
      <selection activeCell="D1" sqref="D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AR96"/>
  <sheetViews>
    <sheetView tabSelected="1" topLeftCell="A4" zoomScale="96" zoomScaleNormal="96" workbookViewId="0">
      <pane xSplit="1" ySplit="4" topLeftCell="AF87" activePane="bottomRight" state="frozen"/>
      <selection activeCell="A4" sqref="A4"/>
      <selection pane="topRight" activeCell="B4" sqref="B4"/>
      <selection pane="bottomLeft" activeCell="A7" sqref="A7"/>
      <selection pane="bottomRight" activeCell="AQ89" sqref="AQ89"/>
    </sheetView>
  </sheetViews>
  <sheetFormatPr defaultRowHeight="18" x14ac:dyDescent="0.55000000000000004"/>
  <cols>
    <col min="1" max="1" width="8.6640625" style="45"/>
    <col min="2" max="2" width="4.83203125" bestFit="1" customWidth="1"/>
    <col min="3" max="3" width="5.1640625" bestFit="1" customWidth="1"/>
    <col min="4" max="4" width="4.83203125" bestFit="1" customWidth="1"/>
    <col min="5" max="5" width="6.6640625" bestFit="1" customWidth="1"/>
    <col min="6"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6" width="3.33203125" customWidth="1"/>
    <col min="27" max="44" width="4.83203125" bestFit="1" customWidth="1"/>
  </cols>
  <sheetData>
    <row r="1" spans="1:44" x14ac:dyDescent="0.55000000000000004">
      <c r="A1" s="149"/>
    </row>
    <row r="3" spans="1:44" ht="18.5" thickBot="1" x14ac:dyDescent="0.6"/>
    <row r="4" spans="1:44" ht="18.5" thickBot="1" x14ac:dyDescent="0.6">
      <c r="A4" s="70" t="s">
        <v>3</v>
      </c>
      <c r="B4" s="277" t="s">
        <v>131</v>
      </c>
      <c r="C4" s="278"/>
      <c r="D4" s="278"/>
      <c r="E4" s="278"/>
      <c r="F4" s="278"/>
      <c r="G4" s="278"/>
      <c r="H4" s="278"/>
      <c r="I4" s="278"/>
      <c r="J4" s="278"/>
      <c r="K4" s="279"/>
      <c r="L4" s="162" t="s">
        <v>128</v>
      </c>
      <c r="M4" s="163"/>
      <c r="N4" s="163"/>
      <c r="O4" s="163"/>
      <c r="P4" s="163"/>
      <c r="Q4" s="163"/>
      <c r="R4" s="163"/>
      <c r="S4" s="163"/>
      <c r="T4" s="163"/>
      <c r="U4" s="163"/>
      <c r="V4" s="163"/>
      <c r="W4" s="163"/>
      <c r="X4" s="164"/>
    </row>
    <row r="5" spans="1:44" ht="18" customHeight="1" x14ac:dyDescent="0.55000000000000004">
      <c r="A5" s="280" t="s">
        <v>76</v>
      </c>
      <c r="B5" s="284" t="s">
        <v>135</v>
      </c>
      <c r="C5" s="282"/>
      <c r="D5" s="282"/>
      <c r="E5" s="282"/>
      <c r="F5" s="285" t="s">
        <v>136</v>
      </c>
      <c r="G5" s="282" t="s">
        <v>132</v>
      </c>
      <c r="H5" s="282"/>
      <c r="I5" s="282"/>
      <c r="J5" s="282" t="s">
        <v>133</v>
      </c>
      <c r="K5" s="283"/>
      <c r="L5" s="269" t="s">
        <v>69</v>
      </c>
      <c r="M5" s="270"/>
      <c r="N5" s="273" t="s">
        <v>9</v>
      </c>
      <c r="O5" s="274"/>
      <c r="P5" s="263" t="s">
        <v>129</v>
      </c>
      <c r="Q5" s="264"/>
      <c r="R5" s="264"/>
      <c r="S5" s="265"/>
      <c r="T5" s="257" t="s">
        <v>88</v>
      </c>
      <c r="U5" s="258"/>
      <c r="V5" s="258"/>
      <c r="W5" s="258"/>
      <c r="X5" s="259"/>
      <c r="Y5" s="151"/>
      <c r="Z5" s="151"/>
      <c r="AA5" s="252" t="s">
        <v>143</v>
      </c>
      <c r="AB5" s="242"/>
      <c r="AC5" s="242"/>
      <c r="AD5" s="242"/>
      <c r="AE5" s="242"/>
      <c r="AF5" s="253"/>
      <c r="AG5" s="241" t="s">
        <v>144</v>
      </c>
      <c r="AH5" s="242"/>
      <c r="AI5" s="242"/>
      <c r="AJ5" s="242"/>
      <c r="AK5" s="242"/>
      <c r="AL5" s="255"/>
      <c r="AM5" s="241" t="s">
        <v>145</v>
      </c>
      <c r="AN5" s="242"/>
      <c r="AO5" s="242"/>
      <c r="AP5" s="242"/>
      <c r="AQ5" s="242"/>
      <c r="AR5" s="243"/>
    </row>
    <row r="6" spans="1:44" ht="18" customHeight="1" x14ac:dyDescent="0.55000000000000004">
      <c r="A6" s="280"/>
      <c r="B6" s="247" t="s">
        <v>149</v>
      </c>
      <c r="C6" s="248"/>
      <c r="D6" s="239" t="s">
        <v>86</v>
      </c>
      <c r="E6" s="249" t="s">
        <v>137</v>
      </c>
      <c r="F6" s="286"/>
      <c r="G6" s="239" t="s">
        <v>134</v>
      </c>
      <c r="H6" s="239" t="s">
        <v>9</v>
      </c>
      <c r="I6" s="239" t="s">
        <v>86</v>
      </c>
      <c r="J6" s="239" t="s">
        <v>134</v>
      </c>
      <c r="K6" s="237" t="s">
        <v>9</v>
      </c>
      <c r="L6" s="271"/>
      <c r="M6" s="272"/>
      <c r="N6" s="275"/>
      <c r="O6" s="276"/>
      <c r="P6" s="266"/>
      <c r="Q6" s="267"/>
      <c r="R6" s="267"/>
      <c r="S6" s="268"/>
      <c r="T6" s="260"/>
      <c r="U6" s="261"/>
      <c r="V6" s="261"/>
      <c r="W6" s="261"/>
      <c r="X6" s="262"/>
      <c r="Y6" s="151"/>
      <c r="Z6" s="151"/>
      <c r="AA6" s="251" t="s">
        <v>142</v>
      </c>
      <c r="AB6" s="245"/>
      <c r="AC6" s="245" t="s">
        <v>141</v>
      </c>
      <c r="AD6" s="245"/>
      <c r="AE6" s="245" t="s">
        <v>133</v>
      </c>
      <c r="AF6" s="254"/>
      <c r="AG6" s="244" t="s">
        <v>142</v>
      </c>
      <c r="AH6" s="245"/>
      <c r="AI6" s="245" t="s">
        <v>141</v>
      </c>
      <c r="AJ6" s="245"/>
      <c r="AK6" s="245" t="s">
        <v>133</v>
      </c>
      <c r="AL6" s="256"/>
      <c r="AM6" s="244" t="s">
        <v>142</v>
      </c>
      <c r="AN6" s="245"/>
      <c r="AO6" s="245" t="s">
        <v>141</v>
      </c>
      <c r="AP6" s="245"/>
      <c r="AQ6" s="245" t="s">
        <v>133</v>
      </c>
      <c r="AR6" s="246"/>
    </row>
    <row r="7" spans="1:44" ht="36.5" thickBot="1" x14ac:dyDescent="0.6">
      <c r="A7" s="281"/>
      <c r="B7" s="161" t="s">
        <v>134</v>
      </c>
      <c r="C7" s="153" t="s">
        <v>9</v>
      </c>
      <c r="D7" s="240"/>
      <c r="E7" s="250"/>
      <c r="F7" s="240"/>
      <c r="G7" s="240"/>
      <c r="H7" s="240"/>
      <c r="I7" s="240"/>
      <c r="J7" s="240"/>
      <c r="K7" s="238"/>
      <c r="L7" s="169" t="s">
        <v>69</v>
      </c>
      <c r="M7" s="165" t="s">
        <v>138</v>
      </c>
      <c r="N7" s="170" t="s">
        <v>9</v>
      </c>
      <c r="O7" s="165" t="s">
        <v>138</v>
      </c>
      <c r="P7" s="160" t="s">
        <v>139</v>
      </c>
      <c r="Q7" s="165" t="s">
        <v>138</v>
      </c>
      <c r="R7" s="170" t="s">
        <v>9</v>
      </c>
      <c r="S7" s="165" t="s">
        <v>138</v>
      </c>
      <c r="T7" s="171" t="s">
        <v>140</v>
      </c>
      <c r="U7" s="171" t="s">
        <v>146</v>
      </c>
      <c r="V7" s="154" t="s">
        <v>91</v>
      </c>
      <c r="W7" s="172" t="s">
        <v>130</v>
      </c>
      <c r="X7" s="173" t="s">
        <v>138</v>
      </c>
      <c r="AA7" s="179" t="s">
        <v>134</v>
      </c>
      <c r="AB7" s="174" t="s">
        <v>9</v>
      </c>
      <c r="AC7" s="174" t="s">
        <v>134</v>
      </c>
      <c r="AD7" s="174" t="s">
        <v>9</v>
      </c>
      <c r="AE7" s="174" t="s">
        <v>134</v>
      </c>
      <c r="AF7" s="175" t="s">
        <v>9</v>
      </c>
      <c r="AG7" s="176" t="s">
        <v>134</v>
      </c>
      <c r="AH7" s="174" t="s">
        <v>9</v>
      </c>
      <c r="AI7" s="174" t="s">
        <v>134</v>
      </c>
      <c r="AJ7" s="174" t="s">
        <v>9</v>
      </c>
      <c r="AK7" s="174" t="s">
        <v>134</v>
      </c>
      <c r="AL7" s="178" t="s">
        <v>9</v>
      </c>
      <c r="AM7" s="176" t="s">
        <v>134</v>
      </c>
      <c r="AN7" s="174" t="s">
        <v>9</v>
      </c>
      <c r="AO7" s="174" t="s">
        <v>134</v>
      </c>
      <c r="AP7" s="174" t="s">
        <v>9</v>
      </c>
      <c r="AQ7" s="174" t="s">
        <v>134</v>
      </c>
      <c r="AR7" s="177" t="s">
        <v>9</v>
      </c>
    </row>
    <row r="8" spans="1:44" x14ac:dyDescent="0.55000000000000004">
      <c r="A8" s="209"/>
      <c r="B8" s="157"/>
      <c r="C8" s="155"/>
      <c r="D8" s="155"/>
      <c r="E8" s="155"/>
      <c r="F8" s="155"/>
      <c r="G8" s="155"/>
      <c r="H8" s="155"/>
      <c r="I8" s="155"/>
      <c r="J8" s="155"/>
      <c r="K8" s="159"/>
      <c r="L8" s="157"/>
      <c r="M8" s="155"/>
      <c r="N8" s="156"/>
      <c r="O8" s="155"/>
      <c r="P8" s="155"/>
      <c r="Q8" s="155"/>
      <c r="R8" s="155"/>
      <c r="S8" s="155"/>
      <c r="T8" s="155"/>
      <c r="U8" s="155"/>
      <c r="V8" s="155"/>
      <c r="W8" s="46"/>
      <c r="X8" s="158"/>
      <c r="AA8" s="180"/>
      <c r="AB8" s="40"/>
      <c r="AC8" s="40"/>
      <c r="AD8" s="40"/>
      <c r="AE8" s="40"/>
      <c r="AF8" s="181"/>
      <c r="AG8" s="182"/>
      <c r="AH8" s="40"/>
      <c r="AI8" s="40"/>
      <c r="AJ8" s="40"/>
      <c r="AK8" s="40"/>
      <c r="AL8" s="183"/>
      <c r="AM8" s="182"/>
      <c r="AN8" s="40"/>
      <c r="AO8" s="40"/>
      <c r="AP8" s="40"/>
      <c r="AQ8" s="40"/>
      <c r="AR8" s="184"/>
    </row>
    <row r="9" spans="1:44" x14ac:dyDescent="0.55000000000000004">
      <c r="A9" s="210">
        <v>43849</v>
      </c>
      <c r="B9" s="157"/>
      <c r="C9" s="155"/>
      <c r="D9" s="155"/>
      <c r="E9" s="155"/>
      <c r="F9" s="155"/>
      <c r="G9" s="155"/>
      <c r="H9" s="155"/>
      <c r="I9" s="155"/>
      <c r="J9" s="155"/>
      <c r="K9" s="159"/>
      <c r="L9" s="205"/>
      <c r="M9" s="194"/>
      <c r="N9" s="206"/>
      <c r="O9" s="194"/>
      <c r="P9" s="194"/>
      <c r="Q9" s="194"/>
      <c r="R9" s="194"/>
      <c r="S9" s="194"/>
      <c r="T9" s="194"/>
      <c r="U9" s="194"/>
      <c r="V9" s="194"/>
      <c r="W9" s="195"/>
      <c r="X9" s="207"/>
      <c r="AA9" s="157"/>
      <c r="AB9" s="155"/>
      <c r="AC9" s="155"/>
      <c r="AD9" s="155"/>
      <c r="AE9" s="155"/>
      <c r="AF9" s="46"/>
      <c r="AG9" s="185"/>
      <c r="AH9" s="155"/>
      <c r="AI9" s="155"/>
      <c r="AJ9" s="155"/>
      <c r="AK9" s="155"/>
      <c r="AL9" s="48"/>
      <c r="AM9" s="185"/>
      <c r="AN9" s="155"/>
      <c r="AO9" s="155"/>
      <c r="AP9" s="155"/>
      <c r="AQ9" s="155"/>
      <c r="AR9" s="159"/>
    </row>
    <row r="10" spans="1:44" x14ac:dyDescent="0.55000000000000004">
      <c r="A10" s="211">
        <v>43850</v>
      </c>
      <c r="B10" s="157"/>
      <c r="C10" s="155"/>
      <c r="D10" s="155"/>
      <c r="E10" s="155"/>
      <c r="F10" s="155"/>
      <c r="G10" s="155"/>
      <c r="H10" s="155"/>
      <c r="I10" s="155"/>
      <c r="J10" s="155"/>
      <c r="K10" s="159"/>
      <c r="L10" s="205"/>
      <c r="M10" s="194"/>
      <c r="N10" s="208"/>
      <c r="O10" s="194"/>
      <c r="P10" s="194"/>
      <c r="Q10" s="194"/>
      <c r="R10" s="194"/>
      <c r="S10" s="194"/>
      <c r="T10" s="194"/>
      <c r="U10" s="194"/>
      <c r="V10" s="194"/>
      <c r="W10" s="195"/>
      <c r="X10" s="207"/>
      <c r="AA10" s="157"/>
      <c r="AB10" s="155"/>
      <c r="AC10" s="155"/>
      <c r="AD10" s="155"/>
      <c r="AE10" s="155"/>
      <c r="AF10" s="46"/>
      <c r="AG10" s="185"/>
      <c r="AH10" s="155"/>
      <c r="AI10" s="155"/>
      <c r="AJ10" s="155"/>
      <c r="AK10" s="155"/>
      <c r="AL10" s="48"/>
      <c r="AM10" s="185"/>
      <c r="AN10" s="155"/>
      <c r="AO10" s="155"/>
      <c r="AP10" s="155"/>
      <c r="AQ10" s="155"/>
      <c r="AR10" s="159"/>
    </row>
    <row r="11" spans="1:44" x14ac:dyDescent="0.55000000000000004">
      <c r="A11" s="212">
        <v>43851</v>
      </c>
      <c r="B11" s="157"/>
      <c r="C11" s="155"/>
      <c r="D11" s="155"/>
      <c r="E11" s="155"/>
      <c r="F11" s="155"/>
      <c r="G11" s="155"/>
      <c r="H11" s="155"/>
      <c r="I11" s="155"/>
      <c r="J11" s="155"/>
      <c r="K11" s="159"/>
      <c r="L11" s="205"/>
      <c r="M11" s="194"/>
      <c r="N11" s="194"/>
      <c r="O11" s="194"/>
      <c r="P11" s="194"/>
      <c r="Q11" s="194"/>
      <c r="R11" s="194"/>
      <c r="S11" s="194"/>
      <c r="T11" s="194"/>
      <c r="U11" s="194"/>
      <c r="V11" s="194"/>
      <c r="W11" s="195"/>
      <c r="X11" s="207"/>
      <c r="AA11" s="157"/>
      <c r="AB11" s="155"/>
      <c r="AC11" s="155"/>
      <c r="AD11" s="155"/>
      <c r="AE11" s="155"/>
      <c r="AF11" s="46"/>
      <c r="AG11" s="185"/>
      <c r="AH11" s="155"/>
      <c r="AI11" s="155"/>
      <c r="AJ11" s="155"/>
      <c r="AK11" s="155"/>
      <c r="AL11" s="48"/>
      <c r="AM11" s="185"/>
      <c r="AN11" s="155"/>
      <c r="AO11" s="155"/>
      <c r="AP11" s="155"/>
      <c r="AQ11" s="155"/>
      <c r="AR11" s="159"/>
    </row>
    <row r="12" spans="1:44" x14ac:dyDescent="0.55000000000000004">
      <c r="A12" s="212">
        <v>43852</v>
      </c>
      <c r="B12" s="157"/>
      <c r="C12" s="155"/>
      <c r="D12" s="155"/>
      <c r="E12" s="155"/>
      <c r="F12" s="155"/>
      <c r="G12" s="155"/>
      <c r="H12" s="155"/>
      <c r="I12" s="155"/>
      <c r="J12" s="155"/>
      <c r="K12" s="159"/>
      <c r="L12" s="205"/>
      <c r="M12" s="194"/>
      <c r="N12" s="194"/>
      <c r="O12" s="194"/>
      <c r="P12" s="194"/>
      <c r="Q12" s="194"/>
      <c r="R12" s="194"/>
      <c r="S12" s="194"/>
      <c r="T12" s="194"/>
      <c r="U12" s="194"/>
      <c r="V12" s="194"/>
      <c r="W12" s="195"/>
      <c r="X12" s="207"/>
      <c r="AA12" s="157"/>
      <c r="AB12" s="155"/>
      <c r="AC12" s="155"/>
      <c r="AD12" s="155"/>
      <c r="AE12" s="155"/>
      <c r="AF12" s="46"/>
      <c r="AG12" s="185"/>
      <c r="AH12" s="155"/>
      <c r="AI12" s="155"/>
      <c r="AJ12" s="155"/>
      <c r="AK12" s="155"/>
      <c r="AL12" s="48"/>
      <c r="AM12" s="185"/>
      <c r="AN12" s="155"/>
      <c r="AO12" s="155"/>
      <c r="AP12" s="155"/>
      <c r="AQ12" s="155"/>
      <c r="AR12" s="159"/>
    </row>
    <row r="13" spans="1:44" x14ac:dyDescent="0.55000000000000004">
      <c r="A13" s="212">
        <v>43853</v>
      </c>
      <c r="B13" s="157"/>
      <c r="C13" s="155"/>
      <c r="D13" s="155"/>
      <c r="E13" s="155"/>
      <c r="F13" s="155"/>
      <c r="G13" s="155"/>
      <c r="H13" s="155"/>
      <c r="I13" s="155"/>
      <c r="J13" s="155"/>
      <c r="K13" s="159"/>
      <c r="L13" s="205"/>
      <c r="M13" s="194"/>
      <c r="N13" s="194"/>
      <c r="O13" s="194"/>
      <c r="P13" s="194"/>
      <c r="Q13" s="194"/>
      <c r="R13" s="194"/>
      <c r="S13" s="194"/>
      <c r="T13" s="194"/>
      <c r="U13" s="194"/>
      <c r="V13" s="194"/>
      <c r="W13" s="195"/>
      <c r="X13" s="207"/>
      <c r="AA13" s="157"/>
      <c r="AB13" s="155"/>
      <c r="AC13" s="155"/>
      <c r="AD13" s="155"/>
      <c r="AE13" s="155"/>
      <c r="AF13" s="46"/>
      <c r="AG13" s="185"/>
      <c r="AH13" s="155"/>
      <c r="AI13" s="155"/>
      <c r="AJ13" s="155"/>
      <c r="AK13" s="155"/>
      <c r="AL13" s="48"/>
      <c r="AM13" s="185"/>
      <c r="AN13" s="155"/>
      <c r="AO13" s="155"/>
      <c r="AP13" s="155"/>
      <c r="AQ13" s="155"/>
      <c r="AR13" s="159"/>
    </row>
    <row r="14" spans="1:44" x14ac:dyDescent="0.55000000000000004">
      <c r="A14" s="212">
        <v>43854</v>
      </c>
      <c r="B14" s="157"/>
      <c r="C14" s="155"/>
      <c r="D14" s="155"/>
      <c r="E14" s="155"/>
      <c r="F14" s="155"/>
      <c r="G14" s="155"/>
      <c r="H14" s="155"/>
      <c r="I14" s="155"/>
      <c r="J14" s="155"/>
      <c r="K14" s="159"/>
      <c r="L14" s="205"/>
      <c r="M14" s="194"/>
      <c r="N14" s="194"/>
      <c r="O14" s="194"/>
      <c r="P14" s="194"/>
      <c r="Q14" s="194"/>
      <c r="R14" s="194"/>
      <c r="S14" s="194"/>
      <c r="T14" s="194"/>
      <c r="U14" s="194"/>
      <c r="V14" s="194"/>
      <c r="W14" s="195"/>
      <c r="X14" s="207"/>
      <c r="AA14" s="157"/>
      <c r="AB14" s="155"/>
      <c r="AC14" s="155"/>
      <c r="AD14" s="155"/>
      <c r="AE14" s="155"/>
      <c r="AF14" s="46"/>
      <c r="AG14" s="185"/>
      <c r="AH14" s="155"/>
      <c r="AI14" s="155"/>
      <c r="AJ14" s="155"/>
      <c r="AK14" s="155"/>
      <c r="AL14" s="48"/>
      <c r="AM14" s="185"/>
      <c r="AN14" s="155"/>
      <c r="AO14" s="155"/>
      <c r="AP14" s="155"/>
      <c r="AQ14" s="155"/>
      <c r="AR14" s="159"/>
    </row>
    <row r="15" spans="1:44" x14ac:dyDescent="0.55000000000000004">
      <c r="A15" s="212">
        <v>43855</v>
      </c>
      <c r="B15" s="157"/>
      <c r="C15" s="155"/>
      <c r="D15" s="155"/>
      <c r="E15" s="155"/>
      <c r="F15" s="155"/>
      <c r="G15" s="155"/>
      <c r="H15" s="155"/>
      <c r="I15" s="155"/>
      <c r="J15" s="155"/>
      <c r="K15" s="159"/>
      <c r="L15" s="205"/>
      <c r="M15" s="194"/>
      <c r="N15" s="194"/>
      <c r="O15" s="194"/>
      <c r="P15" s="194"/>
      <c r="Q15" s="194"/>
      <c r="R15" s="194"/>
      <c r="S15" s="194"/>
      <c r="T15" s="194"/>
      <c r="U15" s="194"/>
      <c r="V15" s="194"/>
      <c r="W15" s="195"/>
      <c r="X15" s="207"/>
      <c r="AA15" s="157"/>
      <c r="AB15" s="155"/>
      <c r="AC15" s="155"/>
      <c r="AD15" s="155"/>
      <c r="AE15" s="155"/>
      <c r="AF15" s="46"/>
      <c r="AG15" s="185"/>
      <c r="AH15" s="155"/>
      <c r="AI15" s="155"/>
      <c r="AJ15" s="155"/>
      <c r="AK15" s="155"/>
      <c r="AL15" s="48"/>
      <c r="AM15" s="185"/>
      <c r="AN15" s="155"/>
      <c r="AO15" s="155"/>
      <c r="AP15" s="155"/>
      <c r="AQ15" s="155"/>
      <c r="AR15" s="159"/>
    </row>
    <row r="16" spans="1:44" x14ac:dyDescent="0.55000000000000004">
      <c r="A16" s="212">
        <v>43856</v>
      </c>
      <c r="B16" s="157"/>
      <c r="C16" s="155"/>
      <c r="D16" s="155"/>
      <c r="E16" s="155"/>
      <c r="F16" s="155"/>
      <c r="G16" s="155"/>
      <c r="H16" s="155"/>
      <c r="I16" s="155"/>
      <c r="J16" s="155"/>
      <c r="K16" s="159"/>
      <c r="L16" s="205"/>
      <c r="M16" s="194"/>
      <c r="N16" s="194"/>
      <c r="O16" s="194"/>
      <c r="P16" s="194"/>
      <c r="Q16" s="194"/>
      <c r="R16" s="194"/>
      <c r="S16" s="194"/>
      <c r="T16" s="194"/>
      <c r="U16" s="194"/>
      <c r="V16" s="194"/>
      <c r="W16" s="195"/>
      <c r="X16" s="207"/>
      <c r="AA16" s="157"/>
      <c r="AB16" s="155"/>
      <c r="AC16" s="155"/>
      <c r="AD16" s="155"/>
      <c r="AE16" s="155"/>
      <c r="AF16" s="46"/>
      <c r="AG16" s="185"/>
      <c r="AH16" s="155"/>
      <c r="AI16" s="155"/>
      <c r="AJ16" s="155"/>
      <c r="AK16" s="155"/>
      <c r="AL16" s="48"/>
      <c r="AM16" s="185"/>
      <c r="AN16" s="155"/>
      <c r="AO16" s="155"/>
      <c r="AP16" s="155"/>
      <c r="AQ16" s="155"/>
      <c r="AR16" s="159"/>
    </row>
    <row r="17" spans="1:44" x14ac:dyDescent="0.55000000000000004">
      <c r="A17" s="212">
        <v>43857</v>
      </c>
      <c r="B17" s="157"/>
      <c r="C17" s="155"/>
      <c r="D17" s="155"/>
      <c r="E17" s="155"/>
      <c r="F17" s="155"/>
      <c r="G17" s="155"/>
      <c r="H17" s="155"/>
      <c r="I17" s="155"/>
      <c r="J17" s="155"/>
      <c r="K17" s="159"/>
      <c r="L17" s="205"/>
      <c r="M17" s="194"/>
      <c r="N17" s="194"/>
      <c r="O17" s="194"/>
      <c r="P17" s="194"/>
      <c r="Q17" s="194"/>
      <c r="R17" s="194"/>
      <c r="S17" s="194"/>
      <c r="T17" s="194"/>
      <c r="U17" s="194"/>
      <c r="V17" s="194"/>
      <c r="W17" s="195"/>
      <c r="X17" s="207"/>
      <c r="AA17" s="157"/>
      <c r="AB17" s="155"/>
      <c r="AC17" s="155"/>
      <c r="AD17" s="155"/>
      <c r="AE17" s="155"/>
      <c r="AF17" s="46"/>
      <c r="AG17" s="185"/>
      <c r="AH17" s="155"/>
      <c r="AI17" s="155"/>
      <c r="AJ17" s="155"/>
      <c r="AK17" s="155"/>
      <c r="AL17" s="48"/>
      <c r="AM17" s="185"/>
      <c r="AN17" s="155"/>
      <c r="AO17" s="155"/>
      <c r="AP17" s="155"/>
      <c r="AQ17" s="155"/>
      <c r="AR17" s="159"/>
    </row>
    <row r="18" spans="1:44" x14ac:dyDescent="0.55000000000000004">
      <c r="A18" s="212">
        <v>43858</v>
      </c>
      <c r="B18" s="157"/>
      <c r="C18" s="155"/>
      <c r="D18" s="155"/>
      <c r="E18" s="155"/>
      <c r="F18" s="155"/>
      <c r="G18" s="155"/>
      <c r="H18" s="155"/>
      <c r="I18" s="155"/>
      <c r="J18" s="155"/>
      <c r="K18" s="159"/>
      <c r="L18" s="205"/>
      <c r="M18" s="194"/>
      <c r="N18" s="194"/>
      <c r="O18" s="194"/>
      <c r="P18" s="194"/>
      <c r="Q18" s="194"/>
      <c r="R18" s="194"/>
      <c r="S18" s="194"/>
      <c r="T18" s="194"/>
      <c r="U18" s="194"/>
      <c r="V18" s="194"/>
      <c r="W18" s="195"/>
      <c r="X18" s="207"/>
      <c r="AA18" s="157"/>
      <c r="AB18" s="155"/>
      <c r="AC18" s="155"/>
      <c r="AD18" s="155"/>
      <c r="AE18" s="155"/>
      <c r="AF18" s="46"/>
      <c r="AG18" s="185"/>
      <c r="AH18" s="155"/>
      <c r="AI18" s="155"/>
      <c r="AJ18" s="155"/>
      <c r="AK18" s="155"/>
      <c r="AL18" s="48"/>
      <c r="AM18" s="185"/>
      <c r="AN18" s="155"/>
      <c r="AO18" s="155"/>
      <c r="AP18" s="155"/>
      <c r="AQ18" s="155"/>
      <c r="AR18" s="159"/>
    </row>
    <row r="19" spans="1:44" x14ac:dyDescent="0.55000000000000004">
      <c r="A19" s="212">
        <v>43859</v>
      </c>
      <c r="B19" s="157"/>
      <c r="C19" s="155"/>
      <c r="D19" s="155"/>
      <c r="E19" s="155"/>
      <c r="F19" s="155"/>
      <c r="G19" s="155"/>
      <c r="H19" s="155"/>
      <c r="I19" s="155"/>
      <c r="J19" s="155"/>
      <c r="K19" s="159"/>
      <c r="L19" s="205"/>
      <c r="M19" s="194"/>
      <c r="N19" s="194"/>
      <c r="O19" s="194"/>
      <c r="P19" s="194"/>
      <c r="Q19" s="194"/>
      <c r="R19" s="194"/>
      <c r="S19" s="194"/>
      <c r="T19" s="194"/>
      <c r="U19" s="194"/>
      <c r="V19" s="194"/>
      <c r="W19" s="195"/>
      <c r="X19" s="207"/>
      <c r="AA19" s="157"/>
      <c r="AB19" s="155"/>
      <c r="AC19" s="155"/>
      <c r="AD19" s="155"/>
      <c r="AE19" s="155"/>
      <c r="AF19" s="46"/>
      <c r="AG19" s="185"/>
      <c r="AH19" s="155"/>
      <c r="AI19" s="155"/>
      <c r="AJ19" s="155"/>
      <c r="AK19" s="155"/>
      <c r="AL19" s="48"/>
      <c r="AM19" s="185"/>
      <c r="AN19" s="155"/>
      <c r="AO19" s="155"/>
      <c r="AP19" s="155"/>
      <c r="AQ19" s="155"/>
      <c r="AR19" s="159"/>
    </row>
    <row r="20" spans="1:44" x14ac:dyDescent="0.55000000000000004">
      <c r="A20" s="212">
        <v>43860</v>
      </c>
      <c r="B20" s="157"/>
      <c r="C20" s="155"/>
      <c r="D20" s="155"/>
      <c r="E20" s="155"/>
      <c r="F20" s="155"/>
      <c r="G20" s="155"/>
      <c r="H20" s="155"/>
      <c r="I20" s="155"/>
      <c r="J20" s="155"/>
      <c r="K20" s="159"/>
      <c r="L20" s="205"/>
      <c r="M20" s="194"/>
      <c r="N20" s="194"/>
      <c r="O20" s="194"/>
      <c r="P20" s="194"/>
      <c r="Q20" s="194"/>
      <c r="R20" s="194"/>
      <c r="S20" s="194"/>
      <c r="T20" s="194"/>
      <c r="U20" s="194"/>
      <c r="V20" s="194"/>
      <c r="W20" s="195"/>
      <c r="X20" s="207"/>
      <c r="AA20" s="157"/>
      <c r="AB20" s="155"/>
      <c r="AC20" s="155"/>
      <c r="AD20" s="155"/>
      <c r="AE20" s="155"/>
      <c r="AF20" s="46"/>
      <c r="AG20" s="185"/>
      <c r="AH20" s="155"/>
      <c r="AI20" s="155"/>
      <c r="AJ20" s="155"/>
      <c r="AK20" s="155"/>
      <c r="AL20" s="48"/>
      <c r="AM20" s="185"/>
      <c r="AN20" s="155"/>
      <c r="AO20" s="155"/>
      <c r="AP20" s="155"/>
      <c r="AQ20" s="155"/>
      <c r="AR20" s="159"/>
    </row>
    <row r="21" spans="1:44" x14ac:dyDescent="0.55000000000000004">
      <c r="A21" s="212">
        <v>43861</v>
      </c>
      <c r="B21" s="157"/>
      <c r="C21" s="155"/>
      <c r="D21" s="155"/>
      <c r="E21" s="155"/>
      <c r="F21" s="155"/>
      <c r="G21" s="155"/>
      <c r="H21" s="155"/>
      <c r="I21" s="155"/>
      <c r="J21" s="155"/>
      <c r="K21" s="159"/>
      <c r="L21" s="205"/>
      <c r="M21" s="194"/>
      <c r="N21" s="194"/>
      <c r="O21" s="194"/>
      <c r="P21" s="194"/>
      <c r="Q21" s="194"/>
      <c r="R21" s="194"/>
      <c r="S21" s="194"/>
      <c r="T21" s="194"/>
      <c r="U21" s="194"/>
      <c r="V21" s="194"/>
      <c r="W21" s="195"/>
      <c r="X21" s="207"/>
      <c r="AA21" s="157"/>
      <c r="AB21" s="155"/>
      <c r="AC21" s="155"/>
      <c r="AD21" s="155"/>
      <c r="AE21" s="155"/>
      <c r="AF21" s="46"/>
      <c r="AG21" s="185"/>
      <c r="AH21" s="155"/>
      <c r="AI21" s="155"/>
      <c r="AJ21" s="155"/>
      <c r="AK21" s="155"/>
      <c r="AL21" s="48"/>
      <c r="AM21" s="185"/>
      <c r="AN21" s="155"/>
      <c r="AO21" s="155"/>
      <c r="AP21" s="155"/>
      <c r="AQ21" s="155"/>
      <c r="AR21" s="159"/>
    </row>
    <row r="22" spans="1:44" x14ac:dyDescent="0.55000000000000004">
      <c r="A22" s="213">
        <v>43862</v>
      </c>
      <c r="B22" s="157"/>
      <c r="C22" s="155"/>
      <c r="D22" s="155"/>
      <c r="E22" s="155"/>
      <c r="F22" s="155"/>
      <c r="G22" s="155"/>
      <c r="H22" s="155"/>
      <c r="I22" s="155"/>
      <c r="J22" s="155"/>
      <c r="K22" s="159"/>
      <c r="L22" s="205"/>
      <c r="M22" s="194"/>
      <c r="N22" s="194"/>
      <c r="O22" s="194"/>
      <c r="P22" s="194"/>
      <c r="Q22" s="194"/>
      <c r="R22" s="194"/>
      <c r="S22" s="194"/>
      <c r="T22" s="194"/>
      <c r="U22" s="194"/>
      <c r="V22" s="194"/>
      <c r="W22" s="195"/>
      <c r="X22" s="207"/>
      <c r="AA22" s="157"/>
      <c r="AB22" s="155"/>
      <c r="AC22" s="155"/>
      <c r="AD22" s="155"/>
      <c r="AE22" s="155"/>
      <c r="AF22" s="46"/>
      <c r="AG22" s="185"/>
      <c r="AH22" s="155"/>
      <c r="AI22" s="155"/>
      <c r="AJ22" s="155"/>
      <c r="AK22" s="155"/>
      <c r="AL22" s="48"/>
      <c r="AM22" s="185"/>
      <c r="AN22" s="155"/>
      <c r="AO22" s="155"/>
      <c r="AP22" s="155"/>
      <c r="AQ22" s="155"/>
      <c r="AR22" s="159"/>
    </row>
    <row r="23" spans="1:44" x14ac:dyDescent="0.55000000000000004">
      <c r="A23" s="213">
        <v>43863</v>
      </c>
      <c r="B23" s="157"/>
      <c r="C23" s="155"/>
      <c r="D23" s="155"/>
      <c r="E23" s="155"/>
      <c r="F23" s="155"/>
      <c r="G23" s="155"/>
      <c r="H23" s="155"/>
      <c r="I23" s="155"/>
      <c r="J23" s="155"/>
      <c r="K23" s="159"/>
      <c r="L23" s="205"/>
      <c r="M23" s="194"/>
      <c r="N23" s="194"/>
      <c r="O23" s="194"/>
      <c r="P23" s="194"/>
      <c r="Q23" s="194"/>
      <c r="R23" s="194"/>
      <c r="S23" s="194"/>
      <c r="T23" s="194"/>
      <c r="U23" s="194"/>
      <c r="V23" s="194"/>
      <c r="W23" s="195"/>
      <c r="X23" s="207"/>
      <c r="AA23" s="157"/>
      <c r="AB23" s="155"/>
      <c r="AC23" s="155"/>
      <c r="AD23" s="155"/>
      <c r="AE23" s="155"/>
      <c r="AF23" s="46"/>
      <c r="AG23" s="185"/>
      <c r="AH23" s="155"/>
      <c r="AI23" s="155"/>
      <c r="AJ23" s="155"/>
      <c r="AK23" s="155"/>
      <c r="AL23" s="48"/>
      <c r="AM23" s="185"/>
      <c r="AN23" s="155"/>
      <c r="AO23" s="155"/>
      <c r="AP23" s="155"/>
      <c r="AQ23" s="155"/>
      <c r="AR23" s="159"/>
    </row>
    <row r="24" spans="1:44" x14ac:dyDescent="0.55000000000000004">
      <c r="A24" s="213">
        <v>43864</v>
      </c>
      <c r="B24" s="157"/>
      <c r="C24" s="155"/>
      <c r="D24" s="155"/>
      <c r="E24" s="155"/>
      <c r="F24" s="155"/>
      <c r="G24" s="155"/>
      <c r="H24" s="155"/>
      <c r="I24" s="155"/>
      <c r="J24" s="155"/>
      <c r="K24" s="159"/>
      <c r="L24" s="205"/>
      <c r="M24" s="194"/>
      <c r="N24" s="194"/>
      <c r="O24" s="194"/>
      <c r="P24" s="194"/>
      <c r="Q24" s="194"/>
      <c r="R24" s="194"/>
      <c r="S24" s="194"/>
      <c r="T24" s="194"/>
      <c r="U24" s="194"/>
      <c r="V24" s="194"/>
      <c r="W24" s="195"/>
      <c r="X24" s="207"/>
      <c r="AA24" s="157"/>
      <c r="AB24" s="155"/>
      <c r="AC24" s="155"/>
      <c r="AD24" s="155"/>
      <c r="AE24" s="155"/>
      <c r="AF24" s="46"/>
      <c r="AG24" s="185"/>
      <c r="AH24" s="155"/>
      <c r="AI24" s="155"/>
      <c r="AJ24" s="155"/>
      <c r="AK24" s="155"/>
      <c r="AL24" s="48"/>
      <c r="AM24" s="185"/>
      <c r="AN24" s="155"/>
      <c r="AO24" s="155"/>
      <c r="AP24" s="155"/>
      <c r="AQ24" s="155"/>
      <c r="AR24" s="159"/>
    </row>
    <row r="25" spans="1:44" x14ac:dyDescent="0.55000000000000004">
      <c r="A25" s="213">
        <v>43865</v>
      </c>
      <c r="B25" s="157"/>
      <c r="C25" s="155"/>
      <c r="D25" s="155"/>
      <c r="E25" s="155"/>
      <c r="F25" s="155"/>
      <c r="G25" s="155"/>
      <c r="H25" s="155"/>
      <c r="I25" s="155"/>
      <c r="J25" s="155"/>
      <c r="K25" s="159"/>
      <c r="L25" s="205"/>
      <c r="M25" s="194"/>
      <c r="N25" s="194"/>
      <c r="O25" s="194"/>
      <c r="P25" s="194"/>
      <c r="Q25" s="194"/>
      <c r="R25" s="194"/>
      <c r="S25" s="194"/>
      <c r="T25" s="194"/>
      <c r="U25" s="194"/>
      <c r="V25" s="194"/>
      <c r="W25" s="195"/>
      <c r="X25" s="207"/>
      <c r="AA25" s="157"/>
      <c r="AB25" s="155"/>
      <c r="AC25" s="155"/>
      <c r="AD25" s="155"/>
      <c r="AE25" s="155"/>
      <c r="AF25" s="46"/>
      <c r="AG25" s="185"/>
      <c r="AH25" s="155"/>
      <c r="AI25" s="155"/>
      <c r="AJ25" s="155"/>
      <c r="AK25" s="155"/>
      <c r="AL25" s="48"/>
      <c r="AM25" s="185"/>
      <c r="AN25" s="155"/>
      <c r="AO25" s="155"/>
      <c r="AP25" s="155"/>
      <c r="AQ25" s="155"/>
      <c r="AR25" s="159"/>
    </row>
    <row r="26" spans="1:44" x14ac:dyDescent="0.55000000000000004">
      <c r="A26" s="213">
        <v>43866</v>
      </c>
      <c r="B26" s="157"/>
      <c r="C26" s="155"/>
      <c r="D26" s="155"/>
      <c r="E26" s="155"/>
      <c r="F26" s="155"/>
      <c r="G26" s="155"/>
      <c r="H26" s="155"/>
      <c r="I26" s="155"/>
      <c r="J26" s="155"/>
      <c r="K26" s="159"/>
      <c r="L26" s="205"/>
      <c r="M26" s="194"/>
      <c r="N26" s="194"/>
      <c r="O26" s="194"/>
      <c r="P26" s="194"/>
      <c r="Q26" s="194"/>
      <c r="R26" s="194"/>
      <c r="S26" s="194"/>
      <c r="T26" s="194"/>
      <c r="U26" s="194"/>
      <c r="V26" s="194"/>
      <c r="W26" s="195"/>
      <c r="X26" s="207"/>
      <c r="AA26" s="157"/>
      <c r="AB26" s="155"/>
      <c r="AC26" s="155"/>
      <c r="AD26" s="155"/>
      <c r="AE26" s="155"/>
      <c r="AF26" s="46"/>
      <c r="AG26" s="185"/>
      <c r="AH26" s="155"/>
      <c r="AI26" s="155"/>
      <c r="AJ26" s="155"/>
      <c r="AK26" s="155"/>
      <c r="AL26" s="48"/>
      <c r="AM26" s="185"/>
      <c r="AN26" s="155"/>
      <c r="AO26" s="155"/>
      <c r="AP26" s="155"/>
      <c r="AQ26" s="155"/>
      <c r="AR26" s="159"/>
    </row>
    <row r="27" spans="1:44" x14ac:dyDescent="0.55000000000000004">
      <c r="A27" s="213">
        <v>43867</v>
      </c>
      <c r="B27" s="157"/>
      <c r="C27" s="155"/>
      <c r="D27" s="155"/>
      <c r="E27" s="155"/>
      <c r="F27" s="155"/>
      <c r="G27" s="155"/>
      <c r="H27" s="155"/>
      <c r="I27" s="155"/>
      <c r="J27" s="155"/>
      <c r="K27" s="159"/>
      <c r="L27" s="205"/>
      <c r="M27" s="194"/>
      <c r="N27" s="194"/>
      <c r="O27" s="194"/>
      <c r="P27" s="194"/>
      <c r="Q27" s="194"/>
      <c r="R27" s="194"/>
      <c r="S27" s="194"/>
      <c r="T27" s="194"/>
      <c r="U27" s="194"/>
      <c r="V27" s="194"/>
      <c r="W27" s="195"/>
      <c r="X27" s="207"/>
      <c r="AA27" s="157"/>
      <c r="AB27" s="155"/>
      <c r="AC27" s="155"/>
      <c r="AD27" s="155"/>
      <c r="AE27" s="155"/>
      <c r="AF27" s="46"/>
      <c r="AG27" s="185"/>
      <c r="AH27" s="155"/>
      <c r="AI27" s="155"/>
      <c r="AJ27" s="155"/>
      <c r="AK27" s="155"/>
      <c r="AL27" s="48"/>
      <c r="AM27" s="185"/>
      <c r="AN27" s="155"/>
      <c r="AO27" s="155"/>
      <c r="AP27" s="155"/>
      <c r="AQ27" s="155"/>
      <c r="AR27" s="159"/>
    </row>
    <row r="28" spans="1:44" x14ac:dyDescent="0.55000000000000004">
      <c r="A28" s="213">
        <v>43868</v>
      </c>
      <c r="B28" s="157"/>
      <c r="C28" s="155"/>
      <c r="D28" s="155"/>
      <c r="E28" s="155"/>
      <c r="F28" s="155"/>
      <c r="G28" s="155"/>
      <c r="H28" s="155"/>
      <c r="I28" s="155"/>
      <c r="J28" s="155"/>
      <c r="K28" s="159"/>
      <c r="L28" s="205"/>
      <c r="M28" s="194"/>
      <c r="N28" s="194"/>
      <c r="O28" s="194"/>
      <c r="P28" s="194"/>
      <c r="Q28" s="194"/>
      <c r="R28" s="194"/>
      <c r="S28" s="194"/>
      <c r="T28" s="194"/>
      <c r="U28" s="194"/>
      <c r="V28" s="194"/>
      <c r="W28" s="195"/>
      <c r="X28" s="207"/>
      <c r="AA28" s="157"/>
      <c r="AB28" s="155"/>
      <c r="AC28" s="155"/>
      <c r="AD28" s="155"/>
      <c r="AE28" s="155"/>
      <c r="AF28" s="46"/>
      <c r="AG28" s="185"/>
      <c r="AH28" s="155"/>
      <c r="AI28" s="155"/>
      <c r="AJ28" s="155"/>
      <c r="AK28" s="155"/>
      <c r="AL28" s="48"/>
      <c r="AM28" s="185"/>
      <c r="AN28" s="155"/>
      <c r="AO28" s="155"/>
      <c r="AP28" s="155"/>
      <c r="AQ28" s="155"/>
      <c r="AR28" s="159"/>
    </row>
    <row r="29" spans="1:44" x14ac:dyDescent="0.55000000000000004">
      <c r="A29" s="213">
        <v>43869</v>
      </c>
      <c r="B29" s="157"/>
      <c r="C29" s="155"/>
      <c r="D29" s="155"/>
      <c r="E29" s="155"/>
      <c r="F29" s="155"/>
      <c r="G29" s="155"/>
      <c r="H29" s="155"/>
      <c r="I29" s="155"/>
      <c r="J29" s="155"/>
      <c r="K29" s="159"/>
      <c r="L29" s="205"/>
      <c r="M29" s="194"/>
      <c r="N29" s="194"/>
      <c r="O29" s="194"/>
      <c r="P29" s="194"/>
      <c r="Q29" s="194"/>
      <c r="R29" s="194"/>
      <c r="S29" s="194"/>
      <c r="T29" s="194"/>
      <c r="U29" s="194"/>
      <c r="V29" s="194"/>
      <c r="W29" s="195"/>
      <c r="X29" s="207"/>
      <c r="AA29" s="157"/>
      <c r="AB29" s="155"/>
      <c r="AC29" s="155"/>
      <c r="AD29" s="155"/>
      <c r="AE29" s="155"/>
      <c r="AF29" s="46"/>
      <c r="AG29" s="185"/>
      <c r="AH29" s="155"/>
      <c r="AI29" s="155"/>
      <c r="AJ29" s="155"/>
      <c r="AK29" s="155"/>
      <c r="AL29" s="48"/>
      <c r="AM29" s="185"/>
      <c r="AN29" s="155"/>
      <c r="AO29" s="155"/>
      <c r="AP29" s="155"/>
      <c r="AQ29" s="155"/>
      <c r="AR29" s="159"/>
    </row>
    <row r="30" spans="1:44" x14ac:dyDescent="0.55000000000000004">
      <c r="A30" s="213">
        <v>43870</v>
      </c>
      <c r="B30" s="157"/>
      <c r="C30" s="155"/>
      <c r="D30" s="155"/>
      <c r="E30" s="155"/>
      <c r="F30" s="155"/>
      <c r="G30" s="155"/>
      <c r="H30" s="155"/>
      <c r="I30" s="155"/>
      <c r="J30" s="155"/>
      <c r="K30" s="159"/>
      <c r="L30" s="205"/>
      <c r="M30" s="194"/>
      <c r="N30" s="194"/>
      <c r="O30" s="194"/>
      <c r="P30" s="194"/>
      <c r="Q30" s="194"/>
      <c r="R30" s="194"/>
      <c r="S30" s="194"/>
      <c r="T30" s="194"/>
      <c r="U30" s="194"/>
      <c r="V30" s="194"/>
      <c r="W30" s="195"/>
      <c r="X30" s="207"/>
      <c r="AA30" s="157"/>
      <c r="AB30" s="155"/>
      <c r="AC30" s="155"/>
      <c r="AD30" s="155"/>
      <c r="AE30" s="155"/>
      <c r="AF30" s="46"/>
      <c r="AG30" s="185"/>
      <c r="AH30" s="155"/>
      <c r="AI30" s="155"/>
      <c r="AJ30" s="155"/>
      <c r="AK30" s="155"/>
      <c r="AL30" s="48"/>
      <c r="AM30" s="185"/>
      <c r="AN30" s="155"/>
      <c r="AO30" s="155"/>
      <c r="AP30" s="155"/>
      <c r="AQ30" s="155"/>
      <c r="AR30" s="159"/>
    </row>
    <row r="31" spans="1:44" x14ac:dyDescent="0.55000000000000004">
      <c r="A31" s="213">
        <v>43871</v>
      </c>
      <c r="B31" s="157"/>
      <c r="C31" s="155"/>
      <c r="D31" s="155"/>
      <c r="E31" s="155"/>
      <c r="F31" s="155"/>
      <c r="G31" s="155"/>
      <c r="H31" s="155"/>
      <c r="I31" s="155"/>
      <c r="J31" s="155"/>
      <c r="K31" s="159"/>
      <c r="L31" s="205"/>
      <c r="M31" s="194"/>
      <c r="N31" s="194"/>
      <c r="O31" s="194"/>
      <c r="P31" s="194"/>
      <c r="Q31" s="194"/>
      <c r="R31" s="194"/>
      <c r="S31" s="194"/>
      <c r="T31" s="194"/>
      <c r="U31" s="194"/>
      <c r="V31" s="194"/>
      <c r="W31" s="195"/>
      <c r="X31" s="207"/>
      <c r="AA31" s="157"/>
      <c r="AB31" s="155"/>
      <c r="AC31" s="155"/>
      <c r="AD31" s="155"/>
      <c r="AE31" s="155"/>
      <c r="AF31" s="46"/>
      <c r="AG31" s="185"/>
      <c r="AH31" s="155"/>
      <c r="AI31" s="155"/>
      <c r="AJ31" s="155"/>
      <c r="AK31" s="155"/>
      <c r="AL31" s="48"/>
      <c r="AM31" s="185"/>
      <c r="AN31" s="155"/>
      <c r="AO31" s="155"/>
      <c r="AP31" s="155"/>
      <c r="AQ31" s="155"/>
      <c r="AR31" s="159"/>
    </row>
    <row r="32" spans="1:44" x14ac:dyDescent="0.55000000000000004">
      <c r="A32" s="213">
        <v>43872</v>
      </c>
      <c r="B32" s="157"/>
      <c r="C32" s="155"/>
      <c r="D32" s="155"/>
      <c r="E32" s="155"/>
      <c r="F32" s="155"/>
      <c r="G32" s="155"/>
      <c r="H32" s="155"/>
      <c r="I32" s="155"/>
      <c r="J32" s="155"/>
      <c r="K32" s="159"/>
      <c r="L32" s="205"/>
      <c r="M32" s="194"/>
      <c r="N32" s="194"/>
      <c r="O32" s="194"/>
      <c r="P32" s="194"/>
      <c r="Q32" s="194"/>
      <c r="R32" s="194"/>
      <c r="S32" s="194"/>
      <c r="T32" s="194"/>
      <c r="U32" s="194"/>
      <c r="V32" s="194"/>
      <c r="W32" s="195"/>
      <c r="X32" s="207"/>
      <c r="AA32" s="157"/>
      <c r="AB32" s="155"/>
      <c r="AC32" s="155"/>
      <c r="AD32" s="155"/>
      <c r="AE32" s="155"/>
      <c r="AF32" s="46"/>
      <c r="AG32" s="185"/>
      <c r="AH32" s="155"/>
      <c r="AI32" s="155"/>
      <c r="AJ32" s="155"/>
      <c r="AK32" s="155"/>
      <c r="AL32" s="48"/>
      <c r="AM32" s="185"/>
      <c r="AN32" s="155"/>
      <c r="AO32" s="155"/>
      <c r="AP32" s="155"/>
      <c r="AQ32" s="155"/>
      <c r="AR32" s="159"/>
    </row>
    <row r="33" spans="1:44" x14ac:dyDescent="0.55000000000000004">
      <c r="A33" s="213">
        <v>43873</v>
      </c>
      <c r="B33" s="157"/>
      <c r="C33" s="155"/>
      <c r="D33" s="155"/>
      <c r="E33" s="155"/>
      <c r="F33" s="155"/>
      <c r="G33" s="155"/>
      <c r="H33" s="155"/>
      <c r="I33" s="155"/>
      <c r="J33" s="155"/>
      <c r="K33" s="159"/>
      <c r="L33" s="205"/>
      <c r="M33" s="194"/>
      <c r="N33" s="194"/>
      <c r="O33" s="194"/>
      <c r="P33" s="194"/>
      <c r="Q33" s="194"/>
      <c r="R33" s="194"/>
      <c r="S33" s="194"/>
      <c r="T33" s="194"/>
      <c r="U33" s="194"/>
      <c r="V33" s="194"/>
      <c r="W33" s="195"/>
      <c r="X33" s="207"/>
      <c r="AA33" s="157"/>
      <c r="AB33" s="155"/>
      <c r="AC33" s="155"/>
      <c r="AD33" s="155"/>
      <c r="AE33" s="155"/>
      <c r="AF33" s="46"/>
      <c r="AG33" s="185"/>
      <c r="AH33" s="155"/>
      <c r="AI33" s="155"/>
      <c r="AJ33" s="155"/>
      <c r="AK33" s="155"/>
      <c r="AL33" s="48"/>
      <c r="AM33" s="185"/>
      <c r="AN33" s="155"/>
      <c r="AO33" s="155"/>
      <c r="AP33" s="155"/>
      <c r="AQ33" s="155"/>
      <c r="AR33" s="159"/>
    </row>
    <row r="34" spans="1:44" x14ac:dyDescent="0.55000000000000004">
      <c r="A34" s="213">
        <v>43874</v>
      </c>
      <c r="B34" s="157"/>
      <c r="C34" s="155"/>
      <c r="D34" s="155"/>
      <c r="E34" s="155"/>
      <c r="F34" s="155"/>
      <c r="G34" s="155"/>
      <c r="H34" s="155"/>
      <c r="I34" s="155"/>
      <c r="J34" s="155"/>
      <c r="K34" s="159"/>
      <c r="L34" s="205"/>
      <c r="M34" s="194"/>
      <c r="N34" s="194"/>
      <c r="O34" s="194"/>
      <c r="P34" s="194"/>
      <c r="Q34" s="194"/>
      <c r="R34" s="194"/>
      <c r="S34" s="194"/>
      <c r="T34" s="194"/>
      <c r="U34" s="194"/>
      <c r="V34" s="194"/>
      <c r="W34" s="195"/>
      <c r="X34" s="207"/>
      <c r="AA34" s="157"/>
      <c r="AB34" s="155"/>
      <c r="AC34" s="155"/>
      <c r="AD34" s="155"/>
      <c r="AE34" s="155"/>
      <c r="AF34" s="46"/>
      <c r="AG34" s="185"/>
      <c r="AH34" s="155"/>
      <c r="AI34" s="155"/>
      <c r="AJ34" s="155"/>
      <c r="AK34" s="155"/>
      <c r="AL34" s="48"/>
      <c r="AM34" s="185"/>
      <c r="AN34" s="155"/>
      <c r="AO34" s="155"/>
      <c r="AP34" s="155"/>
      <c r="AQ34" s="155"/>
      <c r="AR34" s="159"/>
    </row>
    <row r="35" spans="1:44" x14ac:dyDescent="0.55000000000000004">
      <c r="A35" s="213">
        <v>43875</v>
      </c>
      <c r="B35" s="157"/>
      <c r="C35" s="155"/>
      <c r="D35" s="155"/>
      <c r="E35" s="155"/>
      <c r="F35" s="155"/>
      <c r="G35" s="155"/>
      <c r="H35" s="155"/>
      <c r="I35" s="155"/>
      <c r="J35" s="155"/>
      <c r="K35" s="159"/>
      <c r="L35" s="205"/>
      <c r="M35" s="194"/>
      <c r="N35" s="194"/>
      <c r="O35" s="194"/>
      <c r="P35" s="194"/>
      <c r="Q35" s="194"/>
      <c r="R35" s="194"/>
      <c r="S35" s="194"/>
      <c r="T35" s="194"/>
      <c r="U35" s="194"/>
      <c r="V35" s="194"/>
      <c r="W35" s="195"/>
      <c r="X35" s="207"/>
      <c r="AA35" s="157"/>
      <c r="AB35" s="155"/>
      <c r="AC35" s="155"/>
      <c r="AD35" s="155"/>
      <c r="AE35" s="155"/>
      <c r="AF35" s="46"/>
      <c r="AG35" s="185"/>
      <c r="AH35" s="155"/>
      <c r="AI35" s="155"/>
      <c r="AJ35" s="155"/>
      <c r="AK35" s="155"/>
      <c r="AL35" s="48"/>
      <c r="AM35" s="185"/>
      <c r="AN35" s="155"/>
      <c r="AO35" s="155"/>
      <c r="AP35" s="155"/>
      <c r="AQ35" s="155"/>
      <c r="AR35" s="159"/>
    </row>
    <row r="36" spans="1:44" x14ac:dyDescent="0.55000000000000004">
      <c r="A36" s="213">
        <v>43876</v>
      </c>
      <c r="B36" s="157"/>
      <c r="C36" s="155"/>
      <c r="D36" s="155"/>
      <c r="E36" s="155"/>
      <c r="F36" s="155"/>
      <c r="G36" s="155"/>
      <c r="H36" s="155"/>
      <c r="I36" s="155"/>
      <c r="J36" s="155"/>
      <c r="K36" s="159"/>
      <c r="L36" s="205"/>
      <c r="M36" s="194"/>
      <c r="N36" s="194"/>
      <c r="O36" s="194"/>
      <c r="P36" s="194"/>
      <c r="Q36" s="194"/>
      <c r="R36" s="194"/>
      <c r="S36" s="194"/>
      <c r="T36" s="194"/>
      <c r="U36" s="194"/>
      <c r="V36" s="194"/>
      <c r="W36" s="195"/>
      <c r="X36" s="207"/>
      <c r="AA36" s="157"/>
      <c r="AB36" s="155"/>
      <c r="AC36" s="155"/>
      <c r="AD36" s="155"/>
      <c r="AE36" s="155"/>
      <c r="AF36" s="46"/>
      <c r="AG36" s="185"/>
      <c r="AH36" s="155"/>
      <c r="AI36" s="155"/>
      <c r="AJ36" s="155"/>
      <c r="AK36" s="155"/>
      <c r="AL36" s="48"/>
      <c r="AM36" s="185"/>
      <c r="AN36" s="155"/>
      <c r="AO36" s="155"/>
      <c r="AP36" s="155"/>
      <c r="AQ36" s="155"/>
      <c r="AR36" s="159"/>
    </row>
    <row r="37" spans="1:44" x14ac:dyDescent="0.55000000000000004">
      <c r="A37" s="213">
        <v>43877</v>
      </c>
      <c r="B37" s="157"/>
      <c r="C37" s="155"/>
      <c r="D37" s="155"/>
      <c r="E37" s="155"/>
      <c r="F37" s="155"/>
      <c r="G37" s="155"/>
      <c r="H37" s="155"/>
      <c r="I37" s="155"/>
      <c r="J37" s="155"/>
      <c r="K37" s="159"/>
      <c r="L37" s="205"/>
      <c r="M37" s="194"/>
      <c r="N37" s="194"/>
      <c r="O37" s="194"/>
      <c r="P37" s="194"/>
      <c r="Q37" s="194"/>
      <c r="R37" s="194"/>
      <c r="S37" s="194"/>
      <c r="T37" s="194"/>
      <c r="U37" s="194"/>
      <c r="V37" s="194"/>
      <c r="W37" s="195"/>
      <c r="X37" s="207"/>
      <c r="AA37" s="157"/>
      <c r="AB37" s="155"/>
      <c r="AC37" s="155"/>
      <c r="AD37" s="155"/>
      <c r="AE37" s="155"/>
      <c r="AF37" s="46"/>
      <c r="AG37" s="185"/>
      <c r="AH37" s="155"/>
      <c r="AI37" s="155"/>
      <c r="AJ37" s="155"/>
      <c r="AK37" s="155"/>
      <c r="AL37" s="48"/>
      <c r="AM37" s="185"/>
      <c r="AN37" s="155"/>
      <c r="AO37" s="155"/>
      <c r="AP37" s="155"/>
      <c r="AQ37" s="155"/>
      <c r="AR37" s="159"/>
    </row>
    <row r="38" spans="1:44" x14ac:dyDescent="0.55000000000000004">
      <c r="A38" s="213">
        <v>43878</v>
      </c>
      <c r="B38" s="157"/>
      <c r="C38" s="155"/>
      <c r="D38" s="155"/>
      <c r="E38" s="155"/>
      <c r="F38" s="155"/>
      <c r="G38" s="155"/>
      <c r="H38" s="155"/>
      <c r="I38" s="155"/>
      <c r="J38" s="155"/>
      <c r="K38" s="159"/>
      <c r="L38" s="205"/>
      <c r="M38" s="194"/>
      <c r="N38" s="194"/>
      <c r="O38" s="194"/>
      <c r="P38" s="194"/>
      <c r="Q38" s="194"/>
      <c r="R38" s="194"/>
      <c r="S38" s="194"/>
      <c r="T38" s="194"/>
      <c r="U38" s="194"/>
      <c r="V38" s="194"/>
      <c r="W38" s="195"/>
      <c r="X38" s="207"/>
      <c r="AA38" s="157"/>
      <c r="AB38" s="155"/>
      <c r="AC38" s="155"/>
      <c r="AD38" s="155"/>
      <c r="AE38" s="155"/>
      <c r="AF38" s="46"/>
      <c r="AG38" s="185"/>
      <c r="AH38" s="155"/>
      <c r="AI38" s="155"/>
      <c r="AJ38" s="155"/>
      <c r="AK38" s="155"/>
      <c r="AL38" s="48"/>
      <c r="AM38" s="185"/>
      <c r="AN38" s="155"/>
      <c r="AO38" s="155"/>
      <c r="AP38" s="155"/>
      <c r="AQ38" s="155"/>
      <c r="AR38" s="159"/>
    </row>
    <row r="39" spans="1:44" x14ac:dyDescent="0.55000000000000004">
      <c r="A39" s="213">
        <v>43879</v>
      </c>
      <c r="B39" s="157"/>
      <c r="C39" s="155"/>
      <c r="D39" s="155"/>
      <c r="E39" s="155"/>
      <c r="F39" s="155"/>
      <c r="G39" s="155"/>
      <c r="H39" s="155"/>
      <c r="I39" s="155"/>
      <c r="J39" s="155"/>
      <c r="K39" s="159"/>
      <c r="L39" s="205"/>
      <c r="M39" s="194"/>
      <c r="N39" s="194"/>
      <c r="O39" s="194"/>
      <c r="P39" s="194"/>
      <c r="Q39" s="194"/>
      <c r="R39" s="194"/>
      <c r="S39" s="194"/>
      <c r="T39" s="194"/>
      <c r="U39" s="194"/>
      <c r="V39" s="194"/>
      <c r="W39" s="195"/>
      <c r="X39" s="207"/>
      <c r="AA39" s="157"/>
      <c r="AB39" s="155"/>
      <c r="AC39" s="155"/>
      <c r="AD39" s="155"/>
      <c r="AE39" s="155"/>
      <c r="AF39" s="46"/>
      <c r="AG39" s="185"/>
      <c r="AH39" s="155"/>
      <c r="AI39" s="155"/>
      <c r="AJ39" s="155"/>
      <c r="AK39" s="155"/>
      <c r="AL39" s="48"/>
      <c r="AM39" s="185"/>
      <c r="AN39" s="155"/>
      <c r="AO39" s="155"/>
      <c r="AP39" s="155"/>
      <c r="AQ39" s="155"/>
      <c r="AR39" s="159"/>
    </row>
    <row r="40" spans="1:44" x14ac:dyDescent="0.55000000000000004">
      <c r="A40" s="213">
        <v>43880</v>
      </c>
      <c r="B40" s="157"/>
      <c r="C40" s="155"/>
      <c r="D40" s="155"/>
      <c r="E40" s="155"/>
      <c r="F40" s="155"/>
      <c r="G40" s="155"/>
      <c r="H40" s="155"/>
      <c r="I40" s="155"/>
      <c r="J40" s="155"/>
      <c r="K40" s="159"/>
      <c r="L40" s="205"/>
      <c r="M40" s="194"/>
      <c r="N40" s="194"/>
      <c r="O40" s="194"/>
      <c r="P40" s="194"/>
      <c r="Q40" s="194"/>
      <c r="R40" s="194"/>
      <c r="S40" s="194"/>
      <c r="T40" s="194"/>
      <c r="U40" s="194"/>
      <c r="V40" s="194"/>
      <c r="W40" s="195"/>
      <c r="X40" s="207"/>
      <c r="AA40" s="157"/>
      <c r="AB40" s="155"/>
      <c r="AC40" s="155"/>
      <c r="AD40" s="155"/>
      <c r="AE40" s="155"/>
      <c r="AF40" s="46"/>
      <c r="AG40" s="185"/>
      <c r="AH40" s="155"/>
      <c r="AI40" s="155"/>
      <c r="AJ40" s="155"/>
      <c r="AK40" s="155"/>
      <c r="AL40" s="48"/>
      <c r="AM40" s="185"/>
      <c r="AN40" s="155"/>
      <c r="AO40" s="155"/>
      <c r="AP40" s="155"/>
      <c r="AQ40" s="155"/>
      <c r="AR40" s="159"/>
    </row>
    <row r="41" spans="1:44" x14ac:dyDescent="0.55000000000000004">
      <c r="A41" s="213">
        <v>43881</v>
      </c>
      <c r="B41" s="157"/>
      <c r="C41" s="155"/>
      <c r="D41" s="155"/>
      <c r="E41" s="155"/>
      <c r="F41" s="155"/>
      <c r="G41" s="155"/>
      <c r="H41" s="155"/>
      <c r="I41" s="155"/>
      <c r="J41" s="155"/>
      <c r="K41" s="159"/>
      <c r="L41" s="205"/>
      <c r="M41" s="194"/>
      <c r="N41" s="194"/>
      <c r="O41" s="194"/>
      <c r="P41" s="194"/>
      <c r="Q41" s="194"/>
      <c r="R41" s="194"/>
      <c r="S41" s="194"/>
      <c r="T41" s="194"/>
      <c r="U41" s="194"/>
      <c r="V41" s="194"/>
      <c r="W41" s="195"/>
      <c r="X41" s="207"/>
      <c r="AA41" s="157"/>
      <c r="AB41" s="155"/>
      <c r="AC41" s="155"/>
      <c r="AD41" s="155"/>
      <c r="AE41" s="155"/>
      <c r="AF41" s="46"/>
      <c r="AG41" s="185"/>
      <c r="AH41" s="155"/>
      <c r="AI41" s="155"/>
      <c r="AJ41" s="155"/>
      <c r="AK41" s="155"/>
      <c r="AL41" s="48"/>
      <c r="AM41" s="185"/>
      <c r="AN41" s="155"/>
      <c r="AO41" s="155"/>
      <c r="AP41" s="155"/>
      <c r="AQ41" s="155"/>
      <c r="AR41" s="159"/>
    </row>
    <row r="42" spans="1:44" x14ac:dyDescent="0.55000000000000004">
      <c r="A42" s="212">
        <v>43882</v>
      </c>
      <c r="B42" s="157"/>
      <c r="C42" s="155"/>
      <c r="D42" s="155"/>
      <c r="E42" s="155"/>
      <c r="F42" s="155"/>
      <c r="G42" s="155"/>
      <c r="H42" s="155"/>
      <c r="I42" s="155"/>
      <c r="J42" s="155"/>
      <c r="K42" s="159"/>
      <c r="L42" s="205"/>
      <c r="M42" s="194"/>
      <c r="N42" s="194"/>
      <c r="O42" s="194"/>
      <c r="P42" s="194"/>
      <c r="Q42" s="194"/>
      <c r="R42" s="194"/>
      <c r="S42" s="194"/>
      <c r="T42" s="194"/>
      <c r="U42" s="194"/>
      <c r="V42" s="194"/>
      <c r="W42" s="195"/>
      <c r="X42" s="207"/>
      <c r="AA42" s="157"/>
      <c r="AB42" s="155"/>
      <c r="AC42" s="155"/>
      <c r="AD42" s="155"/>
      <c r="AE42" s="155"/>
      <c r="AF42" s="46"/>
      <c r="AG42" s="185"/>
      <c r="AH42" s="155"/>
      <c r="AI42" s="155"/>
      <c r="AJ42" s="155"/>
      <c r="AK42" s="155"/>
      <c r="AL42" s="48"/>
      <c r="AM42" s="185"/>
      <c r="AN42" s="155"/>
      <c r="AO42" s="155"/>
      <c r="AP42" s="155"/>
      <c r="AQ42" s="155"/>
      <c r="AR42" s="159"/>
    </row>
    <row r="43" spans="1:44" x14ac:dyDescent="0.55000000000000004">
      <c r="A43" s="212">
        <v>43883</v>
      </c>
      <c r="B43" s="157"/>
      <c r="C43" s="155"/>
      <c r="D43" s="155"/>
      <c r="E43" s="155"/>
      <c r="F43" s="155"/>
      <c r="G43" s="155"/>
      <c r="H43" s="155"/>
      <c r="I43" s="155"/>
      <c r="J43" s="155"/>
      <c r="K43" s="159"/>
      <c r="L43" s="205"/>
      <c r="M43" s="194"/>
      <c r="N43" s="194"/>
      <c r="O43" s="194"/>
      <c r="P43" s="194"/>
      <c r="Q43" s="194"/>
      <c r="R43" s="194"/>
      <c r="S43" s="194"/>
      <c r="T43" s="194"/>
      <c r="U43" s="194"/>
      <c r="V43" s="194"/>
      <c r="W43" s="195"/>
      <c r="X43" s="207"/>
      <c r="AA43" s="157"/>
      <c r="AB43" s="155"/>
      <c r="AC43" s="155"/>
      <c r="AD43" s="155"/>
      <c r="AE43" s="155"/>
      <c r="AF43" s="46"/>
      <c r="AG43" s="185"/>
      <c r="AH43" s="155"/>
      <c r="AI43" s="155"/>
      <c r="AJ43" s="155"/>
      <c r="AK43" s="155"/>
      <c r="AL43" s="48"/>
      <c r="AM43" s="185"/>
      <c r="AN43" s="155"/>
      <c r="AO43" s="155"/>
      <c r="AP43" s="155"/>
      <c r="AQ43" s="155"/>
      <c r="AR43" s="159"/>
    </row>
    <row r="44" spans="1:44" x14ac:dyDescent="0.55000000000000004">
      <c r="A44" s="212">
        <v>43884</v>
      </c>
      <c r="B44" s="157"/>
      <c r="C44" s="155"/>
      <c r="D44" s="155"/>
      <c r="E44" s="155"/>
      <c r="F44" s="155"/>
      <c r="G44" s="155"/>
      <c r="H44" s="155"/>
      <c r="I44" s="155"/>
      <c r="J44" s="155"/>
      <c r="K44" s="159"/>
      <c r="L44" s="205"/>
      <c r="M44" s="194"/>
      <c r="N44" s="194"/>
      <c r="O44" s="194"/>
      <c r="P44" s="194"/>
      <c r="Q44" s="194"/>
      <c r="R44" s="194"/>
      <c r="S44" s="194"/>
      <c r="T44" s="194"/>
      <c r="U44" s="194"/>
      <c r="V44" s="194"/>
      <c r="W44" s="195"/>
      <c r="X44" s="207"/>
      <c r="AA44" s="157"/>
      <c r="AB44" s="155"/>
      <c r="AC44" s="155"/>
      <c r="AD44" s="155"/>
      <c r="AE44" s="155"/>
      <c r="AF44" s="46"/>
      <c r="AG44" s="185"/>
      <c r="AH44" s="155"/>
      <c r="AI44" s="155"/>
      <c r="AJ44" s="155"/>
      <c r="AK44" s="155"/>
      <c r="AL44" s="48"/>
      <c r="AM44" s="185"/>
      <c r="AN44" s="155"/>
      <c r="AO44" s="155"/>
      <c r="AP44" s="155"/>
      <c r="AQ44" s="155"/>
      <c r="AR44" s="159"/>
    </row>
    <row r="45" spans="1:44" x14ac:dyDescent="0.55000000000000004">
      <c r="A45" s="212">
        <v>43885</v>
      </c>
      <c r="B45" s="157"/>
      <c r="C45" s="155"/>
      <c r="D45" s="155"/>
      <c r="E45" s="155"/>
      <c r="F45" s="155"/>
      <c r="G45" s="155"/>
      <c r="H45" s="155"/>
      <c r="I45" s="155"/>
      <c r="J45" s="155"/>
      <c r="K45" s="159"/>
      <c r="L45" s="205"/>
      <c r="M45" s="194"/>
      <c r="N45" s="194"/>
      <c r="O45" s="194"/>
      <c r="P45" s="194"/>
      <c r="Q45" s="194"/>
      <c r="R45" s="194"/>
      <c r="S45" s="194"/>
      <c r="T45" s="194"/>
      <c r="U45" s="194"/>
      <c r="V45" s="194"/>
      <c r="W45" s="195"/>
      <c r="X45" s="207"/>
      <c r="AA45" s="157"/>
      <c r="AB45" s="155"/>
      <c r="AC45" s="155"/>
      <c r="AD45" s="155"/>
      <c r="AE45" s="155"/>
      <c r="AF45" s="46"/>
      <c r="AG45" s="185"/>
      <c r="AH45" s="155"/>
      <c r="AI45" s="155"/>
      <c r="AJ45" s="155"/>
      <c r="AK45" s="155"/>
      <c r="AL45" s="48"/>
      <c r="AM45" s="185"/>
      <c r="AN45" s="155"/>
      <c r="AO45" s="155"/>
      <c r="AP45" s="155"/>
      <c r="AQ45" s="155"/>
      <c r="AR45" s="159"/>
    </row>
    <row r="46" spans="1:44" x14ac:dyDescent="0.55000000000000004">
      <c r="A46" s="212">
        <v>43886</v>
      </c>
      <c r="B46" s="157"/>
      <c r="C46" s="155"/>
      <c r="D46" s="155"/>
      <c r="E46" s="155"/>
      <c r="F46" s="155"/>
      <c r="G46" s="155"/>
      <c r="H46" s="155"/>
      <c r="I46" s="155"/>
      <c r="J46" s="155"/>
      <c r="K46" s="159"/>
      <c r="L46" s="205"/>
      <c r="M46" s="194"/>
      <c r="N46" s="194"/>
      <c r="O46" s="194"/>
      <c r="P46" s="194"/>
      <c r="Q46" s="194"/>
      <c r="R46" s="194"/>
      <c r="S46" s="194"/>
      <c r="T46" s="194"/>
      <c r="U46" s="194"/>
      <c r="V46" s="194"/>
      <c r="W46" s="195"/>
      <c r="X46" s="207"/>
      <c r="AA46" s="157"/>
      <c r="AB46" s="155"/>
      <c r="AC46" s="155"/>
      <c r="AD46" s="155"/>
      <c r="AE46" s="155"/>
      <c r="AF46" s="46"/>
      <c r="AG46" s="185"/>
      <c r="AH46" s="155"/>
      <c r="AI46" s="155"/>
      <c r="AJ46" s="155"/>
      <c r="AK46" s="155"/>
      <c r="AL46" s="48"/>
      <c r="AM46" s="185"/>
      <c r="AN46" s="155"/>
      <c r="AO46" s="155"/>
      <c r="AP46" s="155"/>
      <c r="AQ46" s="155"/>
      <c r="AR46" s="159"/>
    </row>
    <row r="47" spans="1:44" x14ac:dyDescent="0.55000000000000004">
      <c r="A47" s="212">
        <v>43887</v>
      </c>
      <c r="B47" s="157"/>
      <c r="C47" s="155"/>
      <c r="D47" s="155"/>
      <c r="E47" s="155"/>
      <c r="F47" s="155"/>
      <c r="G47" s="155"/>
      <c r="H47" s="155"/>
      <c r="I47" s="155"/>
      <c r="J47" s="155"/>
      <c r="K47" s="159"/>
      <c r="L47" s="205"/>
      <c r="M47" s="194"/>
      <c r="N47" s="194"/>
      <c r="O47" s="194"/>
      <c r="P47" s="194"/>
      <c r="Q47" s="194"/>
      <c r="R47" s="194"/>
      <c r="S47" s="194"/>
      <c r="T47" s="194"/>
      <c r="U47" s="194"/>
      <c r="V47" s="194"/>
      <c r="W47" s="195"/>
      <c r="X47" s="207"/>
      <c r="AA47" s="157"/>
      <c r="AB47" s="155"/>
      <c r="AC47" s="155"/>
      <c r="AD47" s="155"/>
      <c r="AE47" s="155"/>
      <c r="AF47" s="46"/>
      <c r="AG47" s="185"/>
      <c r="AH47" s="155"/>
      <c r="AI47" s="155"/>
      <c r="AJ47" s="155"/>
      <c r="AK47" s="155"/>
      <c r="AL47" s="48"/>
      <c r="AM47" s="185"/>
      <c r="AN47" s="155"/>
      <c r="AO47" s="155"/>
      <c r="AP47" s="155"/>
      <c r="AQ47" s="155"/>
      <c r="AR47" s="159"/>
    </row>
    <row r="48" spans="1:44" x14ac:dyDescent="0.55000000000000004">
      <c r="A48" s="212">
        <v>43888</v>
      </c>
      <c r="B48" s="157"/>
      <c r="C48" s="155"/>
      <c r="D48" s="155"/>
      <c r="E48" s="155"/>
      <c r="F48" s="155"/>
      <c r="G48" s="155"/>
      <c r="H48" s="155"/>
      <c r="I48" s="155"/>
      <c r="J48" s="155"/>
      <c r="K48" s="159"/>
      <c r="L48" s="205"/>
      <c r="M48" s="194"/>
      <c r="N48" s="194"/>
      <c r="O48" s="194"/>
      <c r="P48" s="194"/>
      <c r="Q48" s="194"/>
      <c r="R48" s="194"/>
      <c r="S48" s="194"/>
      <c r="T48" s="194"/>
      <c r="U48" s="194"/>
      <c r="V48" s="194"/>
      <c r="W48" s="195"/>
      <c r="X48" s="207"/>
      <c r="AA48" s="157"/>
      <c r="AB48" s="155"/>
      <c r="AC48" s="155"/>
      <c r="AD48" s="155"/>
      <c r="AE48" s="155"/>
      <c r="AF48" s="46"/>
      <c r="AG48" s="185"/>
      <c r="AH48" s="155"/>
      <c r="AI48" s="155"/>
      <c r="AJ48" s="155"/>
      <c r="AK48" s="155"/>
      <c r="AL48" s="48"/>
      <c r="AM48" s="185"/>
      <c r="AN48" s="155"/>
      <c r="AO48" s="155"/>
      <c r="AP48" s="155"/>
      <c r="AQ48" s="155"/>
      <c r="AR48" s="159"/>
    </row>
    <row r="49" spans="1:44" x14ac:dyDescent="0.55000000000000004">
      <c r="A49" s="212">
        <v>43889</v>
      </c>
      <c r="B49" s="157"/>
      <c r="C49" s="155"/>
      <c r="D49" s="155"/>
      <c r="E49" s="155"/>
      <c r="F49" s="155"/>
      <c r="G49" s="155"/>
      <c r="H49" s="155"/>
      <c r="I49" s="155"/>
      <c r="J49" s="155"/>
      <c r="K49" s="159"/>
      <c r="L49" s="205"/>
      <c r="M49" s="194"/>
      <c r="N49" s="194"/>
      <c r="O49" s="194"/>
      <c r="P49" s="194"/>
      <c r="Q49" s="194"/>
      <c r="R49" s="194"/>
      <c r="S49" s="194"/>
      <c r="T49" s="194"/>
      <c r="U49" s="194"/>
      <c r="V49" s="194"/>
      <c r="W49" s="195"/>
      <c r="X49" s="207"/>
      <c r="AA49" s="157"/>
      <c r="AB49" s="155"/>
      <c r="AC49" s="155"/>
      <c r="AD49" s="155"/>
      <c r="AE49" s="155"/>
      <c r="AF49" s="46"/>
      <c r="AG49" s="185"/>
      <c r="AH49" s="155"/>
      <c r="AI49" s="155"/>
      <c r="AJ49" s="155"/>
      <c r="AK49" s="155"/>
      <c r="AL49" s="48"/>
      <c r="AM49" s="185"/>
      <c r="AN49" s="155"/>
      <c r="AO49" s="155"/>
      <c r="AP49" s="155"/>
      <c r="AQ49" s="155"/>
      <c r="AR49" s="159"/>
    </row>
    <row r="50" spans="1:44" x14ac:dyDescent="0.55000000000000004">
      <c r="A50" s="212">
        <v>43890</v>
      </c>
      <c r="B50" s="157"/>
      <c r="C50" s="155"/>
      <c r="D50" s="155"/>
      <c r="E50" s="155"/>
      <c r="F50" s="155"/>
      <c r="G50" s="155"/>
      <c r="H50" s="155"/>
      <c r="I50" s="155"/>
      <c r="J50" s="155"/>
      <c r="K50" s="159"/>
      <c r="L50" s="205"/>
      <c r="M50" s="194"/>
      <c r="N50" s="194"/>
      <c r="O50" s="194"/>
      <c r="P50" s="194"/>
      <c r="Q50" s="194"/>
      <c r="R50" s="194"/>
      <c r="S50" s="194"/>
      <c r="T50" s="194"/>
      <c r="U50" s="194"/>
      <c r="V50" s="194"/>
      <c r="W50" s="195"/>
      <c r="X50" s="207"/>
      <c r="AA50" s="157"/>
      <c r="AB50" s="155"/>
      <c r="AC50" s="155"/>
      <c r="AD50" s="155"/>
      <c r="AE50" s="155"/>
      <c r="AF50" s="46"/>
      <c r="AG50" s="185"/>
      <c r="AH50" s="155"/>
      <c r="AI50" s="155"/>
      <c r="AJ50" s="155"/>
      <c r="AK50" s="155"/>
      <c r="AL50" s="48"/>
      <c r="AM50" s="185"/>
      <c r="AN50" s="155"/>
      <c r="AO50" s="155"/>
      <c r="AP50" s="155"/>
      <c r="AQ50" s="155"/>
      <c r="AR50" s="159"/>
    </row>
    <row r="51" spans="1:44" x14ac:dyDescent="0.55000000000000004">
      <c r="A51" s="212">
        <v>43891</v>
      </c>
      <c r="B51" s="205"/>
      <c r="C51" s="194"/>
      <c r="D51" s="194"/>
      <c r="E51" s="194"/>
      <c r="F51" s="194"/>
      <c r="G51" s="194"/>
      <c r="H51" s="194"/>
      <c r="I51" s="194"/>
      <c r="J51" s="194"/>
      <c r="K51" s="207"/>
      <c r="L51" s="201"/>
      <c r="M51" s="202"/>
      <c r="N51" s="202"/>
      <c r="O51" s="202"/>
      <c r="P51" s="202"/>
      <c r="Q51" s="202"/>
      <c r="R51" s="202"/>
      <c r="S51" s="202"/>
      <c r="T51" s="202"/>
      <c r="U51" s="202"/>
      <c r="V51" s="202"/>
      <c r="W51" s="203"/>
      <c r="X51" s="204"/>
      <c r="AA51" s="157"/>
      <c r="AB51" s="155"/>
      <c r="AC51" s="155"/>
      <c r="AD51" s="155"/>
      <c r="AE51" s="155"/>
      <c r="AF51" s="46"/>
      <c r="AG51" s="185"/>
      <c r="AH51" s="155"/>
      <c r="AI51" s="155"/>
      <c r="AJ51" s="155"/>
      <c r="AK51" s="155"/>
      <c r="AL51" s="48"/>
      <c r="AM51" s="185"/>
      <c r="AN51" s="155"/>
      <c r="AO51" s="155"/>
      <c r="AP51" s="155"/>
      <c r="AQ51" s="155"/>
      <c r="AR51" s="159"/>
    </row>
    <row r="52" spans="1:44" x14ac:dyDescent="0.55000000000000004">
      <c r="A52" s="212">
        <v>43892</v>
      </c>
      <c r="B52" s="205"/>
      <c r="C52" s="194"/>
      <c r="D52" s="194"/>
      <c r="E52" s="194"/>
      <c r="F52" s="194"/>
      <c r="G52" s="194"/>
      <c r="H52" s="194"/>
      <c r="I52" s="194"/>
      <c r="J52" s="194"/>
      <c r="K52" s="207"/>
      <c r="L52" s="201"/>
      <c r="M52" s="202"/>
      <c r="N52" s="202"/>
      <c r="O52" s="202"/>
      <c r="P52" s="202"/>
      <c r="Q52" s="202"/>
      <c r="R52" s="202"/>
      <c r="S52" s="202"/>
      <c r="T52" s="202"/>
      <c r="U52" s="202"/>
      <c r="V52" s="202"/>
      <c r="W52" s="203"/>
      <c r="X52" s="204"/>
      <c r="AA52" s="157"/>
      <c r="AB52" s="155"/>
      <c r="AC52" s="155"/>
      <c r="AD52" s="155"/>
      <c r="AE52" s="155"/>
      <c r="AF52" s="46"/>
      <c r="AG52" s="185"/>
      <c r="AH52" s="155"/>
      <c r="AI52" s="155"/>
      <c r="AJ52" s="155"/>
      <c r="AK52" s="155"/>
      <c r="AL52" s="48"/>
      <c r="AM52" s="185"/>
      <c r="AN52" s="155"/>
      <c r="AO52" s="155"/>
      <c r="AP52" s="155"/>
      <c r="AQ52" s="155"/>
      <c r="AR52" s="159"/>
    </row>
    <row r="53" spans="1:44" x14ac:dyDescent="0.55000000000000004">
      <c r="A53" s="212">
        <v>43893</v>
      </c>
      <c r="B53" s="205"/>
      <c r="C53" s="194"/>
      <c r="D53" s="194"/>
      <c r="E53" s="194"/>
      <c r="F53" s="194"/>
      <c r="G53" s="194"/>
      <c r="H53" s="194"/>
      <c r="I53" s="194"/>
      <c r="J53" s="194"/>
      <c r="K53" s="207"/>
      <c r="L53" s="201"/>
      <c r="M53" s="202"/>
      <c r="N53" s="202"/>
      <c r="O53" s="202"/>
      <c r="P53" s="202"/>
      <c r="Q53" s="202"/>
      <c r="R53" s="202"/>
      <c r="S53" s="202"/>
      <c r="T53" s="202"/>
      <c r="U53" s="202"/>
      <c r="V53" s="202"/>
      <c r="W53" s="203"/>
      <c r="X53" s="204"/>
      <c r="AA53" s="157"/>
      <c r="AB53" s="196">
        <v>100</v>
      </c>
      <c r="AC53" s="155"/>
      <c r="AD53" s="196">
        <v>37</v>
      </c>
      <c r="AE53" s="155"/>
      <c r="AF53" s="197">
        <v>2</v>
      </c>
      <c r="AG53" s="185"/>
      <c r="AH53" s="196">
        <v>10</v>
      </c>
      <c r="AI53" s="155"/>
      <c r="AJ53" s="196">
        <v>9</v>
      </c>
      <c r="AK53" s="155"/>
      <c r="AL53" s="198">
        <v>0</v>
      </c>
      <c r="AM53" s="185"/>
      <c r="AN53" s="193">
        <v>42</v>
      </c>
      <c r="AO53" s="188"/>
      <c r="AP53" s="193">
        <v>12</v>
      </c>
      <c r="AQ53" s="188"/>
      <c r="AR53" s="199">
        <v>1</v>
      </c>
    </row>
    <row r="54" spans="1:44" s="152" customFormat="1" x14ac:dyDescent="0.55000000000000004">
      <c r="A54" s="214">
        <v>43894</v>
      </c>
      <c r="B54" s="215">
        <v>2</v>
      </c>
      <c r="C54" s="196">
        <v>20</v>
      </c>
      <c r="D54" s="194"/>
      <c r="E54" s="194"/>
      <c r="F54" s="194"/>
      <c r="G54" s="194"/>
      <c r="H54" s="194"/>
      <c r="I54" s="194"/>
      <c r="J54" s="194"/>
      <c r="K54" s="207"/>
      <c r="L54" s="201"/>
      <c r="M54" s="202"/>
      <c r="N54" s="202"/>
      <c r="O54" s="202"/>
      <c r="P54" s="202"/>
      <c r="Q54" s="202"/>
      <c r="R54" s="202"/>
      <c r="S54" s="202"/>
      <c r="T54" s="202"/>
      <c r="U54" s="202"/>
      <c r="V54" s="202"/>
      <c r="W54" s="203"/>
      <c r="X54" s="204"/>
      <c r="AA54" s="191">
        <f>+AB54-AB53</f>
        <v>4</v>
      </c>
      <c r="AB54" s="196">
        <v>104</v>
      </c>
      <c r="AC54" s="186">
        <f t="shared" ref="AC54:AC85" si="0">+AD54-AD53</f>
        <v>6</v>
      </c>
      <c r="AD54" s="196">
        <v>43</v>
      </c>
      <c r="AE54" s="186">
        <f t="shared" ref="AE54:AE84" si="1">+AF54-AF53</f>
        <v>0</v>
      </c>
      <c r="AF54" s="197">
        <v>2</v>
      </c>
      <c r="AG54" s="200">
        <f t="shared" ref="AG54:AG84" si="2">+AH54-AH53</f>
        <v>0</v>
      </c>
      <c r="AH54" s="196">
        <v>10</v>
      </c>
      <c r="AI54" s="186">
        <f t="shared" ref="AI54:AI84" si="3">+AJ54-AJ53</f>
        <v>0</v>
      </c>
      <c r="AJ54" s="196">
        <v>9</v>
      </c>
      <c r="AK54" s="186">
        <f t="shared" ref="AK54:AK84" si="4">+AL54-AL53</f>
        <v>0</v>
      </c>
      <c r="AL54" s="198">
        <v>0</v>
      </c>
      <c r="AM54" s="200">
        <f t="shared" ref="AM54:AM84" si="5">+AN54-AN53</f>
        <v>0</v>
      </c>
      <c r="AN54" s="193">
        <v>42</v>
      </c>
      <c r="AO54" s="186">
        <f t="shared" ref="AO54:AO84" si="6">+AP54-AP53</f>
        <v>0</v>
      </c>
      <c r="AP54" s="193">
        <v>12</v>
      </c>
      <c r="AQ54" s="186">
        <f t="shared" ref="AQ54:AQ84" si="7">+AR54-AR53</f>
        <v>0</v>
      </c>
      <c r="AR54" s="199">
        <v>1</v>
      </c>
    </row>
    <row r="55" spans="1:44" x14ac:dyDescent="0.55000000000000004">
      <c r="A55" s="212">
        <v>43895</v>
      </c>
      <c r="B55" s="215">
        <v>16</v>
      </c>
      <c r="C55" s="186">
        <f t="shared" ref="C55:C58" si="8">+B55+C54</f>
        <v>36</v>
      </c>
      <c r="D55" s="194"/>
      <c r="E55" s="194"/>
      <c r="F55" s="194"/>
      <c r="G55" s="194"/>
      <c r="H55" s="194"/>
      <c r="I55" s="194"/>
      <c r="J55" s="194"/>
      <c r="K55" s="207"/>
      <c r="L55" s="201"/>
      <c r="M55" s="202"/>
      <c r="N55" s="202"/>
      <c r="O55" s="202"/>
      <c r="P55" s="202"/>
      <c r="Q55" s="202"/>
      <c r="R55" s="202"/>
      <c r="S55" s="202"/>
      <c r="T55" s="202"/>
      <c r="U55" s="202"/>
      <c r="V55" s="202"/>
      <c r="W55" s="203"/>
      <c r="X55" s="204"/>
      <c r="AA55" s="191">
        <f t="shared" ref="AA55:AA85" si="9">+AB55-AB54</f>
        <v>0</v>
      </c>
      <c r="AB55" s="196">
        <v>104</v>
      </c>
      <c r="AC55" s="186">
        <f t="shared" si="0"/>
        <v>3</v>
      </c>
      <c r="AD55" s="167">
        <v>46</v>
      </c>
      <c r="AE55" s="186">
        <f t="shared" si="1"/>
        <v>0</v>
      </c>
      <c r="AF55" s="42">
        <v>2</v>
      </c>
      <c r="AG55" s="200">
        <f t="shared" si="2"/>
        <v>0</v>
      </c>
      <c r="AH55" s="196">
        <v>10</v>
      </c>
      <c r="AI55" s="186">
        <f t="shared" si="3"/>
        <v>0</v>
      </c>
      <c r="AJ55" s="196">
        <v>9</v>
      </c>
      <c r="AK55" s="186">
        <f t="shared" si="4"/>
        <v>0</v>
      </c>
      <c r="AL55" s="198">
        <v>0</v>
      </c>
      <c r="AM55" s="200">
        <f t="shared" si="5"/>
        <v>2</v>
      </c>
      <c r="AN55" s="167">
        <v>44</v>
      </c>
      <c r="AO55" s="186">
        <f t="shared" si="6"/>
        <v>0</v>
      </c>
      <c r="AP55" s="167">
        <v>12</v>
      </c>
      <c r="AQ55" s="186">
        <f t="shared" si="7"/>
        <v>0</v>
      </c>
      <c r="AR55" s="168">
        <v>1</v>
      </c>
    </row>
    <row r="56" spans="1:44" x14ac:dyDescent="0.55000000000000004">
      <c r="A56" s="212">
        <v>43896</v>
      </c>
      <c r="B56" s="215">
        <v>24</v>
      </c>
      <c r="C56" s="186">
        <f t="shared" si="8"/>
        <v>60</v>
      </c>
      <c r="D56" s="194"/>
      <c r="E56" s="194"/>
      <c r="F56" s="194"/>
      <c r="G56" s="194"/>
      <c r="H56" s="194"/>
      <c r="I56" s="194"/>
      <c r="J56" s="194"/>
      <c r="K56" s="207"/>
      <c r="L56" s="205"/>
      <c r="M56" s="194"/>
      <c r="N56" s="194"/>
      <c r="O56" s="194"/>
      <c r="P56" s="194"/>
      <c r="Q56" s="194"/>
      <c r="R56" s="194"/>
      <c r="S56" s="194"/>
      <c r="T56" s="194"/>
      <c r="U56" s="205"/>
      <c r="V56" s="194"/>
      <c r="W56" s="195"/>
      <c r="X56" s="207"/>
      <c r="AA56" s="191">
        <f t="shared" si="9"/>
        <v>3</v>
      </c>
      <c r="AB56" s="167">
        <v>107</v>
      </c>
      <c r="AC56" s="186">
        <f t="shared" si="0"/>
        <v>5</v>
      </c>
      <c r="AD56" s="167">
        <v>51</v>
      </c>
      <c r="AE56" s="186">
        <f t="shared" si="1"/>
        <v>0</v>
      </c>
      <c r="AF56" s="42">
        <v>2</v>
      </c>
      <c r="AG56" s="200">
        <f t="shared" si="2"/>
        <v>0</v>
      </c>
      <c r="AH56" s="196">
        <v>10</v>
      </c>
      <c r="AI56" s="186">
        <f t="shared" si="3"/>
        <v>1</v>
      </c>
      <c r="AJ56" s="196">
        <v>10</v>
      </c>
      <c r="AK56" s="186">
        <f t="shared" si="4"/>
        <v>0</v>
      </c>
      <c r="AL56" s="198">
        <v>0</v>
      </c>
      <c r="AM56" s="200">
        <f t="shared" si="5"/>
        <v>1</v>
      </c>
      <c r="AN56" s="167">
        <v>45</v>
      </c>
      <c r="AO56" s="186">
        <f t="shared" si="6"/>
        <v>0</v>
      </c>
      <c r="AP56" s="167">
        <v>12</v>
      </c>
      <c r="AQ56" s="186">
        <f t="shared" si="7"/>
        <v>0</v>
      </c>
      <c r="AR56" s="168">
        <v>1</v>
      </c>
    </row>
    <row r="57" spans="1:44" x14ac:dyDescent="0.55000000000000004">
      <c r="A57" s="212">
        <v>43897</v>
      </c>
      <c r="B57" s="166">
        <v>3</v>
      </c>
      <c r="C57" s="186">
        <f t="shared" si="8"/>
        <v>63</v>
      </c>
      <c r="D57" s="194"/>
      <c r="E57" s="194"/>
      <c r="F57" s="194"/>
      <c r="G57" s="194"/>
      <c r="H57" s="194"/>
      <c r="I57" s="194"/>
      <c r="J57" s="194"/>
      <c r="K57" s="207"/>
      <c r="L57" s="205"/>
      <c r="M57" s="194"/>
      <c r="N57" s="194"/>
      <c r="O57" s="194"/>
      <c r="P57" s="194"/>
      <c r="Q57" s="194"/>
      <c r="R57" s="194"/>
      <c r="S57" s="194"/>
      <c r="T57" s="194"/>
      <c r="U57" s="194"/>
      <c r="V57" s="194"/>
      <c r="W57" s="195"/>
      <c r="X57" s="207"/>
      <c r="AA57" s="191">
        <f t="shared" si="9"/>
        <v>2</v>
      </c>
      <c r="AB57" s="167">
        <v>109</v>
      </c>
      <c r="AC57" s="186">
        <f t="shared" si="0"/>
        <v>4</v>
      </c>
      <c r="AD57" s="167">
        <v>55</v>
      </c>
      <c r="AE57" s="186">
        <f t="shared" si="1"/>
        <v>0</v>
      </c>
      <c r="AF57" s="42">
        <v>2</v>
      </c>
      <c r="AG57" s="200">
        <f t="shared" si="2"/>
        <v>0</v>
      </c>
      <c r="AH57" s="196">
        <v>10</v>
      </c>
      <c r="AI57" s="186">
        <f t="shared" si="3"/>
        <v>0</v>
      </c>
      <c r="AJ57" s="196">
        <v>10</v>
      </c>
      <c r="AK57" s="186">
        <f t="shared" si="4"/>
        <v>0</v>
      </c>
      <c r="AL57" s="198">
        <v>0</v>
      </c>
      <c r="AM57" s="200">
        <f t="shared" si="5"/>
        <v>0</v>
      </c>
      <c r="AN57" s="167">
        <v>45</v>
      </c>
      <c r="AO57" s="186">
        <f t="shared" si="6"/>
        <v>1</v>
      </c>
      <c r="AP57" s="167">
        <v>13</v>
      </c>
      <c r="AQ57" s="186">
        <f t="shared" si="7"/>
        <v>0</v>
      </c>
      <c r="AR57" s="168">
        <v>1</v>
      </c>
    </row>
    <row r="58" spans="1:44" x14ac:dyDescent="0.55000000000000004">
      <c r="A58" s="212">
        <v>43898</v>
      </c>
      <c r="B58" s="166">
        <v>4</v>
      </c>
      <c r="C58" s="186">
        <f t="shared" si="8"/>
        <v>67</v>
      </c>
      <c r="D58" s="194"/>
      <c r="E58" s="194"/>
      <c r="F58" s="194"/>
      <c r="G58" s="194"/>
      <c r="H58" s="194"/>
      <c r="I58" s="194"/>
      <c r="J58" s="194"/>
      <c r="K58" s="207"/>
      <c r="L58" s="205"/>
      <c r="M58" s="194"/>
      <c r="N58" s="194"/>
      <c r="O58" s="194"/>
      <c r="P58" s="194"/>
      <c r="Q58" s="194"/>
      <c r="R58" s="194"/>
      <c r="S58" s="194"/>
      <c r="T58" s="194"/>
      <c r="U58" s="194"/>
      <c r="V58" s="194"/>
      <c r="W58" s="195"/>
      <c r="X58" s="207"/>
      <c r="AA58" s="191">
        <f t="shared" si="9"/>
        <v>5</v>
      </c>
      <c r="AB58" s="167">
        <v>114</v>
      </c>
      <c r="AC58" s="186">
        <f t="shared" si="0"/>
        <v>4</v>
      </c>
      <c r="AD58" s="167">
        <v>59</v>
      </c>
      <c r="AE58" s="186">
        <f t="shared" si="1"/>
        <v>1</v>
      </c>
      <c r="AF58" s="42">
        <v>3</v>
      </c>
      <c r="AG58" s="200">
        <f t="shared" si="2"/>
        <v>0</v>
      </c>
      <c r="AH58" s="196">
        <v>10</v>
      </c>
      <c r="AI58" s="186">
        <f t="shared" si="3"/>
        <v>0</v>
      </c>
      <c r="AJ58" s="196">
        <v>10</v>
      </c>
      <c r="AK58" s="186">
        <f t="shared" si="4"/>
        <v>0</v>
      </c>
      <c r="AL58" s="198">
        <v>0</v>
      </c>
      <c r="AM58" s="200">
        <f t="shared" si="5"/>
        <v>0</v>
      </c>
      <c r="AN58" s="167">
        <v>45</v>
      </c>
      <c r="AO58" s="186">
        <f t="shared" si="6"/>
        <v>2</v>
      </c>
      <c r="AP58" s="167">
        <v>15</v>
      </c>
      <c r="AQ58" s="186">
        <f t="shared" si="7"/>
        <v>0</v>
      </c>
      <c r="AR58" s="168">
        <v>1</v>
      </c>
    </row>
    <row r="59" spans="1:44" x14ac:dyDescent="0.55000000000000004">
      <c r="A59" s="212">
        <v>43899</v>
      </c>
      <c r="B59" s="166">
        <v>2</v>
      </c>
      <c r="C59" s="186">
        <f t="shared" ref="C59:C60" si="10">+B59+C58</f>
        <v>69</v>
      </c>
      <c r="D59" s="194"/>
      <c r="E59" s="194"/>
      <c r="F59" s="194"/>
      <c r="G59" s="194"/>
      <c r="H59" s="194"/>
      <c r="I59" s="194"/>
      <c r="J59" s="194"/>
      <c r="K59" s="207"/>
      <c r="L59" s="205"/>
      <c r="M59" s="194"/>
      <c r="N59" s="194"/>
      <c r="O59" s="194"/>
      <c r="P59" s="194"/>
      <c r="Q59" s="194"/>
      <c r="R59" s="194"/>
      <c r="S59" s="194"/>
      <c r="T59" s="194"/>
      <c r="U59" s="194"/>
      <c r="V59" s="194"/>
      <c r="W59" s="195"/>
      <c r="X59" s="207"/>
      <c r="AA59" s="191">
        <f t="shared" si="9"/>
        <v>1</v>
      </c>
      <c r="AB59" s="167">
        <v>115</v>
      </c>
      <c r="AC59" s="186">
        <f t="shared" si="0"/>
        <v>1</v>
      </c>
      <c r="AD59" s="167">
        <v>60</v>
      </c>
      <c r="AE59" s="186">
        <f t="shared" si="1"/>
        <v>0</v>
      </c>
      <c r="AF59" s="42">
        <v>3</v>
      </c>
      <c r="AG59" s="200">
        <f t="shared" si="2"/>
        <v>0</v>
      </c>
      <c r="AH59" s="196">
        <v>10</v>
      </c>
      <c r="AI59" s="186">
        <f t="shared" si="3"/>
        <v>0</v>
      </c>
      <c r="AJ59" s="196">
        <v>10</v>
      </c>
      <c r="AK59" s="186">
        <f t="shared" si="4"/>
        <v>0</v>
      </c>
      <c r="AL59" s="198">
        <v>0</v>
      </c>
      <c r="AM59" s="200">
        <f t="shared" si="5"/>
        <v>0</v>
      </c>
      <c r="AN59" s="167">
        <v>45</v>
      </c>
      <c r="AO59" s="186">
        <f t="shared" si="6"/>
        <v>0</v>
      </c>
      <c r="AP59" s="167">
        <v>15</v>
      </c>
      <c r="AQ59" s="186">
        <f t="shared" si="7"/>
        <v>0</v>
      </c>
      <c r="AR59" s="168">
        <v>1</v>
      </c>
    </row>
    <row r="60" spans="1:44" x14ac:dyDescent="0.55000000000000004">
      <c r="A60" s="212">
        <v>43900</v>
      </c>
      <c r="B60" s="166">
        <v>10</v>
      </c>
      <c r="C60" s="186">
        <f t="shared" si="10"/>
        <v>79</v>
      </c>
      <c r="D60" s="194"/>
      <c r="E60" s="194"/>
      <c r="F60" s="194"/>
      <c r="G60" s="194"/>
      <c r="H60" s="194"/>
      <c r="I60" s="194"/>
      <c r="J60" s="194"/>
      <c r="K60" s="207"/>
      <c r="L60" s="205"/>
      <c r="M60" s="194"/>
      <c r="N60" s="194"/>
      <c r="O60" s="194"/>
      <c r="P60" s="194"/>
      <c r="Q60" s="194"/>
      <c r="R60" s="194"/>
      <c r="S60" s="194"/>
      <c r="T60" s="194"/>
      <c r="U60" s="194"/>
      <c r="V60" s="194"/>
      <c r="W60" s="195"/>
      <c r="X60" s="207"/>
      <c r="AA60" s="191">
        <f t="shared" si="9"/>
        <v>5</v>
      </c>
      <c r="AB60" s="167">
        <v>120</v>
      </c>
      <c r="AC60" s="186">
        <f t="shared" si="0"/>
        <v>5</v>
      </c>
      <c r="AD60" s="167">
        <v>65</v>
      </c>
      <c r="AE60" s="186">
        <f t="shared" si="1"/>
        <v>0</v>
      </c>
      <c r="AF60" s="42">
        <v>3</v>
      </c>
      <c r="AG60" s="200">
        <f t="shared" si="2"/>
        <v>0</v>
      </c>
      <c r="AH60" s="167">
        <v>10</v>
      </c>
      <c r="AI60" s="186">
        <f t="shared" si="3"/>
        <v>0</v>
      </c>
      <c r="AJ60" s="196">
        <v>10</v>
      </c>
      <c r="AK60" s="186">
        <f t="shared" si="4"/>
        <v>0</v>
      </c>
      <c r="AL60" s="198">
        <v>0</v>
      </c>
      <c r="AM60" s="200">
        <f t="shared" si="5"/>
        <v>2</v>
      </c>
      <c r="AN60" s="167">
        <v>47</v>
      </c>
      <c r="AO60" s="186">
        <f t="shared" si="6"/>
        <v>2</v>
      </c>
      <c r="AP60" s="167">
        <v>17</v>
      </c>
      <c r="AQ60" s="186">
        <f t="shared" si="7"/>
        <v>0</v>
      </c>
      <c r="AR60" s="168">
        <v>1</v>
      </c>
    </row>
    <row r="61" spans="1:44" x14ac:dyDescent="0.55000000000000004">
      <c r="A61" s="212">
        <v>43901</v>
      </c>
      <c r="B61" s="166">
        <v>6</v>
      </c>
      <c r="C61" s="186">
        <f>+B61+C60</f>
        <v>85</v>
      </c>
      <c r="D61" s="194"/>
      <c r="E61" s="194"/>
      <c r="F61" s="194"/>
      <c r="G61" s="194"/>
      <c r="H61" s="194"/>
      <c r="I61" s="194"/>
      <c r="J61" s="194"/>
      <c r="K61" s="207"/>
      <c r="L61" s="205"/>
      <c r="M61" s="194"/>
      <c r="N61" s="194"/>
      <c r="O61" s="194"/>
      <c r="P61" s="194"/>
      <c r="Q61" s="194"/>
      <c r="R61" s="194"/>
      <c r="S61" s="194"/>
      <c r="T61" s="194"/>
      <c r="U61" s="194"/>
      <c r="V61" s="194"/>
      <c r="W61" s="195"/>
      <c r="X61" s="207"/>
      <c r="AA61" s="191">
        <f t="shared" si="9"/>
        <v>9</v>
      </c>
      <c r="AB61" s="167">
        <v>129</v>
      </c>
      <c r="AC61" s="186">
        <f t="shared" si="0"/>
        <v>2</v>
      </c>
      <c r="AD61" s="167">
        <v>67</v>
      </c>
      <c r="AE61" s="186">
        <f t="shared" si="1"/>
        <v>0</v>
      </c>
      <c r="AF61" s="42">
        <v>3</v>
      </c>
      <c r="AG61" s="200">
        <f t="shared" si="2"/>
        <v>0</v>
      </c>
      <c r="AH61" s="167">
        <v>10</v>
      </c>
      <c r="AI61" s="186">
        <f t="shared" si="3"/>
        <v>0</v>
      </c>
      <c r="AJ61" s="196">
        <v>10</v>
      </c>
      <c r="AK61" s="186">
        <f t="shared" si="4"/>
        <v>0</v>
      </c>
      <c r="AL61" s="198">
        <v>0</v>
      </c>
      <c r="AM61" s="200">
        <f t="shared" si="5"/>
        <v>1</v>
      </c>
      <c r="AN61" s="167">
        <v>48</v>
      </c>
      <c r="AO61" s="186">
        <f t="shared" si="6"/>
        <v>0</v>
      </c>
      <c r="AP61" s="167">
        <v>17</v>
      </c>
      <c r="AQ61" s="186">
        <f t="shared" si="7"/>
        <v>0</v>
      </c>
      <c r="AR61" s="168">
        <v>1</v>
      </c>
    </row>
    <row r="62" spans="1:44" x14ac:dyDescent="0.55000000000000004">
      <c r="A62" s="212">
        <v>43902</v>
      </c>
      <c r="B62" s="166">
        <v>3</v>
      </c>
      <c r="C62" s="186">
        <f>+B62+C61</f>
        <v>88</v>
      </c>
      <c r="D62" s="194"/>
      <c r="E62" s="194"/>
      <c r="F62" s="194"/>
      <c r="G62" s="194"/>
      <c r="H62" s="194"/>
      <c r="I62" s="194"/>
      <c r="J62" s="194"/>
      <c r="K62" s="207"/>
      <c r="L62" s="205"/>
      <c r="M62" s="194"/>
      <c r="N62" s="194"/>
      <c r="O62" s="194"/>
      <c r="P62" s="194"/>
      <c r="Q62" s="194"/>
      <c r="R62" s="194"/>
      <c r="S62" s="194"/>
      <c r="T62" s="194"/>
      <c r="U62" s="194"/>
      <c r="V62" s="194"/>
      <c r="W62" s="195"/>
      <c r="X62" s="207"/>
      <c r="AA62" s="191">
        <f t="shared" si="9"/>
        <v>2</v>
      </c>
      <c r="AB62" s="167">
        <v>131</v>
      </c>
      <c r="AC62" s="186">
        <f t="shared" si="0"/>
        <v>8</v>
      </c>
      <c r="AD62" s="167">
        <v>75</v>
      </c>
      <c r="AE62" s="186">
        <f t="shared" si="1"/>
        <v>0</v>
      </c>
      <c r="AF62" s="42">
        <v>3</v>
      </c>
      <c r="AG62" s="200">
        <f t="shared" si="2"/>
        <v>0</v>
      </c>
      <c r="AH62" s="167">
        <v>10</v>
      </c>
      <c r="AI62" s="186">
        <f t="shared" si="3"/>
        <v>0</v>
      </c>
      <c r="AJ62" s="167">
        <v>10</v>
      </c>
      <c r="AK62" s="186">
        <f t="shared" si="4"/>
        <v>0</v>
      </c>
      <c r="AL62" s="198">
        <v>0</v>
      </c>
      <c r="AM62" s="200">
        <f t="shared" si="5"/>
        <v>1</v>
      </c>
      <c r="AN62" s="167">
        <v>49</v>
      </c>
      <c r="AO62" s="186">
        <f t="shared" si="6"/>
        <v>3</v>
      </c>
      <c r="AP62" s="167">
        <v>20</v>
      </c>
      <c r="AQ62" s="186">
        <f t="shared" si="7"/>
        <v>0</v>
      </c>
      <c r="AR62" s="168">
        <v>1</v>
      </c>
    </row>
    <row r="63" spans="1:44" x14ac:dyDescent="0.55000000000000004">
      <c r="A63" s="212">
        <v>43903</v>
      </c>
      <c r="B63" s="166">
        <v>7</v>
      </c>
      <c r="C63" s="186">
        <f t="shared" ref="C63:C69" si="11">+B63+C62</f>
        <v>95</v>
      </c>
      <c r="D63" s="194"/>
      <c r="E63" s="194"/>
      <c r="F63" s="194"/>
      <c r="G63" s="194"/>
      <c r="H63" s="194"/>
      <c r="I63" s="194"/>
      <c r="J63" s="194"/>
      <c r="K63" s="207"/>
      <c r="L63" s="205"/>
      <c r="M63" s="194"/>
      <c r="N63" s="194"/>
      <c r="O63" s="194"/>
      <c r="P63" s="194"/>
      <c r="Q63" s="194"/>
      <c r="R63" s="194"/>
      <c r="S63" s="194"/>
      <c r="T63" s="194"/>
      <c r="U63" s="194"/>
      <c r="V63" s="194"/>
      <c r="W63" s="195"/>
      <c r="X63" s="207"/>
      <c r="AA63" s="191">
        <f t="shared" si="9"/>
        <v>6</v>
      </c>
      <c r="AB63" s="167">
        <v>137</v>
      </c>
      <c r="AC63" s="186">
        <f t="shared" si="0"/>
        <v>3</v>
      </c>
      <c r="AD63" s="167">
        <v>78</v>
      </c>
      <c r="AE63" s="186">
        <f t="shared" si="1"/>
        <v>1</v>
      </c>
      <c r="AF63" s="42">
        <v>4</v>
      </c>
      <c r="AG63" s="200">
        <f t="shared" si="2"/>
        <v>0</v>
      </c>
      <c r="AH63" s="167">
        <v>10</v>
      </c>
      <c r="AI63" s="186">
        <f t="shared" si="3"/>
        <v>0</v>
      </c>
      <c r="AJ63" s="167">
        <v>10</v>
      </c>
      <c r="AK63" s="186">
        <f t="shared" si="4"/>
        <v>0</v>
      </c>
      <c r="AL63" s="198">
        <v>0</v>
      </c>
      <c r="AM63" s="200">
        <f t="shared" si="5"/>
        <v>1</v>
      </c>
      <c r="AN63" s="167">
        <v>50</v>
      </c>
      <c r="AO63" s="186">
        <f t="shared" si="6"/>
        <v>0</v>
      </c>
      <c r="AP63" s="167">
        <v>20</v>
      </c>
      <c r="AQ63" s="186">
        <f t="shared" si="7"/>
        <v>0</v>
      </c>
      <c r="AR63" s="168">
        <v>1</v>
      </c>
    </row>
    <row r="64" spans="1:44" x14ac:dyDescent="0.55000000000000004">
      <c r="A64" s="212">
        <v>43904</v>
      </c>
      <c r="B64" s="166">
        <v>16</v>
      </c>
      <c r="C64" s="186">
        <f t="shared" si="11"/>
        <v>111</v>
      </c>
      <c r="D64" s="194"/>
      <c r="E64" s="194"/>
      <c r="F64" s="194"/>
      <c r="G64" s="194"/>
      <c r="H64" s="194"/>
      <c r="I64" s="194"/>
      <c r="J64" s="194"/>
      <c r="K64" s="207"/>
      <c r="L64" s="205"/>
      <c r="M64" s="194"/>
      <c r="N64" s="194"/>
      <c r="O64" s="194"/>
      <c r="P64" s="194"/>
      <c r="Q64" s="194"/>
      <c r="R64" s="194"/>
      <c r="S64" s="194"/>
      <c r="T64" s="194"/>
      <c r="U64" s="194"/>
      <c r="V64" s="194"/>
      <c r="W64" s="195"/>
      <c r="X64" s="207"/>
      <c r="AA64" s="191">
        <f t="shared" si="9"/>
        <v>4</v>
      </c>
      <c r="AB64" s="167">
        <v>141</v>
      </c>
      <c r="AC64" s="186">
        <f t="shared" si="0"/>
        <v>3</v>
      </c>
      <c r="AD64" s="167">
        <v>81</v>
      </c>
      <c r="AE64" s="186">
        <f t="shared" si="1"/>
        <v>0</v>
      </c>
      <c r="AF64" s="42">
        <v>4</v>
      </c>
      <c r="AG64" s="200">
        <f t="shared" si="2"/>
        <v>0</v>
      </c>
      <c r="AH64" s="167">
        <v>10</v>
      </c>
      <c r="AI64" s="186">
        <f t="shared" si="3"/>
        <v>0</v>
      </c>
      <c r="AJ64" s="167">
        <v>10</v>
      </c>
      <c r="AK64" s="186">
        <f t="shared" si="4"/>
        <v>0</v>
      </c>
      <c r="AL64" s="198">
        <v>0</v>
      </c>
      <c r="AM64" s="200">
        <f t="shared" si="5"/>
        <v>3</v>
      </c>
      <c r="AN64" s="167">
        <v>53</v>
      </c>
      <c r="AO64" s="186">
        <f t="shared" si="6"/>
        <v>0</v>
      </c>
      <c r="AP64" s="167">
        <v>20</v>
      </c>
      <c r="AQ64" s="186">
        <f t="shared" si="7"/>
        <v>0</v>
      </c>
      <c r="AR64" s="168">
        <v>1</v>
      </c>
    </row>
    <row r="65" spans="1:44" x14ac:dyDescent="0.55000000000000004">
      <c r="A65" s="212">
        <v>43905</v>
      </c>
      <c r="B65" s="166">
        <v>12</v>
      </c>
      <c r="C65" s="186">
        <f t="shared" si="11"/>
        <v>123</v>
      </c>
      <c r="D65" s="194"/>
      <c r="E65" s="194"/>
      <c r="F65" s="194"/>
      <c r="G65" s="194"/>
      <c r="H65" s="194"/>
      <c r="I65" s="194"/>
      <c r="J65" s="194"/>
      <c r="K65" s="207"/>
      <c r="L65" s="205"/>
      <c r="M65" s="194"/>
      <c r="N65" s="194"/>
      <c r="O65" s="194"/>
      <c r="P65" s="194"/>
      <c r="Q65" s="194"/>
      <c r="R65" s="194"/>
      <c r="S65" s="194"/>
      <c r="T65" s="194"/>
      <c r="U65" s="194"/>
      <c r="V65" s="194"/>
      <c r="W65" s="195"/>
      <c r="X65" s="207"/>
      <c r="AA65" s="191">
        <f t="shared" si="9"/>
        <v>7</v>
      </c>
      <c r="AB65" s="167">
        <v>148</v>
      </c>
      <c r="AC65" s="186">
        <f t="shared" si="0"/>
        <v>3</v>
      </c>
      <c r="AD65" s="167">
        <v>84</v>
      </c>
      <c r="AE65" s="186">
        <f t="shared" si="1"/>
        <v>0</v>
      </c>
      <c r="AF65" s="42">
        <v>4</v>
      </c>
      <c r="AG65" s="200">
        <f t="shared" si="2"/>
        <v>0</v>
      </c>
      <c r="AH65" s="167">
        <v>10</v>
      </c>
      <c r="AI65" s="186">
        <f t="shared" si="3"/>
        <v>0</v>
      </c>
      <c r="AJ65" s="167">
        <v>10</v>
      </c>
      <c r="AK65" s="186">
        <f t="shared" si="4"/>
        <v>0</v>
      </c>
      <c r="AL65" s="198">
        <v>0</v>
      </c>
      <c r="AM65" s="200">
        <f t="shared" si="5"/>
        <v>6</v>
      </c>
      <c r="AN65" s="167">
        <v>59</v>
      </c>
      <c r="AO65" s="186">
        <f t="shared" si="6"/>
        <v>0</v>
      </c>
      <c r="AP65" s="167">
        <v>20</v>
      </c>
      <c r="AQ65" s="186">
        <f t="shared" si="7"/>
        <v>0</v>
      </c>
      <c r="AR65" s="168">
        <v>1</v>
      </c>
    </row>
    <row r="66" spans="1:44" x14ac:dyDescent="0.55000000000000004">
      <c r="A66" s="212">
        <v>43906</v>
      </c>
      <c r="B66" s="166">
        <v>20</v>
      </c>
      <c r="C66" s="186">
        <f t="shared" si="11"/>
        <v>143</v>
      </c>
      <c r="D66" s="194"/>
      <c r="E66" s="194"/>
      <c r="F66" s="194"/>
      <c r="G66" s="194"/>
      <c r="H66" s="194"/>
      <c r="I66" s="194"/>
      <c r="J66" s="194"/>
      <c r="K66" s="207"/>
      <c r="L66" s="205"/>
      <c r="M66" s="194"/>
      <c r="N66" s="194"/>
      <c r="O66" s="194"/>
      <c r="P66" s="194"/>
      <c r="Q66" s="194"/>
      <c r="R66" s="194"/>
      <c r="S66" s="194"/>
      <c r="T66" s="194"/>
      <c r="U66" s="194"/>
      <c r="V66" s="194"/>
      <c r="W66" s="195"/>
      <c r="X66" s="207"/>
      <c r="AA66" s="191">
        <f t="shared" si="9"/>
        <v>9</v>
      </c>
      <c r="AB66" s="167">
        <v>157</v>
      </c>
      <c r="AC66" s="186">
        <f t="shared" si="0"/>
        <v>4</v>
      </c>
      <c r="AD66" s="167">
        <v>88</v>
      </c>
      <c r="AE66" s="186">
        <f t="shared" si="1"/>
        <v>0</v>
      </c>
      <c r="AF66" s="42">
        <v>4</v>
      </c>
      <c r="AG66" s="200">
        <f t="shared" si="2"/>
        <v>1</v>
      </c>
      <c r="AH66" s="167">
        <v>11</v>
      </c>
      <c r="AI66" s="186">
        <f t="shared" si="3"/>
        <v>0</v>
      </c>
      <c r="AJ66" s="167">
        <v>10</v>
      </c>
      <c r="AK66" s="186">
        <f t="shared" si="4"/>
        <v>0</v>
      </c>
      <c r="AL66" s="42">
        <v>0</v>
      </c>
      <c r="AM66" s="200">
        <f t="shared" si="5"/>
        <v>8</v>
      </c>
      <c r="AN66" s="167">
        <v>67</v>
      </c>
      <c r="AO66" s="186">
        <f t="shared" si="6"/>
        <v>2</v>
      </c>
      <c r="AP66" s="167">
        <v>22</v>
      </c>
      <c r="AQ66" s="186">
        <f t="shared" si="7"/>
        <v>0</v>
      </c>
      <c r="AR66" s="168">
        <v>1</v>
      </c>
    </row>
    <row r="67" spans="1:44" x14ac:dyDescent="0.55000000000000004">
      <c r="A67" s="212">
        <v>43907</v>
      </c>
      <c r="B67" s="166">
        <v>12</v>
      </c>
      <c r="C67" s="186">
        <f t="shared" si="11"/>
        <v>155</v>
      </c>
      <c r="D67" s="194"/>
      <c r="E67" s="194"/>
      <c r="F67" s="194"/>
      <c r="G67" s="194"/>
      <c r="H67" s="194"/>
      <c r="I67" s="194"/>
      <c r="J67" s="194"/>
      <c r="K67" s="207"/>
      <c r="L67" s="205"/>
      <c r="M67" s="194"/>
      <c r="N67" s="194"/>
      <c r="O67" s="194"/>
      <c r="P67" s="194"/>
      <c r="Q67" s="194"/>
      <c r="R67" s="194"/>
      <c r="S67" s="194"/>
      <c r="T67" s="194"/>
      <c r="U67" s="194"/>
      <c r="V67" s="194"/>
      <c r="W67" s="195"/>
      <c r="X67" s="207"/>
      <c r="AA67" s="191">
        <f t="shared" si="9"/>
        <v>10</v>
      </c>
      <c r="AB67" s="167">
        <v>167</v>
      </c>
      <c r="AC67" s="186">
        <f t="shared" si="0"/>
        <v>4</v>
      </c>
      <c r="AD67" s="167">
        <v>92</v>
      </c>
      <c r="AE67" s="186">
        <f t="shared" si="1"/>
        <v>0</v>
      </c>
      <c r="AF67" s="42">
        <v>4</v>
      </c>
      <c r="AG67" s="200">
        <f t="shared" si="2"/>
        <v>2</v>
      </c>
      <c r="AH67" s="167">
        <v>13</v>
      </c>
      <c r="AI67" s="186">
        <f t="shared" si="3"/>
        <v>0</v>
      </c>
      <c r="AJ67" s="167">
        <v>10</v>
      </c>
      <c r="AK67" s="186">
        <f t="shared" si="4"/>
        <v>0</v>
      </c>
      <c r="AL67" s="42">
        <v>0</v>
      </c>
      <c r="AM67" s="200">
        <f t="shared" si="5"/>
        <v>10</v>
      </c>
      <c r="AN67" s="167">
        <v>77</v>
      </c>
      <c r="AO67" s="186">
        <f t="shared" si="6"/>
        <v>0</v>
      </c>
      <c r="AP67" s="167">
        <v>22</v>
      </c>
      <c r="AQ67" s="186">
        <f t="shared" si="7"/>
        <v>0</v>
      </c>
      <c r="AR67" s="168">
        <v>1</v>
      </c>
    </row>
    <row r="68" spans="1:44" x14ac:dyDescent="0.55000000000000004">
      <c r="A68" s="212">
        <v>43908</v>
      </c>
      <c r="B68" s="166">
        <v>34</v>
      </c>
      <c r="C68" s="186">
        <f t="shared" si="11"/>
        <v>189</v>
      </c>
      <c r="D68" s="194"/>
      <c r="E68" s="194"/>
      <c r="F68" s="194"/>
      <c r="G68" s="194"/>
      <c r="H68" s="194"/>
      <c r="I68" s="194"/>
      <c r="J68" s="194"/>
      <c r="K68" s="207"/>
      <c r="L68" s="205"/>
      <c r="M68" s="194"/>
      <c r="N68" s="194"/>
      <c r="O68" s="194"/>
      <c r="P68" s="194"/>
      <c r="Q68" s="194"/>
      <c r="R68" s="194"/>
      <c r="S68" s="194"/>
      <c r="T68" s="194"/>
      <c r="U68" s="194"/>
      <c r="V68" s="194"/>
      <c r="W68" s="195"/>
      <c r="X68" s="207"/>
      <c r="AA68" s="191">
        <f t="shared" si="9"/>
        <v>25</v>
      </c>
      <c r="AB68" s="167">
        <v>192</v>
      </c>
      <c r="AC68" s="186">
        <f t="shared" si="0"/>
        <v>3</v>
      </c>
      <c r="AD68" s="167">
        <v>95</v>
      </c>
      <c r="AE68" s="186">
        <f t="shared" si="1"/>
        <v>0</v>
      </c>
      <c r="AF68" s="42">
        <v>4</v>
      </c>
      <c r="AG68" s="200">
        <f t="shared" si="2"/>
        <v>2</v>
      </c>
      <c r="AH68" s="167">
        <v>15</v>
      </c>
      <c r="AI68" s="186">
        <f t="shared" si="3"/>
        <v>0</v>
      </c>
      <c r="AJ68" s="167">
        <v>10</v>
      </c>
      <c r="AK68" s="186">
        <f t="shared" si="4"/>
        <v>0</v>
      </c>
      <c r="AL68" s="42">
        <v>0</v>
      </c>
      <c r="AM68" s="200">
        <f t="shared" si="5"/>
        <v>23</v>
      </c>
      <c r="AN68" s="167">
        <v>100</v>
      </c>
      <c r="AO68" s="186">
        <f t="shared" si="6"/>
        <v>0</v>
      </c>
      <c r="AP68" s="167">
        <v>22</v>
      </c>
      <c r="AQ68" s="186">
        <f t="shared" si="7"/>
        <v>0</v>
      </c>
      <c r="AR68" s="168">
        <v>1</v>
      </c>
    </row>
    <row r="69" spans="1:44" x14ac:dyDescent="0.55000000000000004">
      <c r="A69" s="212">
        <v>43909</v>
      </c>
      <c r="B69" s="166">
        <v>39</v>
      </c>
      <c r="C69" s="186">
        <f t="shared" si="11"/>
        <v>228</v>
      </c>
      <c r="D69" s="194"/>
      <c r="E69" s="194"/>
      <c r="F69" s="194"/>
      <c r="G69" s="194"/>
      <c r="H69" s="194"/>
      <c r="I69" s="194"/>
      <c r="J69" s="194"/>
      <c r="K69" s="207"/>
      <c r="L69" s="205"/>
      <c r="M69" s="194"/>
      <c r="N69" s="194"/>
      <c r="O69" s="194"/>
      <c r="P69" s="194"/>
      <c r="Q69" s="194"/>
      <c r="R69" s="194"/>
      <c r="S69" s="194"/>
      <c r="T69" s="194"/>
      <c r="U69" s="194"/>
      <c r="V69" s="194"/>
      <c r="W69" s="195"/>
      <c r="X69" s="207"/>
      <c r="AA69" s="191">
        <f t="shared" si="9"/>
        <v>16</v>
      </c>
      <c r="AB69" s="167">
        <v>208</v>
      </c>
      <c r="AC69" s="186">
        <f t="shared" si="0"/>
        <v>3</v>
      </c>
      <c r="AD69" s="167">
        <v>98</v>
      </c>
      <c r="AE69" s="186">
        <f t="shared" si="1"/>
        <v>0</v>
      </c>
      <c r="AF69" s="42">
        <v>4</v>
      </c>
      <c r="AG69" s="200">
        <f t="shared" si="2"/>
        <v>2</v>
      </c>
      <c r="AH69" s="167">
        <v>17</v>
      </c>
      <c r="AI69" s="186">
        <f t="shared" si="3"/>
        <v>0</v>
      </c>
      <c r="AJ69" s="167">
        <v>10</v>
      </c>
      <c r="AK69" s="186">
        <f t="shared" si="4"/>
        <v>0</v>
      </c>
      <c r="AL69" s="42">
        <v>0</v>
      </c>
      <c r="AM69" s="200">
        <f t="shared" si="5"/>
        <v>8</v>
      </c>
      <c r="AN69" s="167">
        <v>108</v>
      </c>
      <c r="AO69" s="186">
        <f t="shared" si="6"/>
        <v>4</v>
      </c>
      <c r="AP69" s="167">
        <v>26</v>
      </c>
      <c r="AQ69" s="186">
        <f t="shared" si="7"/>
        <v>0</v>
      </c>
      <c r="AR69" s="168">
        <v>1</v>
      </c>
    </row>
    <row r="70" spans="1:44" x14ac:dyDescent="0.55000000000000004">
      <c r="A70" s="212">
        <v>43910</v>
      </c>
      <c r="B70" s="166">
        <v>41</v>
      </c>
      <c r="C70" s="186">
        <f t="shared" ref="C70:C88" si="12">+B70+C69</f>
        <v>269</v>
      </c>
      <c r="D70" s="194"/>
      <c r="E70" s="194"/>
      <c r="F70" s="194"/>
      <c r="G70" s="194"/>
      <c r="H70" s="194"/>
      <c r="I70" s="194"/>
      <c r="J70" s="194"/>
      <c r="K70" s="207"/>
      <c r="L70" s="205"/>
      <c r="M70" s="194"/>
      <c r="N70" s="194"/>
      <c r="O70" s="194"/>
      <c r="P70" s="194"/>
      <c r="Q70" s="194"/>
      <c r="R70" s="194"/>
      <c r="S70" s="194"/>
      <c r="T70" s="194"/>
      <c r="U70" s="194"/>
      <c r="V70" s="194"/>
      <c r="W70" s="195"/>
      <c r="X70" s="207"/>
      <c r="AA70" s="191">
        <f t="shared" si="9"/>
        <v>48</v>
      </c>
      <c r="AB70" s="167">
        <v>256</v>
      </c>
      <c r="AC70" s="186">
        <f t="shared" si="0"/>
        <v>0</v>
      </c>
      <c r="AD70" s="167">
        <v>98</v>
      </c>
      <c r="AE70" s="186">
        <f t="shared" si="1"/>
        <v>0</v>
      </c>
      <c r="AF70" s="42">
        <v>4</v>
      </c>
      <c r="AG70" s="200">
        <f t="shared" si="2"/>
        <v>0</v>
      </c>
      <c r="AH70" s="167">
        <v>17</v>
      </c>
      <c r="AI70" s="186">
        <f t="shared" si="3"/>
        <v>0</v>
      </c>
      <c r="AJ70" s="167">
        <v>10</v>
      </c>
      <c r="AK70" s="186">
        <f t="shared" si="4"/>
        <v>0</v>
      </c>
      <c r="AL70" s="42">
        <v>0</v>
      </c>
      <c r="AM70" s="200">
        <f t="shared" si="5"/>
        <v>27</v>
      </c>
      <c r="AN70" s="167">
        <v>135</v>
      </c>
      <c r="AO70" s="186">
        <f t="shared" si="6"/>
        <v>2</v>
      </c>
      <c r="AP70" s="167">
        <v>28</v>
      </c>
      <c r="AQ70" s="186">
        <f t="shared" si="7"/>
        <v>1</v>
      </c>
      <c r="AR70" s="168">
        <v>2</v>
      </c>
    </row>
    <row r="71" spans="1:44" x14ac:dyDescent="0.55000000000000004">
      <c r="A71" s="212">
        <v>43911</v>
      </c>
      <c r="B71" s="166">
        <v>45</v>
      </c>
      <c r="C71" s="186">
        <f t="shared" si="12"/>
        <v>314</v>
      </c>
      <c r="D71" s="194"/>
      <c r="E71" s="194"/>
      <c r="F71" s="194"/>
      <c r="G71" s="194"/>
      <c r="H71" s="194"/>
      <c r="I71" s="194"/>
      <c r="J71" s="194"/>
      <c r="K71" s="207"/>
      <c r="L71" s="205"/>
      <c r="M71" s="194"/>
      <c r="N71" s="194"/>
      <c r="O71" s="194"/>
      <c r="P71" s="194"/>
      <c r="Q71" s="194"/>
      <c r="R71" s="194"/>
      <c r="S71" s="194"/>
      <c r="T71" s="194"/>
      <c r="U71" s="194"/>
      <c r="V71" s="194"/>
      <c r="W71" s="195"/>
      <c r="X71" s="207"/>
      <c r="AA71" s="191">
        <f t="shared" si="9"/>
        <v>17</v>
      </c>
      <c r="AB71" s="167">
        <v>273</v>
      </c>
      <c r="AC71" s="186">
        <f t="shared" si="0"/>
        <v>2</v>
      </c>
      <c r="AD71" s="167">
        <v>100</v>
      </c>
      <c r="AE71" s="186">
        <f t="shared" si="1"/>
        <v>0</v>
      </c>
      <c r="AF71" s="42">
        <v>4</v>
      </c>
      <c r="AG71" s="200">
        <f t="shared" si="2"/>
        <v>1</v>
      </c>
      <c r="AH71" s="167">
        <v>18</v>
      </c>
      <c r="AI71" s="186">
        <f t="shared" si="3"/>
        <v>0</v>
      </c>
      <c r="AJ71" s="167">
        <v>10</v>
      </c>
      <c r="AK71" s="186">
        <f t="shared" si="4"/>
        <v>0</v>
      </c>
      <c r="AL71" s="42">
        <v>0</v>
      </c>
      <c r="AM71" s="200">
        <f t="shared" si="5"/>
        <v>18</v>
      </c>
      <c r="AN71" s="167">
        <v>153</v>
      </c>
      <c r="AO71" s="186">
        <f t="shared" si="6"/>
        <v>0</v>
      </c>
      <c r="AP71" s="167">
        <v>28</v>
      </c>
      <c r="AQ71" s="186">
        <f t="shared" si="7"/>
        <v>0</v>
      </c>
      <c r="AR71" s="168">
        <v>2</v>
      </c>
    </row>
    <row r="72" spans="1:44" x14ac:dyDescent="0.55000000000000004">
      <c r="A72" s="212">
        <v>43912</v>
      </c>
      <c r="B72" s="166">
        <v>39</v>
      </c>
      <c r="C72" s="186">
        <f t="shared" si="12"/>
        <v>353</v>
      </c>
      <c r="D72" s="194"/>
      <c r="E72" s="194"/>
      <c r="F72" s="194"/>
      <c r="G72" s="194"/>
      <c r="H72" s="194"/>
      <c r="I72" s="194"/>
      <c r="J72" s="194"/>
      <c r="K72" s="207"/>
      <c r="L72" s="205"/>
      <c r="M72" s="194"/>
      <c r="N72" s="194"/>
      <c r="O72" s="194"/>
      <c r="P72" s="194"/>
      <c r="Q72" s="194"/>
      <c r="R72" s="194"/>
      <c r="S72" s="194"/>
      <c r="T72" s="194"/>
      <c r="U72" s="194"/>
      <c r="V72" s="194"/>
      <c r="W72" s="195"/>
      <c r="X72" s="207"/>
      <c r="AA72" s="191">
        <f t="shared" si="9"/>
        <v>44</v>
      </c>
      <c r="AB72" s="167">
        <v>317</v>
      </c>
      <c r="AC72" s="186">
        <f t="shared" si="0"/>
        <v>0</v>
      </c>
      <c r="AD72" s="167">
        <v>100</v>
      </c>
      <c r="AE72" s="186">
        <f t="shared" si="1"/>
        <v>0</v>
      </c>
      <c r="AF72" s="42">
        <v>4</v>
      </c>
      <c r="AG72" s="200">
        <f t="shared" si="2"/>
        <v>3</v>
      </c>
      <c r="AH72" s="167">
        <v>21</v>
      </c>
      <c r="AI72" s="186">
        <f t="shared" si="3"/>
        <v>0</v>
      </c>
      <c r="AJ72" s="167">
        <v>10</v>
      </c>
      <c r="AK72" s="186">
        <f t="shared" si="4"/>
        <v>0</v>
      </c>
      <c r="AL72" s="42">
        <v>0</v>
      </c>
      <c r="AM72" s="200">
        <f t="shared" si="5"/>
        <v>16</v>
      </c>
      <c r="AN72" s="167">
        <v>169</v>
      </c>
      <c r="AO72" s="186">
        <f t="shared" si="6"/>
        <v>0</v>
      </c>
      <c r="AP72" s="167">
        <v>28</v>
      </c>
      <c r="AQ72" s="186">
        <f t="shared" si="7"/>
        <v>0</v>
      </c>
      <c r="AR72" s="168">
        <v>2</v>
      </c>
    </row>
    <row r="73" spans="1:44" x14ac:dyDescent="0.55000000000000004">
      <c r="A73" s="212">
        <v>43913</v>
      </c>
      <c r="B73" s="166">
        <v>74</v>
      </c>
      <c r="C73" s="186">
        <f t="shared" si="12"/>
        <v>427</v>
      </c>
      <c r="D73" s="194"/>
      <c r="E73" s="194"/>
      <c r="F73" s="194"/>
      <c r="G73" s="194"/>
      <c r="H73" s="194"/>
      <c r="I73" s="194"/>
      <c r="J73" s="194"/>
      <c r="K73" s="207"/>
      <c r="L73" s="205"/>
      <c r="M73" s="194"/>
      <c r="N73" s="194"/>
      <c r="O73" s="194"/>
      <c r="P73" s="194"/>
      <c r="Q73" s="194"/>
      <c r="R73" s="194"/>
      <c r="S73" s="194"/>
      <c r="T73" s="194"/>
      <c r="U73" s="194"/>
      <c r="V73" s="194"/>
      <c r="W73" s="195"/>
      <c r="X73" s="207"/>
      <c r="AA73" s="191">
        <f t="shared" si="9"/>
        <v>39</v>
      </c>
      <c r="AB73" s="167">
        <v>356</v>
      </c>
      <c r="AC73" s="186">
        <f t="shared" si="0"/>
        <v>1</v>
      </c>
      <c r="AD73" s="167">
        <v>101</v>
      </c>
      <c r="AE73" s="186">
        <f t="shared" si="1"/>
        <v>0</v>
      </c>
      <c r="AF73" s="42">
        <v>4</v>
      </c>
      <c r="AG73" s="200">
        <f t="shared" si="2"/>
        <v>4</v>
      </c>
      <c r="AH73" s="167">
        <v>25</v>
      </c>
      <c r="AI73" s="186">
        <f t="shared" si="3"/>
        <v>0</v>
      </c>
      <c r="AJ73" s="167">
        <v>10</v>
      </c>
      <c r="AK73" s="186">
        <f t="shared" si="4"/>
        <v>0</v>
      </c>
      <c r="AL73" s="42">
        <v>0</v>
      </c>
      <c r="AM73" s="200">
        <f t="shared" si="5"/>
        <v>26</v>
      </c>
      <c r="AN73" s="167">
        <v>195</v>
      </c>
      <c r="AO73" s="186">
        <f t="shared" si="6"/>
        <v>1</v>
      </c>
      <c r="AP73" s="167">
        <v>29</v>
      </c>
      <c r="AQ73" s="186">
        <f t="shared" si="7"/>
        <v>0</v>
      </c>
      <c r="AR73" s="168">
        <v>2</v>
      </c>
    </row>
    <row r="74" spans="1:44" x14ac:dyDescent="0.55000000000000004">
      <c r="A74" s="212">
        <v>43914</v>
      </c>
      <c r="B74" s="166">
        <v>47</v>
      </c>
      <c r="C74" s="186">
        <f t="shared" si="12"/>
        <v>474</v>
      </c>
      <c r="D74" s="194"/>
      <c r="E74" s="194"/>
      <c r="F74" s="194"/>
      <c r="G74" s="194"/>
      <c r="H74" s="194"/>
      <c r="I74" s="194"/>
      <c r="J74" s="194"/>
      <c r="K74" s="207"/>
      <c r="L74" s="205"/>
      <c r="M74" s="194"/>
      <c r="N74" s="194"/>
      <c r="O74" s="194"/>
      <c r="P74" s="194"/>
      <c r="Q74" s="194"/>
      <c r="R74" s="194"/>
      <c r="S74" s="194"/>
      <c r="T74" s="194"/>
      <c r="U74" s="194"/>
      <c r="V74" s="194"/>
      <c r="W74" s="195"/>
      <c r="X74" s="207"/>
      <c r="AA74" s="191">
        <f t="shared" si="9"/>
        <v>30</v>
      </c>
      <c r="AB74" s="167">
        <v>386</v>
      </c>
      <c r="AC74" s="186">
        <f t="shared" si="0"/>
        <v>1</v>
      </c>
      <c r="AD74" s="167">
        <v>102</v>
      </c>
      <c r="AE74" s="186">
        <f t="shared" si="1"/>
        <v>0</v>
      </c>
      <c r="AF74" s="42">
        <v>4</v>
      </c>
      <c r="AG74" s="200">
        <f t="shared" si="2"/>
        <v>1</v>
      </c>
      <c r="AH74" s="167">
        <v>26</v>
      </c>
      <c r="AI74" s="186">
        <f t="shared" si="3"/>
        <v>0</v>
      </c>
      <c r="AJ74" s="167">
        <v>10</v>
      </c>
      <c r="AK74" s="186">
        <f t="shared" si="4"/>
        <v>0</v>
      </c>
      <c r="AL74" s="42">
        <v>0</v>
      </c>
      <c r="AM74" s="200">
        <f t="shared" si="5"/>
        <v>21</v>
      </c>
      <c r="AN74" s="167">
        <v>216</v>
      </c>
      <c r="AO74" s="186">
        <f t="shared" si="6"/>
        <v>0</v>
      </c>
      <c r="AP74" s="167">
        <v>29</v>
      </c>
      <c r="AQ74" s="186">
        <f t="shared" si="7"/>
        <v>0</v>
      </c>
      <c r="AR74" s="168">
        <v>2</v>
      </c>
    </row>
    <row r="75" spans="1:44" x14ac:dyDescent="0.55000000000000004">
      <c r="A75" s="212">
        <v>43915</v>
      </c>
      <c r="B75" s="166">
        <v>67</v>
      </c>
      <c r="C75" s="186">
        <f t="shared" si="12"/>
        <v>541</v>
      </c>
      <c r="D75" s="155"/>
      <c r="E75" s="155"/>
      <c r="F75" s="155"/>
      <c r="G75" s="167">
        <v>58</v>
      </c>
      <c r="H75" s="155"/>
      <c r="I75" s="155"/>
      <c r="J75" s="155"/>
      <c r="K75" s="159"/>
      <c r="L75" s="205"/>
      <c r="M75" s="194"/>
      <c r="N75" s="194"/>
      <c r="O75" s="194"/>
      <c r="P75" s="194"/>
      <c r="Q75" s="194"/>
      <c r="R75" s="194"/>
      <c r="S75" s="194"/>
      <c r="T75" s="194"/>
      <c r="U75" s="194"/>
      <c r="V75" s="194"/>
      <c r="W75" s="195"/>
      <c r="X75" s="207"/>
      <c r="AA75" s="191">
        <f t="shared" si="9"/>
        <v>24</v>
      </c>
      <c r="AB75" s="167">
        <v>410</v>
      </c>
      <c r="AC75" s="186">
        <f t="shared" si="0"/>
        <v>4</v>
      </c>
      <c r="AD75" s="167">
        <v>106</v>
      </c>
      <c r="AE75" s="186">
        <f t="shared" si="1"/>
        <v>0</v>
      </c>
      <c r="AF75" s="42">
        <v>4</v>
      </c>
      <c r="AG75" s="200">
        <f t="shared" si="2"/>
        <v>4</v>
      </c>
      <c r="AH75" s="167">
        <v>30</v>
      </c>
      <c r="AI75" s="186">
        <f t="shared" si="3"/>
        <v>0</v>
      </c>
      <c r="AJ75" s="167">
        <v>10</v>
      </c>
      <c r="AK75" s="186">
        <f t="shared" si="4"/>
        <v>0</v>
      </c>
      <c r="AL75" s="42">
        <v>0</v>
      </c>
      <c r="AM75" s="200">
        <f t="shared" si="5"/>
        <v>19</v>
      </c>
      <c r="AN75" s="167">
        <v>235</v>
      </c>
      <c r="AO75" s="186">
        <f t="shared" si="6"/>
        <v>0</v>
      </c>
      <c r="AP75" s="167">
        <v>29</v>
      </c>
      <c r="AQ75" s="186">
        <f t="shared" si="7"/>
        <v>0</v>
      </c>
      <c r="AR75" s="168">
        <v>2</v>
      </c>
    </row>
    <row r="76" spans="1:44" x14ac:dyDescent="0.55000000000000004">
      <c r="A76" s="212">
        <v>43916</v>
      </c>
      <c r="B76" s="166">
        <v>54</v>
      </c>
      <c r="C76" s="186">
        <f t="shared" si="12"/>
        <v>595</v>
      </c>
      <c r="D76" s="155"/>
      <c r="E76" s="155"/>
      <c r="F76" s="155"/>
      <c r="G76" s="167" t="s">
        <v>148</v>
      </c>
      <c r="H76" s="155"/>
      <c r="I76" s="155"/>
      <c r="J76" s="155"/>
      <c r="K76" s="159"/>
      <c r="L76" s="205"/>
      <c r="M76" s="194"/>
      <c r="N76" s="194"/>
      <c r="O76" s="194"/>
      <c r="P76" s="194"/>
      <c r="Q76" s="194"/>
      <c r="R76" s="194"/>
      <c r="S76" s="194"/>
      <c r="T76" s="194"/>
      <c r="U76" s="194"/>
      <c r="V76" s="194"/>
      <c r="W76" s="195"/>
      <c r="X76" s="207"/>
      <c r="AA76" s="191">
        <f t="shared" si="9"/>
        <v>43</v>
      </c>
      <c r="AB76" s="167">
        <v>453</v>
      </c>
      <c r="AC76" s="186">
        <f t="shared" si="0"/>
        <v>4</v>
      </c>
      <c r="AD76" s="167">
        <v>110</v>
      </c>
      <c r="AE76" s="186">
        <f t="shared" si="1"/>
        <v>0</v>
      </c>
      <c r="AF76" s="42">
        <v>4</v>
      </c>
      <c r="AG76" s="200">
        <f t="shared" si="2"/>
        <v>3</v>
      </c>
      <c r="AH76" s="167">
        <v>33</v>
      </c>
      <c r="AI76" s="186">
        <f t="shared" si="3"/>
        <v>0</v>
      </c>
      <c r="AJ76" s="167">
        <v>10</v>
      </c>
      <c r="AK76" s="186">
        <f t="shared" si="4"/>
        <v>0</v>
      </c>
      <c r="AL76" s="42">
        <v>0</v>
      </c>
      <c r="AM76" s="200">
        <f t="shared" si="5"/>
        <v>17</v>
      </c>
      <c r="AN76" s="167">
        <v>252</v>
      </c>
      <c r="AO76" s="186">
        <f t="shared" si="6"/>
        <v>0</v>
      </c>
      <c r="AP76" s="167">
        <v>29</v>
      </c>
      <c r="AQ76" s="186">
        <f t="shared" si="7"/>
        <v>0</v>
      </c>
      <c r="AR76" s="168">
        <v>2</v>
      </c>
    </row>
    <row r="77" spans="1:44" x14ac:dyDescent="0.55000000000000004">
      <c r="A77" s="212">
        <v>43917</v>
      </c>
      <c r="B77" s="166">
        <v>54</v>
      </c>
      <c r="C77" s="186">
        <f t="shared" si="12"/>
        <v>649</v>
      </c>
      <c r="D77" s="155"/>
      <c r="E77" s="155"/>
      <c r="F77" s="155"/>
      <c r="G77" s="167" t="s">
        <v>147</v>
      </c>
      <c r="H77" s="155"/>
      <c r="I77" s="155"/>
      <c r="J77" s="155"/>
      <c r="K77" s="159"/>
      <c r="L77" s="205"/>
      <c r="M77" s="194"/>
      <c r="N77" s="194"/>
      <c r="O77" s="194"/>
      <c r="P77" s="194"/>
      <c r="Q77" s="194"/>
      <c r="R77" s="194"/>
      <c r="S77" s="194"/>
      <c r="T77" s="194"/>
      <c r="U77" s="194"/>
      <c r="V77" s="194"/>
      <c r="W77" s="195"/>
      <c r="X77" s="207"/>
      <c r="AA77" s="191">
        <f t="shared" si="9"/>
        <v>65</v>
      </c>
      <c r="AB77" s="167">
        <v>518</v>
      </c>
      <c r="AC77" s="186">
        <f t="shared" si="0"/>
        <v>1</v>
      </c>
      <c r="AD77" s="167">
        <v>111</v>
      </c>
      <c r="AE77" s="186">
        <f t="shared" si="1"/>
        <v>0</v>
      </c>
      <c r="AF77" s="42">
        <v>4</v>
      </c>
      <c r="AG77" s="200">
        <f t="shared" si="2"/>
        <v>1</v>
      </c>
      <c r="AH77" s="167">
        <v>34</v>
      </c>
      <c r="AI77" s="186">
        <f t="shared" si="3"/>
        <v>0</v>
      </c>
      <c r="AJ77" s="167">
        <v>10</v>
      </c>
      <c r="AK77" s="186">
        <f t="shared" si="4"/>
        <v>0</v>
      </c>
      <c r="AL77" s="42">
        <v>0</v>
      </c>
      <c r="AM77" s="200">
        <f t="shared" si="5"/>
        <v>15</v>
      </c>
      <c r="AN77" s="167">
        <v>267</v>
      </c>
      <c r="AO77" s="186">
        <f t="shared" si="6"/>
        <v>1</v>
      </c>
      <c r="AP77" s="167">
        <v>30</v>
      </c>
      <c r="AQ77" s="186">
        <f t="shared" si="7"/>
        <v>0</v>
      </c>
      <c r="AR77" s="168">
        <v>2</v>
      </c>
    </row>
    <row r="78" spans="1:44" x14ac:dyDescent="0.55000000000000004">
      <c r="A78" s="212">
        <v>43918</v>
      </c>
      <c r="B78" s="166">
        <v>44</v>
      </c>
      <c r="C78" s="186">
        <f t="shared" si="12"/>
        <v>693</v>
      </c>
      <c r="D78" s="155"/>
      <c r="E78" s="155"/>
      <c r="F78" s="155"/>
      <c r="G78" s="167">
        <v>27</v>
      </c>
      <c r="H78" s="155"/>
      <c r="I78" s="155"/>
      <c r="J78" s="155"/>
      <c r="K78" s="159"/>
      <c r="L78" s="205"/>
      <c r="M78" s="194"/>
      <c r="N78" s="194"/>
      <c r="O78" s="194"/>
      <c r="P78" s="194"/>
      <c r="Q78" s="194"/>
      <c r="R78" s="194"/>
      <c r="S78" s="194"/>
      <c r="T78" s="194"/>
      <c r="U78" s="194"/>
      <c r="V78" s="194"/>
      <c r="W78" s="195"/>
      <c r="X78" s="207"/>
      <c r="AA78" s="191">
        <f t="shared" si="9"/>
        <v>64</v>
      </c>
      <c r="AB78" s="167">
        <v>582</v>
      </c>
      <c r="AC78" s="186">
        <f t="shared" si="0"/>
        <v>1</v>
      </c>
      <c r="AD78" s="167">
        <v>112</v>
      </c>
      <c r="AE78" s="186">
        <f t="shared" si="1"/>
        <v>0</v>
      </c>
      <c r="AF78" s="42">
        <v>4</v>
      </c>
      <c r="AG78" s="200">
        <f t="shared" si="2"/>
        <v>3</v>
      </c>
      <c r="AH78" s="167">
        <v>37</v>
      </c>
      <c r="AI78" s="186">
        <f t="shared" si="3"/>
        <v>0</v>
      </c>
      <c r="AJ78" s="167">
        <v>10</v>
      </c>
      <c r="AK78" s="186">
        <f t="shared" si="4"/>
        <v>0</v>
      </c>
      <c r="AL78" s="42">
        <v>0</v>
      </c>
      <c r="AM78" s="200">
        <f t="shared" si="5"/>
        <v>16</v>
      </c>
      <c r="AN78" s="167">
        <v>283</v>
      </c>
      <c r="AO78" s="186">
        <f t="shared" si="6"/>
        <v>0</v>
      </c>
      <c r="AP78" s="167">
        <v>30</v>
      </c>
      <c r="AQ78" s="186">
        <f t="shared" si="7"/>
        <v>0</v>
      </c>
      <c r="AR78" s="168">
        <v>2</v>
      </c>
    </row>
    <row r="79" spans="1:44" x14ac:dyDescent="0.55000000000000004">
      <c r="A79" s="212">
        <v>43919</v>
      </c>
      <c r="B79" s="166">
        <v>30</v>
      </c>
      <c r="C79" s="186">
        <f t="shared" si="12"/>
        <v>723</v>
      </c>
      <c r="D79" s="155"/>
      <c r="E79" s="155"/>
      <c r="F79" s="155"/>
      <c r="G79" s="167">
        <v>17</v>
      </c>
      <c r="H79" s="155"/>
      <c r="I79" s="155"/>
      <c r="J79" s="155"/>
      <c r="K79" s="159"/>
      <c r="L79" s="205"/>
      <c r="M79" s="194"/>
      <c r="N79" s="194"/>
      <c r="O79" s="194"/>
      <c r="P79" s="194"/>
      <c r="Q79" s="194"/>
      <c r="R79" s="194"/>
      <c r="S79" s="194"/>
      <c r="T79" s="194"/>
      <c r="U79" s="194"/>
      <c r="V79" s="194"/>
      <c r="W79" s="195"/>
      <c r="X79" s="207"/>
      <c r="AA79" s="191">
        <f t="shared" si="9"/>
        <v>59</v>
      </c>
      <c r="AB79" s="167">
        <v>641</v>
      </c>
      <c r="AC79" s="186">
        <f t="shared" si="0"/>
        <v>6</v>
      </c>
      <c r="AD79" s="167">
        <v>118</v>
      </c>
      <c r="AE79" s="186">
        <f t="shared" si="1"/>
        <v>0</v>
      </c>
      <c r="AF79" s="42">
        <v>4</v>
      </c>
      <c r="AG79" s="200">
        <f t="shared" si="2"/>
        <v>1</v>
      </c>
      <c r="AH79" s="167">
        <v>38</v>
      </c>
      <c r="AI79" s="186">
        <f t="shared" si="3"/>
        <v>0</v>
      </c>
      <c r="AJ79" s="167">
        <v>10</v>
      </c>
      <c r="AK79" s="186">
        <f t="shared" si="4"/>
        <v>0</v>
      </c>
      <c r="AL79" s="42">
        <v>0</v>
      </c>
      <c r="AM79" s="200">
        <f t="shared" si="5"/>
        <v>15</v>
      </c>
      <c r="AN79" s="167">
        <v>298</v>
      </c>
      <c r="AO79" s="186">
        <f t="shared" si="6"/>
        <v>9</v>
      </c>
      <c r="AP79" s="167">
        <v>39</v>
      </c>
      <c r="AQ79" s="186">
        <f t="shared" si="7"/>
        <v>1</v>
      </c>
      <c r="AR79" s="168">
        <v>3</v>
      </c>
    </row>
    <row r="80" spans="1:44" x14ac:dyDescent="0.55000000000000004">
      <c r="A80" s="212">
        <v>43920</v>
      </c>
      <c r="B80" s="166">
        <v>48</v>
      </c>
      <c r="C80" s="186">
        <f t="shared" si="12"/>
        <v>771</v>
      </c>
      <c r="D80" s="155"/>
      <c r="E80" s="155"/>
      <c r="F80" s="155"/>
      <c r="G80" s="167">
        <v>44</v>
      </c>
      <c r="H80" s="155"/>
      <c r="I80" s="155"/>
      <c r="J80" s="155"/>
      <c r="K80" s="159"/>
      <c r="L80" s="205"/>
      <c r="M80" s="194"/>
      <c r="N80" s="194"/>
      <c r="O80" s="194"/>
      <c r="P80" s="194"/>
      <c r="Q80" s="194"/>
      <c r="R80" s="194"/>
      <c r="S80" s="194"/>
      <c r="T80" s="194"/>
      <c r="U80" s="194"/>
      <c r="V80" s="194"/>
      <c r="W80" s="42">
        <f>1367+174</f>
        <v>1541</v>
      </c>
      <c r="X80" s="207"/>
      <c r="AA80" s="191">
        <f t="shared" si="9"/>
        <v>41</v>
      </c>
      <c r="AB80" s="167">
        <v>682</v>
      </c>
      <c r="AC80" s="186">
        <f t="shared" si="0"/>
        <v>6</v>
      </c>
      <c r="AD80" s="167">
        <v>124</v>
      </c>
      <c r="AE80" s="186">
        <f t="shared" si="1"/>
        <v>0</v>
      </c>
      <c r="AF80" s="42">
        <v>4</v>
      </c>
      <c r="AG80" s="200">
        <f t="shared" si="2"/>
        <v>1</v>
      </c>
      <c r="AH80" s="167">
        <v>39</v>
      </c>
      <c r="AI80" s="186">
        <f t="shared" si="3"/>
        <v>0</v>
      </c>
      <c r="AJ80" s="167">
        <v>10</v>
      </c>
      <c r="AK80" s="186">
        <f t="shared" si="4"/>
        <v>0</v>
      </c>
      <c r="AL80" s="42">
        <v>0</v>
      </c>
      <c r="AM80" s="200">
        <f t="shared" si="5"/>
        <v>8</v>
      </c>
      <c r="AN80" s="167">
        <v>306</v>
      </c>
      <c r="AO80" s="186">
        <f t="shared" si="6"/>
        <v>0</v>
      </c>
      <c r="AP80" s="167">
        <v>39</v>
      </c>
      <c r="AQ80" s="186">
        <f t="shared" si="7"/>
        <v>3</v>
      </c>
      <c r="AR80" s="168">
        <v>6</v>
      </c>
    </row>
    <row r="81" spans="1:44" x14ac:dyDescent="0.55000000000000004">
      <c r="A81" s="212">
        <v>43921</v>
      </c>
      <c r="B81" s="166">
        <v>35</v>
      </c>
      <c r="C81" s="186">
        <f t="shared" si="12"/>
        <v>806</v>
      </c>
      <c r="D81" s="167">
        <v>691</v>
      </c>
      <c r="E81" s="167">
        <v>20</v>
      </c>
      <c r="F81" s="167">
        <v>115</v>
      </c>
      <c r="G81" s="167">
        <v>26</v>
      </c>
      <c r="H81" s="155"/>
      <c r="I81" s="167">
        <v>169</v>
      </c>
      <c r="J81" s="155"/>
      <c r="K81" s="168">
        <v>0</v>
      </c>
      <c r="L81" s="166">
        <v>130</v>
      </c>
      <c r="M81" s="155"/>
      <c r="N81" s="155"/>
      <c r="O81" s="155"/>
      <c r="P81" s="167">
        <v>2</v>
      </c>
      <c r="Q81" s="155"/>
      <c r="R81" s="155"/>
      <c r="S81" s="155"/>
      <c r="T81" s="167">
        <v>302</v>
      </c>
      <c r="U81" s="155"/>
      <c r="V81" s="155"/>
      <c r="W81" s="42">
        <v>1367</v>
      </c>
      <c r="X81" s="159"/>
      <c r="AA81" s="191">
        <f t="shared" si="9"/>
        <v>32</v>
      </c>
      <c r="AB81" s="167">
        <v>714</v>
      </c>
      <c r="AC81" s="186">
        <f t="shared" si="0"/>
        <v>4</v>
      </c>
      <c r="AD81" s="167">
        <v>128</v>
      </c>
      <c r="AE81" s="186">
        <f t="shared" si="1"/>
        <v>0</v>
      </c>
      <c r="AF81" s="42">
        <v>4</v>
      </c>
      <c r="AG81" s="200">
        <f t="shared" si="2"/>
        <v>2</v>
      </c>
      <c r="AH81" s="167">
        <v>41</v>
      </c>
      <c r="AI81" s="186">
        <f t="shared" si="3"/>
        <v>0</v>
      </c>
      <c r="AJ81" s="167">
        <v>10</v>
      </c>
      <c r="AK81" s="186">
        <f t="shared" si="4"/>
        <v>0</v>
      </c>
      <c r="AL81" s="42">
        <v>0</v>
      </c>
      <c r="AM81" s="200">
        <f t="shared" si="5"/>
        <v>16</v>
      </c>
      <c r="AN81" s="167">
        <v>322</v>
      </c>
      <c r="AO81" s="186">
        <f t="shared" si="6"/>
        <v>0</v>
      </c>
      <c r="AP81" s="167">
        <v>39</v>
      </c>
      <c r="AQ81" s="186">
        <f t="shared" si="7"/>
        <v>-1</v>
      </c>
      <c r="AR81" s="168">
        <v>5</v>
      </c>
    </row>
    <row r="82" spans="1:44" x14ac:dyDescent="0.55000000000000004">
      <c r="A82" s="212">
        <v>43922</v>
      </c>
      <c r="B82" s="166">
        <v>35</v>
      </c>
      <c r="C82" s="186">
        <f t="shared" si="12"/>
        <v>841</v>
      </c>
      <c r="D82" s="167">
        <v>701</v>
      </c>
      <c r="E82" s="167">
        <v>18</v>
      </c>
      <c r="F82" s="167">
        <v>140</v>
      </c>
      <c r="G82" s="167">
        <v>20</v>
      </c>
      <c r="H82" s="155"/>
      <c r="I82" s="167">
        <v>152</v>
      </c>
      <c r="J82" s="155"/>
      <c r="K82" s="168">
        <v>0</v>
      </c>
      <c r="L82" s="166">
        <v>55</v>
      </c>
      <c r="M82" s="167">
        <v>17</v>
      </c>
      <c r="N82" s="155"/>
      <c r="O82" s="155"/>
      <c r="P82" s="167">
        <v>9</v>
      </c>
      <c r="Q82" s="155"/>
      <c r="R82" s="155"/>
      <c r="S82" s="155"/>
      <c r="T82" s="167">
        <v>338</v>
      </c>
      <c r="U82" s="167">
        <v>12</v>
      </c>
      <c r="V82" s="155"/>
      <c r="W82" s="42">
        <v>1075</v>
      </c>
      <c r="X82" s="168">
        <v>226</v>
      </c>
      <c r="AA82" s="191">
        <f t="shared" si="9"/>
        <v>51</v>
      </c>
      <c r="AB82" s="167">
        <v>765</v>
      </c>
      <c r="AC82" s="186">
        <f t="shared" si="0"/>
        <v>19</v>
      </c>
      <c r="AD82" s="167">
        <v>147</v>
      </c>
      <c r="AE82" s="186">
        <f t="shared" si="1"/>
        <v>0</v>
      </c>
      <c r="AF82" s="42">
        <v>4</v>
      </c>
      <c r="AG82" s="200">
        <f t="shared" si="2"/>
        <v>0</v>
      </c>
      <c r="AH82" s="167">
        <v>41</v>
      </c>
      <c r="AI82" s="186">
        <f t="shared" si="3"/>
        <v>0</v>
      </c>
      <c r="AJ82" s="167">
        <v>10</v>
      </c>
      <c r="AK82" s="186">
        <f t="shared" si="4"/>
        <v>0</v>
      </c>
      <c r="AL82" s="42">
        <v>0</v>
      </c>
      <c r="AM82" s="200">
        <f t="shared" si="5"/>
        <v>7</v>
      </c>
      <c r="AN82" s="167">
        <v>329</v>
      </c>
      <c r="AO82" s="186">
        <f t="shared" si="6"/>
        <v>6</v>
      </c>
      <c r="AP82" s="167">
        <v>45</v>
      </c>
      <c r="AQ82" s="186">
        <f t="shared" si="7"/>
        <v>0</v>
      </c>
      <c r="AR82" s="168">
        <v>5</v>
      </c>
    </row>
    <row r="83" spans="1:44" x14ac:dyDescent="0.55000000000000004">
      <c r="A83" s="212">
        <v>43923</v>
      </c>
      <c r="B83" s="166">
        <v>29</v>
      </c>
      <c r="C83" s="186">
        <f t="shared" si="12"/>
        <v>870</v>
      </c>
      <c r="D83" s="167">
        <v>710</v>
      </c>
      <c r="E83" s="167">
        <v>19</v>
      </c>
      <c r="F83" s="167">
        <v>160</v>
      </c>
      <c r="G83" s="167">
        <v>12</v>
      </c>
      <c r="H83" s="155"/>
      <c r="I83" s="167">
        <v>135</v>
      </c>
      <c r="J83" s="155"/>
      <c r="K83" s="168">
        <v>0</v>
      </c>
      <c r="L83" s="166">
        <v>60</v>
      </c>
      <c r="M83" s="167">
        <v>7</v>
      </c>
      <c r="N83" s="155"/>
      <c r="O83" s="155"/>
      <c r="P83" s="167">
        <v>7</v>
      </c>
      <c r="Q83" s="155"/>
      <c r="R83" s="155"/>
      <c r="S83" s="155"/>
      <c r="T83" s="167">
        <v>101</v>
      </c>
      <c r="U83" s="167">
        <v>5</v>
      </c>
      <c r="V83" s="155"/>
      <c r="W83" s="42">
        <v>1027</v>
      </c>
      <c r="X83" s="168">
        <v>221</v>
      </c>
      <c r="AA83" s="191">
        <f t="shared" si="9"/>
        <v>37</v>
      </c>
      <c r="AB83" s="167">
        <v>802</v>
      </c>
      <c r="AC83" s="186">
        <f t="shared" si="0"/>
        <v>7</v>
      </c>
      <c r="AD83" s="167">
        <v>154</v>
      </c>
      <c r="AE83" s="186">
        <f t="shared" si="1"/>
        <v>0</v>
      </c>
      <c r="AF83" s="42">
        <v>4</v>
      </c>
      <c r="AG83" s="200">
        <f t="shared" si="2"/>
        <v>0</v>
      </c>
      <c r="AH83" s="167">
        <v>41</v>
      </c>
      <c r="AI83" s="186">
        <f t="shared" si="3"/>
        <v>0</v>
      </c>
      <c r="AJ83" s="167">
        <v>10</v>
      </c>
      <c r="AK83" s="186">
        <f t="shared" si="4"/>
        <v>0</v>
      </c>
      <c r="AL83" s="42">
        <v>0</v>
      </c>
      <c r="AM83" s="200">
        <f t="shared" si="5"/>
        <v>10</v>
      </c>
      <c r="AN83" s="167">
        <v>339</v>
      </c>
      <c r="AO83" s="186">
        <f t="shared" si="6"/>
        <v>5</v>
      </c>
      <c r="AP83" s="167">
        <v>50</v>
      </c>
      <c r="AQ83" s="186">
        <f t="shared" si="7"/>
        <v>0</v>
      </c>
      <c r="AR83" s="168">
        <v>5</v>
      </c>
    </row>
    <row r="84" spans="1:44" x14ac:dyDescent="0.55000000000000004">
      <c r="A84" s="212">
        <v>43924</v>
      </c>
      <c r="B84" s="166">
        <v>18</v>
      </c>
      <c r="C84" s="186">
        <f t="shared" si="12"/>
        <v>888</v>
      </c>
      <c r="D84" s="167">
        <v>698</v>
      </c>
      <c r="E84" s="167">
        <v>17</v>
      </c>
      <c r="F84" s="167">
        <v>190</v>
      </c>
      <c r="G84" s="167">
        <v>11</v>
      </c>
      <c r="H84" s="155"/>
      <c r="I84" s="167">
        <v>114</v>
      </c>
      <c r="J84" s="155"/>
      <c r="K84" s="168">
        <v>0</v>
      </c>
      <c r="L84" s="166">
        <v>64</v>
      </c>
      <c r="M84" s="167">
        <v>26</v>
      </c>
      <c r="N84" s="155"/>
      <c r="O84" s="155"/>
      <c r="P84" s="167">
        <v>3</v>
      </c>
      <c r="Q84" s="167">
        <v>2</v>
      </c>
      <c r="R84" s="155"/>
      <c r="S84" s="155"/>
      <c r="T84" s="167">
        <v>58</v>
      </c>
      <c r="U84" s="167">
        <v>6</v>
      </c>
      <c r="V84" s="155"/>
      <c r="W84" s="42">
        <v>1030</v>
      </c>
      <c r="X84" s="168">
        <v>239</v>
      </c>
      <c r="AA84" s="191">
        <f t="shared" si="9"/>
        <v>43</v>
      </c>
      <c r="AB84" s="167">
        <v>845</v>
      </c>
      <c r="AC84" s="186">
        <f t="shared" si="0"/>
        <v>19</v>
      </c>
      <c r="AD84" s="167">
        <v>173</v>
      </c>
      <c r="AE84" s="186">
        <f t="shared" si="1"/>
        <v>0</v>
      </c>
      <c r="AF84" s="42">
        <v>4</v>
      </c>
      <c r="AG84" s="200">
        <f t="shared" si="2"/>
        <v>2</v>
      </c>
      <c r="AH84" s="167">
        <v>43</v>
      </c>
      <c r="AI84" s="186">
        <f t="shared" si="3"/>
        <v>0</v>
      </c>
      <c r="AJ84" s="167">
        <v>10</v>
      </c>
      <c r="AK84" s="186">
        <f t="shared" si="4"/>
        <v>0</v>
      </c>
      <c r="AL84" s="189">
        <v>0</v>
      </c>
      <c r="AM84" s="200">
        <f t="shared" si="5"/>
        <v>9</v>
      </c>
      <c r="AN84" s="167">
        <v>348</v>
      </c>
      <c r="AO84" s="186">
        <f t="shared" si="6"/>
        <v>0</v>
      </c>
      <c r="AP84" s="167">
        <v>50</v>
      </c>
      <c r="AQ84" s="186">
        <f t="shared" si="7"/>
        <v>0</v>
      </c>
      <c r="AR84" s="168">
        <v>5</v>
      </c>
    </row>
    <row r="85" spans="1:44" x14ac:dyDescent="0.55000000000000004">
      <c r="A85" s="212">
        <v>43925</v>
      </c>
      <c r="B85" s="166">
        <v>25</v>
      </c>
      <c r="C85" s="186">
        <f t="shared" si="12"/>
        <v>913</v>
      </c>
      <c r="D85" s="167">
        <v>697</v>
      </c>
      <c r="E85" s="167">
        <v>18</v>
      </c>
      <c r="F85" s="167">
        <v>216</v>
      </c>
      <c r="G85" s="167">
        <v>11</v>
      </c>
      <c r="H85" s="155"/>
      <c r="I85" s="167">
        <v>108</v>
      </c>
      <c r="J85" s="155"/>
      <c r="K85" s="168">
        <v>0</v>
      </c>
      <c r="L85" s="166">
        <v>47</v>
      </c>
      <c r="M85" s="167">
        <v>16</v>
      </c>
      <c r="N85" s="155"/>
      <c r="O85" s="155"/>
      <c r="P85" s="167">
        <v>3</v>
      </c>
      <c r="Q85" s="167">
        <v>3</v>
      </c>
      <c r="R85" s="155"/>
      <c r="S85" s="155"/>
      <c r="T85" s="167">
        <v>50</v>
      </c>
      <c r="U85" s="167">
        <v>8</v>
      </c>
      <c r="V85" s="155"/>
      <c r="W85" s="42">
        <v>1024</v>
      </c>
      <c r="X85" s="168">
        <v>244</v>
      </c>
      <c r="AA85" s="191">
        <f t="shared" si="9"/>
        <v>17</v>
      </c>
      <c r="AB85" s="167">
        <v>862</v>
      </c>
      <c r="AC85" s="186">
        <f t="shared" si="0"/>
        <v>13</v>
      </c>
      <c r="AD85" s="167">
        <v>186</v>
      </c>
      <c r="AE85" s="186">
        <f t="shared" ref="AE85:AE86" si="13">+AF85-AF84</f>
        <v>0</v>
      </c>
      <c r="AF85" s="42">
        <v>4</v>
      </c>
      <c r="AG85" s="190">
        <f t="shared" ref="AG85:AG86" si="14">+AH85-AH84</f>
        <v>1</v>
      </c>
      <c r="AH85" s="167">
        <v>44</v>
      </c>
      <c r="AI85" s="186">
        <f t="shared" ref="AI85:AI86" si="15">+AJ85-AJ84</f>
        <v>0</v>
      </c>
      <c r="AJ85" s="167">
        <v>10</v>
      </c>
      <c r="AK85" s="186">
        <f t="shared" ref="AK85:AK86" si="16">+AL85-AL84</f>
        <v>0</v>
      </c>
      <c r="AL85" s="189">
        <v>0</v>
      </c>
      <c r="AM85" s="190">
        <f t="shared" ref="AM85:AM86" si="17">+AN85-AN84</f>
        <v>7</v>
      </c>
      <c r="AN85" s="167">
        <v>355</v>
      </c>
      <c r="AO85" s="186">
        <f t="shared" ref="AO85:AO86" si="18">+AP85-AP84</f>
        <v>0</v>
      </c>
      <c r="AP85" s="167">
        <v>50</v>
      </c>
      <c r="AQ85" s="186">
        <f t="shared" ref="AQ85:AQ86" si="19">+AR85-AR84</f>
        <v>0</v>
      </c>
      <c r="AR85" s="168">
        <v>5</v>
      </c>
    </row>
    <row r="86" spans="1:44" x14ac:dyDescent="0.55000000000000004">
      <c r="A86" s="212">
        <v>43926</v>
      </c>
      <c r="B86" s="166">
        <v>38</v>
      </c>
      <c r="C86" s="186">
        <f t="shared" si="12"/>
        <v>951</v>
      </c>
      <c r="D86" s="167">
        <v>693</v>
      </c>
      <c r="E86" s="167">
        <v>22</v>
      </c>
      <c r="F86" s="167">
        <v>258</v>
      </c>
      <c r="G86" s="167">
        <v>10</v>
      </c>
      <c r="H86" s="155"/>
      <c r="I86" s="167">
        <v>88</v>
      </c>
      <c r="J86" s="155"/>
      <c r="K86" s="168">
        <v>0</v>
      </c>
      <c r="L86" s="166">
        <v>78</v>
      </c>
      <c r="M86" s="167">
        <v>16</v>
      </c>
      <c r="N86" s="155"/>
      <c r="O86" s="155"/>
      <c r="P86" s="167">
        <v>5</v>
      </c>
      <c r="Q86" s="167">
        <v>5</v>
      </c>
      <c r="R86" s="155"/>
      <c r="S86" s="155"/>
      <c r="T86" s="167">
        <v>50</v>
      </c>
      <c r="U86" s="167">
        <v>4</v>
      </c>
      <c r="V86" s="155"/>
      <c r="W86" s="42">
        <v>1047</v>
      </c>
      <c r="X86" s="168">
        <v>275</v>
      </c>
      <c r="AA86" s="191">
        <f t="shared" ref="AA86:AA87" si="20">+AB86-AB85</f>
        <v>28</v>
      </c>
      <c r="AB86" s="167">
        <v>890</v>
      </c>
      <c r="AC86" s="186">
        <f t="shared" ref="AC86" si="21">+AD86-AD85</f>
        <v>20</v>
      </c>
      <c r="AD86" s="167">
        <v>206</v>
      </c>
      <c r="AE86" s="186">
        <f t="shared" si="13"/>
        <v>0</v>
      </c>
      <c r="AF86" s="42">
        <v>4</v>
      </c>
      <c r="AG86" s="190">
        <f t="shared" si="14"/>
        <v>0</v>
      </c>
      <c r="AH86" s="167">
        <v>44</v>
      </c>
      <c r="AI86" s="186">
        <f t="shared" si="15"/>
        <v>0</v>
      </c>
      <c r="AJ86" s="167">
        <v>10</v>
      </c>
      <c r="AK86" s="186">
        <f t="shared" si="16"/>
        <v>0</v>
      </c>
      <c r="AL86" s="189">
        <v>0</v>
      </c>
      <c r="AM86" s="190">
        <f t="shared" si="17"/>
        <v>8</v>
      </c>
      <c r="AN86" s="167">
        <v>363</v>
      </c>
      <c r="AO86" s="186">
        <f t="shared" si="18"/>
        <v>4</v>
      </c>
      <c r="AP86" s="167">
        <v>54</v>
      </c>
      <c r="AQ86" s="186">
        <f t="shared" si="19"/>
        <v>0</v>
      </c>
      <c r="AR86" s="168">
        <v>5</v>
      </c>
    </row>
    <row r="87" spans="1:44" x14ac:dyDescent="0.55000000000000004">
      <c r="A87" s="212">
        <v>43927</v>
      </c>
      <c r="B87" s="166">
        <v>32</v>
      </c>
      <c r="C87" s="186">
        <f t="shared" si="12"/>
        <v>983</v>
      </c>
      <c r="D87" s="187">
        <v>698</v>
      </c>
      <c r="E87" s="187">
        <v>21</v>
      </c>
      <c r="F87" s="187">
        <v>285</v>
      </c>
      <c r="G87" s="167">
        <v>12</v>
      </c>
      <c r="H87" s="155"/>
      <c r="I87" s="187">
        <v>89</v>
      </c>
      <c r="J87" s="155"/>
      <c r="K87" s="168">
        <v>0</v>
      </c>
      <c r="L87" s="192">
        <v>30</v>
      </c>
      <c r="M87" s="187">
        <v>9</v>
      </c>
      <c r="N87" s="155"/>
      <c r="O87" s="155"/>
      <c r="P87" s="187">
        <v>2</v>
      </c>
      <c r="Q87" s="187">
        <v>2</v>
      </c>
      <c r="R87" s="155"/>
      <c r="S87" s="155"/>
      <c r="T87" s="187">
        <v>42</v>
      </c>
      <c r="U87" s="187">
        <v>7</v>
      </c>
      <c r="V87" s="155"/>
      <c r="W87" s="42">
        <v>1033</v>
      </c>
      <c r="X87" s="168">
        <v>275</v>
      </c>
      <c r="AA87" s="191">
        <f t="shared" si="20"/>
        <v>24</v>
      </c>
      <c r="AB87" s="167">
        <v>914</v>
      </c>
      <c r="AC87" s="186">
        <f t="shared" ref="AC87" si="22">+AD87-AD86</f>
        <v>10</v>
      </c>
      <c r="AD87" s="167">
        <v>216</v>
      </c>
      <c r="AE87" s="186">
        <f t="shared" ref="AE87" si="23">+AF87-AF86</f>
        <v>0</v>
      </c>
      <c r="AF87" s="42">
        <v>4</v>
      </c>
      <c r="AG87" s="190">
        <f t="shared" ref="AG87" si="24">+AH87-AH86</f>
        <v>0</v>
      </c>
      <c r="AH87" s="167">
        <v>44</v>
      </c>
      <c r="AI87" s="186">
        <f t="shared" ref="AI87" si="25">+AJ87-AJ86</f>
        <v>0</v>
      </c>
      <c r="AJ87" s="167">
        <v>10</v>
      </c>
      <c r="AK87" s="186">
        <f t="shared" ref="AK87" si="26">+AL87-AL86</f>
        <v>0</v>
      </c>
      <c r="AL87" s="189">
        <v>0</v>
      </c>
      <c r="AM87" s="190">
        <f t="shared" ref="AM87" si="27">+AN87-AN86</f>
        <v>10</v>
      </c>
      <c r="AN87" s="167">
        <v>373</v>
      </c>
      <c r="AO87" s="186">
        <f t="shared" ref="AO87" si="28">+AP87-AP86</f>
        <v>3</v>
      </c>
      <c r="AP87" s="167">
        <v>57</v>
      </c>
      <c r="AQ87" s="186">
        <f t="shared" ref="AQ87" si="29">+AR87-AR86</f>
        <v>0</v>
      </c>
      <c r="AR87" s="168">
        <v>5</v>
      </c>
    </row>
    <row r="88" spans="1:44" x14ac:dyDescent="0.55000000000000004">
      <c r="A88" s="212">
        <v>43928</v>
      </c>
      <c r="B88" s="166">
        <v>59</v>
      </c>
      <c r="C88" s="186">
        <f t="shared" si="12"/>
        <v>1042</v>
      </c>
      <c r="D88" s="167">
        <v>714</v>
      </c>
      <c r="E88" s="167">
        <v>23</v>
      </c>
      <c r="F88" s="167">
        <v>328</v>
      </c>
      <c r="G88" s="167">
        <v>12</v>
      </c>
      <c r="H88" s="155"/>
      <c r="I88" s="167">
        <v>82</v>
      </c>
      <c r="J88" s="155"/>
      <c r="K88" s="168">
        <v>0</v>
      </c>
      <c r="L88" s="166">
        <v>137</v>
      </c>
      <c r="M88" s="167">
        <v>102</v>
      </c>
      <c r="N88" s="155"/>
      <c r="O88" s="155"/>
      <c r="P88" s="167">
        <v>11</v>
      </c>
      <c r="Q88" s="167">
        <v>11</v>
      </c>
      <c r="R88" s="155"/>
      <c r="S88" s="155"/>
      <c r="T88" s="167">
        <v>64</v>
      </c>
      <c r="U88" s="167">
        <v>8</v>
      </c>
      <c r="V88" s="155"/>
      <c r="W88" s="42">
        <v>1095</v>
      </c>
      <c r="X88" s="168">
        <v>358</v>
      </c>
      <c r="AA88" s="191">
        <f>+AB88-AB87</f>
        <v>21</v>
      </c>
      <c r="AB88" s="167">
        <v>935</v>
      </c>
      <c r="AC88" s="186">
        <f>+AD88-AD87</f>
        <v>20</v>
      </c>
      <c r="AD88" s="167">
        <v>236</v>
      </c>
      <c r="AE88" s="186">
        <f>+AF88-AF87</f>
        <v>0</v>
      </c>
      <c r="AF88" s="42">
        <v>4</v>
      </c>
      <c r="AG88" s="190">
        <f>+AH88-AH87</f>
        <v>0</v>
      </c>
      <c r="AH88" s="167">
        <v>44</v>
      </c>
      <c r="AI88" s="186">
        <f>+AJ88-AJ87</f>
        <v>0</v>
      </c>
      <c r="AJ88" s="167">
        <v>10</v>
      </c>
      <c r="AK88" s="186">
        <f>+AL88-AL87</f>
        <v>0</v>
      </c>
      <c r="AL88" s="189">
        <v>0</v>
      </c>
      <c r="AM88" s="190">
        <f>+AN88-AN87</f>
        <v>3</v>
      </c>
      <c r="AN88" s="167">
        <v>376</v>
      </c>
      <c r="AO88" s="186">
        <f>+AP88-AP87</f>
        <v>4</v>
      </c>
      <c r="AP88" s="167">
        <v>61</v>
      </c>
      <c r="AQ88" s="186">
        <f>+AR88-AR87</f>
        <v>0</v>
      </c>
      <c r="AR88" s="168">
        <v>5</v>
      </c>
    </row>
    <row r="89" spans="1:44" x14ac:dyDescent="0.55000000000000004">
      <c r="A89" s="212">
        <v>43929</v>
      </c>
      <c r="B89" s="166">
        <v>61</v>
      </c>
      <c r="C89" s="186">
        <f t="shared" ref="C89" si="30">+B89+C88</f>
        <v>1103</v>
      </c>
      <c r="D89" s="167">
        <v>729</v>
      </c>
      <c r="E89" s="167">
        <v>31</v>
      </c>
      <c r="F89" s="167">
        <v>374</v>
      </c>
      <c r="G89" s="167">
        <v>16</v>
      </c>
      <c r="H89" s="155"/>
      <c r="I89" s="167">
        <v>71</v>
      </c>
      <c r="J89" s="155"/>
      <c r="K89" s="168">
        <v>0</v>
      </c>
      <c r="L89" s="166">
        <v>56</v>
      </c>
      <c r="M89" s="167">
        <v>28</v>
      </c>
      <c r="N89" s="155"/>
      <c r="O89" s="155"/>
      <c r="P89" s="167">
        <v>15</v>
      </c>
      <c r="Q89" s="167">
        <v>15</v>
      </c>
      <c r="R89" s="155"/>
      <c r="S89" s="155"/>
      <c r="T89" s="167">
        <v>32</v>
      </c>
      <c r="U89" s="167">
        <v>7</v>
      </c>
      <c r="V89" s="155"/>
      <c r="W89" s="42">
        <v>1104</v>
      </c>
      <c r="X89" s="168">
        <v>364</v>
      </c>
      <c r="AA89" s="191">
        <f>+AB89-AB88</f>
        <v>25</v>
      </c>
      <c r="AB89" s="167">
        <v>960</v>
      </c>
      <c r="AC89" s="186">
        <f>+AD89-AD88</f>
        <v>28</v>
      </c>
      <c r="AD89" s="167">
        <v>264</v>
      </c>
      <c r="AE89" s="186">
        <f>+AF89-AF88</f>
        <v>0</v>
      </c>
      <c r="AF89" s="42">
        <v>4</v>
      </c>
      <c r="AG89" s="190">
        <f>+AH89-AH88</f>
        <v>1</v>
      </c>
      <c r="AH89" s="167">
        <v>45</v>
      </c>
      <c r="AI89" s="186">
        <f>+AJ89-AJ88</f>
        <v>0</v>
      </c>
      <c r="AJ89" s="167">
        <v>10</v>
      </c>
      <c r="AK89" s="186">
        <f>+AL89-AL88</f>
        <v>0</v>
      </c>
      <c r="AL89" s="189">
        <v>0</v>
      </c>
      <c r="AM89" s="190">
        <f>+AN89-AN88</f>
        <v>3</v>
      </c>
      <c r="AN89" s="167">
        <v>379</v>
      </c>
      <c r="AO89" s="186">
        <f>+AP89-AP88</f>
        <v>6</v>
      </c>
      <c r="AP89" s="167">
        <v>67</v>
      </c>
      <c r="AQ89" s="186">
        <f>+AR89-AR88</f>
        <v>0</v>
      </c>
      <c r="AR89" s="168">
        <v>5</v>
      </c>
    </row>
    <row r="90" spans="1:44" x14ac:dyDescent="0.55000000000000004">
      <c r="A90" s="89"/>
    </row>
    <row r="91" spans="1:44" x14ac:dyDescent="0.55000000000000004">
      <c r="A91" s="89"/>
    </row>
    <row r="92" spans="1:44" ht="18.5" thickBot="1" x14ac:dyDescent="0.6">
      <c r="A92" s="74"/>
    </row>
    <row r="96" spans="1:44" x14ac:dyDescent="0.55000000000000004">
      <c r="A96" s="150"/>
    </row>
  </sheetData>
  <mergeCells count="30">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M5:AR5"/>
    <mergeCell ref="AM6:AN6"/>
    <mergeCell ref="AO6:AP6"/>
    <mergeCell ref="AQ6:AR6"/>
    <mergeCell ref="AC6:AD6"/>
    <mergeCell ref="AA6:AB6"/>
    <mergeCell ref="AA5:AF5"/>
    <mergeCell ref="AE6:AF6"/>
    <mergeCell ref="AG5:AL5"/>
    <mergeCell ref="AG6:AH6"/>
    <mergeCell ref="AI6:AJ6"/>
    <mergeCell ref="AK6:AL6"/>
    <mergeCell ref="T5:X6"/>
    <mergeCell ref="P5:S6"/>
  </mergeCells>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287" t="s">
        <v>2</v>
      </c>
      <c r="C4" s="287"/>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287" t="s">
        <v>38</v>
      </c>
      <c r="CI4" s="287"/>
      <c r="CJ4" s="287"/>
      <c r="CK4" s="287"/>
      <c r="CL4" s="287"/>
    </row>
    <row r="5" spans="2:90" x14ac:dyDescent="0.55000000000000004">
      <c r="B5" t="s">
        <v>3</v>
      </c>
      <c r="C5" t="s">
        <v>1</v>
      </c>
      <c r="D5" s="287" t="s">
        <v>4</v>
      </c>
      <c r="E5" s="287"/>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グラフ</vt:lpstr>
      <vt:lpstr>海外輸入症例・無症状病原体保有者</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2020-04-09T02:58:04Z</dcterms:modified>
</cp:coreProperties>
</file>