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E157B75D-BC8F-4F5B-8E5D-BD58F497F0EA}"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21" i="2" l="1"/>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<sst xmlns="http://schemas.openxmlformats.org/spreadsheetml/2006/main" count="343" uniqueCount="175">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</sst>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国家衛健委発表に基づく感染状況!$W$27:$W$124</c:f>
              <c:numCache>
                <c:formatCode>m"月"d"日"</c:formatCode>
                <c:ptCount val="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numCache>
            </c:numRef>
          </c:cat>
          <c:val>
            <c:numRef>
              <c:f>国家衛健委発表に基づく感染状況!$X$27:$X$124</c:f>
              <c:numCache>
                <c:formatCode>#,##0_);[Red]\(#,##0\)</c:formatCode>
                <c:ptCount val="9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国家衛健委発表に基づく感染状況!$W$27:$W$124</c:f>
              <c:numCache>
                <c:formatCode>m"月"d"日"</c:formatCode>
                <c:ptCount val="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numCache>
            </c:numRef>
          </c:cat>
          <c:val>
            <c:numRef>
              <c:f>国家衛健委発表に基づく感染状況!$Y$27:$Y$124</c:f>
              <c:numCache>
                <c:formatCode>General</c:formatCode>
                <c:ptCount val="9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国家衛健委発表に基づく感染状況!$Z$27:$Z$124</c:f>
              <c:numCache>
                <c:formatCode>m"月"d"日"</c:formatCode>
                <c:ptCount val="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numCache>
            </c:numRef>
          </c:cat>
          <c:val>
            <c:numRef>
              <c:f>国家衛健委発表に基づく感染状況!$AA$27:$AA$124</c:f>
              <c:numCache>
                <c:formatCode>General</c:formatCode>
                <c:ptCount val="9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国家衛健委発表に基づく感染状況!$Z$27:$Z$124</c:f>
              <c:numCache>
                <c:formatCode>m"月"d"日"</c:formatCode>
                <c:ptCount val="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numCache>
            </c:numRef>
          </c:cat>
          <c:val>
            <c:numRef>
              <c:f>国家衛健委発表に基づく感染状況!$AB$27:$AB$124</c:f>
              <c:numCache>
                <c:formatCode>General</c:formatCode>
                <c:ptCount val="9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香港マカオ台湾の患者・海外輸入症例・無症状病原体保有者!$BA$98:$BA$122</c:f>
              <c:numCache>
                <c:formatCode>m"月"d"日"</c:formatCode>
                <c:ptCount val="2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numCache>
            </c:numRef>
          </c:cat>
          <c:val>
            <c:numRef>
              <c:f>香港マカオ台湾の患者・海外輸入症例・無症状病原体保有者!$BB$98:$BB$122</c:f>
              <c:numCache>
                <c:formatCode>General</c:formatCode>
                <c:ptCount val="25"/>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香港マカオ台湾の患者・海外輸入症例・無症状病原体保有者!$BA$98:$BA$122</c:f>
              <c:numCache>
                <c:formatCode>m"月"d"日"</c:formatCode>
                <c:ptCount val="2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numCache>
            </c:numRef>
          </c:cat>
          <c:val>
            <c:numRef>
              <c:f>香港マカオ台湾の患者・海外輸入症例・無症状病原体保有者!$BC$98:$BC$122</c:f>
              <c:numCache>
                <c:formatCode>General</c:formatCode>
                <c:ptCount val="25"/>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香港マカオ台湾の患者・海外輸入症例・無症状病原体保有者!$BD$98:$BD$122</c:f>
              <c:numCache>
                <c:formatCode>m"月"d"日"</c:formatCode>
                <c:ptCount val="2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numCache>
            </c:numRef>
          </c:cat>
          <c:val>
            <c:numRef>
              <c:f>香港マカオ台湾の患者・海外輸入症例・無症状病原体保有者!$BE$98:$BE$122</c:f>
              <c:numCache>
                <c:formatCode>General</c:formatCode>
                <c:ptCount val="25"/>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香港マカオ台湾の患者・海外輸入症例・無症状病原体保有者!$BD$98:$BD$122</c:f>
              <c:numCache>
                <c:formatCode>m"月"d"日"</c:formatCode>
                <c:ptCount val="2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numCache>
            </c:numRef>
          </c:cat>
          <c:val>
            <c:numRef>
              <c:f>香港マカオ台湾の患者・海外輸入症例・無症状病原体保有者!$BF$98:$BF$122</c:f>
              <c:numCache>
                <c:formatCode>General</c:formatCode>
                <c:ptCount val="25"/>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2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香港マカオ台湾の患者・海外輸入症例・無症状病原体保有者!$AW$70:$AW$122</c:f>
              <c:numCache>
                <c:formatCode>m"月"d"日"</c:formatCode>
                <c:ptCount val="5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numCache>
            </c:numRef>
          </c:cat>
          <c:val>
            <c:numRef>
              <c:f>香港マカオ台湾の患者・海外輸入症例・無症状病原体保有者!$AX$70:$AX$122</c:f>
              <c:numCache>
                <c:formatCode>General</c:formatCode>
                <c:ptCount val="5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香港マカオ台湾の患者・海外輸入症例・無症状病原体保有者!$AY$70:$AY$122</c:f>
              <c:numCache>
                <c:formatCode>m"月"d"日"</c:formatCode>
                <c:ptCount val="5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numCache>
            </c:numRef>
          </c:cat>
          <c:val>
            <c:numRef>
              <c:f>香港マカオ台湾の患者・海外輸入症例・無症状病原体保有者!$AZ$70:$AZ$122</c:f>
              <c:numCache>
                <c:formatCode>General</c:formatCode>
                <c:ptCount val="5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香港マカオ台湾の患者・海外輸入症例・無症状病原体保有者!$BG$29:$BG$122</c:f>
              <c:numCache>
                <c:formatCode>m"月"d"日"</c:formatCode>
                <c:ptCount val="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numCache>
            </c:numRef>
          </c:cat>
          <c:val>
            <c:numRef>
              <c:f>香港マカオ台湾の患者・海外輸入症例・無症状病原体保有者!$BH$29:$BH$122</c:f>
              <c:numCache>
                <c:formatCode>General</c:formatCode>
                <c:ptCount val="9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香港マカオ台湾の患者・海外輸入症例・無症状病原体保有者!$BG$29:$BG$122</c:f>
              <c:numCache>
                <c:formatCode>m"月"d"日"</c:formatCode>
                <c:ptCount val="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numCache>
            </c:numRef>
          </c:cat>
          <c:val>
            <c:numRef>
              <c:f>香港マカオ台湾の患者・海外輸入症例・無症状病原体保有者!$BI$29:$BI$122</c:f>
              <c:numCache>
                <c:formatCode>General</c:formatCode>
                <c:ptCount val="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香港マカオ台湾の患者・海外輸入症例・無症状病原体保有者!$BG$29:$BG$122</c:f>
              <c:numCache>
                <c:formatCode>m"月"d"日"</c:formatCode>
                <c:ptCount val="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numCache>
            </c:numRef>
          </c:cat>
          <c:val>
            <c:numRef>
              <c:f>香港マカオ台湾の患者・海外輸入症例・無症状病原体保有者!$BJ$29:$BJ$122</c:f>
              <c:numCache>
                <c:formatCode>General</c:formatCode>
                <c:ptCount val="9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香港マカオ台湾の患者・海外輸入症例・無症状病原体保有者!$BO$29:$BO$122</c:f>
              <c:numCache>
                <c:formatCode>m"月"d"日"</c:formatCode>
                <c:ptCount val="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numCache>
            </c:numRef>
          </c:cat>
          <c:val>
            <c:numRef>
              <c:f>香港マカオ台湾の患者・海外輸入症例・無症状病原体保有者!$BP$29:$BP$122</c:f>
              <c:numCache>
                <c:formatCode>General</c:formatCode>
                <c:ptCount val="9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香港マカオ台湾の患者・海外輸入症例・無症状病原体保有者!$BO$29:$BO$122</c:f>
              <c:numCache>
                <c:formatCode>m"月"d"日"</c:formatCode>
                <c:ptCount val="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numCache>
            </c:numRef>
          </c:cat>
          <c:val>
            <c:numRef>
              <c:f>香港マカオ台湾の患者・海外輸入症例・無症状病原体保有者!$BQ$29:$BQ$122</c:f>
              <c:numCache>
                <c:formatCode>General</c:formatCode>
                <c:ptCount val="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香港マカオ台湾の患者・海外輸入症例・無症状病原体保有者!$BO$29:$BO$122</c:f>
              <c:numCache>
                <c:formatCode>m"月"d"日"</c:formatCode>
                <c:ptCount val="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numCache>
            </c:numRef>
          </c:cat>
          <c:val>
            <c:numRef>
              <c:f>香港マカオ台湾の患者・海外輸入症例・無症状病原体保有者!$BR$29:$BR$122</c:f>
              <c:numCache>
                <c:formatCode>General</c:formatCode>
                <c:ptCount val="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33"/>
  <sheetViews>
    <sheetView tabSelected="1" workbookViewId="0">
      <pane xSplit="2" ySplit="5" topLeftCell="C117" activePane="bottomRight" state="frozen"/>
      <selection pane="topRight" activeCell="C1" sqref="C1"/>
      <selection pane="bottomLeft" activeCell="A8" sqref="A8"/>
      <selection pane="bottomRight" activeCell="B126" sqref="B12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7" t="s">
        <v>78</v>
      </c>
      <c r="D1" s="237"/>
      <c r="E1" s="237"/>
      <c r="F1" s="237"/>
      <c r="G1" s="237"/>
      <c r="H1" s="237"/>
      <c r="I1" s="237"/>
      <c r="J1" s="237"/>
      <c r="K1" s="237"/>
      <c r="L1" s="237"/>
      <c r="M1" s="237"/>
      <c r="N1" s="237"/>
      <c r="O1" s="237"/>
      <c r="P1" s="87"/>
      <c r="Q1" s="87"/>
      <c r="R1" s="87"/>
      <c r="S1" s="87"/>
      <c r="T1" s="87"/>
      <c r="U1" s="86">
        <v>43945</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4" t="s">
        <v>72</v>
      </c>
      <c r="D4" s="245"/>
      <c r="E4" s="245"/>
      <c r="F4" s="255"/>
      <c r="G4" s="244" t="s">
        <v>68</v>
      </c>
      <c r="H4" s="245"/>
      <c r="I4" s="250" t="s">
        <v>87</v>
      </c>
      <c r="J4" s="246" t="s">
        <v>71</v>
      </c>
      <c r="K4" s="247"/>
      <c r="L4" s="248" t="s">
        <v>70</v>
      </c>
      <c r="M4" s="249"/>
      <c r="N4" s="238" t="s">
        <v>73</v>
      </c>
      <c r="O4" s="239"/>
      <c r="P4" s="252" t="s">
        <v>92</v>
      </c>
      <c r="Q4" s="253"/>
      <c r="R4" s="252" t="s">
        <v>88</v>
      </c>
      <c r="S4" s="253"/>
      <c r="T4" s="254"/>
      <c r="U4" s="240" t="s">
        <v>75</v>
      </c>
    </row>
    <row r="5" spans="2:21" ht="18.5" customHeight="1" thickBot="1" x14ac:dyDescent="0.6">
      <c r="B5" s="63" t="s">
        <v>76</v>
      </c>
      <c r="C5" s="242" t="s">
        <v>69</v>
      </c>
      <c r="D5" s="243"/>
      <c r="E5" s="92" t="s">
        <v>9</v>
      </c>
      <c r="F5" s="71" t="s">
        <v>86</v>
      </c>
      <c r="G5" s="69" t="s">
        <v>69</v>
      </c>
      <c r="H5" s="70" t="s">
        <v>9</v>
      </c>
      <c r="I5" s="251"/>
      <c r="J5" s="69" t="s">
        <v>69</v>
      </c>
      <c r="K5" s="70" t="s">
        <v>74</v>
      </c>
      <c r="L5" s="69" t="s">
        <v>69</v>
      </c>
      <c r="M5" s="70" t="s">
        <v>9</v>
      </c>
      <c r="N5" s="69" t="s">
        <v>69</v>
      </c>
      <c r="O5" s="71" t="s">
        <v>9</v>
      </c>
      <c r="P5" s="88" t="s">
        <v>105</v>
      </c>
      <c r="Q5" s="71" t="s">
        <v>9</v>
      </c>
      <c r="R5" s="120" t="s">
        <v>90</v>
      </c>
      <c r="S5" s="68" t="s">
        <v>91</v>
      </c>
      <c r="T5" s="68" t="s">
        <v>89</v>
      </c>
      <c r="U5" s="241"/>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1"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+H115+G116</f>
        <v>82735</v>
      </c>
      <c r="I116" s="89">
        <f t="shared" si="516"/>
        <v>1041</v>
      </c>
      <c r="J116" s="48">
        <v>0</v>
      </c>
      <c r="K116" s="56">
        <f t="shared" si="458"/>
        <v>85</v>
      </c>
      <c r="L116" s="48">
        <v>0</v>
      </c>
      <c r="M116" s="89">
        <f>+L116+M115</f>
        <v>4632</v>
      </c>
      <c r="N116" s="48">
        <v>33</v>
      </c>
      <c r="O116" s="89">
        <f>+N116+O115</f>
        <v>77062</v>
      </c>
      <c r="P116" s="112">
        <f t="shared" si="517"/>
        <v>1015</v>
      </c>
      <c r="Q116" s="57">
        <v>724850</v>
      </c>
      <c r="R116" s="48">
        <v>1073</v>
      </c>
      <c r="S116" s="119"/>
      <c r="T116" s="57">
        <v>8632</v>
      </c>
      <c r="U116" s="129"/>
      <c r="W116" s="122">
        <f t="shared" ref="W116:W118" si="518">+B116</f>
        <v>43939</v>
      </c>
      <c r="X116" s="123">
        <f t="shared" ref="X116:X118" si="519">+G116</f>
        <v>16</v>
      </c>
      <c r="Y116" s="98">
        <f t="shared" ref="Y116:Y118" si="520">+H116</f>
        <v>82735</v>
      </c>
      <c r="Z116" s="124">
        <f t="shared" ref="Z116:Z118" si="521">+B116</f>
        <v>43939</v>
      </c>
      <c r="AA116" s="98">
        <f t="shared" ref="AA116:AA118" si="522">+L116</f>
        <v>0</v>
      </c>
      <c r="AB116" s="98">
        <f t="shared" ref="AB116:AB118" si="523">+M116</f>
        <v>4632</v>
      </c>
    </row>
    <row r="117" spans="2:28" x14ac:dyDescent="0.55000000000000004">
      <c r="B117" s="77">
        <v>43940</v>
      </c>
      <c r="C117" s="48">
        <v>2</v>
      </c>
      <c r="D117" s="84"/>
      <c r="E117" s="111"/>
      <c r="F117" s="57">
        <v>43</v>
      </c>
      <c r="G117" s="48">
        <v>12</v>
      </c>
      <c r="H117" s="89">
        <f>+H116+G117</f>
        <v>82747</v>
      </c>
      <c r="I117" s="89">
        <f t="shared" si="516"/>
        <v>1031</v>
      </c>
      <c r="J117" s="48">
        <v>-4</v>
      </c>
      <c r="K117" s="56">
        <f t="shared" si="458"/>
        <v>81</v>
      </c>
      <c r="L117" s="48">
        <v>0</v>
      </c>
      <c r="M117" s="89">
        <f>+L117+M116</f>
        <v>4632</v>
      </c>
      <c r="N117" s="48">
        <v>22</v>
      </c>
      <c r="O117" s="89">
        <f>+N117+O116</f>
        <v>77084</v>
      </c>
      <c r="P117" s="112">
        <f t="shared" ref="P117" si="524">+Q117-Q116</f>
        <v>964</v>
      </c>
      <c r="Q117" s="57">
        <v>725814</v>
      </c>
      <c r="R117" s="48">
        <v>904</v>
      </c>
      <c r="S117" s="119"/>
      <c r="T117" s="57">
        <v>8694</v>
      </c>
      <c r="U117" s="129"/>
      <c r="W117" s="122">
        <f t="shared" si="518"/>
        <v>43940</v>
      </c>
      <c r="X117" s="123">
        <f t="shared" si="519"/>
        <v>12</v>
      </c>
      <c r="Y117" s="98">
        <f t="shared" si="520"/>
        <v>82747</v>
      </c>
      <c r="Z117" s="124">
        <f t="shared" si="521"/>
        <v>43940</v>
      </c>
      <c r="AA117" s="98">
        <f t="shared" si="522"/>
        <v>0</v>
      </c>
      <c r="AB117" s="98">
        <f t="shared" si="523"/>
        <v>4632</v>
      </c>
    </row>
    <row r="118" spans="2:28" x14ac:dyDescent="0.55000000000000004">
      <c r="B118" s="77">
        <v>43941</v>
      </c>
      <c r="C118" s="48">
        <v>3</v>
      </c>
      <c r="D118" s="84"/>
      <c r="E118" s="111"/>
      <c r="F118" s="57">
        <v>37</v>
      </c>
      <c r="G118" s="48">
        <v>11</v>
      </c>
      <c r="H118" s="89">
        <f>+H117+G118</f>
        <v>82758</v>
      </c>
      <c r="I118" s="89">
        <f t="shared" si="516"/>
        <v>1003</v>
      </c>
      <c r="J118" s="48">
        <v>1</v>
      </c>
      <c r="K118" s="56">
        <f t="shared" si="458"/>
        <v>82</v>
      </c>
      <c r="L118" s="48">
        <v>0</v>
      </c>
      <c r="M118" s="89">
        <f>+L118+M117</f>
        <v>4632</v>
      </c>
      <c r="N118" s="48">
        <v>39</v>
      </c>
      <c r="O118" s="89">
        <f>+N118+O117</f>
        <v>77123</v>
      </c>
      <c r="P118" s="112">
        <f t="shared" ref="P118:P119" si="525">+Q118-Q117</f>
        <v>983</v>
      </c>
      <c r="Q118" s="57">
        <v>726797</v>
      </c>
      <c r="R118" s="48">
        <v>882</v>
      </c>
      <c r="S118" s="119"/>
      <c r="T118" s="57">
        <v>8791</v>
      </c>
      <c r="U118" s="129"/>
      <c r="W118" s="122">
        <f t="shared" si="518"/>
        <v>43941</v>
      </c>
      <c r="X118" s="123">
        <f t="shared" si="519"/>
        <v>11</v>
      </c>
      <c r="Y118" s="98">
        <f t="shared" si="520"/>
        <v>82758</v>
      </c>
      <c r="Z118" s="124">
        <f t="shared" si="521"/>
        <v>43941</v>
      </c>
      <c r="AA118" s="98">
        <f t="shared" si="522"/>
        <v>0</v>
      </c>
      <c r="AB118" s="98">
        <f t="shared" si="523"/>
        <v>4632</v>
      </c>
    </row>
    <row r="119" spans="2:28" x14ac:dyDescent="0.55000000000000004">
      <c r="B119" s="77">
        <v>43942</v>
      </c>
      <c r="C119" s="48">
        <v>3</v>
      </c>
      <c r="D119" s="84"/>
      <c r="E119" s="111"/>
      <c r="F119" s="57">
        <v>35</v>
      </c>
      <c r="G119" s="48">
        <v>30</v>
      </c>
      <c r="H119" s="89">
        <f>+H118+G119</f>
        <v>82788</v>
      </c>
      <c r="I119" s="89">
        <f t="shared" si="516"/>
        <v>1005</v>
      </c>
      <c r="J119" s="48">
        <v>-4</v>
      </c>
      <c r="K119" s="56">
        <f t="shared" si="458"/>
        <v>78</v>
      </c>
      <c r="L119" s="48">
        <v>0</v>
      </c>
      <c r="M119" s="89">
        <f>+L119+M118</f>
        <v>4632</v>
      </c>
      <c r="N119" s="48">
        <v>28</v>
      </c>
      <c r="O119" s="89">
        <f>+N119+O118</f>
        <v>77151</v>
      </c>
      <c r="P119" s="112">
        <f t="shared" si="525"/>
        <v>792</v>
      </c>
      <c r="Q119" s="57">
        <v>727589</v>
      </c>
      <c r="R119" s="48">
        <v>784</v>
      </c>
      <c r="S119" s="119"/>
      <c r="T119" s="57">
        <v>8796</v>
      </c>
      <c r="U119" s="129"/>
      <c r="W119" s="122">
        <f t="shared" ref="W119" si="526">+B119</f>
        <v>43942</v>
      </c>
      <c r="X119" s="123">
        <f t="shared" ref="X119" si="527">+G119</f>
        <v>30</v>
      </c>
      <c r="Y119" s="98">
        <f t="shared" ref="Y119" si="528">+H119</f>
        <v>82788</v>
      </c>
      <c r="Z119" s="124">
        <f t="shared" ref="Z119" si="529">+B119</f>
        <v>43942</v>
      </c>
      <c r="AA119" s="98">
        <f t="shared" ref="AA119" si="530">+L119</f>
        <v>0</v>
      </c>
      <c r="AB119" s="98">
        <f t="shared" ref="AB119" si="531">+M119</f>
        <v>4632</v>
      </c>
    </row>
    <row r="120" spans="2:28" x14ac:dyDescent="0.55000000000000004">
      <c r="B120" s="77">
        <v>43943</v>
      </c>
      <c r="C120" s="48">
        <v>0</v>
      </c>
      <c r="D120" s="84"/>
      <c r="E120" s="111"/>
      <c r="F120" s="57">
        <v>20</v>
      </c>
      <c r="G120" s="48">
        <v>10</v>
      </c>
      <c r="H120" s="89">
        <f>+H119+G120</f>
        <v>82798</v>
      </c>
      <c r="I120" s="89">
        <f t="shared" si="516"/>
        <v>959</v>
      </c>
      <c r="J120" s="48">
        <v>-15</v>
      </c>
      <c r="K120" s="56">
        <f t="shared" si="458"/>
        <v>63</v>
      </c>
      <c r="L120" s="48">
        <v>0</v>
      </c>
      <c r="M120" s="89">
        <f>+L120+M119</f>
        <v>4632</v>
      </c>
      <c r="N120" s="48">
        <v>56</v>
      </c>
      <c r="O120" s="89">
        <f>+N120+O119</f>
        <v>77207</v>
      </c>
      <c r="P120" s="112">
        <f t="shared" ref="P120" si="532">+Q120-Q119</f>
        <v>460</v>
      </c>
      <c r="Q120" s="57">
        <v>728049</v>
      </c>
      <c r="R120" s="48">
        <v>824</v>
      </c>
      <c r="S120" s="119"/>
      <c r="T120" s="57">
        <v>8429</v>
      </c>
      <c r="U120" s="129"/>
      <c r="W120" s="122">
        <f t="shared" ref="W120" si="533">+B120</f>
        <v>43943</v>
      </c>
      <c r="X120" s="123">
        <f t="shared" ref="X120:X121" si="534">+G120</f>
        <v>10</v>
      </c>
      <c r="Y120" s="98">
        <f t="shared" ref="Y120" si="535">+H120</f>
        <v>82798</v>
      </c>
      <c r="Z120" s="124">
        <f t="shared" ref="Z120" si="536">+B120</f>
        <v>43943</v>
      </c>
      <c r="AA120" s="98">
        <f t="shared" ref="AA120:AA121" si="537">+L120</f>
        <v>0</v>
      </c>
      <c r="AB120" s="98">
        <f t="shared" ref="AB120" si="538">+M120</f>
        <v>4632</v>
      </c>
    </row>
    <row r="121" spans="2:28" x14ac:dyDescent="0.55000000000000004">
      <c r="B121" s="77">
        <v>43944</v>
      </c>
      <c r="C121" s="48">
        <v>2</v>
      </c>
      <c r="D121" s="84"/>
      <c r="E121" s="111"/>
      <c r="F121" s="57">
        <v>20</v>
      </c>
      <c r="G121" s="48">
        <v>6</v>
      </c>
      <c r="H121" s="89">
        <f>+H120+G121</f>
        <v>82804</v>
      </c>
      <c r="I121" s="89">
        <f t="shared" ref="I121" si="539">+H121-M121-O121</f>
        <v>915</v>
      </c>
      <c r="J121" s="48">
        <v>-6</v>
      </c>
      <c r="K121" s="56">
        <f t="shared" si="458"/>
        <v>57</v>
      </c>
      <c r="L121" s="48">
        <v>0</v>
      </c>
      <c r="M121" s="89">
        <f>+L121+M120</f>
        <v>4632</v>
      </c>
      <c r="N121" s="48">
        <v>50</v>
      </c>
      <c r="O121" s="89">
        <f>+N121+O120</f>
        <v>77257</v>
      </c>
      <c r="P121" s="112">
        <f t="shared" ref="P121" si="540">+Q121-Q120</f>
        <v>541</v>
      </c>
      <c r="Q121" s="57">
        <v>728590</v>
      </c>
      <c r="R121" s="48">
        <v>607</v>
      </c>
      <c r="S121" s="119"/>
      <c r="T121" s="57">
        <v>8362</v>
      </c>
      <c r="U121" s="129"/>
      <c r="W121" s="122">
        <f t="shared" ref="W121" si="541">+B121</f>
        <v>43944</v>
      </c>
      <c r="X121" s="123">
        <f t="shared" ref="X121" si="542">+G121</f>
        <v>6</v>
      </c>
      <c r="Y121" s="98">
        <f t="shared" ref="Y121" si="543">+H121</f>
        <v>82804</v>
      </c>
      <c r="Z121" s="124">
        <f t="shared" ref="Z121" si="544">+B121</f>
        <v>43944</v>
      </c>
      <c r="AA121" s="98">
        <f t="shared" ref="AA121" si="545">+L121</f>
        <v>0</v>
      </c>
      <c r="AB121" s="98">
        <f t="shared" ref="AB121" si="546">+M121</f>
        <v>4632</v>
      </c>
    </row>
    <row r="122" spans="2:28" x14ac:dyDescent="0.55000000000000004">
      <c r="B122" s="77"/>
      <c r="C122" s="48"/>
      <c r="D122" s="84"/>
      <c r="E122" s="61"/>
      <c r="F122" s="57"/>
      <c r="G122" s="48"/>
      <c r="H122" s="55"/>
      <c r="I122" s="55"/>
      <c r="J122" s="48"/>
      <c r="K122" s="55"/>
      <c r="L122" s="48"/>
      <c r="M122" s="55"/>
      <c r="N122" s="48"/>
      <c r="O122" s="57"/>
      <c r="P122" s="93"/>
      <c r="Q122" s="57"/>
      <c r="R122" s="48"/>
      <c r="S122" s="57"/>
      <c r="T122" s="57"/>
      <c r="U122" s="78"/>
      <c r="W122" s="122"/>
      <c r="X122" s="123"/>
      <c r="Y122" s="98"/>
      <c r="Z122" s="124"/>
      <c r="AA122" s="98"/>
      <c r="AB122" s="98"/>
    </row>
    <row r="123" spans="2:28" x14ac:dyDescent="0.55000000000000004">
      <c r="B123" s="77"/>
      <c r="C123" s="59"/>
      <c r="D123" s="49"/>
      <c r="E123" s="61"/>
      <c r="F123" s="60"/>
      <c r="G123" s="59"/>
      <c r="H123" s="61"/>
      <c r="I123" s="55"/>
      <c r="J123" s="59"/>
      <c r="K123" s="61"/>
      <c r="L123" s="59"/>
      <c r="M123" s="61"/>
      <c r="N123" s="48"/>
      <c r="O123" s="60"/>
      <c r="P123" s="125"/>
      <c r="Q123" s="60"/>
      <c r="R123" s="48"/>
      <c r="S123" s="60"/>
      <c r="T123" s="60"/>
      <c r="U123" s="78"/>
    </row>
    <row r="124" spans="2:28" ht="9.5" customHeight="1" thickBot="1" x14ac:dyDescent="0.6">
      <c r="B124" s="66"/>
      <c r="C124" s="79"/>
      <c r="D124" s="80"/>
      <c r="E124" s="82"/>
      <c r="F124" s="96"/>
      <c r="G124" s="79"/>
      <c r="H124" s="82"/>
      <c r="I124" s="82"/>
      <c r="J124" s="79"/>
      <c r="K124" s="82"/>
      <c r="L124" s="79"/>
      <c r="M124" s="82"/>
      <c r="N124" s="83"/>
      <c r="O124" s="81"/>
      <c r="P124" s="95"/>
      <c r="Q124" s="96"/>
      <c r="R124" s="121"/>
      <c r="S124" s="96"/>
      <c r="T124" s="96"/>
      <c r="U124" s="67"/>
    </row>
    <row r="126" spans="2:28" ht="13" customHeight="1" x14ac:dyDescent="0.55000000000000004">
      <c r="E126" s="113"/>
      <c r="F126" s="114"/>
      <c r="G126" s="113" t="s">
        <v>80</v>
      </c>
      <c r="H126" s="114"/>
      <c r="I126" s="114"/>
      <c r="J126" s="114"/>
      <c r="U126" s="72"/>
    </row>
    <row r="127" spans="2:28" ht="13" customHeight="1" x14ac:dyDescent="0.55000000000000004">
      <c r="E127" s="113" t="s">
        <v>98</v>
      </c>
      <c r="F127" s="114"/>
      <c r="G127" s="235" t="s">
        <v>79</v>
      </c>
      <c r="H127" s="236"/>
      <c r="I127" s="113" t="s">
        <v>106</v>
      </c>
      <c r="J127" s="114"/>
    </row>
    <row r="128" spans="2:28" ht="13" customHeight="1" x14ac:dyDescent="0.55000000000000004">
      <c r="B128" s="131">
        <v>1</v>
      </c>
      <c r="E128" s="115" t="s">
        <v>108</v>
      </c>
      <c r="F128" s="114"/>
      <c r="G128" s="116"/>
      <c r="H128" s="116"/>
      <c r="I128" s="113" t="s">
        <v>107</v>
      </c>
      <c r="J128" s="114"/>
    </row>
    <row r="129" spans="5:10" ht="13" customHeight="1" x14ac:dyDescent="0.55000000000000004">
      <c r="E129" s="113" t="s">
        <v>96</v>
      </c>
      <c r="F129" s="114"/>
      <c r="G129" s="113" t="s">
        <v>97</v>
      </c>
      <c r="H129" s="114"/>
      <c r="I129" s="114"/>
      <c r="J129" s="114"/>
    </row>
    <row r="130" spans="5:10" ht="13" customHeight="1" x14ac:dyDescent="0.55000000000000004">
      <c r="E130" s="113" t="s">
        <v>98</v>
      </c>
      <c r="F130" s="114"/>
      <c r="G130" s="113" t="s">
        <v>99</v>
      </c>
      <c r="H130" s="114"/>
      <c r="I130" s="114"/>
      <c r="J130" s="114"/>
    </row>
    <row r="131" spans="5:10" ht="13" customHeight="1" x14ac:dyDescent="0.55000000000000004">
      <c r="E131" s="113" t="s">
        <v>98</v>
      </c>
      <c r="F131" s="114"/>
      <c r="G131" s="113" t="s">
        <v>100</v>
      </c>
      <c r="H131" s="114"/>
      <c r="I131" s="114"/>
      <c r="J131" s="114"/>
    </row>
    <row r="132" spans="5:10" ht="13" customHeight="1" x14ac:dyDescent="0.55000000000000004">
      <c r="E132" s="113" t="s">
        <v>101</v>
      </c>
      <c r="F132" s="114"/>
      <c r="G132" s="113" t="s">
        <v>102</v>
      </c>
      <c r="H132" s="114"/>
      <c r="I132" s="114"/>
      <c r="J132" s="114"/>
    </row>
    <row r="133" spans="5:10" ht="13" customHeight="1" x14ac:dyDescent="0.55000000000000004">
      <c r="E133" s="113" t="s">
        <v>103</v>
      </c>
      <c r="F133" s="114"/>
      <c r="G133" s="113" t="s">
        <v>104</v>
      </c>
      <c r="H133" s="114"/>
      <c r="I133" s="114"/>
      <c r="J133" s="114"/>
    </row>
  </sheetData>
  <mergeCells count="12">
    <mergeCell ref="G127:H12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6"/>
  <sheetViews>
    <sheetView topLeftCell="A4" zoomScale="96" zoomScaleNormal="96" workbookViewId="0">
      <pane xSplit="1" ySplit="4" topLeftCell="L116" activePane="bottomRight" state="frozen"/>
      <selection activeCell="A4" sqref="A4"/>
      <selection pane="topRight" activeCell="B4" sqref="B4"/>
      <selection pane="bottomLeft" activeCell="A7" sqref="A7"/>
      <selection pane="bottomRight" activeCell="P120" sqref="P12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64" t="s">
        <v>130</v>
      </c>
      <c r="C4" s="265"/>
      <c r="D4" s="265"/>
      <c r="E4" s="265"/>
      <c r="F4" s="265"/>
      <c r="G4" s="265"/>
      <c r="H4" s="265"/>
      <c r="I4" s="265"/>
      <c r="J4" s="265"/>
      <c r="K4" s="266"/>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67" t="s">
        <v>76</v>
      </c>
      <c r="B5" s="271" t="s">
        <v>134</v>
      </c>
      <c r="C5" s="269"/>
      <c r="D5" s="269"/>
      <c r="E5" s="269"/>
      <c r="F5" s="272" t="s">
        <v>135</v>
      </c>
      <c r="G5" s="269" t="s">
        <v>131</v>
      </c>
      <c r="H5" s="269"/>
      <c r="I5" s="269"/>
      <c r="J5" s="269" t="s">
        <v>132</v>
      </c>
      <c r="K5" s="270"/>
      <c r="L5" s="256" t="s">
        <v>69</v>
      </c>
      <c r="M5" s="257"/>
      <c r="N5" s="260" t="s">
        <v>9</v>
      </c>
      <c r="O5" s="261"/>
      <c r="P5" s="296" t="s">
        <v>128</v>
      </c>
      <c r="Q5" s="297"/>
      <c r="R5" s="297"/>
      <c r="S5" s="298"/>
      <c r="T5" s="290" t="s">
        <v>88</v>
      </c>
      <c r="U5" s="291"/>
      <c r="V5" s="291"/>
      <c r="W5" s="291"/>
      <c r="X5" s="292"/>
      <c r="Y5" s="132"/>
      <c r="Z5" s="267" t="s">
        <v>76</v>
      </c>
      <c r="AA5" s="306" t="s">
        <v>161</v>
      </c>
      <c r="AB5" s="307"/>
      <c r="AC5" s="308"/>
      <c r="AD5" s="303" t="s">
        <v>142</v>
      </c>
      <c r="AE5" s="283"/>
      <c r="AF5" s="283"/>
      <c r="AG5" s="283"/>
      <c r="AH5" s="283"/>
      <c r="AI5" s="304"/>
      <c r="AJ5" s="282" t="s">
        <v>143</v>
      </c>
      <c r="AK5" s="283"/>
      <c r="AL5" s="283"/>
      <c r="AM5" s="283"/>
      <c r="AN5" s="283"/>
      <c r="AO5" s="284"/>
      <c r="AP5" s="282" t="s">
        <v>144</v>
      </c>
      <c r="AQ5" s="283"/>
      <c r="AR5" s="283"/>
      <c r="AS5" s="283"/>
      <c r="AT5" s="283"/>
      <c r="AU5" s="288"/>
    </row>
    <row r="6" spans="1:49" ht="18" customHeight="1" x14ac:dyDescent="0.55000000000000004">
      <c r="A6" s="267"/>
      <c r="B6" s="275" t="s">
        <v>148</v>
      </c>
      <c r="C6" s="276"/>
      <c r="D6" s="279" t="s">
        <v>86</v>
      </c>
      <c r="E6" s="277" t="s">
        <v>136</v>
      </c>
      <c r="F6" s="273"/>
      <c r="G6" s="279" t="s">
        <v>133</v>
      </c>
      <c r="H6" s="279" t="s">
        <v>9</v>
      </c>
      <c r="I6" s="279" t="s">
        <v>86</v>
      </c>
      <c r="J6" s="279" t="s">
        <v>133</v>
      </c>
      <c r="K6" s="280" t="s">
        <v>9</v>
      </c>
      <c r="L6" s="258"/>
      <c r="M6" s="259"/>
      <c r="N6" s="262"/>
      <c r="O6" s="263"/>
      <c r="P6" s="299"/>
      <c r="Q6" s="300"/>
      <c r="R6" s="300"/>
      <c r="S6" s="301"/>
      <c r="T6" s="293"/>
      <c r="U6" s="294"/>
      <c r="V6" s="294"/>
      <c r="W6" s="294"/>
      <c r="X6" s="295"/>
      <c r="Y6" s="132"/>
      <c r="Z6" s="267"/>
      <c r="AA6" s="309"/>
      <c r="AB6" s="310"/>
      <c r="AC6" s="311"/>
      <c r="AD6" s="302" t="s">
        <v>141</v>
      </c>
      <c r="AE6" s="286"/>
      <c r="AF6" s="286" t="s">
        <v>140</v>
      </c>
      <c r="AG6" s="286"/>
      <c r="AH6" s="286" t="s">
        <v>132</v>
      </c>
      <c r="AI6" s="305"/>
      <c r="AJ6" s="285" t="s">
        <v>141</v>
      </c>
      <c r="AK6" s="286"/>
      <c r="AL6" s="286" t="s">
        <v>140</v>
      </c>
      <c r="AM6" s="286"/>
      <c r="AN6" s="286" t="s">
        <v>132</v>
      </c>
      <c r="AO6" s="287"/>
      <c r="AP6" s="285" t="s">
        <v>141</v>
      </c>
      <c r="AQ6" s="286"/>
      <c r="AR6" s="286" t="s">
        <v>140</v>
      </c>
      <c r="AS6" s="286"/>
      <c r="AT6" s="286" t="s">
        <v>132</v>
      </c>
      <c r="AU6" s="289"/>
    </row>
    <row r="7" spans="1:49" ht="36.5" thickBot="1" x14ac:dyDescent="0.6">
      <c r="A7" s="268"/>
      <c r="B7" s="142" t="s">
        <v>133</v>
      </c>
      <c r="C7" s="134" t="s">
        <v>9</v>
      </c>
      <c r="D7" s="274"/>
      <c r="E7" s="278"/>
      <c r="F7" s="274"/>
      <c r="G7" s="274"/>
      <c r="H7" s="274"/>
      <c r="I7" s="274"/>
      <c r="J7" s="274"/>
      <c r="K7" s="28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68"/>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0"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+A119</f>
        <v>43943</v>
      </c>
      <c r="AA119" s="232">
        <f t="shared" ref="AA119" si="387">+AE119+AK119+AQ119</f>
        <v>1504</v>
      </c>
      <c r="AB119" s="232">
        <f t="shared" ref="AB119" si="388">+AG119+AM119+AS119</f>
        <v>940</v>
      </c>
      <c r="AC119" s="233">
        <f t="shared" ref="AC119" si="389">+AI119+AO119+AU119</f>
        <v>10</v>
      </c>
      <c r="AD119" s="185">
        <f t="shared" ref="AD119" si="390">+AE119-AE118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1">+Z119</f>
        <v>43943</v>
      </c>
      <c r="AX119" s="133">
        <f t="shared" ref="AX119" si="392">+B119</f>
        <v>6</v>
      </c>
      <c r="AY119" s="231">
        <f>+A119</f>
        <v>43943</v>
      </c>
      <c r="AZ119" s="133">
        <f t="shared" ref="AZ119" si="393">+C119</f>
        <v>1616</v>
      </c>
      <c r="BA119" s="1">
        <f t="shared" ref="BA119" si="394">+AW119</f>
        <v>43943</v>
      </c>
      <c r="BB119">
        <f t="shared" ref="BB119" si="395">+L119</f>
        <v>27</v>
      </c>
      <c r="BC119">
        <f t="shared" ref="BC119" si="396">+M119</f>
        <v>1</v>
      </c>
      <c r="BD119" s="1">
        <f t="shared" ref="BD119" si="397">+BA119</f>
        <v>43943</v>
      </c>
      <c r="BE119">
        <f t="shared" ref="BE119" si="398">+BE118+BB119</f>
        <v>1226</v>
      </c>
      <c r="BF119">
        <f t="shared" ref="BF119" si="399">+BF118+BC119</f>
        <v>301</v>
      </c>
      <c r="BG119" s="181">
        <f>+A119</f>
        <v>43943</v>
      </c>
      <c r="BH119">
        <f t="shared" ref="BH119" si="400">+AE119</f>
        <v>1033</v>
      </c>
      <c r="BI119">
        <f t="shared" ref="BI119" si="401">+AG119</f>
        <v>678</v>
      </c>
      <c r="BJ119">
        <f t="shared" ref="BJ119" si="402">+AI119</f>
        <v>4</v>
      </c>
      <c r="BK119" s="181">
        <f>+A119</f>
        <v>43943</v>
      </c>
      <c r="BL119">
        <f t="shared" ref="BL119" si="403">+AK119</f>
        <v>45</v>
      </c>
      <c r="BM119">
        <f t="shared" ref="BM119" si="404">+AM119</f>
        <v>26</v>
      </c>
      <c r="BN119">
        <f t="shared" ref="BN119" si="405">+AO119</f>
        <v>0</v>
      </c>
      <c r="BO119" s="181">
        <f>+A119</f>
        <v>43943</v>
      </c>
      <c r="BP119">
        <f t="shared" ref="BP119" si="406">+AQ119</f>
        <v>426</v>
      </c>
      <c r="BQ119">
        <f t="shared" ref="BQ119" si="407">+AS119</f>
        <v>236</v>
      </c>
      <c r="BR119">
        <f t="shared" ref="BR119" si="408">+AU119</f>
        <v>6</v>
      </c>
    </row>
    <row r="120" spans="1:70" x14ac:dyDescent="0.55000000000000004">
      <c r="A120" s="181">
        <v>43944</v>
      </c>
      <c r="B120" s="147">
        <v>2</v>
      </c>
      <c r="C120" s="156">
        <f t="shared" ref="C120" si="409">+B120+C119</f>
        <v>1618</v>
      </c>
      <c r="D120" s="156">
        <f t="shared" ref="D120" si="410">+C120-F120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+A120</f>
        <v>43944</v>
      </c>
      <c r="AA120" s="232">
        <f t="shared" ref="AA120" si="411">+AE120+AK120+AQ120</f>
        <v>1507</v>
      </c>
      <c r="AB120" s="232">
        <f t="shared" ref="AB120" si="412">+AG120+AM120+AS120</f>
        <v>979</v>
      </c>
      <c r="AC120" s="233">
        <f t="shared" ref="AC120" si="413">+AI120+AO120+AU120</f>
        <v>10</v>
      </c>
      <c r="AD120" s="185">
        <f t="shared" ref="AD120" si="414">+AE120-AE119</f>
        <v>2</v>
      </c>
      <c r="AE120" s="157">
        <v>1035</v>
      </c>
      <c r="AF120" s="186">
        <f t="shared" si="329"/>
        <v>21</v>
      </c>
      <c r="AG120" s="157">
        <v>699</v>
      </c>
      <c r="AH120" s="186">
        <f t="shared" ref="AH120" si="415">+AI120-AI119</f>
        <v>0</v>
      </c>
      <c r="AI120" s="187">
        <v>4</v>
      </c>
      <c r="AJ120" s="188">
        <f t="shared" ref="AJ120" si="416">+AK120-AK119</f>
        <v>0</v>
      </c>
      <c r="AK120" s="157">
        <v>45</v>
      </c>
      <c r="AL120" s="186">
        <f t="shared" si="332"/>
        <v>1</v>
      </c>
      <c r="AM120" s="157">
        <v>27</v>
      </c>
      <c r="AN120" s="186">
        <f t="shared" ref="AN120" si="417">+AO120-AO119</f>
        <v>0</v>
      </c>
      <c r="AO120" s="189">
        <v>0</v>
      </c>
      <c r="AP120" s="188">
        <f t="shared" ref="AP120" si="418">+AQ120-AQ119</f>
        <v>1</v>
      </c>
      <c r="AQ120" s="157">
        <v>427</v>
      </c>
      <c r="AR120" s="186">
        <f t="shared" si="273"/>
        <v>17</v>
      </c>
      <c r="AS120" s="157">
        <v>253</v>
      </c>
      <c r="AT120" s="186">
        <f t="shared" ref="AT120" si="419">+AU120-AU119</f>
        <v>0</v>
      </c>
      <c r="AU120" s="190">
        <v>6</v>
      </c>
      <c r="AW120" s="231">
        <f t="shared" ref="AW120" si="420">+Z120</f>
        <v>43944</v>
      </c>
      <c r="AX120" s="133">
        <f t="shared" ref="AX120" si="421">+B120</f>
        <v>2</v>
      </c>
      <c r="AY120" s="231">
        <f>+A120</f>
        <v>43944</v>
      </c>
      <c r="AZ120" s="133">
        <f t="shared" ref="AZ120" si="422">+C120</f>
        <v>1618</v>
      </c>
      <c r="BA120" s="1">
        <f t="shared" ref="BA120" si="423">+AW120</f>
        <v>43944</v>
      </c>
      <c r="BB120">
        <f t="shared" ref="BB120" si="424">+L120</f>
        <v>34</v>
      </c>
      <c r="BC120">
        <f t="shared" ref="BC120" si="425">+M120</f>
        <v>1</v>
      </c>
      <c r="BD120" s="1">
        <f t="shared" ref="BD120" si="426">+BA120</f>
        <v>43944</v>
      </c>
      <c r="BE120">
        <f t="shared" ref="BE120" si="427">+BE119+BB120</f>
        <v>1260</v>
      </c>
      <c r="BF120">
        <f t="shared" ref="BF120" si="428">+BF119+BC120</f>
        <v>302</v>
      </c>
      <c r="BG120" s="181">
        <f>+A120</f>
        <v>43944</v>
      </c>
      <c r="BH120">
        <f t="shared" ref="BH120" si="429">+AE120</f>
        <v>1035</v>
      </c>
      <c r="BI120">
        <f t="shared" ref="BI120" si="430">+AG120</f>
        <v>699</v>
      </c>
      <c r="BJ120">
        <f t="shared" ref="BJ120" si="431">+AI120</f>
        <v>4</v>
      </c>
      <c r="BK120" s="181">
        <f>+A120</f>
        <v>43944</v>
      </c>
      <c r="BL120">
        <f t="shared" ref="BL120" si="432">+AK120</f>
        <v>45</v>
      </c>
      <c r="BM120">
        <f t="shared" ref="BM120" si="433">+AM120</f>
        <v>27</v>
      </c>
      <c r="BN120">
        <f t="shared" ref="BN120" si="434">+AO120</f>
        <v>0</v>
      </c>
      <c r="BO120" s="181">
        <f>+A120</f>
        <v>43944</v>
      </c>
      <c r="BP120">
        <f t="shared" ref="BP120" si="435">+AQ120</f>
        <v>427</v>
      </c>
      <c r="BQ120">
        <f t="shared" ref="BQ120" si="436">+AS120</f>
        <v>253</v>
      </c>
      <c r="BR120">
        <f t="shared" ref="BR120" si="437">+AU120</f>
        <v>6</v>
      </c>
    </row>
    <row r="121" spans="1:70" x14ac:dyDescent="0.55000000000000004">
      <c r="A121" s="77"/>
      <c r="B121" s="147"/>
      <c r="C121" s="156"/>
      <c r="D121" s="148"/>
      <c r="E121" s="148"/>
      <c r="F121" s="148"/>
      <c r="G121" s="148"/>
      <c r="H121" s="136"/>
      <c r="I121" s="148"/>
      <c r="J121" s="136"/>
      <c r="K121" s="149"/>
      <c r="L121" s="147"/>
      <c r="M121" s="148"/>
      <c r="N121" s="136"/>
      <c r="O121" s="136"/>
      <c r="P121" s="148"/>
      <c r="Q121" s="148"/>
      <c r="R121" s="136"/>
      <c r="S121" s="136"/>
      <c r="T121" s="148"/>
      <c r="U121" s="148"/>
      <c r="V121" s="136"/>
      <c r="W121" s="42"/>
      <c r="X121" s="149"/>
      <c r="Z121" s="77"/>
      <c r="AA121" s="223"/>
      <c r="AB121" s="223"/>
      <c r="AC121" s="223"/>
      <c r="AD121" s="185"/>
      <c r="AE121" s="157"/>
      <c r="AF121" s="186"/>
      <c r="AG121" s="157"/>
      <c r="AH121" s="186"/>
      <c r="AI121" s="187"/>
      <c r="AJ121" s="188"/>
      <c r="AK121" s="157"/>
      <c r="AL121" s="186"/>
      <c r="AM121" s="157"/>
      <c r="AN121" s="186"/>
      <c r="AO121" s="189"/>
      <c r="AP121" s="188"/>
      <c r="AQ121" s="157"/>
      <c r="AR121" s="186"/>
      <c r="AS121" s="157"/>
      <c r="AT121" s="186"/>
      <c r="AU121" s="190"/>
    </row>
    <row r="122" spans="1:70" ht="18.5" thickBot="1" x14ac:dyDescent="0.6">
      <c r="A122" s="66"/>
      <c r="B122" s="147"/>
      <c r="C122" s="156"/>
      <c r="D122" s="148"/>
      <c r="E122" s="148"/>
      <c r="F122" s="148"/>
      <c r="G122" s="148"/>
      <c r="H122" s="136"/>
      <c r="I122" s="148"/>
      <c r="J122" s="136"/>
      <c r="K122" s="149"/>
      <c r="L122" s="147"/>
      <c r="M122" s="148"/>
      <c r="N122" s="136"/>
      <c r="O122" s="136"/>
      <c r="P122" s="148"/>
      <c r="Q122" s="148"/>
      <c r="R122" s="136"/>
      <c r="S122" s="136"/>
      <c r="T122" s="148"/>
      <c r="U122" s="148"/>
      <c r="V122" s="136"/>
      <c r="W122" s="42"/>
      <c r="X122" s="149"/>
      <c r="Z122" s="66"/>
      <c r="AA122" s="64"/>
      <c r="AB122" s="64"/>
      <c r="AC122" s="64"/>
      <c r="AD122" s="185"/>
      <c r="AE122" s="157"/>
      <c r="AF122" s="186"/>
      <c r="AG122" s="157"/>
      <c r="AH122" s="186"/>
      <c r="AI122" s="187"/>
      <c r="AJ122" s="188"/>
      <c r="AK122" s="157"/>
      <c r="AL122" s="186"/>
      <c r="AM122" s="157"/>
      <c r="AN122" s="186"/>
      <c r="AO122" s="189"/>
      <c r="AP122" s="188"/>
      <c r="AQ122" s="157"/>
      <c r="AR122" s="186"/>
      <c r="AS122" s="157"/>
      <c r="AT122" s="186"/>
      <c r="AU122" s="190"/>
    </row>
    <row r="126" spans="1:70" x14ac:dyDescent="0.55000000000000004">
      <c r="A126" s="131"/>
      <c r="Z126" s="131"/>
      <c r="AA126" s="131"/>
      <c r="AB126" s="131"/>
      <c r="AC126" s="131"/>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3" zoomScale="55" zoomScaleNormal="55" workbookViewId="0">
      <selection activeCell="W53" sqref="W53"/>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2" t="s">
        <v>2</v>
      </c>
      <c r="C4" s="31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2" t="s">
        <v>38</v>
      </c>
      <c r="CI4" s="312"/>
      <c r="CJ4" s="312"/>
      <c r="CK4" s="312"/>
      <c r="CL4" s="312"/>
    </row>
    <row r="5" spans="2:90" x14ac:dyDescent="0.55000000000000004">
      <c r="B5" t="s">
        <v>3</v>
      </c>
      <c r="C5" t="s">
        <v>1</v>
      </c>
      <c r="D5" s="312" t="s">
        <v>4</v>
      </c>
      <c r="E5" s="31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2020-04-24T01:43:45Z</dcterms:modified>
</cp:coreProperties>
</file>