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C85406CF-9323-4BC6-82C0-AF055FC3CF8D}" xr6:coauthVersionLast="45" xr6:coauthVersionMax="45" xr10:uidLastSave="{00000000-0000-0000-0000-000000000000}"/>
  <bookViews>
    <workbookView xWindow="-110" yWindow="-110" windowWidth="19420" windowHeight="9600" tabRatio="641"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 name="新疆の情況" sheetId="6" r:id="rId5"/>
    <sheet name="グラフ (2)" sheetId="7"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23" i="6" l="1"/>
  <c r="R23" i="6"/>
  <c r="Q23" i="6"/>
  <c r="T22" i="6"/>
  <c r="R22" i="6"/>
  <c r="Q22" i="6"/>
  <c r="T21" i="6"/>
  <c r="R21" i="6"/>
  <c r="Q21" i="6"/>
  <c r="T20" i="6"/>
  <c r="R20" i="6"/>
  <c r="Q20" i="6"/>
  <c r="T19" i="6"/>
  <c r="R19" i="6"/>
  <c r="Q19" i="6"/>
  <c r="T18" i="6"/>
  <c r="R18" i="6"/>
  <c r="Q18" i="6"/>
  <c r="L18" i="6"/>
  <c r="L19" i="6" s="1"/>
  <c r="L20" i="6" s="1"/>
  <c r="L21" i="6" s="1"/>
  <c r="L22" i="6" s="1"/>
  <c r="L23" i="6" s="1"/>
  <c r="J18" i="6"/>
  <c r="J19" i="6" s="1"/>
  <c r="J20" i="6" s="1"/>
  <c r="J21" i="6" s="1"/>
  <c r="J22" i="6" s="1"/>
  <c r="J23" i="6" s="1"/>
  <c r="T17" i="6"/>
  <c r="R17" i="6"/>
  <c r="Q17" i="6"/>
  <c r="T16" i="6"/>
  <c r="Q16" i="6"/>
  <c r="T10" i="6"/>
  <c r="U7" i="6"/>
  <c r="U8" i="6" s="1"/>
  <c r="U9" i="6" s="1"/>
  <c r="U10" i="6" s="1"/>
  <c r="U11" i="6" s="1"/>
  <c r="U12" i="6" s="1"/>
  <c r="U13" i="6" s="1"/>
  <c r="U14" i="6" s="1"/>
  <c r="U15" i="6" s="1"/>
  <c r="U16" i="6" s="1"/>
  <c r="U17" i="6" s="1"/>
  <c r="U18" i="6" s="1"/>
  <c r="U19" i="6" s="1"/>
  <c r="U20" i="6" s="1"/>
  <c r="U21" i="6" s="1"/>
  <c r="U22" i="6" s="1"/>
  <c r="U23" i="6" s="1"/>
  <c r="S7" i="6"/>
  <c r="S8" i="6" s="1"/>
  <c r="S9" i="6" s="1"/>
  <c r="S10" i="6" s="1"/>
  <c r="S11" i="6" s="1"/>
  <c r="S12" i="6" s="1"/>
  <c r="S13" i="6" s="1"/>
  <c r="S14" i="6" s="1"/>
  <c r="S15" i="6" s="1"/>
  <c r="S16" i="6" s="1"/>
  <c r="S17" i="6" s="1"/>
  <c r="S18" i="6" s="1"/>
  <c r="S19" i="6" s="1"/>
  <c r="S20" i="6" s="1"/>
  <c r="S21" i="6" s="1"/>
  <c r="S22" i="6" s="1"/>
  <c r="S23" i="6" s="1"/>
  <c r="P5" i="6"/>
  <c r="P7" i="6" s="1"/>
  <c r="P8" i="6" s="1"/>
  <c r="P9" i="6" s="1"/>
  <c r="P10" i="6" s="1"/>
  <c r="P11" i="6" s="1"/>
  <c r="P12" i="6" s="1"/>
  <c r="P13" i="6" s="1"/>
  <c r="P14" i="6" s="1"/>
  <c r="P15" i="6" s="1"/>
  <c r="P16" i="6" s="1"/>
  <c r="P17" i="6" s="1"/>
  <c r="P18" i="6" s="1"/>
  <c r="P19" i="6" s="1"/>
  <c r="P20" i="6" s="1"/>
  <c r="P21" i="6" s="1"/>
  <c r="P22" i="6" s="1"/>
  <c r="P23" i="6" s="1"/>
  <c r="H5" i="6"/>
  <c r="H7" i="6" s="1"/>
  <c r="H8" i="6" s="1"/>
  <c r="H9" i="6" s="1"/>
  <c r="H10" i="6" s="1"/>
  <c r="H11" i="6" s="1"/>
  <c r="H12" i="6" s="1"/>
  <c r="H13" i="6" s="1"/>
  <c r="H14" i="6" s="1"/>
  <c r="H15" i="6" s="1"/>
  <c r="H16" i="6" s="1"/>
  <c r="H17" i="6" s="1"/>
  <c r="H18" i="6" s="1"/>
  <c r="P220" i="2"/>
  <c r="O220" i="2"/>
  <c r="CD219" i="5"/>
  <c r="CA219" i="5"/>
  <c r="BZ219" i="5"/>
  <c r="BY219" i="5"/>
  <c r="BX219" i="5"/>
  <c r="BW219" i="5"/>
  <c r="BV219" i="5"/>
  <c r="BU219" i="5"/>
  <c r="BT219" i="5"/>
  <c r="BS219" i="5"/>
  <c r="BR219" i="5"/>
  <c r="BQ219" i="5"/>
  <c r="BP219" i="5"/>
  <c r="BO219" i="5"/>
  <c r="BN219" i="5"/>
  <c r="BK219" i="5"/>
  <c r="BJ219" i="5"/>
  <c r="BM219" i="5" s="1"/>
  <c r="BH219" i="5"/>
  <c r="BG219" i="5"/>
  <c r="BF219" i="5"/>
  <c r="BE219" i="5"/>
  <c r="BI219" i="5" s="1"/>
  <c r="BL219" i="5" s="1"/>
  <c r="BD219" i="5"/>
  <c r="BC219" i="5"/>
  <c r="AZ219" i="5"/>
  <c r="AX219" i="5"/>
  <c r="AU219" i="5"/>
  <c r="AS219" i="5"/>
  <c r="AQ219" i="5"/>
  <c r="AO219" i="5"/>
  <c r="AM219" i="5"/>
  <c r="AK219" i="5"/>
  <c r="AI219" i="5"/>
  <c r="CE219" i="5" s="1"/>
  <c r="AG219" i="5"/>
  <c r="CC219" i="5" s="1"/>
  <c r="AD219" i="5"/>
  <c r="CB219" i="5" s="1"/>
  <c r="AC219" i="5"/>
  <c r="AB219" i="5"/>
  <c r="AA219" i="5"/>
  <c r="Z219" i="5"/>
  <c r="C219" i="5"/>
  <c r="D219" i="5" s="1"/>
  <c r="AB220" i="2"/>
  <c r="AA220" i="2"/>
  <c r="Z220" i="2"/>
  <c r="X220" i="2"/>
  <c r="W220" i="2"/>
  <c r="M220" i="2"/>
  <c r="K220" i="2"/>
  <c r="H220" i="2"/>
  <c r="Y220" i="2" s="1"/>
  <c r="AE219" i="5" l="1"/>
  <c r="I220" i="2"/>
  <c r="BB223" i="5" l="1"/>
  <c r="AU218" i="5"/>
  <c r="AS218" i="5"/>
  <c r="AQ218" i="5"/>
  <c r="AO218" i="5"/>
  <c r="AM218" i="5"/>
  <c r="AK218" i="5"/>
  <c r="AI218" i="5"/>
  <c r="CE218" i="5" s="1"/>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BE218" i="5"/>
  <c r="BI218" i="5" s="1"/>
  <c r="BL218" i="5" s="1"/>
  <c r="AX218" i="5"/>
  <c r="AD218" i="5"/>
  <c r="CB218" i="5" s="1"/>
  <c r="AC218" i="5"/>
  <c r="AB218" i="5"/>
  <c r="AA218" i="5"/>
  <c r="Z218" i="5"/>
  <c r="P218" i="2" l="1"/>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CE217" i="5" s="1"/>
  <c r="AG217" i="5"/>
  <c r="CC217" i="5" s="1"/>
  <c r="AA218" i="2"/>
  <c r="Z218" i="2"/>
  <c r="X218" i="2"/>
  <c r="W218" i="2"/>
  <c r="AD217" i="5"/>
  <c r="CB217" i="5" s="1"/>
  <c r="AC217" i="5"/>
  <c r="AB217" i="5"/>
  <c r="AA217" i="5"/>
  <c r="Z217" i="5"/>
  <c r="BE217" i="5" s="1"/>
  <c r="BI217" i="5" s="1"/>
  <c r="BL217" i="5" s="1"/>
  <c r="AU216" i="5" l="1"/>
  <c r="AS216" i="5"/>
  <c r="AQ216" i="5"/>
  <c r="AO216" i="5"/>
  <c r="AM216" i="5"/>
  <c r="AK216" i="5"/>
  <c r="AI216" i="5"/>
  <c r="CE216" i="5" s="1"/>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AC216" i="5"/>
  <c r="AB216" i="5"/>
  <c r="AA216" i="5"/>
  <c r="Z216" i="5"/>
  <c r="BE216" i="5" s="1"/>
  <c r="BI216" i="5" s="1"/>
  <c r="BL216" i="5" s="1"/>
  <c r="CB216" i="5" l="1"/>
  <c r="AQ215" i="5"/>
  <c r="AO215" i="5"/>
  <c r="AM215" i="5"/>
  <c r="AK215" i="5"/>
  <c r="AI215" i="5"/>
  <c r="CE215" i="5" s="1"/>
  <c r="AG215" i="5"/>
  <c r="CC215" i="5" s="1"/>
  <c r="AD215" i="5"/>
  <c r="CB215" i="5" s="1"/>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BE215" i="5" s="1"/>
  <c r="BI215" i="5" s="1"/>
  <c r="BL215" i="5" s="1"/>
  <c r="AA216" i="2"/>
  <c r="Z216" i="2"/>
  <c r="X216" i="2"/>
  <c r="W216" i="2"/>
  <c r="CD214" i="5" l="1"/>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CE214" i="5" s="1"/>
  <c r="AG214" i="5"/>
  <c r="CC214" i="5" s="1"/>
  <c r="AD214" i="5"/>
  <c r="AC214" i="5"/>
  <c r="AB214" i="5"/>
  <c r="AA214" i="5"/>
  <c r="Z214" i="5"/>
  <c r="BE214" i="5" s="1"/>
  <c r="BI214" i="5" s="1"/>
  <c r="BL214" i="5" s="1"/>
  <c r="P215" i="2"/>
  <c r="CB214" i="5" l="1"/>
  <c r="AA215" i="2"/>
  <c r="Z215" i="2"/>
  <c r="X215" i="2"/>
  <c r="W215" i="2"/>
  <c r="P214" i="2" l="1"/>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CE213" i="5" s="1"/>
  <c r="AG213" i="5"/>
  <c r="CC213" i="5" s="1"/>
  <c r="AD213" i="5"/>
  <c r="AC213" i="5"/>
  <c r="AB213" i="5"/>
  <c r="AA213" i="5"/>
  <c r="Z213" i="5"/>
  <c r="BE213" i="5" s="1"/>
  <c r="BI213" i="5" s="1"/>
  <c r="BL213" i="5" s="1"/>
  <c r="AA214" i="2"/>
  <c r="Z214" i="2"/>
  <c r="X214" i="2"/>
  <c r="W214" i="2"/>
  <c r="CB213" i="5" l="1"/>
  <c r="P213" i="2"/>
  <c r="AU212" i="5"/>
  <c r="AS212" i="5"/>
  <c r="AQ212" i="5"/>
  <c r="AO212" i="5"/>
  <c r="AM212" i="5"/>
  <c r="AK212" i="5"/>
  <c r="AI212" i="5"/>
  <c r="CE212" i="5" s="1"/>
  <c r="AG212" i="5"/>
  <c r="CC212" i="5" s="1"/>
  <c r="AD212" i="5"/>
  <c r="CB212" i="5" s="1"/>
  <c r="CD212" i="5"/>
  <c r="CA212" i="5"/>
  <c r="BZ212" i="5"/>
  <c r="BY212" i="5"/>
  <c r="BX212" i="5"/>
  <c r="BW212" i="5"/>
  <c r="BV212" i="5"/>
  <c r="BU212" i="5"/>
  <c r="BT212" i="5"/>
  <c r="BS212" i="5"/>
  <c r="BR212" i="5"/>
  <c r="BQ212" i="5"/>
  <c r="BP212" i="5"/>
  <c r="BO212" i="5"/>
  <c r="BK212" i="5"/>
  <c r="BJ212" i="5"/>
  <c r="BG212" i="5"/>
  <c r="BF212" i="5"/>
  <c r="AX212" i="5"/>
  <c r="AC212" i="5"/>
  <c r="AB212" i="5"/>
  <c r="AA212" i="5"/>
  <c r="Z212" i="5"/>
  <c r="BE212" i="5" s="1"/>
  <c r="BI212" i="5" s="1"/>
  <c r="BL212" i="5" s="1"/>
  <c r="AA213" i="2"/>
  <c r="Z213" i="2"/>
  <c r="X213" i="2"/>
  <c r="W213" i="2"/>
  <c r="CD62" i="5" l="1"/>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BZ211" i="5" l="1"/>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CE211" i="5" s="1"/>
  <c r="AG211" i="5"/>
  <c r="CC211" i="5" s="1"/>
  <c r="AD211" i="5"/>
  <c r="CB211" i="5" s="1"/>
  <c r="AC211" i="5"/>
  <c r="AB211" i="5"/>
  <c r="AA211" i="5"/>
  <c r="Z211" i="5"/>
  <c r="BE211" i="5" s="1"/>
  <c r="BI211" i="5" s="1"/>
  <c r="BL211" i="5" s="1"/>
  <c r="AA212" i="2"/>
  <c r="Z212" i="2"/>
  <c r="X212" i="2"/>
  <c r="W212" i="2"/>
  <c r="P212" i="2"/>
  <c r="BZ210" i="5" l="1"/>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CE210" i="5" s="1"/>
  <c r="AG210" i="5"/>
  <c r="CC210" i="5" s="1"/>
  <c r="AD210" i="5"/>
  <c r="CB210" i="5" s="1"/>
  <c r="AC210" i="5"/>
  <c r="AB210" i="5"/>
  <c r="AA210" i="5"/>
  <c r="Z210" i="5"/>
  <c r="BE210" i="5" s="1"/>
  <c r="BI210" i="5" s="1"/>
  <c r="BL210" i="5" s="1"/>
  <c r="AA211" i="2"/>
  <c r="Z211" i="2"/>
  <c r="X211" i="2"/>
  <c r="W211" i="2"/>
  <c r="AU209" i="5" l="1"/>
  <c r="AS209" i="5"/>
  <c r="AQ209" i="5"/>
  <c r="AO209" i="5"/>
  <c r="AM209" i="5"/>
  <c r="AK209" i="5"/>
  <c r="AI209" i="5"/>
  <c r="CE209" i="5" s="1"/>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CB209" i="5" s="1"/>
  <c r="AC209" i="5"/>
  <c r="AB209" i="5"/>
  <c r="AA209" i="5"/>
  <c r="Z209" i="5"/>
  <c r="BE209" i="5" s="1"/>
  <c r="BI209" i="5" s="1"/>
  <c r="BL209" i="5" s="1"/>
  <c r="P209" i="2" l="1"/>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CE208" i="5" s="1"/>
  <c r="AG208" i="5"/>
  <c r="CC208" i="5" s="1"/>
  <c r="AD208" i="5"/>
  <c r="CB208" i="5" s="1"/>
  <c r="AC208" i="5"/>
  <c r="AB208" i="5"/>
  <c r="AA208" i="5"/>
  <c r="Z208" i="5"/>
  <c r="BE208" i="5" s="1"/>
  <c r="BI208" i="5" s="1"/>
  <c r="BL208" i="5" s="1"/>
  <c r="AA209" i="2"/>
  <c r="Z209" i="2"/>
  <c r="X209" i="2"/>
  <c r="W209" i="2"/>
  <c r="P208" i="2" l="1"/>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CE207" i="5" s="1"/>
  <c r="AG207" i="5"/>
  <c r="CC207" i="5" s="1"/>
  <c r="AD207" i="5"/>
  <c r="CB207" i="5" s="1"/>
  <c r="AC207" i="5"/>
  <c r="AB207" i="5"/>
  <c r="AA207" i="5"/>
  <c r="Z207" i="5"/>
  <c r="BE207" i="5" s="1"/>
  <c r="BI207" i="5" s="1"/>
  <c r="BL207" i="5" s="1"/>
  <c r="AA208" i="2"/>
  <c r="Z208" i="2"/>
  <c r="X208" i="2"/>
  <c r="W208" i="2"/>
  <c r="AU206" i="5" l="1"/>
  <c r="AS206" i="5"/>
  <c r="AQ206" i="5"/>
  <c r="AO206" i="5"/>
  <c r="AM206" i="5"/>
  <c r="AK206" i="5"/>
  <c r="AI206" i="5"/>
  <c r="CE206" i="5" s="1"/>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CB206" i="5" s="1"/>
  <c r="AC206" i="5"/>
  <c r="AB206" i="5"/>
  <c r="AA206" i="5"/>
  <c r="Z206" i="5"/>
  <c r="BE206" i="5" s="1"/>
  <c r="BI206" i="5" s="1"/>
  <c r="BL206" i="5" s="1"/>
  <c r="AA206" i="2" l="1"/>
  <c r="Z206" i="2"/>
  <c r="X206" i="2"/>
  <c r="W206" i="2"/>
  <c r="AU205" i="5" l="1"/>
  <c r="AS205" i="5"/>
  <c r="AQ205" i="5"/>
  <c r="AO205" i="5"/>
  <c r="AM205" i="5"/>
  <c r="AK205" i="5"/>
  <c r="AI205" i="5"/>
  <c r="CE205" i="5" s="1"/>
  <c r="AG205" i="5"/>
  <c r="CC205" i="5" s="1"/>
  <c r="AD205" i="5"/>
  <c r="CB205" i="5" s="1"/>
  <c r="AC205" i="5"/>
  <c r="AB205" i="5"/>
  <c r="AA205" i="5"/>
  <c r="BZ205" i="5"/>
  <c r="BY205" i="5"/>
  <c r="BX205" i="5"/>
  <c r="BW205" i="5"/>
  <c r="BV205" i="5"/>
  <c r="BU205" i="5"/>
  <c r="BT205" i="5"/>
  <c r="BS205" i="5"/>
  <c r="BR205" i="5"/>
  <c r="BQ205" i="5"/>
  <c r="BP205" i="5"/>
  <c r="BO205" i="5"/>
  <c r="BK205" i="5"/>
  <c r="BJ205" i="5"/>
  <c r="BG205" i="5"/>
  <c r="BF205" i="5"/>
  <c r="AX205" i="5"/>
  <c r="Z205" i="5"/>
  <c r="BE205" i="5" s="1"/>
  <c r="BI205" i="5" s="1"/>
  <c r="BL205" i="5" s="1"/>
  <c r="P206" i="2"/>
  <c r="AI204" i="5" l="1"/>
  <c r="CE204" i="5" s="1"/>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CB204" i="5" s="1"/>
  <c r="AC204" i="5"/>
  <c r="AB204" i="5"/>
  <c r="AA204" i="5"/>
  <c r="Z204" i="5"/>
  <c r="BE204" i="5" s="1"/>
  <c r="BI204" i="5" s="1"/>
  <c r="BL204" i="5" s="1"/>
  <c r="AA205" i="2"/>
  <c r="Z205" i="2"/>
  <c r="X205" i="2"/>
  <c r="W205" i="2"/>
  <c r="P205" i="2"/>
  <c r="AU203" i="5" l="1"/>
  <c r="AS203" i="5"/>
  <c r="AQ203" i="5"/>
  <c r="AO203" i="5"/>
  <c r="AM203" i="5"/>
  <c r="AK203" i="5"/>
  <c r="AI203" i="5"/>
  <c r="CE203" i="5" s="1"/>
  <c r="AG203" i="5"/>
  <c r="CC203" i="5" s="1"/>
  <c r="AD203" i="5"/>
  <c r="CB203" i="5" s="1"/>
  <c r="BZ203" i="5"/>
  <c r="BY203" i="5"/>
  <c r="BX203" i="5"/>
  <c r="BW203" i="5"/>
  <c r="BV203" i="5"/>
  <c r="BU203" i="5"/>
  <c r="BT203" i="5"/>
  <c r="BS203" i="5"/>
  <c r="BR203" i="5"/>
  <c r="BQ203" i="5"/>
  <c r="BP203" i="5"/>
  <c r="BO203" i="5"/>
  <c r="BK203" i="5"/>
  <c r="BJ203" i="5"/>
  <c r="BG203" i="5"/>
  <c r="BF203" i="5"/>
  <c r="AX203" i="5"/>
  <c r="AC203" i="5"/>
  <c r="AB203" i="5"/>
  <c r="AA203" i="5"/>
  <c r="Z203" i="5"/>
  <c r="BE203" i="5" s="1"/>
  <c r="BI203" i="5" s="1"/>
  <c r="BL203" i="5" s="1"/>
  <c r="AA204" i="2"/>
  <c r="Z204" i="2"/>
  <c r="X204" i="2"/>
  <c r="W204" i="2"/>
  <c r="AA203" i="2"/>
  <c r="Z203" i="2"/>
  <c r="X203" i="2"/>
  <c r="W203" i="2"/>
  <c r="P204" i="2"/>
  <c r="P203" i="2" l="1"/>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CE202" i="5" s="1"/>
  <c r="AG202" i="5"/>
  <c r="CC202" i="5" s="1"/>
  <c r="AD202" i="5"/>
  <c r="CB202" i="5" s="1"/>
  <c r="AC202" i="5"/>
  <c r="AB202" i="5"/>
  <c r="AA202" i="5"/>
  <c r="Z202" i="5"/>
  <c r="BE202" i="5" s="1"/>
  <c r="BI202" i="5" s="1"/>
  <c r="BL202" i="5" s="1"/>
  <c r="BD201" i="5" l="1"/>
  <c r="BD202" i="5" s="1"/>
  <c r="BD203" i="5" s="1"/>
  <c r="BD204" i="5" s="1"/>
  <c r="BD205" i="5" s="1"/>
  <c r="BD206" i="5" s="1"/>
  <c r="BD207" i="5" s="1"/>
  <c r="BD208" i="5" s="1"/>
  <c r="BD209" i="5" s="1"/>
  <c r="BD210" i="5" s="1"/>
  <c r="BD211" i="5" s="1"/>
  <c r="BD212" i="5" s="1"/>
  <c r="BD213" i="5" s="1"/>
  <c r="BD214" i="5" s="1"/>
  <c r="BD215" i="5" s="1"/>
  <c r="BD216" i="5" s="1"/>
  <c r="BD217" i="5" s="1"/>
  <c r="BD218" i="5" s="1"/>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CE201" i="5" s="1"/>
  <c r="AG201" i="5"/>
  <c r="CC201" i="5" s="1"/>
  <c r="P202" i="2"/>
  <c r="BZ201" i="5"/>
  <c r="BY201" i="5"/>
  <c r="BX201" i="5"/>
  <c r="BW201" i="5"/>
  <c r="BV201" i="5"/>
  <c r="BU201" i="5"/>
  <c r="BT201" i="5"/>
  <c r="BS201" i="5"/>
  <c r="BR201" i="5"/>
  <c r="BQ201" i="5"/>
  <c r="BP201" i="5"/>
  <c r="BO201" i="5"/>
  <c r="BK201" i="5"/>
  <c r="BJ201" i="5"/>
  <c r="BG201" i="5"/>
  <c r="BF201" i="5"/>
  <c r="AX201" i="5"/>
  <c r="AD201" i="5"/>
  <c r="CB201" i="5" s="1"/>
  <c r="AC201" i="5"/>
  <c r="AB201" i="5"/>
  <c r="AA201" i="5"/>
  <c r="Z201" i="5"/>
  <c r="BE201" i="5" s="1"/>
  <c r="BI201" i="5" s="1"/>
  <c r="BL201" i="5" s="1"/>
  <c r="AA202" i="2"/>
  <c r="Z202" i="2"/>
  <c r="X202" i="2"/>
  <c r="W202" i="2"/>
  <c r="P201" i="2" l="1"/>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CE200" i="5" s="1"/>
  <c r="AG200" i="5"/>
  <c r="CC200" i="5" s="1"/>
  <c r="AD200" i="5"/>
  <c r="CB200" i="5" s="1"/>
  <c r="AC200" i="5"/>
  <c r="AB200" i="5"/>
  <c r="AA200" i="5"/>
  <c r="Z200" i="5"/>
  <c r="BE200" i="5" s="1"/>
  <c r="BI200" i="5" s="1"/>
  <c r="BL200" i="5" s="1"/>
  <c r="AU199" i="5" l="1"/>
  <c r="AS199" i="5"/>
  <c r="AQ199" i="5"/>
  <c r="AO199" i="5"/>
  <c r="AM199" i="5"/>
  <c r="AK199" i="5"/>
  <c r="AI199" i="5"/>
  <c r="CE199" i="5" s="1"/>
  <c r="AG199" i="5"/>
  <c r="CC199" i="5" s="1"/>
  <c r="AD199" i="5"/>
  <c r="CB199" i="5" s="1"/>
  <c r="AC199" i="5"/>
  <c r="AB199" i="5"/>
  <c r="AA199" i="5"/>
  <c r="Z199" i="5"/>
  <c r="BE199" i="5" s="1"/>
  <c r="BI199" i="5" s="1"/>
  <c r="BL199" i="5" s="1"/>
  <c r="P200" i="2"/>
  <c r="BZ199" i="5"/>
  <c r="BY199" i="5"/>
  <c r="BX199" i="5"/>
  <c r="BW199" i="5"/>
  <c r="BV199" i="5"/>
  <c r="BU199" i="5"/>
  <c r="BT199" i="5"/>
  <c r="BS199" i="5"/>
  <c r="BR199" i="5"/>
  <c r="BQ199" i="5"/>
  <c r="BP199" i="5"/>
  <c r="BO199" i="5"/>
  <c r="BK199" i="5"/>
  <c r="BJ199" i="5"/>
  <c r="BG199" i="5"/>
  <c r="BF199" i="5"/>
  <c r="AX199" i="5"/>
  <c r="AA200" i="2"/>
  <c r="Z200" i="2"/>
  <c r="X200" i="2"/>
  <c r="W200" i="2"/>
  <c r="P199" i="2" l="1"/>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CE198" i="5" s="1"/>
  <c r="AG198" i="5"/>
  <c r="CC198" i="5" s="1"/>
  <c r="AD198" i="5"/>
  <c r="CB198" i="5" s="1"/>
  <c r="AC198" i="5"/>
  <c r="AB198" i="5"/>
  <c r="AA198" i="5"/>
  <c r="Z198" i="5"/>
  <c r="BE198" i="5" s="1"/>
  <c r="BI198" i="5" s="1"/>
  <c r="BL198" i="5" s="1"/>
  <c r="AA199" i="2"/>
  <c r="Z199" i="2"/>
  <c r="X199" i="2"/>
  <c r="W199" i="2"/>
  <c r="P198" i="2" l="1"/>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CE197" i="5" s="1"/>
  <c r="AG197" i="5"/>
  <c r="CC197" i="5" s="1"/>
  <c r="AD197" i="5"/>
  <c r="CB197" i="5" s="1"/>
  <c r="AC197" i="5"/>
  <c r="AB197" i="5"/>
  <c r="AA197" i="5"/>
  <c r="Z197" i="5"/>
  <c r="BE197" i="5" s="1"/>
  <c r="BI197" i="5" s="1"/>
  <c r="BL197" i="5" s="1"/>
  <c r="AA198" i="2"/>
  <c r="Z198" i="2"/>
  <c r="X198" i="2"/>
  <c r="W198" i="2"/>
  <c r="P197" i="2" l="1"/>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CE196" i="5" s="1"/>
  <c r="AG196" i="5"/>
  <c r="CC196" i="5" s="1"/>
  <c r="AD196" i="5"/>
  <c r="CB196" i="5" s="1"/>
  <c r="AC196" i="5"/>
  <c r="AB196" i="5"/>
  <c r="AA196" i="5"/>
  <c r="Z196" i="5"/>
  <c r="BE196" i="5" s="1"/>
  <c r="BI196" i="5" s="1"/>
  <c r="BL196" i="5" s="1"/>
  <c r="AA197" i="2"/>
  <c r="Z197" i="2"/>
  <c r="X197" i="2"/>
  <c r="W197" i="2"/>
  <c r="AU195" i="5" l="1"/>
  <c r="AS195" i="5"/>
  <c r="AQ195" i="5"/>
  <c r="AO195" i="5"/>
  <c r="AM195" i="5"/>
  <c r="AK195" i="5"/>
  <c r="AI195" i="5"/>
  <c r="CE195" i="5" s="1"/>
  <c r="AG195" i="5"/>
  <c r="CC195" i="5" s="1"/>
  <c r="P196" i="2"/>
  <c r="BZ195" i="5"/>
  <c r="BY195" i="5"/>
  <c r="BX195" i="5"/>
  <c r="BW195" i="5"/>
  <c r="BV195" i="5"/>
  <c r="BU195" i="5"/>
  <c r="BT195" i="5"/>
  <c r="BS195" i="5"/>
  <c r="BR195" i="5"/>
  <c r="BQ195" i="5"/>
  <c r="BP195" i="5"/>
  <c r="BO195" i="5"/>
  <c r="BK195" i="5"/>
  <c r="BJ195" i="5"/>
  <c r="BG195" i="5"/>
  <c r="BF195" i="5"/>
  <c r="AX195" i="5"/>
  <c r="AD195" i="5"/>
  <c r="CB195" i="5" s="1"/>
  <c r="AC195" i="5"/>
  <c r="AB195" i="5"/>
  <c r="AA195" i="5"/>
  <c r="Z195" i="5"/>
  <c r="BE195" i="5" s="1"/>
  <c r="BI195" i="5" s="1"/>
  <c r="BL195" i="5" s="1"/>
  <c r="AA196" i="2"/>
  <c r="Z196" i="2"/>
  <c r="X196" i="2"/>
  <c r="W196" i="2"/>
  <c r="BZ194" i="5" l="1"/>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CE194" i="5" s="1"/>
  <c r="AG194" i="5"/>
  <c r="CC194" i="5" s="1"/>
  <c r="AD194" i="5"/>
  <c r="CB194" i="5" s="1"/>
  <c r="AC194" i="5"/>
  <c r="AB194" i="5"/>
  <c r="AA194" i="5"/>
  <c r="Z194" i="5"/>
  <c r="BE194" i="5" s="1"/>
  <c r="BI194" i="5" s="1"/>
  <c r="BL194" i="5" s="1"/>
  <c r="P195" i="2"/>
  <c r="AA195" i="2" l="1"/>
  <c r="Z195" i="2"/>
  <c r="X195" i="2"/>
  <c r="W195" i="2"/>
  <c r="AA194" i="2"/>
  <c r="Z194" i="2"/>
  <c r="X194" i="2"/>
  <c r="W194" i="2"/>
  <c r="P194" i="2" l="1"/>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CE193" i="5" s="1"/>
  <c r="AG193" i="5"/>
  <c r="CC193" i="5" s="1"/>
  <c r="AD193" i="5"/>
  <c r="CB193" i="5" s="1"/>
  <c r="AC193" i="5"/>
  <c r="AB193" i="5"/>
  <c r="AA193" i="5"/>
  <c r="Z193" i="5"/>
  <c r="BE193" i="5" s="1"/>
  <c r="BI193" i="5" s="1"/>
  <c r="BL193" i="5" s="1"/>
  <c r="AA191" i="5" l="1"/>
  <c r="AU192" i="5"/>
  <c r="AS192" i="5"/>
  <c r="AQ192" i="5"/>
  <c r="AO192" i="5"/>
  <c r="AM192" i="5"/>
  <c r="P193" i="2"/>
  <c r="BZ192" i="5" l="1"/>
  <c r="BY192" i="5"/>
  <c r="BX192" i="5"/>
  <c r="BW192" i="5"/>
  <c r="BV192" i="5"/>
  <c r="BU192" i="5"/>
  <c r="BT192" i="5"/>
  <c r="BS192" i="5"/>
  <c r="BR192" i="5"/>
  <c r="BQ192" i="5"/>
  <c r="BP192" i="5"/>
  <c r="BO192" i="5"/>
  <c r="BK192" i="5"/>
  <c r="BJ192" i="5"/>
  <c r="BG192" i="5"/>
  <c r="BF192" i="5"/>
  <c r="AK192" i="5"/>
  <c r="AI192" i="5"/>
  <c r="CE192" i="5" s="1"/>
  <c r="AG192" i="5"/>
  <c r="CC192" i="5" s="1"/>
  <c r="AD192" i="5"/>
  <c r="CB192" i="5" s="1"/>
  <c r="AC192" i="5"/>
  <c r="AB192" i="5"/>
  <c r="AA192" i="5"/>
  <c r="AA193" i="2"/>
  <c r="Z193" i="2"/>
  <c r="X193" i="2"/>
  <c r="W193" i="2"/>
  <c r="AA192" i="2"/>
  <c r="Z192" i="2"/>
  <c r="X192" i="2"/>
  <c r="W192" i="2"/>
  <c r="Z192" i="5"/>
  <c r="BE192" i="5" s="1"/>
  <c r="BI192" i="5" s="1"/>
  <c r="BL192" i="5" s="1"/>
  <c r="AX192" i="5"/>
  <c r="P192" i="2" l="1"/>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CE191" i="5" s="1"/>
  <c r="AG191" i="5"/>
  <c r="CC191" i="5" s="1"/>
  <c r="AD191" i="5"/>
  <c r="CB191" i="5" s="1"/>
  <c r="AC191" i="5"/>
  <c r="AB191" i="5"/>
  <c r="Z191" i="5"/>
  <c r="BE191" i="5" s="1"/>
  <c r="BI191" i="5" s="1"/>
  <c r="BL191" i="5" s="1"/>
  <c r="AX191" i="5"/>
  <c r="AA191" i="2"/>
  <c r="Z191" i="2"/>
  <c r="X191" i="2"/>
  <c r="W191" i="2"/>
  <c r="P191" i="2" l="1"/>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CE190" i="5" s="1"/>
  <c r="AG190" i="5"/>
  <c r="CC190" i="5" s="1"/>
  <c r="AD190" i="5"/>
  <c r="CB190" i="5" s="1"/>
  <c r="AC190" i="5"/>
  <c r="AB190" i="5"/>
  <c r="AA190" i="5"/>
  <c r="Z190" i="5"/>
  <c r="BE190" i="5" s="1"/>
  <c r="BI190" i="5" s="1"/>
  <c r="BL190" i="5" s="1"/>
  <c r="P190" i="2" l="1"/>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E189" i="5" s="1"/>
  <c r="AG189" i="5"/>
  <c r="CC189" i="5" s="1"/>
  <c r="AD189" i="5"/>
  <c r="AC189" i="5"/>
  <c r="AB189" i="5"/>
  <c r="AA189" i="5"/>
  <c r="Z189" i="5"/>
  <c r="BE189" i="5" s="1"/>
  <c r="BI189" i="5" s="1"/>
  <c r="BL189" i="5" s="1"/>
  <c r="AX189" i="5"/>
  <c r="AA190" i="2"/>
  <c r="Z190" i="2"/>
  <c r="X190" i="2"/>
  <c r="W190" i="2"/>
  <c r="AE189" i="5" l="1"/>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AF225" i="5" l="1"/>
  <c r="AD224"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P187" i="2" l="1"/>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AU185" i="5" l="1"/>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P185" i="2" l="1"/>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P184" i="2" l="1"/>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AU182" i="5" l="1"/>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AU181" i="5" l="1"/>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AI180" i="5" l="1"/>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AU179" i="5" l="1"/>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BC170" i="5" l="1"/>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AU178" i="5" l="1"/>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AU177" i="5" l="1"/>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AU176" i="5" l="1"/>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AU175" i="5" l="1"/>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AU174" i="5" l="1"/>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P174" i="2" l="1"/>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AU172" i="5" l="1"/>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BZ170" i="5" l="1"/>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P169" i="2" l="1"/>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P168" i="2" l="1"/>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P167" i="2" l="1"/>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P166" i="2" l="1"/>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AU164" i="5" l="1"/>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AG163" i="5" l="1"/>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AU162" i="5" l="1"/>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BZ161" i="5" l="1"/>
  <c r="BZ160" i="5"/>
  <c r="AU161" i="5" l="1"/>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AG160" i="5" l="1"/>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AU159" i="5" l="1"/>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AS158" i="5" l="1"/>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AU157" i="5" l="1"/>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AU156" i="5" l="1"/>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AU155" i="5" l="1"/>
  <c r="AS155" i="5"/>
  <c r="AQ155" i="5"/>
  <c r="AO155" i="5"/>
  <c r="AM155" i="5"/>
  <c r="AK155" i="5"/>
  <c r="AI155" i="5"/>
  <c r="CE155" i="5" s="1"/>
  <c r="AG155" i="5"/>
  <c r="CC155" i="5" s="1"/>
  <c r="P156" i="2" l="1"/>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AU154" i="5" l="1"/>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AU153" i="5" l="1"/>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P153" i="2" l="1"/>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BZ151" i="5" l="1"/>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P151" i="2" l="1"/>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AU149" i="5" l="1"/>
  <c r="AS149" i="5"/>
  <c r="AQ149" i="5"/>
  <c r="AO149" i="5"/>
  <c r="AM149" i="5"/>
  <c r="AK149" i="5"/>
  <c r="AI149" i="5"/>
  <c r="CE149" i="5" s="1"/>
  <c r="AG149" i="5"/>
  <c r="CC149" i="5" s="1"/>
  <c r="AA150" i="2"/>
  <c r="Z150" i="2"/>
  <c r="X150" i="2"/>
  <c r="W150" i="2"/>
  <c r="P150" i="2"/>
  <c r="BZ149" i="5" l="1"/>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AU148" i="5" l="1"/>
  <c r="AS148" i="5"/>
  <c r="AG148" i="5"/>
  <c r="CC148" i="5" s="1"/>
  <c r="BZ148" i="5" l="1"/>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P224" i="5" l="1"/>
  <c r="L224" i="5"/>
  <c r="BK97" i="5"/>
  <c r="BN97" i="5" s="1"/>
  <c r="BJ97" i="5"/>
  <c r="BM97" i="5" s="1"/>
  <c r="AU147" i="5" l="1"/>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AU146" i="5" l="1"/>
  <c r="AS146" i="5"/>
  <c r="AQ146" i="5"/>
  <c r="AO146" i="5"/>
  <c r="AM146" i="5"/>
  <c r="AK146" i="5"/>
  <c r="AI146" i="5"/>
  <c r="CE146" i="5" s="1"/>
  <c r="AG146" i="5"/>
  <c r="CC146" i="5" s="1"/>
  <c r="P147" i="2" l="1"/>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P146" i="2" l="1"/>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AU144" i="5" l="1"/>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AA144" i="2" l="1"/>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BZ142" i="5" l="1"/>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P142" i="2" l="1"/>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P141" i="2" l="1"/>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P140" i="2" l="1"/>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P139" i="2" l="1"/>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P138" i="2" l="1"/>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AU136" i="5" l="1"/>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AS135" i="5" l="1"/>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P135" i="2" l="1"/>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AU133" i="5" l="1"/>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P133" i="2" l="1"/>
  <c r="AU132" i="5" l="1"/>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P132" i="2" l="1"/>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AU130" i="5" l="1"/>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P130" i="2" l="1"/>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BZ128" i="5" l="1"/>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AA128" i="2" l="1"/>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AA126" i="2" l="1"/>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AA124" i="2" l="1"/>
  <c r="Z124" i="2"/>
  <c r="X124" i="2"/>
  <c r="W124" i="2"/>
  <c r="P124" i="2"/>
  <c r="AU124" i="5" l="1"/>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AU123" i="5" l="1"/>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P123" i="2" l="1"/>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AU121" i="5" l="1"/>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AA121" i="2" l="1"/>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P120" i="2" l="1"/>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P119" i="2" l="1"/>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AU117" i="5" l="1"/>
  <c r="AS117" i="5"/>
  <c r="AQ117" i="5"/>
  <c r="AO117" i="5"/>
  <c r="AM117" i="5"/>
  <c r="AK117" i="5"/>
  <c r="AI117" i="5"/>
  <c r="CE117" i="5" s="1"/>
  <c r="AG117" i="5"/>
  <c r="CC117" i="5" s="1"/>
  <c r="AA118" i="2" l="1"/>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P117" i="2" l="1"/>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AU115" i="5" l="1"/>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P115" i="2" l="1"/>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AS113" i="5" l="1"/>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BZ111" i="5" l="1"/>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P112" i="2" l="1"/>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P111" i="2" l="1"/>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AA110" i="2" l="1"/>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BK108" i="5" l="1"/>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M99" i="5" l="1"/>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AU107" i="5"/>
  <c r="AS107" i="5"/>
  <c r="AQ107" i="5"/>
  <c r="AO107" i="5"/>
  <c r="AM107" i="5"/>
  <c r="AK107" i="5"/>
  <c r="AI107" i="5"/>
  <c r="CE107" i="5" s="1"/>
  <c r="AG107" i="5"/>
  <c r="CC107" i="5" s="1"/>
  <c r="AD107" i="5"/>
  <c r="CB107" i="5" s="1"/>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AA106" i="2" l="1"/>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C72" i="5" l="1"/>
  <c r="BH71" i="5"/>
  <c r="AA105" i="2"/>
  <c r="Z105" i="2"/>
  <c r="X105" i="2"/>
  <c r="W105" i="2"/>
  <c r="AA104" i="2"/>
  <c r="Z104" i="2"/>
  <c r="X104" i="2"/>
  <c r="W104" i="2"/>
  <c r="P105" i="2"/>
  <c r="C73" i="5" l="1"/>
  <c r="BH72" i="5"/>
  <c r="P104" i="2"/>
  <c r="C74" i="5" l="1"/>
  <c r="BH73" i="5"/>
  <c r="AA103" i="2"/>
  <c r="Z103" i="2"/>
  <c r="X103" i="2"/>
  <c r="W103" i="2"/>
  <c r="P103" i="2"/>
  <c r="C75" i="5" l="1"/>
  <c r="BH74" i="5"/>
  <c r="AA102" i="2"/>
  <c r="Z102" i="2"/>
  <c r="X102" i="2"/>
  <c r="W102" i="2"/>
  <c r="P102" i="2"/>
  <c r="C76" i="5" l="1"/>
  <c r="BH75" i="5"/>
  <c r="AA101" i="2"/>
  <c r="Z101" i="2"/>
  <c r="X101" i="2"/>
  <c r="W101" i="2"/>
  <c r="P101" i="2"/>
  <c r="C77" i="5" l="1"/>
  <c r="BH76" i="5"/>
  <c r="AA100" i="2"/>
  <c r="Z100" i="2"/>
  <c r="X100" i="2"/>
  <c r="W100" i="2"/>
  <c r="P100" i="2"/>
  <c r="C78" i="5" l="1"/>
  <c r="BH77" i="5"/>
  <c r="P99" i="2"/>
  <c r="AA99" i="2"/>
  <c r="Z99" i="2"/>
  <c r="X99" i="2"/>
  <c r="W99" i="2"/>
  <c r="C79" i="5" l="1"/>
  <c r="BH78" i="5"/>
  <c r="P98" i="2"/>
  <c r="AA98" i="2"/>
  <c r="Z98" i="2"/>
  <c r="X98" i="2"/>
  <c r="W98" i="2"/>
  <c r="C80" i="5" l="1"/>
  <c r="BH79" i="5"/>
  <c r="AA97" i="2"/>
  <c r="Z97" i="2"/>
  <c r="X97" i="2"/>
  <c r="W97" i="2"/>
  <c r="P97" i="2"/>
  <c r="C81" i="5" l="1"/>
  <c r="BH80" i="5"/>
  <c r="AA96" i="2"/>
  <c r="Z96" i="2"/>
  <c r="X96" i="2"/>
  <c r="W96" i="2"/>
  <c r="P96" i="2"/>
  <c r="C82" i="5" l="1"/>
  <c r="BH81" i="5"/>
  <c r="AA95" i="2"/>
  <c r="Z95" i="2"/>
  <c r="X95" i="2"/>
  <c r="W95" i="2"/>
  <c r="P95" i="2"/>
  <c r="C83" i="5" l="1"/>
  <c r="BH82" i="5"/>
  <c r="AA94" i="2"/>
  <c r="Z94" i="2"/>
  <c r="X94" i="2"/>
  <c r="W94" i="2"/>
  <c r="P94" i="2"/>
  <c r="C84" i="5" l="1"/>
  <c r="BH83" i="5"/>
  <c r="P93" i="2"/>
  <c r="AA93" i="2"/>
  <c r="Z93" i="2"/>
  <c r="X93" i="2"/>
  <c r="W93" i="2"/>
  <c r="C85" i="5" l="1"/>
  <c r="BH84" i="5"/>
  <c r="AA92" i="2"/>
  <c r="Z92" i="2"/>
  <c r="X92" i="2"/>
  <c r="W92" i="2"/>
  <c r="P92" i="2"/>
  <c r="C86" i="5" l="1"/>
  <c r="BH85" i="5"/>
  <c r="P91" i="2"/>
  <c r="AA91" i="2"/>
  <c r="Z91" i="2"/>
  <c r="X91" i="2"/>
  <c r="W91" i="2"/>
  <c r="C87" i="5" l="1"/>
  <c r="BH86" i="5"/>
  <c r="P90" i="2"/>
  <c r="AA90" i="2"/>
  <c r="Z90" i="2"/>
  <c r="X90" i="2"/>
  <c r="W90" i="2"/>
  <c r="C88" i="5" l="1"/>
  <c r="BH87" i="5"/>
  <c r="P89" i="2"/>
  <c r="AA89" i="2"/>
  <c r="Z89" i="2"/>
  <c r="X89" i="2"/>
  <c r="W89" i="2"/>
  <c r="C89" i="5" l="1"/>
  <c r="BH88" i="5"/>
  <c r="AA88" i="2"/>
  <c r="Z88" i="2"/>
  <c r="X88" i="2"/>
  <c r="W88" i="2"/>
  <c r="P88" i="2"/>
  <c r="C90" i="5" l="1"/>
  <c r="BH89" i="5"/>
  <c r="P87" i="2"/>
  <c r="AA87" i="2"/>
  <c r="Z87" i="2"/>
  <c r="X87" i="2"/>
  <c r="W87" i="2"/>
  <c r="C91" i="5" l="1"/>
  <c r="BH90" i="5"/>
  <c r="AA86" i="2"/>
  <c r="Z86" i="2"/>
  <c r="X86" i="2"/>
  <c r="W86" i="2"/>
  <c r="P86" i="2"/>
  <c r="C92" i="5" l="1"/>
  <c r="BH91" i="5"/>
  <c r="P85" i="2"/>
  <c r="AA85" i="2"/>
  <c r="Z85" i="2"/>
  <c r="X85" i="2"/>
  <c r="W85" i="2"/>
  <c r="C93" i="5" l="1"/>
  <c r="BH92" i="5"/>
  <c r="P84" i="2"/>
  <c r="AA84" i="2"/>
  <c r="Z84" i="2"/>
  <c r="X84" i="2"/>
  <c r="W84" i="2"/>
  <c r="C94" i="5" l="1"/>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D124" i="5"/>
  <c r="C125" i="5"/>
  <c r="BH124" i="5"/>
  <c r="AA55" i="2"/>
  <c r="Z55" i="2"/>
  <c r="W55" i="2"/>
  <c r="P55" i="2"/>
  <c r="X55" i="2"/>
  <c r="D125" i="5" l="1"/>
  <c r="C126" i="5"/>
  <c r="BH125" i="5"/>
  <c r="Z54" i="2"/>
  <c r="W54" i="2"/>
  <c r="P54" i="2"/>
  <c r="AA54" i="2"/>
  <c r="X54" i="2"/>
  <c r="BH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BH204" i="5"/>
  <c r="D203" i="5"/>
  <c r="BH203" i="5"/>
  <c r="D202" i="5"/>
  <c r="BH202" i="5"/>
  <c r="D201" i="5"/>
  <c r="BH201" i="5"/>
  <c r="BH200" i="5"/>
  <c r="D200" i="5"/>
  <c r="H122" i="2"/>
  <c r="Y121" i="2"/>
  <c r="AB92" i="2"/>
  <c r="M93" i="2"/>
  <c r="I92" i="2"/>
  <c r="D218" i="5" l="1"/>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H124" i="2" l="1"/>
  <c r="Y123" i="2"/>
  <c r="AB94" i="2"/>
  <c r="M95" i="2"/>
  <c r="I94" i="2"/>
  <c r="Y124" i="2" l="1"/>
  <c r="H125" i="2"/>
  <c r="AB95" i="2"/>
  <c r="M96" i="2"/>
  <c r="I95" i="2"/>
  <c r="Y125" i="2" l="1"/>
  <c r="H126" i="2"/>
  <c r="AB96" i="2"/>
  <c r="M97" i="2"/>
  <c r="I96" i="2"/>
  <c r="H127" i="2" l="1"/>
  <c r="Y126" i="2"/>
  <c r="AB97" i="2"/>
  <c r="M98" i="2"/>
  <c r="I97" i="2"/>
  <c r="H128" i="2" l="1"/>
  <c r="Y127" i="2"/>
  <c r="AB98" i="2"/>
  <c r="M99" i="2"/>
  <c r="I98" i="2"/>
  <c r="H129" i="2" l="1"/>
  <c r="Y128" i="2"/>
  <c r="AB99" i="2"/>
  <c r="M100" i="2"/>
  <c r="I99" i="2"/>
  <c r="Y129" i="2" l="1"/>
  <c r="H130" i="2"/>
  <c r="M101" i="2"/>
  <c r="AB100" i="2"/>
  <c r="I100" i="2"/>
  <c r="H131" i="2" l="1"/>
  <c r="Y130" i="2"/>
  <c r="AB101" i="2"/>
  <c r="M102" i="2"/>
  <c r="I101" i="2"/>
  <c r="H132" i="2" l="1"/>
  <c r="Y131" i="2"/>
  <c r="AB102" i="2"/>
  <c r="M103" i="2"/>
  <c r="I102" i="2"/>
  <c r="H133" i="2" l="1"/>
  <c r="Y132" i="2"/>
  <c r="AB103" i="2"/>
  <c r="M104" i="2"/>
  <c r="I103" i="2"/>
  <c r="H134" i="2" l="1"/>
  <c r="Y133" i="2"/>
  <c r="AB104" i="2"/>
  <c r="M105" i="2"/>
  <c r="I104" i="2"/>
  <c r="H135" i="2" l="1"/>
  <c r="Y134" i="2"/>
  <c r="AB105" i="2"/>
  <c r="M106" i="2"/>
  <c r="I105" i="2"/>
  <c r="Y135" i="2" l="1"/>
  <c r="H136" i="2"/>
  <c r="AB106" i="2"/>
  <c r="M107" i="2"/>
  <c r="M108" i="2" s="1"/>
  <c r="I106" i="2"/>
  <c r="H137" i="2" l="1"/>
  <c r="Y136" i="2"/>
  <c r="AB108" i="2"/>
  <c r="M109" i="2"/>
  <c r="I108" i="2"/>
  <c r="AB107" i="2"/>
  <c r="I107" i="2"/>
  <c r="Y137" i="2" l="1"/>
  <c r="H138" i="2"/>
  <c r="M110" i="2"/>
  <c r="AB109" i="2"/>
  <c r="I109" i="2"/>
  <c r="Y138" i="2" l="1"/>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H147" i="2" s="1"/>
  <c r="AB117" i="2"/>
  <c r="M118" i="2"/>
  <c r="I117" i="2"/>
  <c r="Y147" i="2" l="1"/>
  <c r="H148" i="2"/>
  <c r="M119" i="2"/>
  <c r="AB118" i="2"/>
  <c r="I118" i="2"/>
  <c r="Y146" i="2"/>
  <c r="Y148" i="2" l="1"/>
  <c r="H149" i="2"/>
  <c r="AB119" i="2"/>
  <c r="M120" i="2"/>
  <c r="I119" i="2"/>
  <c r="H150" i="2" l="1"/>
  <c r="Y149" i="2"/>
  <c r="AB120" i="2"/>
  <c r="M121" i="2"/>
  <c r="I120" i="2"/>
  <c r="H151" i="2" l="1"/>
  <c r="Y150" i="2"/>
  <c r="M122" i="2"/>
  <c r="AB121" i="2"/>
  <c r="I121" i="2"/>
  <c r="Y151" i="2" l="1"/>
  <c r="H152" i="2"/>
  <c r="AB122" i="2"/>
  <c r="M123" i="2"/>
  <c r="I122" i="2"/>
  <c r="H153" i="2" l="1"/>
  <c r="Y152" i="2"/>
  <c r="AB123" i="2"/>
  <c r="M124" i="2"/>
  <c r="I123" i="2"/>
  <c r="H154" i="2" l="1"/>
  <c r="Y153" i="2"/>
  <c r="AB124" i="2"/>
  <c r="M125" i="2"/>
  <c r="I124" i="2"/>
  <c r="H155" i="2" l="1"/>
  <c r="Y154" i="2"/>
  <c r="M126" i="2"/>
  <c r="AB125" i="2"/>
  <c r="I125" i="2"/>
  <c r="Y155" i="2" l="1"/>
  <c r="H156" i="2"/>
  <c r="M127" i="2"/>
  <c r="AB126" i="2"/>
  <c r="I126" i="2"/>
  <c r="Y156" i="2" l="1"/>
  <c r="H157" i="2"/>
  <c r="AB127" i="2"/>
  <c r="M128" i="2"/>
  <c r="I127" i="2"/>
  <c r="H158" i="2" l="1"/>
  <c r="Y157" i="2"/>
  <c r="M129" i="2"/>
  <c r="AB128" i="2"/>
  <c r="I128" i="2"/>
  <c r="Y158" i="2" l="1"/>
  <c r="H159" i="2"/>
  <c r="AB129" i="2"/>
  <c r="M130" i="2"/>
  <c r="I129" i="2"/>
  <c r="Y159" i="2" l="1"/>
  <c r="H160" i="2"/>
  <c r="AB130" i="2"/>
  <c r="M131" i="2"/>
  <c r="I130" i="2"/>
  <c r="Y160" i="2" l="1"/>
  <c r="H161" i="2"/>
  <c r="AB131" i="2"/>
  <c r="M132" i="2"/>
  <c r="I131" i="2"/>
  <c r="H162" i="2" l="1"/>
  <c r="Y161" i="2"/>
  <c r="M133" i="2"/>
  <c r="AB132" i="2"/>
  <c r="I132" i="2"/>
  <c r="Y162" i="2" l="1"/>
  <c r="H163" i="2"/>
  <c r="M134" i="2"/>
  <c r="AB133" i="2"/>
  <c r="I133" i="2"/>
  <c r="Y163" i="2" l="1"/>
  <c r="H164" i="2"/>
  <c r="M135" i="2"/>
  <c r="AB134" i="2"/>
  <c r="I134" i="2"/>
  <c r="H165" i="2" l="1"/>
  <c r="Y164" i="2"/>
  <c r="AB135" i="2"/>
  <c r="M136" i="2"/>
  <c r="I135" i="2"/>
  <c r="H166" i="2" l="1"/>
  <c r="Y165" i="2"/>
  <c r="AB136" i="2"/>
  <c r="M137" i="2"/>
  <c r="I136" i="2"/>
  <c r="H167" i="2" l="1"/>
  <c r="Y166" i="2"/>
  <c r="AB137" i="2"/>
  <c r="M138" i="2"/>
  <c r="I137" i="2"/>
  <c r="Y167" i="2" l="1"/>
  <c r="H168" i="2"/>
  <c r="AB138" i="2"/>
  <c r="M139" i="2"/>
  <c r="I138" i="2"/>
  <c r="Y168" i="2" l="1"/>
  <c r="H169" i="2"/>
  <c r="AB139" i="2"/>
  <c r="M140" i="2"/>
  <c r="I139" i="2"/>
  <c r="H170" i="2" l="1"/>
  <c r="Y169" i="2"/>
  <c r="M141" i="2"/>
  <c r="AB140" i="2"/>
  <c r="I140" i="2"/>
  <c r="H171" i="2" l="1"/>
  <c r="Y170" i="2"/>
  <c r="M142" i="2"/>
  <c r="AB141" i="2"/>
  <c r="I141" i="2"/>
  <c r="Y171" i="2" l="1"/>
  <c r="H172" i="2"/>
  <c r="M143" i="2"/>
  <c r="AB142" i="2"/>
  <c r="I142" i="2"/>
  <c r="Y172" i="2" l="1"/>
  <c r="H173" i="2"/>
  <c r="M144" i="2"/>
  <c r="AB143" i="2"/>
  <c r="I143" i="2"/>
  <c r="H174" i="2" l="1"/>
  <c r="Y173" i="2"/>
  <c r="M145" i="2"/>
  <c r="AB144" i="2"/>
  <c r="I144" i="2"/>
  <c r="H175" i="2" l="1"/>
  <c r="Y174" i="2"/>
  <c r="I145" i="2"/>
  <c r="M146" i="2"/>
  <c r="M147" i="2" s="1"/>
  <c r="AB145" i="2"/>
  <c r="AB147" i="2" l="1"/>
  <c r="M148" i="2"/>
  <c r="I147" i="2"/>
  <c r="H176" i="2"/>
  <c r="Y175" i="2"/>
  <c r="AB146" i="2"/>
  <c r="I146" i="2"/>
  <c r="H177" i="2" l="1"/>
  <c r="Y176" i="2"/>
  <c r="AB148" i="2"/>
  <c r="M149" i="2"/>
  <c r="I148" i="2"/>
  <c r="M150" i="2" l="1"/>
  <c r="AB149" i="2"/>
  <c r="I149" i="2"/>
  <c r="H178" i="2"/>
  <c r="Y177" i="2"/>
  <c r="H179" i="2" l="1"/>
  <c r="Y178" i="2"/>
  <c r="M151" i="2"/>
  <c r="AB150" i="2"/>
  <c r="I150" i="2"/>
  <c r="AB151" i="2" l="1"/>
  <c r="M152" i="2"/>
  <c r="I151" i="2"/>
  <c r="Y179" i="2"/>
  <c r="H180" i="2"/>
  <c r="Y180" i="2" l="1"/>
  <c r="H181" i="2"/>
  <c r="AB152" i="2"/>
  <c r="M153" i="2"/>
  <c r="I152" i="2"/>
  <c r="AB153" i="2" l="1"/>
  <c r="M154" i="2"/>
  <c r="I153" i="2"/>
  <c r="H182" i="2"/>
  <c r="Y181" i="2"/>
  <c r="H183" i="2" l="1"/>
  <c r="Y182" i="2"/>
  <c r="AB154" i="2"/>
  <c r="M155" i="2"/>
  <c r="I154" i="2"/>
  <c r="AB155" i="2" l="1"/>
  <c r="M156" i="2"/>
  <c r="I155" i="2"/>
  <c r="H184" i="2"/>
  <c r="Y183" i="2"/>
  <c r="H185" i="2" l="1"/>
  <c r="Y184" i="2"/>
  <c r="M157" i="2"/>
  <c r="AB156" i="2"/>
  <c r="I156" i="2"/>
  <c r="M158" i="2" l="1"/>
  <c r="AB157" i="2"/>
  <c r="I157" i="2"/>
  <c r="H186" i="2"/>
  <c r="Y185" i="2"/>
  <c r="H187" i="2" l="1"/>
  <c r="Y186" i="2"/>
  <c r="AB158" i="2"/>
  <c r="M159" i="2"/>
  <c r="I158" i="2"/>
  <c r="M160" i="2" l="1"/>
  <c r="AB159" i="2"/>
  <c r="I159" i="2"/>
  <c r="Y187" i="2"/>
  <c r="H188" i="2"/>
  <c r="H189" i="2" l="1"/>
  <c r="Y188" i="2"/>
  <c r="M161" i="2"/>
  <c r="AB160" i="2"/>
  <c r="I160" i="2"/>
  <c r="AB161" i="2" l="1"/>
  <c r="M162" i="2"/>
  <c r="I161" i="2"/>
  <c r="H190" i="2"/>
  <c r="Y189" i="2"/>
  <c r="H191" i="2" l="1"/>
  <c r="Y190" i="2"/>
  <c r="M163" i="2"/>
  <c r="AB162" i="2"/>
  <c r="I162" i="2"/>
  <c r="AB163" i="2" l="1"/>
  <c r="M164" i="2"/>
  <c r="I163" i="2"/>
  <c r="Y191" i="2"/>
  <c r="H192" i="2"/>
  <c r="H193" i="2" l="1"/>
  <c r="Y192" i="2"/>
  <c r="M165" i="2"/>
  <c r="AB164" i="2"/>
  <c r="I164" i="2"/>
  <c r="AB165" i="2" l="1"/>
  <c r="M166" i="2"/>
  <c r="I165" i="2"/>
  <c r="H194" i="2"/>
  <c r="Y193" i="2"/>
  <c r="H195" i="2" l="1"/>
  <c r="Y194" i="2"/>
  <c r="M167" i="2"/>
  <c r="AB166" i="2"/>
  <c r="I166" i="2"/>
  <c r="M168" i="2" l="1"/>
  <c r="AB167" i="2"/>
  <c r="I167" i="2"/>
  <c r="H196" i="2"/>
  <c r="Y195" i="2"/>
  <c r="H197" i="2" l="1"/>
  <c r="Y196" i="2"/>
  <c r="AB168" i="2"/>
  <c r="M169" i="2"/>
  <c r="I168" i="2"/>
  <c r="AB169" i="2" l="1"/>
  <c r="M170" i="2"/>
  <c r="I169" i="2"/>
  <c r="Y197" i="2"/>
  <c r="H198" i="2"/>
  <c r="AB170" i="2" l="1"/>
  <c r="M171" i="2"/>
  <c r="I170" i="2"/>
  <c r="Y198" i="2"/>
  <c r="H199" i="2"/>
  <c r="H200" i="2" l="1"/>
  <c r="Y199" i="2"/>
  <c r="AB171" i="2"/>
  <c r="M172" i="2"/>
  <c r="I171" i="2"/>
  <c r="AB172" i="2" l="1"/>
  <c r="M173" i="2"/>
  <c r="I172" i="2"/>
  <c r="H201" i="2"/>
  <c r="H202" i="2" s="1"/>
  <c r="H203" i="2" s="1"/>
  <c r="Y200" i="2"/>
  <c r="Y203" i="2" l="1"/>
  <c r="H204" i="2"/>
  <c r="H205" i="2" s="1"/>
  <c r="H206" i="2" s="1"/>
  <c r="Y202" i="2"/>
  <c r="AB173" i="2"/>
  <c r="M174" i="2"/>
  <c r="I173" i="2"/>
  <c r="Y201" i="2"/>
  <c r="Y206" i="2" l="1"/>
  <c r="H207" i="2"/>
  <c r="H208" i="2" s="1"/>
  <c r="H209" i="2" s="1"/>
  <c r="H210" i="2" s="1"/>
  <c r="H211" i="2" s="1"/>
  <c r="H212" i="2" s="1"/>
  <c r="H213" i="2" s="1"/>
  <c r="H214" i="2" s="1"/>
  <c r="H215" i="2" s="1"/>
  <c r="H216" i="2" s="1"/>
  <c r="H217" i="2" s="1"/>
  <c r="H218" i="2" s="1"/>
  <c r="H219" i="2" s="1"/>
  <c r="Y205" i="2"/>
  <c r="Y204" i="2"/>
  <c r="AB174" i="2"/>
  <c r="M175" i="2"/>
  <c r="I174" i="2"/>
  <c r="Y219" i="2" l="1"/>
  <c r="Y218" i="2"/>
  <c r="Y217" i="2"/>
  <c r="Y216" i="2"/>
  <c r="Y215" i="2"/>
  <c r="Y214" i="2"/>
  <c r="Y213" i="2"/>
  <c r="Y212" i="2"/>
  <c r="Y211" i="2"/>
  <c r="Y210" i="2"/>
  <c r="Y209" i="2"/>
  <c r="Y208" i="2"/>
  <c r="Y207" i="2"/>
  <c r="AB175" i="2"/>
  <c r="M176" i="2"/>
  <c r="I175" i="2"/>
  <c r="AB176" i="2" l="1"/>
  <c r="M177" i="2"/>
  <c r="I176" i="2"/>
  <c r="AB177" i="2" l="1"/>
  <c r="M178" i="2"/>
  <c r="I177" i="2"/>
  <c r="AB178" i="2" l="1"/>
  <c r="M179" i="2"/>
  <c r="I178" i="2"/>
  <c r="M180" i="2" l="1"/>
  <c r="AB179" i="2"/>
  <c r="I179" i="2"/>
  <c r="M181" i="2" l="1"/>
  <c r="AB180" i="2"/>
  <c r="I180" i="2"/>
  <c r="AB181" i="2" l="1"/>
  <c r="M182" i="2"/>
  <c r="I181" i="2"/>
  <c r="AB182" i="2" l="1"/>
  <c r="M183" i="2"/>
  <c r="I182" i="2"/>
  <c r="AB183" i="2" l="1"/>
  <c r="M184" i="2"/>
  <c r="I183" i="2"/>
  <c r="M185" i="2" l="1"/>
  <c r="AB184" i="2"/>
  <c r="I184" i="2"/>
  <c r="M186" i="2" l="1"/>
  <c r="AB185" i="2"/>
  <c r="I185" i="2"/>
  <c r="AB186" i="2" l="1"/>
  <c r="M187" i="2"/>
  <c r="I186" i="2"/>
  <c r="M188" i="2" l="1"/>
  <c r="AB187" i="2"/>
  <c r="I187" i="2"/>
  <c r="AB188" i="2" l="1"/>
  <c r="M189" i="2"/>
  <c r="I188" i="2"/>
  <c r="AB189" i="2" l="1"/>
  <c r="M190" i="2"/>
  <c r="I189" i="2"/>
  <c r="M191" i="2" l="1"/>
  <c r="AB190" i="2"/>
  <c r="I190" i="2"/>
  <c r="M192" i="2" l="1"/>
  <c r="AB191" i="2"/>
  <c r="I191" i="2"/>
  <c r="M193" i="2" l="1"/>
  <c r="AB192" i="2"/>
  <c r="I192" i="2"/>
  <c r="M194" i="2" l="1"/>
  <c r="AB193" i="2"/>
  <c r="I193" i="2"/>
  <c r="M195" i="2" l="1"/>
  <c r="AB194" i="2"/>
  <c r="I194" i="2"/>
  <c r="M196" i="2" l="1"/>
  <c r="AB195" i="2"/>
  <c r="I195" i="2"/>
  <c r="M197" i="2" l="1"/>
  <c r="AB196" i="2"/>
  <c r="I196" i="2"/>
  <c r="M198" i="2" l="1"/>
  <c r="AB197" i="2"/>
  <c r="I197" i="2"/>
  <c r="AB198" i="2" l="1"/>
  <c r="M199" i="2"/>
  <c r="I198" i="2"/>
  <c r="M200" i="2" l="1"/>
  <c r="AB199" i="2"/>
  <c r="I199" i="2"/>
  <c r="M201" i="2" l="1"/>
  <c r="M202" i="2" s="1"/>
  <c r="M203" i="2" s="1"/>
  <c r="AB200" i="2"/>
  <c r="I200" i="2"/>
  <c r="I203" i="2" l="1"/>
  <c r="AB203" i="2"/>
  <c r="M204" i="2"/>
  <c r="M205" i="2" s="1"/>
  <c r="M206" i="2" s="1"/>
  <c r="M207" i="2" s="1"/>
  <c r="M208" i="2" s="1"/>
  <c r="M209" i="2" s="1"/>
  <c r="M210" i="2" s="1"/>
  <c r="M211" i="2" s="1"/>
  <c r="M212" i="2" s="1"/>
  <c r="M213" i="2" s="1"/>
  <c r="M214" i="2" s="1"/>
  <c r="M215" i="2" s="1"/>
  <c r="M216" i="2" s="1"/>
  <c r="M217" i="2" s="1"/>
  <c r="M218" i="2" s="1"/>
  <c r="M219" i="2" s="1"/>
  <c r="AB202" i="2"/>
  <c r="I202" i="2"/>
  <c r="AB201" i="2"/>
  <c r="I201" i="2"/>
  <c r="AB219" i="2" l="1"/>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alcChain>
</file>

<file path=xl/sharedStrings.xml><?xml version="1.0" encoding="utf-8"?>
<sst xmlns="http://schemas.openxmlformats.org/spreadsheetml/2006/main" count="414" uniqueCount="228">
  <si>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</si>
  <si>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</si>
  <si>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</si>
  <si>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</si>
  <si>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</si>
  <si>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</si>
  <si>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</si>
  <si>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</si>
  <si>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</si>
  <si>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</si>
  <si>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</si>
  <si>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</si>
  <si>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</si>
  <si>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</si>
  <si>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</si>
  <si>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</si>
  <si>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</si>
  <si>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</si>
  <si>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</si>
  <si>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</si>
  <si>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</si>
  <si>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</si>
  <si>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</si>
  <si>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</si>
  <si>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</si>
  <si>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</si>
  <si>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</si>
  <si>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</si>
  <si>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</si>
  <si>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</si>
  <si>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</si>
  <si>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</si>
  <si>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</si>
  <si>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</si>
  <si>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</si>
  <si>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</si>
  <si>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</si>
  <si>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</si>
  <si>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</si>
  <si>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</si>
  <si>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</si>
  <si>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</si>
  <si>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</si>
  <si>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</si>
  <si>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</si>
  <si>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</si>
  <si>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</si>
  <si>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</si>
  <si>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</si>
  <si>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</si>
  <si>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</si>
  <si>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</si>
  <si>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</si>
  <si>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</si>
  <si>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</si>
  <si>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</si>
  <si>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</si>
  <si>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</si>
  <si>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</si>
  <si>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</si>
  <si>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</si>
  <si>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</si>
  <si>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</si>
  <si>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</si>
  <si>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</si>
  <si>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</si>
  <si>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</si>
  <si>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</si>
  <si>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</si>
  <si>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</si>
  <si>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</si>
  <si>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</si>
  <si>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</si>
  <si>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</si>
  <si>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</si>
  <si>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</si>
  <si>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</si>
  <si>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</si>
  <si>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</si>
  <si>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</si>
  <si>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</si>
  <si>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</si>
  <si>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</si>
  <si>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</si>
  <si>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</si>
  <si>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</si>
  <si>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</si>
  <si>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</si>
  <si>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</si>
  <si>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</si>
  <si>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</si>
  <si>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</si>
  <si>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</si>
  <si>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</si>
  <si>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</si>
  <si>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</si>
  <si>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</si>
  <si>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</si>
  <si>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</si>
  <si>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</si>
  <si>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</si>
  <si>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</si>
  <si>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</si>
  <si>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</si>
  <si>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</si>
  <si>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</si>
  <si>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</si>
  <si>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</si>
  <si>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</si>
  <si>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</si>
  <si>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</si>
  <si>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</si>
  <si>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</si>
  <si>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</si>
  <si>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</si>
  <si>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</si>
  <si>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</si>
  <si>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</si>
  <si>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</si>
  <si>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</si>
  <si>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</si>
  <si>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</si>
  <si>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</si>
  <si>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</si>
  <si>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</si>
  <si>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</si>
  <si>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</si>
  <si>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</si>
  <si>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</si>
  <si>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</si>
  <si>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</si>
  <si>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</si>
  <si>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</si>
  <si>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</si>
  <si>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</si>
  <si>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</si>
  <si>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</si>
  <si>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</si>
  <si>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</si>
  <si>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</si>
  <si>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</si>
  <si>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</si>
  <si>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</si>
  <si>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</si>
  <si>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</si>
  <si>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</si>
  <si>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</si>
  <si>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</si>
  <si>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</si>
  <si>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</si>
  <si>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</si>
  <si>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</si>
  <si>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</si>
  <si>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</si>
  <si>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</si>
  <si>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</si>
  <si>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</si>
  <si>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</si>
  <si>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</si>
  <si>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</si>
  <si>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</si>
  <si>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</si>
  <si>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</si>
  <si>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</si>
  <si>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</si>
  <si>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</si>
  <si>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</si>
  <si>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</si>
  <si>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</si>
  <si>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</si>
  <si>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</si>
  <si>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</si>
  <si>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</si>
  <si>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</si>
  <si>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</si>
  <si>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</si>
  <si>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</si>
  <si>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</si>
  <si>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</si>
  <si>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</si>
  <si>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</si>
  <si>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</si>
  <si>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</si>
  <si>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</si>
  <si>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</si>
  <si>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</si>
  <si>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</si>
  <si>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</si>
  <si>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</si>
  <si>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</si>
  <si>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無症状感染者累計</t>
    <rPh sb="0" eb="3">
      <t>ムショウジョウ</t>
    </rPh>
    <rPh sb="3" eb="6">
      <t>カンセンシャ</t>
    </rPh>
    <rPh sb="6" eb="8">
      <t>ルイケイ</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</si>
  <si>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</si>
  <si>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</si>
  <si>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</si>
  <si>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</si>
  <si>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</si>
  <si>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</si>
  <si>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</si>
  <si>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</si>
  <si>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</si>
  <si>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</si>
  <si>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</si>
  <si>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</si>
  <si>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</si>
  <si>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</si>
  <si>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</si>
  <si>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</si>
  <si>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</si>
  <si>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</si>
  <si>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</si>
  <si>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</si>
  <si>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</si>
  <si>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</si>
  <si>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</si>
  <si>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</si>
  <si>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</si>
  <si>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</si>
  <si>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</si>
  <si>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</si>
  <si>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</si>
  <si>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</si>
  <si>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</si>
  <si>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</si>
  <si>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</si>
  <si>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20200731D COVID-19 ： 新疆（兵団含む）での最新流行情況  7月30日まで</t>
    <phoneticPr fontId="1"/>
  </si>
  <si>
    <t>7月30日0時～24時</t>
    <phoneticPr fontId="1"/>
  </si>
  <si>
    <t>20200801D COVID-19 ： 新疆（兵団含む）での最新流行情況  7月31日まで</t>
    <phoneticPr fontId="1"/>
  </si>
  <si>
    <t>7月31日0時～24時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</si>
</sst>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3">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92D050"/>
        <bgColor indexed="64"/>
      </patternFill>
    </fill>
    <fill>
      <patternFill patternType="solid">
        <fgColor rgb="FF00FFFF"/>
        <bgColor indexed="64"/>
      </patternFill>
    </fill>
  </fills>
  <borders count="90">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38">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xf numFmtId="0" fontId="0" fillId="10" borderId="0" xfId="0" applyFill="1">
      <alignment vertical="center"/>
    </xf>
    <xf numFmtId="0" fontId="0" fillId="11" borderId="0" xfId="0" applyFill="1">
      <alignment vertical="center"/>
    </xf>
    <xf numFmtId="0" fontId="0" fillId="12"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2" borderId="0" xfId="0" applyFont="1" applyFill="1">
      <alignment vertical="center"/>
    </xf>
    <xf numFmtId="0" fontId="21" fillId="12" borderId="0" xfId="0" applyFont="1" applyFill="1">
      <alignment vertical="center"/>
    </xf>
    <xf numFmtId="0" fontId="4" fillId="12"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国家衛健委発表に基づく感染状況!$W$27:$W$222</c:f>
              <c:numCache>
                <c:formatCode>m"月"d"日"</c:formatCode>
                <c:ptCount val="19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numCache>
            </c:numRef>
          </c:cat>
          <c:val>
            <c:numRef>
              <c:f>国家衛健委発表に基づく感染状況!$X$27:$X$222</c:f>
              <c:numCache>
                <c:formatCode>#,##0_);[Red]\(#,##0\)</c:formatCode>
                <c:ptCount val="19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国家衛健委発表に基づく感染状況!$W$27:$W$222</c:f>
              <c:numCache>
                <c:formatCode>m"月"d"日"</c:formatCode>
                <c:ptCount val="19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numCache>
            </c:numRef>
          </c:cat>
          <c:val>
            <c:numRef>
              <c:f>国家衛健委発表に基づく感染状況!$Y$27:$Y$222</c:f>
              <c:numCache>
                <c:formatCode>General</c:formatCode>
                <c:ptCount val="19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4.7651650994804402E-2"/>
          <c:y val="2.2073996741867767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香港マカオ台湾の患者・海外輸入症例・無症状病原体保有者!$AX$169:$AX$220</c:f>
              <c:numCache>
                <c:formatCode>m"月"d"日"</c:formatCode>
                <c:ptCount val="5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numCache>
            </c:numRef>
          </c:cat>
          <c:val>
            <c:numRef>
              <c:f>香港マカオ台湾の患者・海外輸入症例・無症状病原体保有者!$AY$169:$AY$220</c:f>
              <c:numCache>
                <c:formatCode>General</c:formatCode>
                <c:ptCount val="52"/>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香港マカオ台湾の患者・海外輸入症例・無症状病原体保有者!$AX$169:$AX$220</c:f>
              <c:numCache>
                <c:formatCode>m"月"d"日"</c:formatCode>
                <c:ptCount val="5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numCache>
            </c:numRef>
          </c:cat>
          <c:val>
            <c:numRef>
              <c:f>香港マカオ台湾の患者・海外輸入症例・無症状病原体保有者!$BB$169:$BB$220</c:f>
              <c:numCache>
                <c:formatCode>General</c:formatCode>
                <c:ptCount val="52"/>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香港マカオ台湾の患者・海外輸入症例・無症状病原体保有者!$AX$169:$AX$220</c:f>
              <c:numCache>
                <c:formatCode>m"月"d"日"</c:formatCode>
                <c:ptCount val="5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numCache>
            </c:numRef>
          </c:cat>
          <c:val>
            <c:numRef>
              <c:f>香港マカオ台湾の患者・海外輸入症例・無症状病原体保有者!$AZ$169:$AZ$220</c:f>
              <c:numCache>
                <c:formatCode>General</c:formatCode>
                <c:ptCount val="52"/>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香港マカオ台湾の患者・海外輸入症例・無症状病原体保有者!$AX$169:$AX$220</c:f>
              <c:numCache>
                <c:formatCode>m"月"d"日"</c:formatCode>
                <c:ptCount val="5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numCache>
            </c:numRef>
          </c:cat>
          <c:val>
            <c:numRef>
              <c:f>香港マカオ台湾の患者・海外輸入症例・無症状病原体保有者!$BC$169:$BC$220</c:f>
              <c:numCache>
                <c:formatCode>General</c:formatCode>
                <c:ptCount val="52"/>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rgbClr val="FF0000"/>
            </a:solidFill>
            <a:ln w="19050">
              <a:solidFill>
                <a:srgbClr val="FF0000"/>
              </a:solidFill>
            </a:ln>
            <a:effectLst/>
          </c:spPr>
          <c:invertIfNegative val="0"/>
          <c:cat>
            <c:numRef>
              <c:f>香港マカオ台湾の患者・海外輸入症例・無症状病原体保有者!$CD$29:$CD$221</c:f>
              <c:numCache>
                <c:formatCode>m"月"d"日"</c:formatCode>
                <c:ptCount val="1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numCache>
            </c:numRef>
          </c:cat>
          <c:val>
            <c:numRef>
              <c:f>香港マカオ台湾の患者・海外輸入症例・無症状病原体保有者!$CE$29:$CE$221</c:f>
              <c:numCache>
                <c:formatCode>General</c:formatCode>
                <c:ptCount val="19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50"/>
        <c:overlap val="-10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barChart>
        <c:barDir val="col"/>
        <c:grouping val="clustered"/>
        <c:varyColors val="0"/>
        <c:ser>
          <c:idx val="0"/>
          <c:order val="0"/>
          <c:tx>
            <c:strRef>
              <c:f>香港マカオ台湾の患者・海外輸入症例・無症状病原体保有者!$CB$28</c:f>
              <c:strCache>
                <c:ptCount val="1"/>
                <c:pt idx="0">
                  <c:v>感染者数</c:v>
                </c:pt>
              </c:strCache>
            </c:strRef>
          </c:tx>
          <c:spPr>
            <a:solidFill>
              <a:srgbClr val="FF0000"/>
            </a:solidFill>
            <a:ln w="12700">
              <a:solidFill>
                <a:srgbClr val="FF0000"/>
              </a:solidFill>
            </a:ln>
            <a:effectLst/>
          </c:spPr>
          <c:invertIfNegative val="0"/>
          <c:dPt>
            <c:idx val="64"/>
            <c:invertIfNegative val="0"/>
            <c:bubble3D val="0"/>
            <c:spPr>
              <a:solidFill>
                <a:srgbClr val="FF0000"/>
              </a:solidFill>
              <a:ln w="12700">
                <a:noFill/>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香港マカオ台湾の患者・海外輸入症例・無症状病原体保有者!$CA$29:$CA$221</c:f>
              <c:numCache>
                <c:formatCode>m"月"d"日"</c:formatCode>
                <c:ptCount val="1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numCache>
            </c:numRef>
          </c:cat>
          <c:val>
            <c:numRef>
              <c:f>香港マカオ台湾の患者・海外輸入症例・無症状病原体保有者!$CB$29:$CB$221</c:f>
              <c:numCache>
                <c:formatCode>General</c:formatCode>
                <c:ptCount val="19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numCache>
            </c:numRef>
          </c:val>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solidFill>
              <a:srgbClr val="0000FF"/>
            </a:solidFill>
            <a:ln w="12700">
              <a:solidFill>
                <a:srgbClr val="0000FF"/>
              </a:solidFill>
            </a:ln>
            <a:effectLst/>
          </c:spPr>
          <c:invertIfNegative val="0"/>
          <c:cat>
            <c:numRef>
              <c:f>香港マカオ台湾の患者・海外輸入症例・無症状病原体保有者!$CA$29:$CA$221</c:f>
              <c:numCache>
                <c:formatCode>m"月"d"日"</c:formatCode>
                <c:ptCount val="1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numCache>
            </c:numRef>
          </c:cat>
          <c:val>
            <c:numRef>
              <c:f>香港マカオ台湾の患者・海外輸入症例・無症状病原体保有者!$CC$29:$CC$221</c:f>
              <c:numCache>
                <c:formatCode>General</c:formatCode>
                <c:ptCount val="1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numCache>
            </c:numRef>
          </c:val>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gapWidth val="219"/>
        <c:overlap val="-27"/>
        <c:axId val="631052560"/>
        <c:axId val="631050264"/>
      </c:bar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7"/>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0.16839153929108414"/>
          <c:y val="0.25999786186264884"/>
          <c:w val="0.18344009107295323"/>
          <c:h val="8.9025055953592544E-2"/>
        </c:manualLayout>
      </c:layout>
      <c:overlay val="0"/>
      <c:spPr>
        <a:noFill/>
        <a:ln>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600" b="1">
                <a:latin typeface="ＭＳ ゴシック" panose="020B0609070205080204" pitchFamily="49" charset="-128"/>
                <a:ea typeface="ＭＳ ゴシック" panose="020B0609070205080204" pitchFamily="49" charset="-128"/>
              </a:rPr>
              <a:t>新疆自治区確診・無症状感染者推移</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barChart>
        <c:barDir val="col"/>
        <c:grouping val="clustered"/>
        <c:varyColors val="0"/>
        <c:ser>
          <c:idx val="0"/>
          <c:order val="0"/>
          <c:tx>
            <c:strRef>
              <c:f>新疆の情況!$R$5</c:f>
              <c:strCache>
                <c:ptCount val="1"/>
                <c:pt idx="0">
                  <c:v>確診</c:v>
                </c:pt>
              </c:strCache>
            </c:strRef>
          </c:tx>
          <c:spPr>
            <a:solidFill>
              <a:srgbClr val="FF0000"/>
            </a:solidFill>
            <a:ln>
              <a:noFill/>
            </a:ln>
            <a:effectLst/>
          </c:spPr>
          <c:invertIfNegative val="0"/>
          <c:cat>
            <c:strRef>
              <c:f>新疆の情況!$Q$6:$Q$25</c:f>
              <c:strCache>
                <c:ptCount val="1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strCache>
            </c:strRef>
          </c:cat>
          <c:val>
            <c:numRef>
              <c:f>新疆の情況!$R$6:$R$25</c:f>
              <c:numCache>
                <c:formatCode>General</c:formatCode>
                <c:ptCount val="20"/>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numCache>
            </c:numRef>
          </c:val>
          <c:extLst>
            <c:ext xmlns:c16="http://schemas.microsoft.com/office/drawing/2014/chart" uri="{C3380CC4-5D6E-409C-BE32-E72D297353CC}">
              <c16:uniqueId val="{00000000-F462-4857-A092-F781122F50E3}"/>
            </c:ext>
          </c:extLst>
        </c:ser>
        <c:ser>
          <c:idx val="2"/>
          <c:order val="2"/>
          <c:tx>
            <c:strRef>
              <c:f>新疆の情況!$T$5</c:f>
              <c:strCache>
                <c:ptCount val="1"/>
                <c:pt idx="0">
                  <c:v>無症状感染者</c:v>
                </c:pt>
              </c:strCache>
            </c:strRef>
          </c:tx>
          <c:spPr>
            <a:solidFill>
              <a:srgbClr val="0000FF"/>
            </a:solidFill>
            <a:ln>
              <a:noFill/>
            </a:ln>
            <a:effectLst/>
          </c:spPr>
          <c:invertIfNegative val="0"/>
          <c:cat>
            <c:strRef>
              <c:f>新疆の情況!$Q$6:$Q$25</c:f>
              <c:strCache>
                <c:ptCount val="1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strCache>
            </c:strRef>
          </c:cat>
          <c:val>
            <c:numRef>
              <c:f>新疆の情況!$T$6:$T$25</c:f>
              <c:numCache>
                <c:formatCode>General</c:formatCode>
                <c:ptCount val="20"/>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numCache>
            </c:numRef>
          </c:val>
          <c:extLst>
            <c:ext xmlns:c16="http://schemas.microsoft.com/office/drawing/2014/chart" uri="{C3380CC4-5D6E-409C-BE32-E72D297353CC}">
              <c16:uniqueId val="{00000001-F462-4857-A092-F781122F50E3}"/>
            </c:ext>
          </c:extLst>
        </c:ser>
        <c:dLbls>
          <c:showLegendKey val="0"/>
          <c:showVal val="0"/>
          <c:showCatName val="0"/>
          <c:showSerName val="0"/>
          <c:showPercent val="0"/>
          <c:showBubbleSize val="0"/>
        </c:dLbls>
        <c:gapWidth val="219"/>
        <c:overlap val="-27"/>
        <c:axId val="625551984"/>
        <c:axId val="619214600"/>
      </c:barChart>
      <c:lineChart>
        <c:grouping val="standard"/>
        <c:varyColors val="0"/>
        <c:ser>
          <c:idx val="1"/>
          <c:order val="1"/>
          <c:tx>
            <c:strRef>
              <c:f>新疆の情況!$S$5</c:f>
              <c:strCache>
                <c:ptCount val="1"/>
                <c:pt idx="0">
                  <c:v>確診累計</c:v>
                </c:pt>
              </c:strCache>
            </c:strRef>
          </c:tx>
          <c:spPr>
            <a:ln w="12700" cap="rnd">
              <a:solidFill>
                <a:srgbClr val="FF0000"/>
              </a:solidFill>
              <a:round/>
            </a:ln>
            <a:effectLst/>
          </c:spPr>
          <c:marker>
            <c:symbol val="none"/>
          </c:marker>
          <c:cat>
            <c:strRef>
              <c:f>新疆の情況!$Q$6:$Q$25</c:f>
              <c:strCache>
                <c:ptCount val="1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strCache>
            </c:strRef>
          </c:cat>
          <c:val>
            <c:numRef>
              <c:f>新疆の情況!$S$6:$S$25</c:f>
              <c:numCache>
                <c:formatCode>General</c:formatCode>
                <c:ptCount val="20"/>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numCache>
            </c:numRef>
          </c:val>
          <c:smooth val="0"/>
          <c:extLst>
            <c:ext xmlns:c16="http://schemas.microsoft.com/office/drawing/2014/chart" uri="{C3380CC4-5D6E-409C-BE32-E72D297353CC}">
              <c16:uniqueId val="{00000002-F462-4857-A092-F781122F50E3}"/>
            </c:ext>
          </c:extLst>
        </c:ser>
        <c:ser>
          <c:idx val="3"/>
          <c:order val="3"/>
          <c:tx>
            <c:strRef>
              <c:f>新疆の情況!$U$5</c:f>
              <c:strCache>
                <c:ptCount val="1"/>
                <c:pt idx="0">
                  <c:v>無症状感染者累計</c:v>
                </c:pt>
              </c:strCache>
            </c:strRef>
          </c:tx>
          <c:spPr>
            <a:ln w="12700" cap="rnd">
              <a:solidFill>
                <a:srgbClr val="0000FF"/>
              </a:solidFill>
              <a:round/>
            </a:ln>
            <a:effectLst/>
          </c:spPr>
          <c:marker>
            <c:symbol val="none"/>
          </c:marker>
          <c:cat>
            <c:strRef>
              <c:f>新疆の情況!$Q$6:$Q$25</c:f>
              <c:strCache>
                <c:ptCount val="1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strCache>
            </c:strRef>
          </c:cat>
          <c:val>
            <c:numRef>
              <c:f>新疆の情況!$U$6:$U$25</c:f>
              <c:numCache>
                <c:formatCode>General</c:formatCode>
                <c:ptCount val="20"/>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numCache>
            </c:numRef>
          </c:val>
          <c:smooth val="0"/>
          <c:extLst>
            <c:ext xmlns:c16="http://schemas.microsoft.com/office/drawing/2014/chart" uri="{C3380CC4-5D6E-409C-BE32-E72D297353CC}">
              <c16:uniqueId val="{00000003-F462-4857-A092-F781122F50E3}"/>
            </c:ext>
          </c:extLst>
        </c:ser>
        <c:dLbls>
          <c:showLegendKey val="0"/>
          <c:showVal val="0"/>
          <c:showCatName val="0"/>
          <c:showSerName val="0"/>
          <c:showPercent val="0"/>
          <c:showBubbleSize val="0"/>
        </c:dLbls>
        <c:marker val="1"/>
        <c:smooth val="0"/>
        <c:axId val="507615088"/>
        <c:axId val="507616400"/>
      </c:lineChart>
      <c:catAx>
        <c:axId val="507615088"/>
        <c:scaling>
          <c:orientation val="minMax"/>
        </c:scaling>
        <c:delete val="0"/>
        <c:axPos val="b"/>
        <c:numFmt formatCode="General" sourceLinked="1"/>
        <c:majorTickMark val="none"/>
        <c:minorTickMark val="none"/>
        <c:tickLblPos val="nextTo"/>
        <c:spPr>
          <a:noFill/>
          <a:ln w="12700"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7616400"/>
        <c:crosses val="autoZero"/>
        <c:auto val="1"/>
        <c:lblAlgn val="ctr"/>
        <c:lblOffset val="100"/>
        <c:noMultiLvlLbl val="0"/>
      </c:catAx>
      <c:valAx>
        <c:axId val="507616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7615088"/>
        <c:crosses val="autoZero"/>
        <c:crossBetween val="between"/>
      </c:valAx>
      <c:valAx>
        <c:axId val="6192146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5551984"/>
        <c:crosses val="max"/>
        <c:crossBetween val="between"/>
      </c:valAx>
      <c:catAx>
        <c:axId val="625551984"/>
        <c:scaling>
          <c:orientation val="minMax"/>
        </c:scaling>
        <c:delete val="1"/>
        <c:axPos val="b"/>
        <c:numFmt formatCode="General" sourceLinked="1"/>
        <c:majorTickMark val="out"/>
        <c:minorTickMark val="none"/>
        <c:tickLblPos val="nextTo"/>
        <c:crossAx val="619214600"/>
        <c:crosses val="autoZero"/>
        <c:auto val="1"/>
        <c:lblAlgn val="ctr"/>
        <c:lblOffset val="100"/>
        <c:noMultiLvlLbl val="0"/>
      </c:catAx>
      <c:spPr>
        <a:noFill/>
        <a:ln w="12700">
          <a:solidFill>
            <a:schemeClr val="bg1">
              <a:lumMod val="6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国家衛健委発表に基づく感染状況!$Z$27:$Z$222</c:f>
              <c:numCache>
                <c:formatCode>m"月"d"日"</c:formatCode>
                <c:ptCount val="19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numCache>
            </c:numRef>
          </c:cat>
          <c:val>
            <c:numRef>
              <c:f>国家衛健委発表に基づく感染状況!$AA$27:$AA$222</c:f>
              <c:numCache>
                <c:formatCode>General</c:formatCode>
                <c:ptCount val="19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国家衛健委発表に基づく感染状況!$Z$27:$Z$222</c:f>
              <c:numCache>
                <c:formatCode>m"月"d"日"</c:formatCode>
                <c:ptCount val="19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numCache>
            </c:numRef>
          </c:cat>
          <c:val>
            <c:numRef>
              <c:f>国家衛健委発表に基づく感染状況!$AB$27:$AB$222</c:f>
              <c:numCache>
                <c:formatCode>General</c:formatCode>
                <c:ptCount val="19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71402361974E-2"/>
          <c:y val="2.260843410786383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香港マカオ台湾の患者・海外輸入症例・無症状病原体保有者!$BE$70:$BE$221</c:f>
              <c:numCache>
                <c:formatCode>m"月"d"日"</c:formatCode>
                <c:ptCount val="15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numCache>
            </c:numRef>
          </c:cat>
          <c:val>
            <c:numRef>
              <c:f>香港マカオ台湾の患者・海外輸入症例・無症状病原体保有者!$BF$70:$BF$221</c:f>
              <c:numCache>
                <c:formatCode>General</c:formatCode>
                <c:ptCount val="15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7931190834896422"/>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香港マカオ台湾の患者・海外輸入症例・無症状病原体保有者!$BG$70:$BG$221</c:f>
              <c:numCache>
                <c:formatCode>m"月"d"日"</c:formatCode>
                <c:ptCount val="15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numCache>
            </c:numRef>
          </c:cat>
          <c:val>
            <c:numRef>
              <c:f>香港マカオ台湾の患者・海外輸入症例・無症状病原体保有者!$BH$70:$BH$221</c:f>
              <c:numCache>
                <c:formatCode>General</c:formatCode>
                <c:ptCount val="15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901686968502960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香港マカオ台湾の患者・海外輸入症例・無症状病原体保有者!$BS$29:$BS$221</c:f>
              <c:numCache>
                <c:formatCode>m"月"d"日"</c:formatCode>
                <c:ptCount val="1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numCache>
            </c:numRef>
          </c:cat>
          <c:val>
            <c:numRef>
              <c:f>香港マカオ台湾の患者・海外輸入症例・無症状病原体保有者!$BT$29:$BT$221</c:f>
              <c:numCache>
                <c:formatCode>General</c:formatCode>
                <c:ptCount val="193"/>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香港マカオ台湾の患者・海外輸入症例・無症状病原体保有者!$BS$29:$BS$221</c:f>
              <c:numCache>
                <c:formatCode>m"月"d"日"</c:formatCode>
                <c:ptCount val="1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numCache>
            </c:numRef>
          </c:cat>
          <c:val>
            <c:numRef>
              <c:f>香港マカオ台湾の患者・海外輸入症例・無症状病原体保有者!$BU$29:$BU$221</c:f>
              <c:numCache>
                <c:formatCode>General</c:formatCode>
                <c:ptCount val="1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香港マカオ台湾の患者・海外輸入症例・無症状病原体保有者!$BS$29:$BS$221</c:f>
              <c:numCache>
                <c:formatCode>m"月"d"日"</c:formatCode>
                <c:ptCount val="1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numCache>
            </c:numRef>
          </c:cat>
          <c:val>
            <c:numRef>
              <c:f>香港マカオ台湾の患者・海外輸入症例・無症状病原体保有者!$BV$29:$BV$221</c:f>
              <c:numCache>
                <c:formatCode>General</c:formatCode>
                <c:ptCount val="1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38713412312"/>
          <c:y val="0.26217190072460661"/>
          <c:w val="0.14075711532004043"/>
          <c:h val="0.2367794520208099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香港マカオ台湾の患者・海外輸入症例・無症状病原体保有者!$BO$29:$BO$221</c:f>
              <c:numCache>
                <c:formatCode>m"月"d"日"</c:formatCode>
                <c:ptCount val="1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numCache>
            </c:numRef>
          </c:cat>
          <c:val>
            <c:numRef>
              <c:f>香港マカオ台湾の患者・海外輸入症例・無症状病原体保有者!$BP$29:$BP$221</c:f>
              <c:numCache>
                <c:formatCode>General</c:formatCode>
                <c:ptCount val="193"/>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香港マカオ台湾の患者・海外輸入症例・無症状病原体保有者!$BO$29:$BO$221</c:f>
              <c:numCache>
                <c:formatCode>m"月"d"日"</c:formatCode>
                <c:ptCount val="1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numCache>
            </c:numRef>
          </c:cat>
          <c:val>
            <c:numRef>
              <c:f>香港マカオ台湾の患者・海外輸入症例・無症状病原体保有者!$BQ$29:$BQ$221</c:f>
              <c:numCache>
                <c:formatCode>General</c:formatCode>
                <c:ptCount val="1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香港マカオ台湾の患者・海外輸入症例・無症状病原体保有者!$BO$29:$BO$221</c:f>
              <c:numCache>
                <c:formatCode>m"月"d"日"</c:formatCode>
                <c:ptCount val="1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numCache>
            </c:numRef>
          </c:cat>
          <c:val>
            <c:numRef>
              <c:f>香港マカオ台湾の患者・海外輸入症例・無症状病原体保有者!$BR$29:$BR$221</c:f>
              <c:numCache>
                <c:formatCode>General</c:formatCode>
                <c:ptCount val="193"/>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3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3473524499798062"/>
          <c:y val="0.63813995156415304"/>
          <c:w val="0.25761121130677278"/>
          <c:h val="0.1841961111429603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03922887331E-2"/>
          <c:y val="2.9311578093729647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香港マカオ台湾の患者・海外輸入症例・無症状病原体保有者!$BW$29:$BW$221</c:f>
              <c:numCache>
                <c:formatCode>m"月"d"日"</c:formatCode>
                <c:ptCount val="1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numCache>
            </c:numRef>
          </c:cat>
          <c:val>
            <c:numRef>
              <c:f>香港マカオ台湾の患者・海外輸入症例・無症状病原体保有者!$BX$29:$BX$221</c:f>
              <c:numCache>
                <c:formatCode>General</c:formatCode>
                <c:ptCount val="193"/>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香港マカオ台湾の患者・海外輸入症例・無症状病原体保有者!$BW$29:$BW$221</c:f>
              <c:numCache>
                <c:formatCode>m"月"d"日"</c:formatCode>
                <c:ptCount val="1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numCache>
            </c:numRef>
          </c:cat>
          <c:val>
            <c:numRef>
              <c:f>香港マカオ台湾の患者・海外輸入症例・無症状病原体保有者!$BY$29:$BY$221</c:f>
              <c:numCache>
                <c:formatCode>General</c:formatCode>
                <c:ptCount val="1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香港マカオ台湾の患者・海外輸入症例・無症状病原体保有者!$BW$29:$BW$221</c:f>
              <c:numCache>
                <c:formatCode>m"月"d"日"</c:formatCode>
                <c:ptCount val="1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numCache>
            </c:numRef>
          </c:cat>
          <c:val>
            <c:numRef>
              <c:f>香港マカオ台湾の患者・海外輸入症例・無症状病原体保有者!$BZ$29:$BZ$221</c:f>
              <c:numCache>
                <c:formatCode>General</c:formatCode>
                <c:ptCount val="1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0.14542827674147255"/>
          <c:y val="0.26717104673089154"/>
          <c:w val="0.16837836182027163"/>
          <c:h val="0.18591908729265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香港マカオ台湾の患者・海外輸入症例・無症状病原体保有者!$BI$97:$BI$220</c:f>
              <c:numCache>
                <c:formatCode>m"月"d"日"</c:formatCode>
                <c:ptCount val="12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numCache>
            </c:numRef>
          </c:cat>
          <c:val>
            <c:numRef>
              <c:f>香港マカオ台湾の患者・海外輸入症例・無症状病原体保有者!$BJ$97:$BJ$220</c:f>
              <c:numCache>
                <c:formatCode>General</c:formatCode>
                <c:ptCount val="124"/>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香港マカオ台湾の患者・海外輸入症例・無症状病原体保有者!$BI$97:$BI$220</c:f>
              <c:numCache>
                <c:formatCode>m"月"d"日"</c:formatCode>
                <c:ptCount val="12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numCache>
            </c:numRef>
          </c:cat>
          <c:val>
            <c:numRef>
              <c:f>香港マカオ台湾の患者・海外輸入症例・無症状病原体保有者!$BK$97:$BK$220</c:f>
              <c:numCache>
                <c:formatCode>General</c:formatCode>
                <c:ptCount val="124"/>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3281336999312685"/>
          <c:y val="0.44049970377962078"/>
          <c:w val="0.10939004320400847"/>
          <c:h val="0.14774065208800019"/>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7753018372703417"/>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香港マカオ台湾の患者・海外輸入症例・無症状病原体保有者!$BL$97:$BL$220</c:f>
              <c:numCache>
                <c:formatCode>m"月"d"日"</c:formatCode>
                <c:ptCount val="12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numCache>
            </c:numRef>
          </c:cat>
          <c:val>
            <c:numRef>
              <c:f>香港マカオ台湾の患者・海外輸入症例・無症状病原体保有者!$BM$97:$BM$220</c:f>
              <c:numCache>
                <c:formatCode>General</c:formatCode>
                <c:ptCount val="124"/>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香港マカオ台湾の患者・海外輸入症例・無症状病原体保有者!$BL$97:$BL$220</c:f>
              <c:numCache>
                <c:formatCode>m"月"d"日"</c:formatCode>
                <c:ptCount val="12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numCache>
            </c:numRef>
          </c:cat>
          <c:val>
            <c:numRef>
              <c:f>香港マカオ台湾の患者・海外輸入症例・無症状病原体保有者!$BN$97:$BN$220</c:f>
              <c:numCache>
                <c:formatCode>General</c:formatCode>
                <c:ptCount val="124"/>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3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12717426325947942"/>
          <c:h val="0.1345599974607608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90713</xdr:colOff>
      <xdr:row>97</xdr:row>
      <xdr:rowOff>226785</xdr:rowOff>
    </xdr:from>
    <xdr:to>
      <xdr:col>8</xdr:col>
      <xdr:colOff>653142</xdr:colOff>
      <xdr:row>114</xdr:row>
      <xdr:rowOff>72571</xdr:rowOff>
    </xdr:to>
    <xdr:graphicFrame macro="">
      <xdr:nvGraphicFramePr>
        <xdr:cNvPr id="16" name="グラフ 15">
          <a:extLst>
            <a:ext uri="{FF2B5EF4-FFF2-40B4-BE49-F238E27FC236}">
              <a16:creationId xmlns:a16="http://schemas.microsoft.com/office/drawing/2014/main" id="{898B6231-A03E-42A0-B761-109EE01266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0.52548</cdr:x>
      <cdr:y>0.21351</cdr:y>
    </cdr:from>
    <cdr:to>
      <cdr:x>0.78212</cdr:x>
      <cdr:y>0.4046</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2712340" y="771073"/>
          <a:ext cx="1324683" cy="690074"/>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0.50189</cdr:x>
      <cdr:y>0.1348</cdr:y>
    </cdr:from>
    <cdr:to>
      <cdr:x>0.75323</cdr:x>
      <cdr:y>0.32612</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2645228" y="486229"/>
          <a:ext cx="1324683" cy="690090"/>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6032;&#30086;&#12454;&#12451;&#12464;&#12523;&#33258;&#27835;&#21306;COVID-19/20200723%20&#26032;&#30086;&#24739;&#32773;&#25968;&#25512;&#312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グラフ"/>
    </sheetNames>
    <sheetDataSet>
      <sheetData sheetId="0">
        <row r="5">
          <cell r="R5" t="str">
            <v>確診</v>
          </cell>
          <cell r="S5" t="str">
            <v>確診累計</v>
          </cell>
          <cell r="T5" t="str">
            <v>無症状感染者</v>
          </cell>
          <cell r="U5" t="str">
            <v>無症状感染者累計</v>
          </cell>
        </row>
        <row r="6">
          <cell r="Q6">
            <v>44026</v>
          </cell>
          <cell r="S6">
            <v>0</v>
          </cell>
          <cell r="U6">
            <v>0</v>
          </cell>
        </row>
        <row r="7">
          <cell r="Q7">
            <v>44027</v>
          </cell>
          <cell r="R7">
            <v>1</v>
          </cell>
          <cell r="S7">
            <v>1</v>
          </cell>
          <cell r="T7">
            <v>3</v>
          </cell>
          <cell r="U7">
            <v>3</v>
          </cell>
        </row>
        <row r="8">
          <cell r="Q8" t="str">
            <v>7月16日36時間</v>
          </cell>
          <cell r="R8">
            <v>5</v>
          </cell>
          <cell r="S8">
            <v>6</v>
          </cell>
          <cell r="T8">
            <v>8</v>
          </cell>
          <cell r="U8">
            <v>11</v>
          </cell>
        </row>
        <row r="9">
          <cell r="Q9" t="str">
            <v>7月17日12時間</v>
          </cell>
          <cell r="R9">
            <v>11</v>
          </cell>
          <cell r="S9">
            <v>17</v>
          </cell>
          <cell r="T9">
            <v>0</v>
          </cell>
          <cell r="U9">
            <v>11</v>
          </cell>
        </row>
        <row r="10">
          <cell r="Q10">
            <v>44030</v>
          </cell>
          <cell r="R10">
            <v>13</v>
          </cell>
          <cell r="S10">
            <v>30</v>
          </cell>
          <cell r="T10">
            <v>30</v>
          </cell>
          <cell r="U10">
            <v>41</v>
          </cell>
        </row>
        <row r="11">
          <cell r="Q11">
            <v>44031</v>
          </cell>
          <cell r="R11">
            <v>17</v>
          </cell>
          <cell r="S11">
            <v>47</v>
          </cell>
          <cell r="T11">
            <v>9</v>
          </cell>
          <cell r="U11">
            <v>50</v>
          </cell>
        </row>
        <row r="12">
          <cell r="Q12">
            <v>44032</v>
          </cell>
          <cell r="R12">
            <v>8</v>
          </cell>
          <cell r="S12">
            <v>55</v>
          </cell>
          <cell r="T12">
            <v>5</v>
          </cell>
          <cell r="U12">
            <v>55</v>
          </cell>
        </row>
        <row r="13">
          <cell r="Q13">
            <v>44033</v>
          </cell>
          <cell r="R13">
            <v>9</v>
          </cell>
          <cell r="S13">
            <v>64</v>
          </cell>
          <cell r="T13">
            <v>14</v>
          </cell>
          <cell r="U13">
            <v>69</v>
          </cell>
        </row>
        <row r="14">
          <cell r="Q14">
            <v>44034</v>
          </cell>
          <cell r="R14">
            <v>18</v>
          </cell>
          <cell r="S14">
            <v>82</v>
          </cell>
          <cell r="T14">
            <v>24</v>
          </cell>
          <cell r="U14">
            <v>77</v>
          </cell>
        </row>
        <row r="15">
          <cell r="Q15">
            <v>44035</v>
          </cell>
          <cell r="R15">
            <v>13</v>
          </cell>
          <cell r="S15">
            <v>95</v>
          </cell>
          <cell r="T15">
            <v>19</v>
          </cell>
          <cell r="U15">
            <v>85</v>
          </cell>
        </row>
        <row r="16">
          <cell r="Q16">
            <v>44036</v>
          </cell>
          <cell r="R16">
            <v>20</v>
          </cell>
          <cell r="S16">
            <v>115</v>
          </cell>
          <cell r="T16">
            <v>38</v>
          </cell>
          <cell r="U16">
            <v>114</v>
          </cell>
        </row>
        <row r="17">
          <cell r="Q17">
            <v>44037</v>
          </cell>
          <cell r="R17">
            <v>22</v>
          </cell>
          <cell r="S17">
            <v>137</v>
          </cell>
          <cell r="T17">
            <v>38</v>
          </cell>
          <cell r="U17">
            <v>147</v>
          </cell>
        </row>
        <row r="18">
          <cell r="Q18">
            <v>44038</v>
          </cell>
          <cell r="R18">
            <v>41</v>
          </cell>
          <cell r="S18">
            <v>178</v>
          </cell>
          <cell r="T18">
            <v>38</v>
          </cell>
          <cell r="U18">
            <v>170</v>
          </cell>
        </row>
        <row r="19">
          <cell r="Q19">
            <v>44039</v>
          </cell>
          <cell r="R19">
            <v>57</v>
          </cell>
          <cell r="S19">
            <v>235</v>
          </cell>
          <cell r="T19">
            <v>13</v>
          </cell>
          <cell r="U19">
            <v>165</v>
          </cell>
        </row>
        <row r="20">
          <cell r="Q20">
            <v>44040</v>
          </cell>
          <cell r="R20">
            <v>89</v>
          </cell>
          <cell r="S20">
            <v>322</v>
          </cell>
          <cell r="T20">
            <v>15</v>
          </cell>
          <cell r="U20">
            <v>133</v>
          </cell>
        </row>
        <row r="21">
          <cell r="Q21">
            <v>44041</v>
          </cell>
          <cell r="R21">
            <v>96</v>
          </cell>
          <cell r="S21">
            <v>414</v>
          </cell>
          <cell r="T21">
            <v>18</v>
          </cell>
          <cell r="U21">
            <v>143</v>
          </cell>
        </row>
        <row r="22">
          <cell r="Q22">
            <v>44042</v>
          </cell>
          <cell r="R22">
            <v>112</v>
          </cell>
          <cell r="S22">
            <v>523</v>
          </cell>
          <cell r="T22">
            <v>0</v>
          </cell>
          <cell r="U22">
            <v>108</v>
          </cell>
        </row>
        <row r="23">
          <cell r="Q23">
            <v>44043</v>
          </cell>
          <cell r="R23">
            <v>31</v>
          </cell>
          <cell r="S23">
            <v>547</v>
          </cell>
          <cell r="T23">
            <v>8</v>
          </cell>
          <cell r="U23">
            <v>109</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231"/>
  <sheetViews>
    <sheetView tabSelected="1" workbookViewId="0">
      <pane xSplit="2" ySplit="5" topLeftCell="C217" activePane="bottomRight" state="frozen"/>
      <selection pane="topRight" activeCell="C1" sqref="C1"/>
      <selection pane="bottomLeft" activeCell="A8" sqref="A8"/>
      <selection pane="bottomRight" activeCell="B227" sqref="B227"/>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50" t="s">
        <v>78</v>
      </c>
      <c r="D1" s="250"/>
      <c r="E1" s="250"/>
      <c r="F1" s="250"/>
      <c r="G1" s="250"/>
      <c r="H1" s="250"/>
      <c r="I1" s="250"/>
      <c r="J1" s="250"/>
      <c r="K1" s="250"/>
      <c r="L1" s="250"/>
      <c r="M1" s="250"/>
      <c r="N1" s="250"/>
      <c r="O1" s="250"/>
      <c r="P1" s="87"/>
      <c r="Q1" s="87"/>
      <c r="R1" s="87"/>
      <c r="S1" s="87"/>
      <c r="T1" s="87"/>
      <c r="U1" s="86">
        <v>44044</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57" t="s">
        <v>72</v>
      </c>
      <c r="D4" s="258"/>
      <c r="E4" s="258"/>
      <c r="F4" s="268"/>
      <c r="G4" s="257" t="s">
        <v>68</v>
      </c>
      <c r="H4" s="258"/>
      <c r="I4" s="263" t="s">
        <v>87</v>
      </c>
      <c r="J4" s="259" t="s">
        <v>71</v>
      </c>
      <c r="K4" s="260"/>
      <c r="L4" s="261" t="s">
        <v>70</v>
      </c>
      <c r="M4" s="262"/>
      <c r="N4" s="251" t="s">
        <v>73</v>
      </c>
      <c r="O4" s="252"/>
      <c r="P4" s="265" t="s">
        <v>92</v>
      </c>
      <c r="Q4" s="266"/>
      <c r="R4" s="265" t="s">
        <v>88</v>
      </c>
      <c r="S4" s="266"/>
      <c r="T4" s="267"/>
      <c r="U4" s="253" t="s">
        <v>75</v>
      </c>
    </row>
    <row r="5" spans="2:21" ht="18.5" customHeight="1" thickBot="1" x14ac:dyDescent="0.6">
      <c r="B5" s="63" t="s">
        <v>76</v>
      </c>
      <c r="C5" s="255" t="s">
        <v>69</v>
      </c>
      <c r="D5" s="256"/>
      <c r="E5" s="92" t="s">
        <v>9</v>
      </c>
      <c r="F5" s="71" t="s">
        <v>86</v>
      </c>
      <c r="G5" s="69" t="s">
        <v>69</v>
      </c>
      <c r="H5" s="70" t="s">
        <v>9</v>
      </c>
      <c r="I5" s="264"/>
      <c r="J5" s="69" t="s">
        <v>69</v>
      </c>
      <c r="K5" s="70" t="s">
        <v>74</v>
      </c>
      <c r="L5" s="69" t="s">
        <v>69</v>
      </c>
      <c r="M5" s="70" t="s">
        <v>9</v>
      </c>
      <c r="N5" s="69" t="s">
        <v>69</v>
      </c>
      <c r="O5" s="71" t="s">
        <v>9</v>
      </c>
      <c r="P5" s="88" t="s">
        <v>105</v>
      </c>
      <c r="Q5" s="71" t="s">
        <v>9</v>
      </c>
      <c r="R5" s="119" t="s">
        <v>90</v>
      </c>
      <c r="S5" s="68" t="s">
        <v>91</v>
      </c>
      <c r="T5" s="68" t="s">
        <v>89</v>
      </c>
      <c r="U5" s="25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W220" si="128">+B219</f>
        <v>44042</v>
      </c>
      <c r="X219" s="122">
        <f t="shared" ref="X219" si="129">+G219</f>
        <v>127</v>
      </c>
      <c r="Y219" s="97">
        <f t="shared" ref="Y219" si="130">+H219</f>
        <v>84292</v>
      </c>
      <c r="Z219" s="123">
        <f t="shared" ref="Z219:Z220"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c r="C221" s="59"/>
      <c r="D221" s="49"/>
      <c r="E221" s="61"/>
      <c r="F221" s="60"/>
      <c r="G221" s="59"/>
      <c r="H221" s="61"/>
      <c r="I221" s="55"/>
      <c r="J221" s="59"/>
      <c r="K221" s="61"/>
      <c r="L221" s="59"/>
      <c r="M221" s="61"/>
      <c r="N221" s="48"/>
      <c r="O221" s="60"/>
      <c r="P221" s="124"/>
      <c r="Q221" s="60"/>
      <c r="R221" s="48"/>
      <c r="S221" s="60"/>
      <c r="T221" s="60"/>
      <c r="U221" s="78"/>
    </row>
    <row r="222" spans="2:28" ht="9.5" customHeight="1" thickBot="1" x14ac:dyDescent="0.6">
      <c r="B222" s="66"/>
      <c r="C222" s="79"/>
      <c r="D222" s="80"/>
      <c r="E222" s="82"/>
      <c r="F222" s="95"/>
      <c r="G222" s="79"/>
      <c r="H222" s="82"/>
      <c r="I222" s="82"/>
      <c r="J222" s="79"/>
      <c r="K222" s="82"/>
      <c r="L222" s="79"/>
      <c r="M222" s="82"/>
      <c r="N222" s="83"/>
      <c r="O222" s="81"/>
      <c r="P222" s="94"/>
      <c r="Q222" s="95"/>
      <c r="R222" s="120"/>
      <c r="S222" s="95"/>
      <c r="T222" s="95"/>
      <c r="U222" s="67"/>
    </row>
    <row r="224" spans="2:28" ht="13" customHeight="1" x14ac:dyDescent="0.55000000000000004">
      <c r="E224" s="112"/>
      <c r="F224" s="113"/>
      <c r="G224" s="112" t="s">
        <v>80</v>
      </c>
      <c r="H224" s="113"/>
      <c r="I224" s="113"/>
      <c r="J224" s="113"/>
      <c r="U224" s="72"/>
    </row>
    <row r="225" spans="2:10" ht="13" customHeight="1" x14ac:dyDescent="0.55000000000000004">
      <c r="E225" s="112" t="s">
        <v>98</v>
      </c>
      <c r="F225" s="113"/>
      <c r="G225" s="248" t="s">
        <v>79</v>
      </c>
      <c r="H225" s="249"/>
      <c r="I225" s="112" t="s">
        <v>106</v>
      </c>
      <c r="J225" s="113"/>
    </row>
    <row r="226" spans="2:10" ht="13" customHeight="1" x14ac:dyDescent="0.55000000000000004">
      <c r="B226" s="130">
        <v>1</v>
      </c>
      <c r="E226" s="114" t="s">
        <v>108</v>
      </c>
      <c r="F226" s="113"/>
      <c r="G226" s="115"/>
      <c r="H226" s="115"/>
      <c r="I226" s="112" t="s">
        <v>107</v>
      </c>
      <c r="J226" s="113"/>
    </row>
    <row r="227" spans="2:10" ht="18.5" customHeight="1" x14ac:dyDescent="0.55000000000000004">
      <c r="E227" s="112" t="s">
        <v>96</v>
      </c>
      <c r="F227" s="113"/>
      <c r="G227" s="112" t="s">
        <v>97</v>
      </c>
      <c r="H227" s="113"/>
      <c r="I227" s="113"/>
      <c r="J227" s="113"/>
    </row>
    <row r="228" spans="2:10" ht="13" customHeight="1" x14ac:dyDescent="0.55000000000000004">
      <c r="E228" s="112" t="s">
        <v>98</v>
      </c>
      <c r="F228" s="113"/>
      <c r="G228" s="112" t="s">
        <v>99</v>
      </c>
      <c r="H228" s="113"/>
      <c r="I228" s="113"/>
      <c r="J228" s="113"/>
    </row>
    <row r="229" spans="2:10" ht="13" customHeight="1" x14ac:dyDescent="0.55000000000000004">
      <c r="E229" s="112" t="s">
        <v>98</v>
      </c>
      <c r="F229" s="113"/>
      <c r="G229" s="112" t="s">
        <v>100</v>
      </c>
      <c r="H229" s="113"/>
      <c r="I229" s="113"/>
      <c r="J229" s="113"/>
    </row>
    <row r="230" spans="2:10" ht="13" customHeight="1" x14ac:dyDescent="0.55000000000000004">
      <c r="E230" s="112" t="s">
        <v>101</v>
      </c>
      <c r="F230" s="113"/>
      <c r="G230" s="112" t="s">
        <v>102</v>
      </c>
      <c r="H230" s="113"/>
      <c r="I230" s="113"/>
      <c r="J230" s="113"/>
    </row>
    <row r="231" spans="2:10" ht="13" customHeight="1" x14ac:dyDescent="0.55000000000000004">
      <c r="E231" s="112" t="s">
        <v>103</v>
      </c>
      <c r="F231" s="113"/>
      <c r="G231" s="112" t="s">
        <v>104</v>
      </c>
      <c r="H231" s="113"/>
      <c r="I231" s="113"/>
      <c r="J231" s="113"/>
    </row>
  </sheetData>
  <mergeCells count="12">
    <mergeCell ref="G225:H225"/>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E225"/>
  <sheetViews>
    <sheetView topLeftCell="A5" zoomScale="96" zoomScaleNormal="96" workbookViewId="0">
      <pane xSplit="1" ySplit="3" topLeftCell="B217" activePane="bottomRight" state="frozen"/>
      <selection activeCell="A5" sqref="A5"/>
      <selection pane="topRight" activeCell="B5" sqref="B5"/>
      <selection pane="bottomLeft" activeCell="A8" sqref="A8"/>
      <selection pane="bottomRight" activeCell="C228" sqref="C228"/>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4.83203125" customWidth="1"/>
    <col min="32" max="32" width="5.6640625" bestFit="1" customWidth="1"/>
    <col min="33" max="33" width="5.4140625" bestFit="1" customWidth="1"/>
    <col min="34" max="34" width="5.6640625" bestFit="1" customWidth="1"/>
    <col min="35" max="48" width="4.83203125" bestFit="1" customWidth="1"/>
    <col min="49" max="49" width="3.5" bestFit="1" customWidth="1"/>
    <col min="50" max="50" width="7.58203125" style="45" customWidth="1"/>
    <col min="51" max="52" width="8.5" style="45" bestFit="1" customWidth="1"/>
    <col min="53" max="53" width="3.5" style="45" bestFit="1" customWidth="1"/>
    <col min="54" max="54" width="8.5" style="45" bestFit="1" customWidth="1"/>
    <col min="55" max="55" width="8.5" bestFit="1" customWidth="1"/>
    <col min="56" max="56" width="3.33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8" bestFit="1" customWidth="1"/>
    <col min="65" max="65" width="8.1640625" customWidth="1"/>
    <col min="66" max="66" width="4.83203125" bestFit="1" customWidth="1"/>
    <col min="67" max="67" width="8.25" bestFit="1" customWidth="1"/>
    <col min="68" max="69" width="8.5" bestFit="1" customWidth="1"/>
    <col min="70" max="70" width="6.6640625" bestFit="1" customWidth="1"/>
    <col min="71" max="71" width="8.25" bestFit="1" customWidth="1"/>
    <col min="72" max="73" width="8.5" bestFit="1" customWidth="1"/>
    <col min="74" max="74" width="6.6640625" bestFit="1" customWidth="1"/>
    <col min="75" max="75" width="8.25" bestFit="1" customWidth="1"/>
    <col min="76" max="77" width="8.5" bestFit="1" customWidth="1"/>
    <col min="78" max="78" width="6.6640625" bestFit="1" customWidth="1"/>
    <col min="80" max="81" width="8.5" bestFit="1" customWidth="1"/>
    <col min="83" max="83" width="6.6640625" bestFit="1" customWidth="1"/>
  </cols>
  <sheetData>
    <row r="1" spans="1:57" x14ac:dyDescent="0.55000000000000004">
      <c r="A1" s="129"/>
      <c r="Z1" s="129"/>
      <c r="AA1" s="129"/>
      <c r="AB1" s="129"/>
      <c r="AC1" s="129"/>
    </row>
    <row r="3" spans="1:57" ht="18.5" thickBot="1" x14ac:dyDescent="0.6"/>
    <row r="4" spans="1:57" ht="18.5" thickBot="1" x14ac:dyDescent="0.6">
      <c r="A4" s="62" t="s">
        <v>3</v>
      </c>
      <c r="B4" s="278" t="s">
        <v>130</v>
      </c>
      <c r="C4" s="279"/>
      <c r="D4" s="279"/>
      <c r="E4" s="279"/>
      <c r="F4" s="279"/>
      <c r="G4" s="279"/>
      <c r="H4" s="279"/>
      <c r="I4" s="279"/>
      <c r="J4" s="279"/>
      <c r="K4" s="280"/>
      <c r="L4" s="142" t="s">
        <v>127</v>
      </c>
      <c r="M4" s="143"/>
      <c r="N4" s="143"/>
      <c r="O4" s="143"/>
      <c r="P4" s="143"/>
      <c r="Q4" s="143"/>
      <c r="R4" s="143"/>
      <c r="S4" s="143"/>
      <c r="T4" s="143"/>
      <c r="U4" s="143"/>
      <c r="V4" s="143"/>
      <c r="W4" s="143"/>
      <c r="X4" s="144"/>
      <c r="Z4" s="62" t="s">
        <v>3</v>
      </c>
      <c r="AA4" s="221"/>
      <c r="AB4" s="221"/>
      <c r="AC4" s="221"/>
    </row>
    <row r="5" spans="1:57" ht="18" customHeight="1" x14ac:dyDescent="0.55000000000000004">
      <c r="A5" s="281" t="s">
        <v>76</v>
      </c>
      <c r="B5" s="285" t="s">
        <v>134</v>
      </c>
      <c r="C5" s="283"/>
      <c r="D5" s="283"/>
      <c r="E5" s="283"/>
      <c r="F5" s="286" t="s">
        <v>135</v>
      </c>
      <c r="G5" s="283" t="s">
        <v>131</v>
      </c>
      <c r="H5" s="283"/>
      <c r="I5" s="283"/>
      <c r="J5" s="283" t="s">
        <v>132</v>
      </c>
      <c r="K5" s="284"/>
      <c r="L5" s="270" t="s">
        <v>69</v>
      </c>
      <c r="M5" s="271"/>
      <c r="N5" s="274" t="s">
        <v>9</v>
      </c>
      <c r="O5" s="275"/>
      <c r="P5" s="302" t="s">
        <v>128</v>
      </c>
      <c r="Q5" s="303"/>
      <c r="R5" s="303"/>
      <c r="S5" s="304"/>
      <c r="T5" s="310" t="s">
        <v>88</v>
      </c>
      <c r="U5" s="311"/>
      <c r="V5" s="311"/>
      <c r="W5" s="311"/>
      <c r="X5" s="312"/>
      <c r="Y5" s="131"/>
      <c r="Z5" s="281" t="s">
        <v>76</v>
      </c>
      <c r="AA5" s="322" t="s">
        <v>161</v>
      </c>
      <c r="AB5" s="323"/>
      <c r="AC5" s="324"/>
      <c r="AD5" s="318" t="s">
        <v>142</v>
      </c>
      <c r="AE5" s="319"/>
      <c r="AF5" s="297"/>
      <c r="AG5" s="297"/>
      <c r="AH5" s="297"/>
      <c r="AI5" s="297"/>
      <c r="AJ5" s="320"/>
      <c r="AK5" s="296" t="s">
        <v>143</v>
      </c>
      <c r="AL5" s="297"/>
      <c r="AM5" s="297"/>
      <c r="AN5" s="297"/>
      <c r="AO5" s="297"/>
      <c r="AP5" s="298"/>
      <c r="AQ5" s="296" t="s">
        <v>144</v>
      </c>
      <c r="AR5" s="297"/>
      <c r="AS5" s="297"/>
      <c r="AT5" s="297"/>
      <c r="AU5" s="297"/>
      <c r="AV5" s="308"/>
    </row>
    <row r="6" spans="1:57" ht="18" customHeight="1" x14ac:dyDescent="0.55000000000000004">
      <c r="A6" s="281"/>
      <c r="B6" s="289" t="s">
        <v>148</v>
      </c>
      <c r="C6" s="290"/>
      <c r="D6" s="293" t="s">
        <v>86</v>
      </c>
      <c r="E6" s="291" t="s">
        <v>136</v>
      </c>
      <c r="F6" s="287"/>
      <c r="G6" s="293" t="s">
        <v>133</v>
      </c>
      <c r="H6" s="293" t="s">
        <v>9</v>
      </c>
      <c r="I6" s="293" t="s">
        <v>86</v>
      </c>
      <c r="J6" s="293" t="s">
        <v>133</v>
      </c>
      <c r="K6" s="294" t="s">
        <v>9</v>
      </c>
      <c r="L6" s="272"/>
      <c r="M6" s="273"/>
      <c r="N6" s="276"/>
      <c r="O6" s="277"/>
      <c r="P6" s="305"/>
      <c r="Q6" s="306"/>
      <c r="R6" s="306"/>
      <c r="S6" s="307"/>
      <c r="T6" s="313"/>
      <c r="U6" s="314"/>
      <c r="V6" s="314"/>
      <c r="W6" s="314"/>
      <c r="X6" s="315"/>
      <c r="Y6" s="131"/>
      <c r="Z6" s="281"/>
      <c r="AA6" s="325"/>
      <c r="AB6" s="326"/>
      <c r="AC6" s="327"/>
      <c r="AD6" s="316" t="s">
        <v>141</v>
      </c>
      <c r="AE6" s="317"/>
      <c r="AF6" s="300"/>
      <c r="AG6" s="300" t="s">
        <v>140</v>
      </c>
      <c r="AH6" s="300"/>
      <c r="AI6" s="300" t="s">
        <v>132</v>
      </c>
      <c r="AJ6" s="321"/>
      <c r="AK6" s="299" t="s">
        <v>141</v>
      </c>
      <c r="AL6" s="300"/>
      <c r="AM6" s="300" t="s">
        <v>140</v>
      </c>
      <c r="AN6" s="300"/>
      <c r="AO6" s="300" t="s">
        <v>132</v>
      </c>
      <c r="AP6" s="301"/>
      <c r="AQ6" s="299" t="s">
        <v>141</v>
      </c>
      <c r="AR6" s="300"/>
      <c r="AS6" s="300" t="s">
        <v>140</v>
      </c>
      <c r="AT6" s="300"/>
      <c r="AU6" s="300" t="s">
        <v>132</v>
      </c>
      <c r="AV6" s="309"/>
    </row>
    <row r="7" spans="1:57" ht="36.5" thickBot="1" x14ac:dyDescent="0.6">
      <c r="A7" s="282"/>
      <c r="B7" s="141" t="s">
        <v>133</v>
      </c>
      <c r="C7" s="133" t="s">
        <v>9</v>
      </c>
      <c r="D7" s="288"/>
      <c r="E7" s="292"/>
      <c r="F7" s="288"/>
      <c r="G7" s="288"/>
      <c r="H7" s="288"/>
      <c r="I7" s="288"/>
      <c r="J7" s="288"/>
      <c r="K7" s="295"/>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Z7" s="282"/>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X7" s="269" t="s">
        <v>176</v>
      </c>
      <c r="AY7" s="269"/>
      <c r="AZ7" s="269"/>
      <c r="BA7" s="269"/>
      <c r="BB7" s="269"/>
      <c r="BE7" t="s">
        <v>162</v>
      </c>
    </row>
    <row r="8" spans="1:5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5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5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5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5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5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5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5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5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3"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3"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3"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3"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3"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3"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row>
    <row r="71" spans="1:83"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3"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3"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3"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3"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3"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3"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3"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3"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3"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3"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3"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3"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3"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3"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3"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3"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3"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3"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3"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3"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3"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row>
    <row r="189" spans="1:83" ht="18" customHeight="1" x14ac:dyDescent="0.55000000000000004">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row>
    <row r="190" spans="1:83"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row>
    <row r="191" spans="1:83"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Z191" s="75">
        <f t="shared" si="243"/>
        <v>44015</v>
      </c>
      <c r="AA191" s="231">
        <f t="shared" si="204"/>
        <v>1742</v>
      </c>
      <c r="AB191" s="231">
        <f t="shared" si="205"/>
        <v>1608</v>
      </c>
      <c r="AC191" s="232">
        <f t="shared" si="206"/>
        <v>14</v>
      </c>
      <c r="AD191" s="184">
        <f t="shared" si="211"/>
        <v>5</v>
      </c>
      <c r="AE191" s="244">
        <f t="shared" ref="AE191:AE209" si="245">+AE190+AD191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row>
    <row r="192" spans="1:83"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Z192" s="75">
        <f t="shared" si="243"/>
        <v>44016</v>
      </c>
      <c r="AA192" s="231">
        <f t="shared" si="204"/>
        <v>1753</v>
      </c>
      <c r="AB192" s="231">
        <f t="shared" si="205"/>
        <v>1628</v>
      </c>
      <c r="AC192" s="232">
        <f t="shared" si="206"/>
        <v>14</v>
      </c>
      <c r="AD192" s="184">
        <f t="shared" si="211"/>
        <v>11</v>
      </c>
      <c r="AE192" s="244">
        <f t="shared" si="245"/>
        <v>53</v>
      </c>
      <c r="AF192" s="156">
        <v>1258</v>
      </c>
      <c r="AG192" s="185">
        <f t="shared" ref="AG192:AG215" si="246">+AH192-AH191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row>
    <row r="193" spans="1:83"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Z193" s="75">
        <f t="shared" ref="Z193:Z215" si="247">+A193</f>
        <v>44017</v>
      </c>
      <c r="AA193" s="231">
        <f t="shared" si="204"/>
        <v>1763</v>
      </c>
      <c r="AB193" s="231">
        <f t="shared" si="205"/>
        <v>1639</v>
      </c>
      <c r="AC193" s="232">
        <f t="shared" si="206"/>
        <v>14</v>
      </c>
      <c r="AD193" s="184">
        <f t="shared" si="211"/>
        <v>10</v>
      </c>
      <c r="AE193" s="244">
        <f t="shared" si="245"/>
        <v>63</v>
      </c>
      <c r="AF193" s="156">
        <v>1268</v>
      </c>
      <c r="AG193" s="185">
        <f t="shared" si="246"/>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row>
    <row r="194" spans="1:83" ht="18" customHeight="1" x14ac:dyDescent="0.55000000000000004">
      <c r="A194" s="180">
        <v>44018</v>
      </c>
      <c r="B194" s="146">
        <v>8</v>
      </c>
      <c r="C194" s="155">
        <f t="shared" ref="C194:C214" si="248">+B194+C193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Z194" s="75">
        <f t="shared" si="247"/>
        <v>44018</v>
      </c>
      <c r="AA194" s="231">
        <f t="shared" si="204"/>
        <v>1780</v>
      </c>
      <c r="AB194" s="231">
        <f t="shared" si="205"/>
        <v>1640</v>
      </c>
      <c r="AC194" s="232">
        <f t="shared" si="206"/>
        <v>14</v>
      </c>
      <c r="AD194" s="184">
        <f t="shared" si="211"/>
        <v>17</v>
      </c>
      <c r="AE194" s="244">
        <f t="shared" si="245"/>
        <v>80</v>
      </c>
      <c r="AF194" s="156">
        <v>1285</v>
      </c>
      <c r="AG194" s="185">
        <f t="shared" si="246"/>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row>
    <row r="195" spans="1:83" ht="18" customHeight="1" x14ac:dyDescent="0.55000000000000004">
      <c r="A195" s="180">
        <v>44019</v>
      </c>
      <c r="B195" s="146">
        <v>7</v>
      </c>
      <c r="C195" s="155">
        <f t="shared" si="248"/>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Z195" s="75">
        <f t="shared" si="247"/>
        <v>44019</v>
      </c>
      <c r="AA195" s="231">
        <f t="shared" si="204"/>
        <v>1794</v>
      </c>
      <c r="AB195" s="231">
        <f t="shared" si="205"/>
        <v>1644</v>
      </c>
      <c r="AC195" s="232">
        <f t="shared" si="206"/>
        <v>14</v>
      </c>
      <c r="AD195" s="184">
        <f t="shared" si="211"/>
        <v>14</v>
      </c>
      <c r="AE195" s="244">
        <f t="shared" si="245"/>
        <v>94</v>
      </c>
      <c r="AF195" s="156">
        <v>1299</v>
      </c>
      <c r="AG195" s="185">
        <f t="shared" si="246"/>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row>
    <row r="196" spans="1:83" ht="18" customHeight="1" x14ac:dyDescent="0.55000000000000004">
      <c r="A196" s="180">
        <v>44020</v>
      </c>
      <c r="B196" s="146">
        <v>9</v>
      </c>
      <c r="C196" s="155">
        <f t="shared" si="248"/>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Z196" s="75">
        <f t="shared" si="247"/>
        <v>44020</v>
      </c>
      <c r="AA196" s="231">
        <f t="shared" si="204"/>
        <v>1818</v>
      </c>
      <c r="AB196" s="231">
        <f t="shared" si="205"/>
        <v>1650</v>
      </c>
      <c r="AC196" s="232">
        <f t="shared" si="206"/>
        <v>14</v>
      </c>
      <c r="AD196" s="184">
        <f t="shared" si="211"/>
        <v>24</v>
      </c>
      <c r="AE196" s="244">
        <f t="shared" si="245"/>
        <v>118</v>
      </c>
      <c r="AF196" s="156">
        <v>1323</v>
      </c>
      <c r="AG196" s="185">
        <f t="shared" si="246"/>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row>
    <row r="197" spans="1:83" ht="18" customHeight="1" x14ac:dyDescent="0.55000000000000004">
      <c r="A197" s="180">
        <v>44021</v>
      </c>
      <c r="B197" s="146">
        <v>4</v>
      </c>
      <c r="C197" s="155">
        <f t="shared" si="248"/>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Z197" s="75">
        <f t="shared" si="247"/>
        <v>44021</v>
      </c>
      <c r="AA197" s="231">
        <f t="shared" si="204"/>
        <v>1860</v>
      </c>
      <c r="AB197" s="231">
        <f t="shared" si="205"/>
        <v>1659</v>
      </c>
      <c r="AC197" s="232">
        <f t="shared" si="206"/>
        <v>14</v>
      </c>
      <c r="AD197" s="184">
        <f t="shared" si="211"/>
        <v>42</v>
      </c>
      <c r="AE197" s="244">
        <f t="shared" si="245"/>
        <v>160</v>
      </c>
      <c r="AF197" s="156">
        <v>1365</v>
      </c>
      <c r="AG197" s="185">
        <f t="shared" si="246"/>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row>
    <row r="198" spans="1:83" ht="18" customHeight="1" x14ac:dyDescent="0.55000000000000004">
      <c r="A198" s="180">
        <v>44022</v>
      </c>
      <c r="B198" s="241">
        <v>2</v>
      </c>
      <c r="C198" s="155">
        <f t="shared" si="248"/>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Z198" s="75">
        <f t="shared" si="247"/>
        <v>44022</v>
      </c>
      <c r="AA198" s="231">
        <f t="shared" si="204"/>
        <v>1900</v>
      </c>
      <c r="AB198" s="231">
        <f t="shared" si="205"/>
        <v>1670</v>
      </c>
      <c r="AC198" s="232">
        <f t="shared" si="206"/>
        <v>14</v>
      </c>
      <c r="AD198" s="184">
        <f t="shared" si="211"/>
        <v>38</v>
      </c>
      <c r="AE198" s="244">
        <f t="shared" si="245"/>
        <v>198</v>
      </c>
      <c r="AF198" s="156">
        <v>1403</v>
      </c>
      <c r="AG198" s="185">
        <f t="shared" si="246"/>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row>
    <row r="199" spans="1:83" ht="18" customHeight="1" x14ac:dyDescent="0.55000000000000004">
      <c r="A199" s="180">
        <v>44023</v>
      </c>
      <c r="B199" s="241">
        <v>7</v>
      </c>
      <c r="C199" s="155">
        <f t="shared" si="248"/>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Z199" s="75">
        <f t="shared" si="247"/>
        <v>44023</v>
      </c>
      <c r="AA199" s="231">
        <f t="shared" si="204"/>
        <v>1928</v>
      </c>
      <c r="AB199" s="231">
        <f t="shared" si="205"/>
        <v>1680</v>
      </c>
      <c r="AC199" s="232">
        <f t="shared" si="206"/>
        <v>14</v>
      </c>
      <c r="AD199" s="184">
        <f t="shared" si="211"/>
        <v>28</v>
      </c>
      <c r="AE199" s="244">
        <f t="shared" si="245"/>
        <v>226</v>
      </c>
      <c r="AF199" s="156">
        <v>1431</v>
      </c>
      <c r="AG199" s="185">
        <f t="shared" si="246"/>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row>
    <row r="200" spans="1:83" ht="18" customHeight="1" x14ac:dyDescent="0.55000000000000004">
      <c r="A200" s="180">
        <v>44024</v>
      </c>
      <c r="B200" s="241">
        <v>8</v>
      </c>
      <c r="C200" s="155">
        <f t="shared" si="248"/>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Z200" s="75">
        <f t="shared" si="247"/>
        <v>44024</v>
      </c>
      <c r="AA200" s="231">
        <f t="shared" si="204"/>
        <v>1966</v>
      </c>
      <c r="AB200" s="231">
        <f t="shared" si="205"/>
        <v>1697</v>
      </c>
      <c r="AC200" s="232">
        <f t="shared" si="206"/>
        <v>14</v>
      </c>
      <c r="AD200" s="184">
        <f t="shared" si="211"/>
        <v>38</v>
      </c>
      <c r="AE200" s="244">
        <f t="shared" si="245"/>
        <v>264</v>
      </c>
      <c r="AF200" s="156">
        <v>1469</v>
      </c>
      <c r="AG200" s="185">
        <f t="shared" si="246"/>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row>
    <row r="201" spans="1:83" ht="18" customHeight="1" x14ac:dyDescent="0.55000000000000004">
      <c r="A201" s="180">
        <v>44025</v>
      </c>
      <c r="B201" s="241">
        <v>3</v>
      </c>
      <c r="C201" s="155">
        <f t="shared" si="248"/>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Z201" s="75">
        <f t="shared" si="247"/>
        <v>44025</v>
      </c>
      <c r="AA201" s="231">
        <f t="shared" si="204"/>
        <v>2018</v>
      </c>
      <c r="AB201" s="231">
        <f t="shared" si="205"/>
        <v>1702</v>
      </c>
      <c r="AC201" s="232">
        <f t="shared" si="206"/>
        <v>15</v>
      </c>
      <c r="AD201" s="184">
        <f t="shared" si="211"/>
        <v>52</v>
      </c>
      <c r="AE201" s="244">
        <f t="shared" si="245"/>
        <v>316</v>
      </c>
      <c r="AF201" s="156">
        <v>1521</v>
      </c>
      <c r="AG201" s="185">
        <f t="shared" si="246"/>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49">+BA200+1</f>
        <v>8</v>
      </c>
      <c r="BB201" s="130">
        <v>0</v>
      </c>
      <c r="BC201" s="27">
        <f t="shared" si="232"/>
        <v>21</v>
      </c>
      <c r="BD201" s="239">
        <f t="shared" ref="BD201:BD206" si="250">+BD200+1</f>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row>
    <row r="202" spans="1:83" ht="18" customHeight="1" x14ac:dyDescent="0.55000000000000004">
      <c r="A202" s="180">
        <v>44026</v>
      </c>
      <c r="B202" s="241">
        <v>6</v>
      </c>
      <c r="C202" s="155">
        <f t="shared" si="248"/>
        <v>1988</v>
      </c>
      <c r="D202" s="155">
        <f t="shared" ref="D202:D207" si="251">+C202-F202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Z202" s="75">
        <f t="shared" si="247"/>
        <v>44026</v>
      </c>
      <c r="AA202" s="231">
        <f t="shared" si="204"/>
        <v>2066</v>
      </c>
      <c r="AB202" s="231">
        <f t="shared" si="205"/>
        <v>1714</v>
      </c>
      <c r="AC202" s="232">
        <f t="shared" si="206"/>
        <v>15</v>
      </c>
      <c r="AD202" s="184">
        <f t="shared" si="211"/>
        <v>48</v>
      </c>
      <c r="AE202" s="244">
        <f t="shared" si="245"/>
        <v>364</v>
      </c>
      <c r="AF202" s="156">
        <v>1569</v>
      </c>
      <c r="AG202" s="185">
        <f t="shared" si="246"/>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49"/>
        <v>9</v>
      </c>
      <c r="BB202" s="130">
        <v>0</v>
      </c>
      <c r="BC202" s="27">
        <f t="shared" si="232"/>
        <v>21</v>
      </c>
      <c r="BD202" s="239">
        <f t="shared" si="250"/>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row>
    <row r="203" spans="1:83" ht="18" customHeight="1" x14ac:dyDescent="0.55000000000000004">
      <c r="A203" s="180">
        <v>44027</v>
      </c>
      <c r="B203" s="241">
        <v>1</v>
      </c>
      <c r="C203" s="155">
        <f t="shared" si="248"/>
        <v>1989</v>
      </c>
      <c r="D203" s="155">
        <f t="shared" si="251"/>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Z203" s="75">
        <f t="shared" si="247"/>
        <v>44027</v>
      </c>
      <c r="AA203" s="231">
        <f t="shared" si="204"/>
        <v>2085</v>
      </c>
      <c r="AB203" s="231">
        <f t="shared" si="205"/>
        <v>1726</v>
      </c>
      <c r="AC203" s="232">
        <f t="shared" si="206"/>
        <v>17</v>
      </c>
      <c r="AD203" s="184">
        <f t="shared" si="211"/>
        <v>19</v>
      </c>
      <c r="AE203" s="244">
        <f t="shared" si="245"/>
        <v>383</v>
      </c>
      <c r="AF203" s="156">
        <v>1588</v>
      </c>
      <c r="AG203" s="185">
        <f t="shared" si="246"/>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49"/>
        <v>10</v>
      </c>
      <c r="BB203" s="130">
        <v>0</v>
      </c>
      <c r="BC203" s="27">
        <f t="shared" si="232"/>
        <v>21</v>
      </c>
      <c r="BD203" s="239">
        <f t="shared" si="250"/>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row>
    <row r="204" spans="1:83" ht="18" customHeight="1" x14ac:dyDescent="0.55000000000000004">
      <c r="A204" s="180">
        <v>44028</v>
      </c>
      <c r="B204" s="241">
        <v>9</v>
      </c>
      <c r="C204" s="155">
        <f t="shared" si="248"/>
        <v>1998</v>
      </c>
      <c r="D204" s="155">
        <f t="shared" si="251"/>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Z204" s="75">
        <f t="shared" si="247"/>
        <v>44028</v>
      </c>
      <c r="AA204" s="231">
        <f t="shared" si="204"/>
        <v>2153</v>
      </c>
      <c r="AB204" s="231">
        <f t="shared" si="205"/>
        <v>1739</v>
      </c>
      <c r="AC204" s="232">
        <f t="shared" si="206"/>
        <v>17</v>
      </c>
      <c r="AD204" s="184">
        <f t="shared" si="211"/>
        <v>67</v>
      </c>
      <c r="AE204" s="244">
        <f t="shared" si="245"/>
        <v>450</v>
      </c>
      <c r="AF204" s="156">
        <v>1655</v>
      </c>
      <c r="AG204" s="185">
        <f t="shared" si="246"/>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49"/>
        <v>11</v>
      </c>
      <c r="BB204" s="130">
        <v>0</v>
      </c>
      <c r="BC204" s="27">
        <f t="shared" si="232"/>
        <v>21</v>
      </c>
      <c r="BD204" s="239">
        <f t="shared" si="250"/>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row>
    <row r="205" spans="1:83" ht="18" customHeight="1" x14ac:dyDescent="0.55000000000000004">
      <c r="A205" s="180">
        <v>44029</v>
      </c>
      <c r="B205" s="241">
        <v>6</v>
      </c>
      <c r="C205" s="155">
        <f t="shared" si="248"/>
        <v>2004</v>
      </c>
      <c r="D205" s="155">
        <f t="shared" si="251"/>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Z205" s="75">
        <f t="shared" si="247"/>
        <v>44029</v>
      </c>
      <c r="AA205" s="231">
        <f t="shared" ref="AA205:AA214" si="252">+AF205+AL205+AR205</f>
        <v>2213</v>
      </c>
      <c r="AB205" s="231">
        <f t="shared" ref="AB205:AB214" si="253">+AH205+AN205+AT205</f>
        <v>1749</v>
      </c>
      <c r="AC205" s="232">
        <f t="shared" ref="AC205:AC214" si="254">+AJ205+AP205+AV205</f>
        <v>18</v>
      </c>
      <c r="AD205" s="184">
        <f t="shared" si="211"/>
        <v>58</v>
      </c>
      <c r="AE205" s="244">
        <f t="shared" si="245"/>
        <v>508</v>
      </c>
      <c r="AF205" s="156">
        <v>1713</v>
      </c>
      <c r="AG205" s="185">
        <f t="shared" si="246"/>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49"/>
        <v>12</v>
      </c>
      <c r="BB205" s="130">
        <v>0</v>
      </c>
      <c r="BC205" s="27">
        <f t="shared" si="232"/>
        <v>21</v>
      </c>
      <c r="BD205" s="239">
        <f t="shared" si="250"/>
        <v>23</v>
      </c>
      <c r="BE205" s="230">
        <f t="shared" si="233"/>
        <v>44029</v>
      </c>
      <c r="BF205" s="132">
        <f t="shared" si="234"/>
        <v>6</v>
      </c>
      <c r="BG205" s="230">
        <f t="shared" si="235"/>
        <v>44029</v>
      </c>
      <c r="BH205" s="132">
        <f t="shared" si="236"/>
        <v>2004</v>
      </c>
      <c r="BI205" s="1">
        <f t="shared" ref="BI205:BI214" si="255">+BE205</f>
        <v>44029</v>
      </c>
      <c r="BJ205">
        <f t="shared" si="237"/>
        <v>14</v>
      </c>
      <c r="BK205">
        <f t="shared" si="238"/>
        <v>5</v>
      </c>
      <c r="BL205" s="1">
        <f t="shared" ref="BL205:BL214" si="256">+BI205</f>
        <v>44029</v>
      </c>
      <c r="BM205">
        <f t="shared" ref="BM205:BM214" si="257">+BM204+BJ205</f>
        <v>2443</v>
      </c>
      <c r="BN205">
        <f t="shared" ref="BN205:BN214" si="258">+BN204+BK205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row>
    <row r="206" spans="1:83" ht="18" customHeight="1" x14ac:dyDescent="0.55000000000000004">
      <c r="A206" s="180">
        <v>44030</v>
      </c>
      <c r="B206" s="241">
        <v>3</v>
      </c>
      <c r="C206" s="155">
        <f t="shared" si="248"/>
        <v>2007</v>
      </c>
      <c r="D206" s="155">
        <f t="shared" si="251"/>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Z206" s="75">
        <f t="shared" si="247"/>
        <v>44030</v>
      </c>
      <c r="AA206" s="231">
        <f t="shared" si="252"/>
        <v>2277</v>
      </c>
      <c r="AB206" s="231">
        <f t="shared" si="253"/>
        <v>1760</v>
      </c>
      <c r="AC206" s="232">
        <f t="shared" si="254"/>
        <v>19</v>
      </c>
      <c r="AD206" s="184">
        <f t="shared" si="211"/>
        <v>64</v>
      </c>
      <c r="AE206" s="244">
        <f t="shared" si="245"/>
        <v>572</v>
      </c>
      <c r="AF206" s="156">
        <v>1777</v>
      </c>
      <c r="AG206" s="185">
        <f t="shared" si="246"/>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49"/>
        <v>13</v>
      </c>
      <c r="BB206" s="130">
        <v>0</v>
      </c>
      <c r="BC206" s="27">
        <f t="shared" si="232"/>
        <v>21</v>
      </c>
      <c r="BD206" s="239">
        <f t="shared" si="250"/>
        <v>24</v>
      </c>
      <c r="BE206" s="230">
        <f t="shared" si="233"/>
        <v>44030</v>
      </c>
      <c r="BF206" s="132">
        <f t="shared" si="234"/>
        <v>3</v>
      </c>
      <c r="BG206" s="230">
        <f t="shared" si="235"/>
        <v>44030</v>
      </c>
      <c r="BH206" s="132">
        <f t="shared" si="236"/>
        <v>2007</v>
      </c>
      <c r="BI206" s="1">
        <f t="shared" si="255"/>
        <v>44030</v>
      </c>
      <c r="BJ206">
        <f t="shared" si="237"/>
        <v>42</v>
      </c>
      <c r="BK206">
        <f t="shared" si="238"/>
        <v>1</v>
      </c>
      <c r="BL206" s="1">
        <f t="shared" si="256"/>
        <v>44030</v>
      </c>
      <c r="BM206">
        <f t="shared" si="257"/>
        <v>2485</v>
      </c>
      <c r="BN206">
        <f t="shared" si="258"/>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row>
    <row r="207" spans="1:83" ht="18" customHeight="1" x14ac:dyDescent="0.55000000000000004">
      <c r="A207" s="180">
        <v>44031</v>
      </c>
      <c r="B207" s="241">
        <v>5</v>
      </c>
      <c r="C207" s="155">
        <f t="shared" si="248"/>
        <v>2012</v>
      </c>
      <c r="D207" s="155">
        <f t="shared" si="251"/>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Z207" s="75">
        <f t="shared" si="247"/>
        <v>44031</v>
      </c>
      <c r="AA207" s="231">
        <f t="shared" si="252"/>
        <v>2386</v>
      </c>
      <c r="AB207" s="231">
        <f t="shared" si="253"/>
        <v>1780</v>
      </c>
      <c r="AC207" s="232">
        <f t="shared" si="254"/>
        <v>19</v>
      </c>
      <c r="AD207" s="184">
        <f t="shared" ref="AD207:AD214" si="259">+AF207-AF206</f>
        <v>108</v>
      </c>
      <c r="AE207" s="244">
        <f t="shared" si="245"/>
        <v>680</v>
      </c>
      <c r="AF207" s="156">
        <v>1885</v>
      </c>
      <c r="AG207" s="185">
        <f t="shared" si="246"/>
        <v>20</v>
      </c>
      <c r="AH207" s="156">
        <v>1294</v>
      </c>
      <c r="AI207" s="185">
        <f t="shared" si="217"/>
        <v>0</v>
      </c>
      <c r="AJ207" s="186">
        <v>12</v>
      </c>
      <c r="AK207" s="187">
        <f t="shared" ref="AK207:AK214" si="260">+AL207-AL206</f>
        <v>0</v>
      </c>
      <c r="AL207" s="156">
        <v>46</v>
      </c>
      <c r="AM207" s="185">
        <f t="shared" ref="AM207:AM214" si="261">+AN207-AN206</f>
        <v>0</v>
      </c>
      <c r="AN207" s="156">
        <v>46</v>
      </c>
      <c r="AO207" s="185">
        <f t="shared" ref="AO207:AO214" si="262">+AP207-AP206</f>
        <v>0</v>
      </c>
      <c r="AP207" s="188">
        <v>0</v>
      </c>
      <c r="AQ207" s="187">
        <f t="shared" ref="AQ207:AQ215" si="263">+AR207-AR206</f>
        <v>1</v>
      </c>
      <c r="AR207" s="156">
        <v>455</v>
      </c>
      <c r="AS207" s="185">
        <f t="shared" si="241"/>
        <v>0</v>
      </c>
      <c r="AT207" s="156">
        <v>440</v>
      </c>
      <c r="AU207" s="185">
        <f t="shared" ref="AU207:AU214" si="264">+AV207-AV206</f>
        <v>0</v>
      </c>
      <c r="AV207" s="189">
        <v>7</v>
      </c>
      <c r="AW207" s="247">
        <v>36</v>
      </c>
      <c r="AX207" s="238">
        <f t="shared" si="242"/>
        <v>44031</v>
      </c>
      <c r="AY207" s="6">
        <v>0</v>
      </c>
      <c r="AZ207" s="239">
        <f t="shared" si="231"/>
        <v>335</v>
      </c>
      <c r="BA207" s="239">
        <f t="shared" ref="BA207:BA214" si="265">+BA206+1</f>
        <v>14</v>
      </c>
      <c r="BB207" s="130">
        <v>0</v>
      </c>
      <c r="BC207" s="27">
        <f t="shared" si="232"/>
        <v>21</v>
      </c>
      <c r="BD207" s="239">
        <f t="shared" ref="BD207:BD219" si="266">+BD206+1</f>
        <v>25</v>
      </c>
      <c r="BE207" s="230">
        <f t="shared" si="233"/>
        <v>44031</v>
      </c>
      <c r="BF207" s="132">
        <f t="shared" si="234"/>
        <v>5</v>
      </c>
      <c r="BG207" s="230">
        <f t="shared" si="235"/>
        <v>44031</v>
      </c>
      <c r="BH207" s="132">
        <f t="shared" si="236"/>
        <v>2012</v>
      </c>
      <c r="BI207" s="1">
        <f t="shared" si="255"/>
        <v>44031</v>
      </c>
      <c r="BJ207">
        <f t="shared" si="237"/>
        <v>13</v>
      </c>
      <c r="BK207">
        <f t="shared" si="238"/>
        <v>4</v>
      </c>
      <c r="BL207" s="1">
        <f t="shared" si="256"/>
        <v>44031</v>
      </c>
      <c r="BM207">
        <f t="shared" si="257"/>
        <v>2498</v>
      </c>
      <c r="BN207">
        <f t="shared" si="258"/>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row>
    <row r="208" spans="1:83" ht="18" customHeight="1" x14ac:dyDescent="0.55000000000000004">
      <c r="A208" s="180">
        <v>44032</v>
      </c>
      <c r="B208" s="241">
        <v>3</v>
      </c>
      <c r="C208" s="155">
        <f t="shared" si="248"/>
        <v>2015</v>
      </c>
      <c r="D208" s="155">
        <f t="shared" ref="D208:D214" si="267">+C208-F208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Z208" s="75">
        <f t="shared" si="247"/>
        <v>44032</v>
      </c>
      <c r="AA208" s="231">
        <f t="shared" si="252"/>
        <v>2459</v>
      </c>
      <c r="AB208" s="231">
        <f t="shared" si="253"/>
        <v>1788</v>
      </c>
      <c r="AC208" s="232">
        <f t="shared" si="254"/>
        <v>19</v>
      </c>
      <c r="AD208" s="184">
        <f t="shared" si="259"/>
        <v>73</v>
      </c>
      <c r="AE208" s="244">
        <f t="shared" si="245"/>
        <v>753</v>
      </c>
      <c r="AF208" s="156">
        <v>1958</v>
      </c>
      <c r="AG208" s="185">
        <f t="shared" si="246"/>
        <v>8</v>
      </c>
      <c r="AH208" s="156">
        <v>1302</v>
      </c>
      <c r="AI208" s="185">
        <f t="shared" si="217"/>
        <v>0</v>
      </c>
      <c r="AJ208" s="186">
        <v>12</v>
      </c>
      <c r="AK208" s="187">
        <f t="shared" si="260"/>
        <v>0</v>
      </c>
      <c r="AL208" s="156">
        <v>46</v>
      </c>
      <c r="AM208" s="185">
        <f t="shared" si="261"/>
        <v>0</v>
      </c>
      <c r="AN208" s="156">
        <v>46</v>
      </c>
      <c r="AO208" s="185">
        <f t="shared" si="262"/>
        <v>0</v>
      </c>
      <c r="AP208" s="188">
        <v>0</v>
      </c>
      <c r="AQ208" s="187">
        <f t="shared" si="263"/>
        <v>0</v>
      </c>
      <c r="AR208" s="156">
        <v>455</v>
      </c>
      <c r="AS208" s="185">
        <f t="shared" si="241"/>
        <v>0</v>
      </c>
      <c r="AT208" s="156">
        <v>440</v>
      </c>
      <c r="AU208" s="185">
        <f t="shared" si="264"/>
        <v>0</v>
      </c>
      <c r="AV208" s="189">
        <v>7</v>
      </c>
      <c r="AW208" s="247">
        <v>37</v>
      </c>
      <c r="AX208" s="238">
        <f t="shared" si="242"/>
        <v>44032</v>
      </c>
      <c r="AY208" s="6">
        <v>0</v>
      </c>
      <c r="AZ208" s="239">
        <f t="shared" si="231"/>
        <v>335</v>
      </c>
      <c r="BA208" s="239">
        <f t="shared" si="265"/>
        <v>15</v>
      </c>
      <c r="BB208" s="130">
        <v>0</v>
      </c>
      <c r="BC208" s="27">
        <f t="shared" si="232"/>
        <v>21</v>
      </c>
      <c r="BD208" s="239">
        <f t="shared" si="266"/>
        <v>26</v>
      </c>
      <c r="BE208" s="230">
        <f t="shared" si="233"/>
        <v>44032</v>
      </c>
      <c r="BF208" s="132">
        <f t="shared" si="234"/>
        <v>3</v>
      </c>
      <c r="BG208" s="230">
        <f t="shared" si="235"/>
        <v>44032</v>
      </c>
      <c r="BH208" s="132">
        <f t="shared" si="236"/>
        <v>2015</v>
      </c>
      <c r="BI208" s="1">
        <f t="shared" si="255"/>
        <v>44032</v>
      </c>
      <c r="BJ208">
        <f t="shared" si="237"/>
        <v>6</v>
      </c>
      <c r="BK208">
        <f t="shared" si="238"/>
        <v>1</v>
      </c>
      <c r="BL208" s="1">
        <f t="shared" si="256"/>
        <v>44032</v>
      </c>
      <c r="BM208">
        <f t="shared" si="257"/>
        <v>2504</v>
      </c>
      <c r="BN208">
        <f t="shared" si="258"/>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row>
    <row r="209" spans="1:83" ht="18" customHeight="1" x14ac:dyDescent="0.55000000000000004">
      <c r="A209" s="180">
        <v>44033</v>
      </c>
      <c r="B209" s="241">
        <v>5</v>
      </c>
      <c r="C209" s="155">
        <f t="shared" si="248"/>
        <v>2020</v>
      </c>
      <c r="D209" s="155">
        <f t="shared" si="267"/>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Z209" s="75">
        <f t="shared" si="247"/>
        <v>44033</v>
      </c>
      <c r="AA209" s="231">
        <f t="shared" si="252"/>
        <v>2519</v>
      </c>
      <c r="AB209" s="231">
        <f t="shared" si="253"/>
        <v>1810</v>
      </c>
      <c r="AC209" s="232">
        <f t="shared" si="254"/>
        <v>21</v>
      </c>
      <c r="AD209" s="184">
        <f t="shared" si="259"/>
        <v>60</v>
      </c>
      <c r="AE209" s="244">
        <f t="shared" si="245"/>
        <v>813</v>
      </c>
      <c r="AF209" s="156">
        <v>2018</v>
      </c>
      <c r="AG209" s="185">
        <f t="shared" si="246"/>
        <v>22</v>
      </c>
      <c r="AH209" s="156">
        <v>1324</v>
      </c>
      <c r="AI209" s="185">
        <f t="shared" ref="AI209:AI214" si="268">+AJ209-AJ208</f>
        <v>2</v>
      </c>
      <c r="AJ209" s="186">
        <v>14</v>
      </c>
      <c r="AK209" s="187">
        <f t="shared" si="260"/>
        <v>0</v>
      </c>
      <c r="AL209" s="156">
        <v>46</v>
      </c>
      <c r="AM209" s="185">
        <f t="shared" si="261"/>
        <v>0</v>
      </c>
      <c r="AN209" s="156">
        <v>46</v>
      </c>
      <c r="AO209" s="185">
        <f t="shared" si="262"/>
        <v>0</v>
      </c>
      <c r="AP209" s="188">
        <v>0</v>
      </c>
      <c r="AQ209" s="187">
        <f t="shared" si="263"/>
        <v>0</v>
      </c>
      <c r="AR209" s="156">
        <v>455</v>
      </c>
      <c r="AS209" s="185">
        <f t="shared" si="241"/>
        <v>0</v>
      </c>
      <c r="AT209" s="156">
        <v>440</v>
      </c>
      <c r="AU209" s="185">
        <f t="shared" si="264"/>
        <v>0</v>
      </c>
      <c r="AV209" s="189">
        <v>7</v>
      </c>
      <c r="AW209" s="247">
        <v>38</v>
      </c>
      <c r="AX209" s="238">
        <f t="shared" si="242"/>
        <v>44033</v>
      </c>
      <c r="AY209" s="6">
        <v>0</v>
      </c>
      <c r="AZ209" s="239">
        <f t="shared" si="231"/>
        <v>335</v>
      </c>
      <c r="BA209" s="239">
        <f t="shared" si="265"/>
        <v>16</v>
      </c>
      <c r="BB209" s="130">
        <v>0</v>
      </c>
      <c r="BC209" s="27">
        <f t="shared" si="232"/>
        <v>21</v>
      </c>
      <c r="BD209" s="239">
        <f t="shared" si="266"/>
        <v>27</v>
      </c>
      <c r="BE209" s="230">
        <f t="shared" si="233"/>
        <v>44033</v>
      </c>
      <c r="BF209" s="132">
        <f t="shared" si="234"/>
        <v>5</v>
      </c>
      <c r="BG209" s="230">
        <f t="shared" si="235"/>
        <v>44033</v>
      </c>
      <c r="BH209" s="132">
        <f t="shared" si="236"/>
        <v>2020</v>
      </c>
      <c r="BI209" s="1">
        <f t="shared" si="255"/>
        <v>44033</v>
      </c>
      <c r="BJ209">
        <f t="shared" si="237"/>
        <v>22</v>
      </c>
      <c r="BK209">
        <f t="shared" si="238"/>
        <v>8</v>
      </c>
      <c r="BL209" s="1">
        <f t="shared" si="256"/>
        <v>44033</v>
      </c>
      <c r="BM209">
        <f t="shared" si="257"/>
        <v>2526</v>
      </c>
      <c r="BN209">
        <f t="shared" si="258"/>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row>
    <row r="210" spans="1:83" ht="18" customHeight="1" x14ac:dyDescent="0.55000000000000004">
      <c r="A210" s="180">
        <v>44034</v>
      </c>
      <c r="B210" s="241">
        <v>3</v>
      </c>
      <c r="C210" s="155">
        <f t="shared" si="248"/>
        <v>2023</v>
      </c>
      <c r="D210" s="155">
        <f t="shared" si="267"/>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Z210" s="75">
        <f t="shared" si="247"/>
        <v>44034</v>
      </c>
      <c r="AA210" s="231">
        <f t="shared" si="252"/>
        <v>2632</v>
      </c>
      <c r="AB210" s="231">
        <f t="shared" si="253"/>
        <v>1830</v>
      </c>
      <c r="AC210" s="232">
        <f t="shared" si="254"/>
        <v>21</v>
      </c>
      <c r="AD210" s="184">
        <f t="shared" si="259"/>
        <v>113</v>
      </c>
      <c r="AE210" s="244">
        <f t="shared" ref="AE210:AE215" si="269">+AE209+AD210</f>
        <v>926</v>
      </c>
      <c r="AF210" s="156">
        <v>2131</v>
      </c>
      <c r="AG210" s="185">
        <f t="shared" si="246"/>
        <v>20</v>
      </c>
      <c r="AH210" s="156">
        <v>1344</v>
      </c>
      <c r="AI210" s="185">
        <f t="shared" si="268"/>
        <v>0</v>
      </c>
      <c r="AJ210" s="186">
        <v>14</v>
      </c>
      <c r="AK210" s="187">
        <f t="shared" si="260"/>
        <v>0</v>
      </c>
      <c r="AL210" s="156">
        <v>46</v>
      </c>
      <c r="AM210" s="185">
        <f t="shared" si="261"/>
        <v>0</v>
      </c>
      <c r="AN210" s="156">
        <v>46</v>
      </c>
      <c r="AO210" s="185">
        <f t="shared" si="262"/>
        <v>0</v>
      </c>
      <c r="AP210" s="188">
        <v>0</v>
      </c>
      <c r="AQ210" s="187">
        <f t="shared" si="263"/>
        <v>0</v>
      </c>
      <c r="AR210" s="156">
        <v>455</v>
      </c>
      <c r="AS210" s="185">
        <f t="shared" si="241"/>
        <v>0</v>
      </c>
      <c r="AT210" s="156">
        <v>440</v>
      </c>
      <c r="AU210" s="185">
        <f t="shared" si="264"/>
        <v>0</v>
      </c>
      <c r="AV210" s="189">
        <v>7</v>
      </c>
      <c r="AW210" s="247">
        <v>39</v>
      </c>
      <c r="AX210" s="238">
        <f t="shared" si="242"/>
        <v>44034</v>
      </c>
      <c r="AY210" s="6">
        <v>0</v>
      </c>
      <c r="AZ210" s="239">
        <f t="shared" si="231"/>
        <v>335</v>
      </c>
      <c r="BA210" s="239">
        <f t="shared" si="265"/>
        <v>17</v>
      </c>
      <c r="BB210" s="130">
        <v>0</v>
      </c>
      <c r="BC210" s="27">
        <f t="shared" si="232"/>
        <v>21</v>
      </c>
      <c r="BD210" s="239">
        <f t="shared" si="266"/>
        <v>28</v>
      </c>
      <c r="BE210" s="230">
        <f t="shared" si="233"/>
        <v>44034</v>
      </c>
      <c r="BF210" s="132">
        <f t="shared" si="234"/>
        <v>3</v>
      </c>
      <c r="BG210" s="230">
        <f t="shared" si="235"/>
        <v>44034</v>
      </c>
      <c r="BH210" s="132">
        <f t="shared" si="236"/>
        <v>2023</v>
      </c>
      <c r="BI210" s="1">
        <f t="shared" si="255"/>
        <v>44034</v>
      </c>
      <c r="BJ210">
        <f t="shared" si="237"/>
        <v>31</v>
      </c>
      <c r="BK210">
        <f t="shared" si="238"/>
        <v>7</v>
      </c>
      <c r="BL210" s="1">
        <f t="shared" si="256"/>
        <v>44034</v>
      </c>
      <c r="BM210">
        <f t="shared" si="257"/>
        <v>2557</v>
      </c>
      <c r="BN210">
        <f t="shared" si="258"/>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row>
    <row r="211" spans="1:83" ht="18" customHeight="1" x14ac:dyDescent="0.55000000000000004">
      <c r="A211" s="180">
        <v>44035</v>
      </c>
      <c r="B211" s="241">
        <v>6</v>
      </c>
      <c r="C211" s="155">
        <f t="shared" si="248"/>
        <v>2029</v>
      </c>
      <c r="D211" s="155">
        <f t="shared" si="267"/>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Z211" s="75">
        <f t="shared" si="247"/>
        <v>44035</v>
      </c>
      <c r="AA211" s="231">
        <f t="shared" si="252"/>
        <v>2750</v>
      </c>
      <c r="AB211" s="231">
        <f t="shared" si="253"/>
        <v>1865</v>
      </c>
      <c r="AC211" s="232">
        <f t="shared" si="254"/>
        <v>22</v>
      </c>
      <c r="AD211" s="184">
        <f t="shared" si="259"/>
        <v>118</v>
      </c>
      <c r="AE211" s="244">
        <f t="shared" si="269"/>
        <v>1044</v>
      </c>
      <c r="AF211" s="156">
        <v>2249</v>
      </c>
      <c r="AG211" s="185">
        <f t="shared" si="246"/>
        <v>35</v>
      </c>
      <c r="AH211" s="156">
        <v>1379</v>
      </c>
      <c r="AI211" s="185">
        <f t="shared" si="268"/>
        <v>1</v>
      </c>
      <c r="AJ211" s="186">
        <v>15</v>
      </c>
      <c r="AK211" s="187">
        <f t="shared" si="260"/>
        <v>0</v>
      </c>
      <c r="AL211" s="156">
        <v>46</v>
      </c>
      <c r="AM211" s="185">
        <f t="shared" si="261"/>
        <v>0</v>
      </c>
      <c r="AN211" s="156">
        <v>46</v>
      </c>
      <c r="AO211" s="185">
        <f t="shared" si="262"/>
        <v>0</v>
      </c>
      <c r="AP211" s="188">
        <v>0</v>
      </c>
      <c r="AQ211" s="187">
        <f t="shared" si="263"/>
        <v>0</v>
      </c>
      <c r="AR211" s="156">
        <v>455</v>
      </c>
      <c r="AS211" s="185">
        <f t="shared" si="241"/>
        <v>0</v>
      </c>
      <c r="AT211" s="156">
        <v>440</v>
      </c>
      <c r="AU211" s="185">
        <f t="shared" si="264"/>
        <v>0</v>
      </c>
      <c r="AV211" s="189">
        <v>7</v>
      </c>
      <c r="AW211" s="247">
        <v>40</v>
      </c>
      <c r="AX211" s="238">
        <f t="shared" si="242"/>
        <v>44035</v>
      </c>
      <c r="AY211" s="6">
        <v>0</v>
      </c>
      <c r="AZ211" s="239">
        <f t="shared" si="231"/>
        <v>335</v>
      </c>
      <c r="BA211" s="239">
        <f t="shared" si="265"/>
        <v>18</v>
      </c>
      <c r="BB211" s="130">
        <v>0</v>
      </c>
      <c r="BC211" s="27">
        <f t="shared" si="232"/>
        <v>21</v>
      </c>
      <c r="BD211" s="239">
        <f t="shared" si="266"/>
        <v>29</v>
      </c>
      <c r="BE211" s="230">
        <f t="shared" si="233"/>
        <v>44035</v>
      </c>
      <c r="BF211" s="132">
        <f t="shared" si="234"/>
        <v>6</v>
      </c>
      <c r="BG211" s="230">
        <f t="shared" si="235"/>
        <v>44035</v>
      </c>
      <c r="BH211" s="132">
        <f t="shared" si="236"/>
        <v>2029</v>
      </c>
      <c r="BI211" s="1">
        <f t="shared" si="255"/>
        <v>44035</v>
      </c>
      <c r="BJ211">
        <f t="shared" si="237"/>
        <v>43</v>
      </c>
      <c r="BK211">
        <f t="shared" si="238"/>
        <v>9</v>
      </c>
      <c r="BL211" s="1">
        <f t="shared" si="256"/>
        <v>44035</v>
      </c>
      <c r="BM211">
        <f t="shared" si="257"/>
        <v>2600</v>
      </c>
      <c r="BN211">
        <f t="shared" si="258"/>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row>
    <row r="212" spans="1:83" ht="18" customHeight="1" x14ac:dyDescent="0.55000000000000004">
      <c r="A212" s="180">
        <v>44036</v>
      </c>
      <c r="B212" s="241">
        <v>5</v>
      </c>
      <c r="C212" s="155">
        <f t="shared" si="248"/>
        <v>2034</v>
      </c>
      <c r="D212" s="155">
        <f t="shared" si="267"/>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Z212" s="75">
        <f t="shared" si="247"/>
        <v>44036</v>
      </c>
      <c r="AA212" s="231">
        <f t="shared" si="252"/>
        <v>2876</v>
      </c>
      <c r="AB212" s="231">
        <f t="shared" si="253"/>
        <v>1893</v>
      </c>
      <c r="AC212" s="232">
        <f t="shared" si="254"/>
        <v>23</v>
      </c>
      <c r="AD212" s="184">
        <f t="shared" si="259"/>
        <v>123</v>
      </c>
      <c r="AE212" s="244">
        <f t="shared" si="269"/>
        <v>1167</v>
      </c>
      <c r="AF212" s="156">
        <v>2372</v>
      </c>
      <c r="AG212" s="185">
        <f t="shared" si="246"/>
        <v>28</v>
      </c>
      <c r="AH212" s="156">
        <v>1407</v>
      </c>
      <c r="AI212" s="185">
        <f t="shared" si="268"/>
        <v>1</v>
      </c>
      <c r="AJ212" s="186">
        <v>16</v>
      </c>
      <c r="AK212" s="187">
        <f t="shared" si="260"/>
        <v>0</v>
      </c>
      <c r="AL212" s="156">
        <v>46</v>
      </c>
      <c r="AM212" s="185">
        <f t="shared" si="261"/>
        <v>0</v>
      </c>
      <c r="AN212" s="156">
        <v>46</v>
      </c>
      <c r="AO212" s="185">
        <f t="shared" si="262"/>
        <v>0</v>
      </c>
      <c r="AP212" s="188">
        <v>0</v>
      </c>
      <c r="AQ212" s="187">
        <f t="shared" si="263"/>
        <v>3</v>
      </c>
      <c r="AR212" s="156">
        <v>458</v>
      </c>
      <c r="AS212" s="185">
        <f t="shared" si="241"/>
        <v>0</v>
      </c>
      <c r="AT212" s="156">
        <v>440</v>
      </c>
      <c r="AU212" s="185">
        <f t="shared" si="264"/>
        <v>0</v>
      </c>
      <c r="AV212" s="189">
        <v>7</v>
      </c>
      <c r="AW212" s="247">
        <v>41</v>
      </c>
      <c r="AX212" s="238">
        <f t="shared" si="242"/>
        <v>44036</v>
      </c>
      <c r="AY212" s="6">
        <v>0</v>
      </c>
      <c r="AZ212" s="239">
        <f t="shared" si="231"/>
        <v>335</v>
      </c>
      <c r="BA212" s="239">
        <f t="shared" si="265"/>
        <v>19</v>
      </c>
      <c r="BB212" s="130">
        <v>0</v>
      </c>
      <c r="BC212" s="27">
        <f t="shared" si="232"/>
        <v>21</v>
      </c>
      <c r="BD212" s="239">
        <f t="shared" si="266"/>
        <v>30</v>
      </c>
      <c r="BE212" s="230">
        <f t="shared" si="233"/>
        <v>44036</v>
      </c>
      <c r="BF212" s="132">
        <f t="shared" si="234"/>
        <v>5</v>
      </c>
      <c r="BG212" s="230">
        <f t="shared" si="235"/>
        <v>44036</v>
      </c>
      <c r="BH212" s="132">
        <f t="shared" si="236"/>
        <v>2034</v>
      </c>
      <c r="BI212" s="1">
        <f t="shared" si="255"/>
        <v>44036</v>
      </c>
      <c r="BJ212">
        <f t="shared" si="237"/>
        <v>74</v>
      </c>
      <c r="BK212">
        <f t="shared" si="238"/>
        <v>2</v>
      </c>
      <c r="BL212" s="1">
        <f t="shared" si="256"/>
        <v>44036</v>
      </c>
      <c r="BM212">
        <f t="shared" si="257"/>
        <v>2674</v>
      </c>
      <c r="BN212">
        <f t="shared" si="258"/>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0">+A212</f>
        <v>44036</v>
      </c>
      <c r="CB212">
        <f t="shared" ref="CB212:CB217" si="271">+AD212</f>
        <v>123</v>
      </c>
      <c r="CC212">
        <f t="shared" ref="CC212:CC217" si="272">+AG212</f>
        <v>28</v>
      </c>
      <c r="CD212" s="180">
        <f t="shared" ref="CD212:CD217" si="273">+A212</f>
        <v>44036</v>
      </c>
      <c r="CE212">
        <f t="shared" ref="CE212:CE217" si="274">+AI212</f>
        <v>1</v>
      </c>
    </row>
    <row r="213" spans="1:83" ht="18" customHeight="1" x14ac:dyDescent="0.55000000000000004">
      <c r="A213" s="180">
        <v>44037</v>
      </c>
      <c r="B213" s="241">
        <v>11</v>
      </c>
      <c r="C213" s="155">
        <f t="shared" si="248"/>
        <v>2045</v>
      </c>
      <c r="D213" s="155">
        <f t="shared" si="267"/>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Z213" s="75">
        <f t="shared" si="247"/>
        <v>44037</v>
      </c>
      <c r="AA213" s="231">
        <f t="shared" si="252"/>
        <v>3009</v>
      </c>
      <c r="AB213" s="231">
        <f t="shared" si="253"/>
        <v>1941</v>
      </c>
      <c r="AC213" s="232">
        <f t="shared" si="254"/>
        <v>25</v>
      </c>
      <c r="AD213" s="184">
        <f t="shared" si="259"/>
        <v>133</v>
      </c>
      <c r="AE213" s="244">
        <f t="shared" si="269"/>
        <v>1300</v>
      </c>
      <c r="AF213" s="156">
        <v>2505</v>
      </c>
      <c r="AG213" s="185">
        <f t="shared" si="246"/>
        <v>48</v>
      </c>
      <c r="AH213" s="156">
        <v>1455</v>
      </c>
      <c r="AI213" s="185">
        <f t="shared" si="268"/>
        <v>2</v>
      </c>
      <c r="AJ213" s="186">
        <v>18</v>
      </c>
      <c r="AK213" s="187">
        <f t="shared" si="260"/>
        <v>0</v>
      </c>
      <c r="AL213" s="156">
        <v>46</v>
      </c>
      <c r="AM213" s="185">
        <f t="shared" si="261"/>
        <v>0</v>
      </c>
      <c r="AN213" s="156">
        <v>46</v>
      </c>
      <c r="AO213" s="185">
        <f t="shared" si="262"/>
        <v>0</v>
      </c>
      <c r="AP213" s="188">
        <v>0</v>
      </c>
      <c r="AQ213" s="187">
        <f t="shared" si="263"/>
        <v>0</v>
      </c>
      <c r="AR213" s="156">
        <v>458</v>
      </c>
      <c r="AS213" s="185">
        <f t="shared" si="241"/>
        <v>0</v>
      </c>
      <c r="AT213" s="156">
        <v>440</v>
      </c>
      <c r="AU213" s="185">
        <f t="shared" si="264"/>
        <v>0</v>
      </c>
      <c r="AV213" s="189">
        <v>7</v>
      </c>
      <c r="AW213" s="247">
        <v>42</v>
      </c>
      <c r="AX213" s="238">
        <f t="shared" si="242"/>
        <v>44037</v>
      </c>
      <c r="AY213" s="6">
        <v>0</v>
      </c>
      <c r="AZ213" s="239">
        <f t="shared" si="231"/>
        <v>335</v>
      </c>
      <c r="BA213" s="239">
        <f t="shared" si="265"/>
        <v>20</v>
      </c>
      <c r="BB213" s="130">
        <v>0</v>
      </c>
      <c r="BC213" s="27">
        <f t="shared" si="232"/>
        <v>21</v>
      </c>
      <c r="BD213" s="239">
        <f t="shared" si="266"/>
        <v>31</v>
      </c>
      <c r="BE213" s="230">
        <f t="shared" si="233"/>
        <v>44037</v>
      </c>
      <c r="BF213" s="132">
        <f t="shared" si="234"/>
        <v>11</v>
      </c>
      <c r="BG213" s="230">
        <f t="shared" si="235"/>
        <v>44037</v>
      </c>
      <c r="BH213" s="132">
        <f t="shared" si="236"/>
        <v>2045</v>
      </c>
      <c r="BI213" s="1">
        <f t="shared" si="255"/>
        <v>44037</v>
      </c>
      <c r="BJ213">
        <f t="shared" si="237"/>
        <v>68</v>
      </c>
      <c r="BK213">
        <f t="shared" si="238"/>
        <v>8</v>
      </c>
      <c r="BL213" s="1">
        <f t="shared" si="256"/>
        <v>44037</v>
      </c>
      <c r="BM213">
        <f t="shared" si="257"/>
        <v>2742</v>
      </c>
      <c r="BN213">
        <f t="shared" si="258"/>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0"/>
        <v>44037</v>
      </c>
      <c r="CB213">
        <f t="shared" si="271"/>
        <v>133</v>
      </c>
      <c r="CC213">
        <f t="shared" si="272"/>
        <v>48</v>
      </c>
      <c r="CD213" s="180">
        <f t="shared" si="273"/>
        <v>44037</v>
      </c>
      <c r="CE213">
        <f t="shared" si="274"/>
        <v>2</v>
      </c>
    </row>
    <row r="214" spans="1:83" ht="18" customHeight="1" x14ac:dyDescent="0.55000000000000004">
      <c r="A214" s="180">
        <v>44038</v>
      </c>
      <c r="B214" s="241">
        <v>4</v>
      </c>
      <c r="C214" s="155">
        <f t="shared" si="248"/>
        <v>2049</v>
      </c>
      <c r="D214" s="155">
        <f t="shared" si="267"/>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Z214" s="75">
        <f t="shared" si="247"/>
        <v>44038</v>
      </c>
      <c r="AA214" s="231">
        <f t="shared" si="252"/>
        <v>3137</v>
      </c>
      <c r="AB214" s="231">
        <f t="shared" si="253"/>
        <v>1981</v>
      </c>
      <c r="AC214" s="232">
        <f t="shared" si="254"/>
        <v>25</v>
      </c>
      <c r="AD214" s="184">
        <f t="shared" si="259"/>
        <v>128</v>
      </c>
      <c r="AE214" s="244">
        <f t="shared" si="269"/>
        <v>1428</v>
      </c>
      <c r="AF214" s="156">
        <v>2633</v>
      </c>
      <c r="AG214" s="185">
        <f t="shared" si="246"/>
        <v>40</v>
      </c>
      <c r="AH214" s="156">
        <v>1495</v>
      </c>
      <c r="AI214" s="185">
        <f t="shared" si="268"/>
        <v>0</v>
      </c>
      <c r="AJ214" s="186">
        <v>18</v>
      </c>
      <c r="AK214" s="187">
        <f t="shared" si="260"/>
        <v>0</v>
      </c>
      <c r="AL214" s="156">
        <v>46</v>
      </c>
      <c r="AM214" s="185">
        <f t="shared" si="261"/>
        <v>0</v>
      </c>
      <c r="AN214" s="156">
        <v>46</v>
      </c>
      <c r="AO214" s="185">
        <f t="shared" si="262"/>
        <v>0</v>
      </c>
      <c r="AP214" s="188">
        <v>0</v>
      </c>
      <c r="AQ214" s="187">
        <f t="shared" si="263"/>
        <v>0</v>
      </c>
      <c r="AR214" s="156">
        <v>458</v>
      </c>
      <c r="AS214" s="185">
        <f t="shared" si="241"/>
        <v>0</v>
      </c>
      <c r="AT214" s="156">
        <v>440</v>
      </c>
      <c r="AU214" s="185">
        <f t="shared" si="264"/>
        <v>0</v>
      </c>
      <c r="AV214" s="189">
        <v>7</v>
      </c>
      <c r="AW214" s="247">
        <v>43</v>
      </c>
      <c r="AX214" s="238">
        <f t="shared" si="242"/>
        <v>44038</v>
      </c>
      <c r="AY214" s="6">
        <v>0</v>
      </c>
      <c r="AZ214" s="239">
        <f t="shared" si="231"/>
        <v>335</v>
      </c>
      <c r="BA214" s="239">
        <f t="shared" si="265"/>
        <v>21</v>
      </c>
      <c r="BB214" s="130">
        <v>0</v>
      </c>
      <c r="BC214" s="27">
        <f t="shared" si="232"/>
        <v>21</v>
      </c>
      <c r="BD214" s="239">
        <f t="shared" si="266"/>
        <v>32</v>
      </c>
      <c r="BE214" s="230">
        <f t="shared" si="233"/>
        <v>44038</v>
      </c>
      <c r="BF214" s="132">
        <f t="shared" si="234"/>
        <v>4</v>
      </c>
      <c r="BG214" s="230">
        <f t="shared" si="235"/>
        <v>44038</v>
      </c>
      <c r="BH214" s="132">
        <f t="shared" si="236"/>
        <v>2049</v>
      </c>
      <c r="BI214" s="1">
        <f t="shared" si="255"/>
        <v>44038</v>
      </c>
      <c r="BJ214">
        <f t="shared" si="237"/>
        <v>44</v>
      </c>
      <c r="BK214">
        <f t="shared" si="238"/>
        <v>1</v>
      </c>
      <c r="BL214" s="1">
        <f t="shared" si="256"/>
        <v>44038</v>
      </c>
      <c r="BM214">
        <f t="shared" si="257"/>
        <v>2786</v>
      </c>
      <c r="BN214">
        <f t="shared" si="258"/>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0"/>
        <v>44038</v>
      </c>
      <c r="CB214">
        <f t="shared" si="271"/>
        <v>128</v>
      </c>
      <c r="CC214">
        <f t="shared" si="272"/>
        <v>40</v>
      </c>
      <c r="CD214" s="180">
        <f t="shared" si="273"/>
        <v>44038</v>
      </c>
      <c r="CE214">
        <f t="shared" si="274"/>
        <v>0</v>
      </c>
    </row>
    <row r="215" spans="1:83" ht="18" customHeight="1" x14ac:dyDescent="0.55000000000000004">
      <c r="A215" s="180">
        <v>44039</v>
      </c>
      <c r="B215" s="241">
        <v>4</v>
      </c>
      <c r="C215" s="155">
        <f t="shared" ref="C215" si="275">+B215+C214</f>
        <v>2053</v>
      </c>
      <c r="D215" s="155">
        <f t="shared" ref="D215" si="276">+C215-F215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Z215" s="75">
        <f t="shared" si="247"/>
        <v>44039</v>
      </c>
      <c r="AA215" s="231">
        <f t="shared" ref="AA215" si="277">+AF215+AL215+AR215</f>
        <v>3286</v>
      </c>
      <c r="AB215" s="231">
        <f t="shared" ref="AB215" si="278">+AH215+AN215+AT215</f>
        <v>1972</v>
      </c>
      <c r="AC215" s="232">
        <f t="shared" ref="AC215" si="279">+AJ215+AP215+AV215</f>
        <v>29</v>
      </c>
      <c r="AD215" s="184">
        <f t="shared" ref="AD215" si="280">+AF215-AF214</f>
        <v>145</v>
      </c>
      <c r="AE215" s="244">
        <f t="shared" si="269"/>
        <v>1573</v>
      </c>
      <c r="AF215" s="156">
        <v>2778</v>
      </c>
      <c r="AG215" s="185">
        <f t="shared" si="246"/>
        <v>-9</v>
      </c>
      <c r="AH215" s="156">
        <v>1486</v>
      </c>
      <c r="AI215" s="185">
        <f t="shared" ref="AI215" si="281">+AJ215-AJ214</f>
        <v>4</v>
      </c>
      <c r="AJ215" s="186">
        <v>22</v>
      </c>
      <c r="AK215" s="187">
        <f t="shared" ref="AK215" si="282">+AL215-AL214</f>
        <v>0</v>
      </c>
      <c r="AL215" s="156">
        <v>46</v>
      </c>
      <c r="AM215" s="185">
        <f t="shared" ref="AM215" si="283">+AN215-AN214</f>
        <v>0</v>
      </c>
      <c r="AN215" s="156">
        <v>46</v>
      </c>
      <c r="AO215" s="185">
        <f t="shared" ref="AO215" si="284">+AP215-AP214</f>
        <v>0</v>
      </c>
      <c r="AP215" s="188">
        <v>0</v>
      </c>
      <c r="AQ215" s="187">
        <f t="shared" si="263"/>
        <v>4</v>
      </c>
      <c r="AR215" s="156">
        <v>462</v>
      </c>
      <c r="AS215" s="185">
        <f t="shared" ref="AS215" si="285">+AT215-AT214</f>
        <v>0</v>
      </c>
      <c r="AT215" s="156">
        <v>440</v>
      </c>
      <c r="AU215" s="185">
        <f t="shared" ref="AU215" si="286">+AV215-AV214</f>
        <v>0</v>
      </c>
      <c r="AV215" s="189">
        <v>7</v>
      </c>
      <c r="AW215" s="247">
        <v>44</v>
      </c>
      <c r="AX215" s="238">
        <f t="shared" ref="AX215" si="287">+A215</f>
        <v>44039</v>
      </c>
      <c r="AY215" s="6">
        <v>1</v>
      </c>
      <c r="AZ215" s="239">
        <f t="shared" ref="AZ215" si="288">+AZ214+AY215</f>
        <v>336</v>
      </c>
      <c r="BA215" s="246"/>
      <c r="BB215" s="130">
        <v>0</v>
      </c>
      <c r="BC215" s="27">
        <f t="shared" ref="BC215" si="289">+BC214+BB215</f>
        <v>21</v>
      </c>
      <c r="BD215" s="239">
        <f t="shared" si="266"/>
        <v>33</v>
      </c>
      <c r="BE215" s="230">
        <f t="shared" ref="BE215" si="290">+Z215</f>
        <v>44039</v>
      </c>
      <c r="BF215" s="132">
        <f t="shared" ref="BF215" si="291">+B215</f>
        <v>4</v>
      </c>
      <c r="BG215" s="230">
        <f t="shared" ref="BG215" si="292">+A215</f>
        <v>44039</v>
      </c>
      <c r="BH215" s="132">
        <f t="shared" ref="BH215" si="293">+C215</f>
        <v>2053</v>
      </c>
      <c r="BI215" s="1">
        <f t="shared" ref="BI215" si="294">+BE215</f>
        <v>44039</v>
      </c>
      <c r="BJ215">
        <f t="shared" ref="BJ215" si="295">+L215</f>
        <v>34</v>
      </c>
      <c r="BK215">
        <f t="shared" ref="BK215" si="296">+M215</f>
        <v>6</v>
      </c>
      <c r="BL215" s="1">
        <f t="shared" ref="BL215" si="297">+BI215</f>
        <v>44039</v>
      </c>
      <c r="BM215">
        <f t="shared" ref="BM215" si="298">+BM214+BJ215</f>
        <v>2820</v>
      </c>
      <c r="BN215">
        <f t="shared" ref="BN215" si="299">+BN214+BK215</f>
        <v>612</v>
      </c>
      <c r="BO215" s="180">
        <f t="shared" ref="BO215" si="300">+A215</f>
        <v>44039</v>
      </c>
      <c r="BP215">
        <f t="shared" ref="BP215" si="301">+AF215</f>
        <v>2778</v>
      </c>
      <c r="BQ215">
        <f t="shared" ref="BQ215" si="302">+AH215</f>
        <v>1486</v>
      </c>
      <c r="BR215">
        <f t="shared" ref="BR215" si="303">+AJ215</f>
        <v>22</v>
      </c>
      <c r="BS215" s="180">
        <f t="shared" ref="BS215" si="304">+A215</f>
        <v>44039</v>
      </c>
      <c r="BT215">
        <f t="shared" ref="BT215" si="305">+AL215</f>
        <v>46</v>
      </c>
      <c r="BU215">
        <f t="shared" ref="BU215" si="306">+AN215</f>
        <v>46</v>
      </c>
      <c r="BV215">
        <f t="shared" ref="BV215" si="307">+AP215</f>
        <v>0</v>
      </c>
      <c r="BW215" s="180">
        <f t="shared" ref="BW215" si="308">+A215</f>
        <v>44039</v>
      </c>
      <c r="BX215">
        <f t="shared" ref="BX215" si="309">+AR215</f>
        <v>462</v>
      </c>
      <c r="BY215">
        <f t="shared" ref="BY215" si="310">+AT215</f>
        <v>440</v>
      </c>
      <c r="BZ215">
        <f t="shared" ref="BZ215" si="311">+AV215</f>
        <v>7</v>
      </c>
      <c r="CA215" s="180">
        <f t="shared" si="270"/>
        <v>44039</v>
      </c>
      <c r="CB215">
        <f t="shared" si="271"/>
        <v>145</v>
      </c>
      <c r="CC215">
        <f t="shared" si="272"/>
        <v>-9</v>
      </c>
      <c r="CD215" s="180">
        <f t="shared" si="273"/>
        <v>44039</v>
      </c>
      <c r="CE215">
        <f t="shared" si="274"/>
        <v>4</v>
      </c>
    </row>
    <row r="216" spans="1:83" ht="18" customHeight="1" x14ac:dyDescent="0.55000000000000004">
      <c r="A216" s="180">
        <v>44040</v>
      </c>
      <c r="B216" s="241">
        <v>3</v>
      </c>
      <c r="C216" s="155">
        <f t="shared" ref="C216" si="312">+B216+C215</f>
        <v>2056</v>
      </c>
      <c r="D216" s="155">
        <f t="shared" ref="D216" si="313">+C216-F216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Z216" s="75">
        <f t="shared" ref="Z216" si="314">+A216</f>
        <v>44040</v>
      </c>
      <c r="AA216" s="231">
        <f t="shared" ref="AA216" si="315">+AF216+AL216+AR216</f>
        <v>3397</v>
      </c>
      <c r="AB216" s="231">
        <f t="shared" ref="AB216" si="316">+AH216+AN216+AT216</f>
        <v>2013</v>
      </c>
      <c r="AC216" s="232">
        <f t="shared" ref="AC216" si="317">+AJ216+AP216+AV216</f>
        <v>30</v>
      </c>
      <c r="AD216" s="184">
        <f t="shared" ref="AD216" si="318">+AF216-AF215</f>
        <v>106</v>
      </c>
      <c r="AE216" s="244">
        <f t="shared" ref="AE216" si="319">+AE215+AD216</f>
        <v>1679</v>
      </c>
      <c r="AF216" s="156">
        <v>2884</v>
      </c>
      <c r="AG216" s="185">
        <f t="shared" ref="AG216:AG217" si="320">+AH216-AH215</f>
        <v>41</v>
      </c>
      <c r="AH216" s="156">
        <v>1527</v>
      </c>
      <c r="AI216" s="185">
        <f t="shared" ref="AI216" si="321">+AJ216-AJ215</f>
        <v>1</v>
      </c>
      <c r="AJ216" s="186">
        <v>23</v>
      </c>
      <c r="AK216" s="187">
        <f t="shared" ref="AK216" si="322">+AL216-AL215</f>
        <v>0</v>
      </c>
      <c r="AL216" s="156">
        <v>46</v>
      </c>
      <c r="AM216" s="185">
        <f t="shared" ref="AM216" si="323">+AN216-AN215</f>
        <v>0</v>
      </c>
      <c r="AN216" s="156">
        <v>46</v>
      </c>
      <c r="AO216" s="185">
        <f t="shared" ref="AO216" si="324">+AP216-AP215</f>
        <v>0</v>
      </c>
      <c r="AP216" s="188">
        <v>0</v>
      </c>
      <c r="AQ216" s="187">
        <f t="shared" ref="AQ216" si="325">+AR216-AR215</f>
        <v>5</v>
      </c>
      <c r="AR216" s="156">
        <v>467</v>
      </c>
      <c r="AS216" s="185">
        <f t="shared" ref="AS216" si="326">+AT216-AT215</f>
        <v>0</v>
      </c>
      <c r="AT216" s="156">
        <v>440</v>
      </c>
      <c r="AU216" s="185">
        <f t="shared" ref="AU216" si="327">+AV216-AV215</f>
        <v>0</v>
      </c>
      <c r="AV216" s="189">
        <v>7</v>
      </c>
      <c r="AW216" s="247">
        <v>45</v>
      </c>
      <c r="AX216" s="238">
        <f t="shared" ref="AX216" si="328">+A216</f>
        <v>44040</v>
      </c>
      <c r="AY216" s="6">
        <v>1</v>
      </c>
      <c r="AZ216" s="239">
        <f t="shared" ref="AZ216" si="329">+AZ215+AY216</f>
        <v>337</v>
      </c>
      <c r="BA216" s="246"/>
      <c r="BB216" s="130">
        <v>0</v>
      </c>
      <c r="BC216" s="27">
        <f t="shared" ref="BC216" si="330">+BC215+BB216</f>
        <v>21</v>
      </c>
      <c r="BD216" s="239">
        <f t="shared" si="266"/>
        <v>34</v>
      </c>
      <c r="BE216" s="230">
        <f t="shared" ref="BE216" si="331">+Z216</f>
        <v>44040</v>
      </c>
      <c r="BF216" s="132">
        <f t="shared" ref="BF216" si="332">+B216</f>
        <v>3</v>
      </c>
      <c r="BG216" s="230">
        <f t="shared" ref="BG216" si="333">+A216</f>
        <v>44040</v>
      </c>
      <c r="BH216" s="132">
        <f t="shared" ref="BH216" si="334">+C216</f>
        <v>2056</v>
      </c>
      <c r="BI216" s="1">
        <f t="shared" ref="BI216" si="335">+BE216</f>
        <v>44040</v>
      </c>
      <c r="BJ216">
        <f t="shared" ref="BJ216" si="336">+L216</f>
        <v>27</v>
      </c>
      <c r="BK216">
        <f t="shared" ref="BK216" si="337">+M216</f>
        <v>8</v>
      </c>
      <c r="BL216" s="1">
        <f t="shared" ref="BL216" si="338">+BI216</f>
        <v>44040</v>
      </c>
      <c r="BM216">
        <f t="shared" ref="BM216" si="339">+BM215+BJ216</f>
        <v>2847</v>
      </c>
      <c r="BN216">
        <f t="shared" ref="BN216" si="340">+BN215+BK216</f>
        <v>620</v>
      </c>
      <c r="BO216" s="180">
        <f t="shared" ref="BO216" si="341">+A216</f>
        <v>44040</v>
      </c>
      <c r="BP216">
        <f t="shared" ref="BP216" si="342">+AF216</f>
        <v>2884</v>
      </c>
      <c r="BQ216">
        <f t="shared" ref="BQ216" si="343">+AH216</f>
        <v>1527</v>
      </c>
      <c r="BR216">
        <f t="shared" ref="BR216" si="344">+AJ216</f>
        <v>23</v>
      </c>
      <c r="BS216" s="180">
        <f t="shared" ref="BS216" si="345">+A216</f>
        <v>44040</v>
      </c>
      <c r="BT216">
        <f t="shared" ref="BT216" si="346">+AL216</f>
        <v>46</v>
      </c>
      <c r="BU216">
        <f t="shared" ref="BU216" si="347">+AN216</f>
        <v>46</v>
      </c>
      <c r="BV216">
        <f t="shared" ref="BV216" si="348">+AP216</f>
        <v>0</v>
      </c>
      <c r="BW216" s="180">
        <f t="shared" ref="BW216" si="349">+A216</f>
        <v>44040</v>
      </c>
      <c r="BX216">
        <f t="shared" ref="BX216" si="350">+AR216</f>
        <v>467</v>
      </c>
      <c r="BY216">
        <f t="shared" ref="BY216" si="351">+AT216</f>
        <v>440</v>
      </c>
      <c r="BZ216">
        <f t="shared" ref="BZ216" si="352">+AV216</f>
        <v>7</v>
      </c>
      <c r="CA216" s="180">
        <f t="shared" si="270"/>
        <v>44040</v>
      </c>
      <c r="CB216">
        <f t="shared" si="271"/>
        <v>106</v>
      </c>
      <c r="CC216">
        <f t="shared" si="272"/>
        <v>41</v>
      </c>
      <c r="CD216" s="180">
        <f t="shared" si="273"/>
        <v>44040</v>
      </c>
      <c r="CE216">
        <f t="shared" si="274"/>
        <v>1</v>
      </c>
    </row>
    <row r="217" spans="1:83" ht="18" customHeight="1" x14ac:dyDescent="0.55000000000000004">
      <c r="A217" s="180">
        <v>44041</v>
      </c>
      <c r="B217" s="241">
        <v>3</v>
      </c>
      <c r="C217" s="155">
        <f t="shared" ref="C217" si="353">+B217+C216</f>
        <v>2059</v>
      </c>
      <c r="D217" s="155">
        <f t="shared" ref="D217" si="354">+C217-F217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Z217" s="75">
        <f t="shared" ref="Z217:Z219" si="355">+A217</f>
        <v>44041</v>
      </c>
      <c r="AA217" s="231">
        <f t="shared" ref="AA217" si="356">+AF217+AL217+AR217</f>
        <v>3515</v>
      </c>
      <c r="AB217" s="231">
        <f t="shared" ref="AB217" si="357">+AH217+AN217+AT217</f>
        <v>2077</v>
      </c>
      <c r="AC217" s="232">
        <f t="shared" ref="AC217" si="358">+AJ217+AP217+AV217</f>
        <v>31</v>
      </c>
      <c r="AD217" s="184">
        <f t="shared" ref="AD217" si="359">+AF217-AF216</f>
        <v>118</v>
      </c>
      <c r="AE217" s="244">
        <f t="shared" ref="AE217:AE218" si="360">+AE216+AD217</f>
        <v>1797</v>
      </c>
      <c r="AF217" s="156">
        <v>3002</v>
      </c>
      <c r="AG217" s="185">
        <f t="shared" si="320"/>
        <v>64</v>
      </c>
      <c r="AH217" s="156">
        <v>1591</v>
      </c>
      <c r="AI217" s="185">
        <f t="shared" ref="AI217:AI218" si="361">+AJ217-AJ216</f>
        <v>1</v>
      </c>
      <c r="AJ217" s="186">
        <v>24</v>
      </c>
      <c r="AK217" s="187">
        <f t="shared" ref="AK217" si="362">+AL217-AL216</f>
        <v>0</v>
      </c>
      <c r="AL217" s="156">
        <v>46</v>
      </c>
      <c r="AM217" s="185">
        <f t="shared" ref="AM217" si="363">+AN217-AN216</f>
        <v>0</v>
      </c>
      <c r="AN217" s="156">
        <v>46</v>
      </c>
      <c r="AO217" s="185">
        <f t="shared" ref="AO217" si="364">+AP217-AP216</f>
        <v>0</v>
      </c>
      <c r="AP217" s="188">
        <v>0</v>
      </c>
      <c r="AQ217" s="187">
        <f t="shared" ref="AQ217" si="365">+AR217-AR216</f>
        <v>0</v>
      </c>
      <c r="AR217" s="156">
        <v>467</v>
      </c>
      <c r="AS217" s="185">
        <f t="shared" ref="AS217" si="366">+AT217-AT216</f>
        <v>0</v>
      </c>
      <c r="AT217" s="156">
        <v>440</v>
      </c>
      <c r="AU217" s="185">
        <f t="shared" ref="AU217" si="367">+AV217-AV216</f>
        <v>0</v>
      </c>
      <c r="AV217" s="189">
        <v>7</v>
      </c>
      <c r="AW217" s="247">
        <v>46</v>
      </c>
      <c r="AX217" s="238">
        <f t="shared" ref="AX217" si="368">+A217</f>
        <v>44041</v>
      </c>
      <c r="AY217" s="6">
        <v>1</v>
      </c>
      <c r="AZ217" s="239">
        <f t="shared" ref="AZ217" si="369">+AZ216+AY217</f>
        <v>338</v>
      </c>
      <c r="BA217" s="246"/>
      <c r="BB217" s="130">
        <v>0</v>
      </c>
      <c r="BC217" s="27">
        <f t="shared" ref="BC217" si="370">+BC216+BB217</f>
        <v>21</v>
      </c>
      <c r="BD217" s="239">
        <f t="shared" si="266"/>
        <v>35</v>
      </c>
      <c r="BE217" s="230">
        <f t="shared" ref="BE217" si="371">+Z217</f>
        <v>44041</v>
      </c>
      <c r="BF217" s="132">
        <f t="shared" ref="BF217" si="372">+B217</f>
        <v>3</v>
      </c>
      <c r="BG217" s="230">
        <f t="shared" ref="BG217" si="373">+A217</f>
        <v>44041</v>
      </c>
      <c r="BH217" s="132">
        <f t="shared" ref="BH217" si="374">+C217</f>
        <v>2059</v>
      </c>
      <c r="BI217" s="1">
        <f t="shared" ref="BI217" si="375">+BE217</f>
        <v>44041</v>
      </c>
      <c r="BJ217">
        <f t="shared" ref="BJ217" si="376">+L217</f>
        <v>21</v>
      </c>
      <c r="BK217">
        <f t="shared" ref="BK217" si="377">+M217</f>
        <v>1</v>
      </c>
      <c r="BL217" s="1">
        <f t="shared" ref="BL217" si="378">+BI217</f>
        <v>44041</v>
      </c>
      <c r="BM217">
        <f t="shared" ref="BM217" si="379">+BM216+BJ217</f>
        <v>2868</v>
      </c>
      <c r="BN217">
        <f t="shared" ref="BN217" si="380">+BN216+BK217</f>
        <v>621</v>
      </c>
      <c r="BO217" s="180">
        <f t="shared" ref="BO217" si="381">+A217</f>
        <v>44041</v>
      </c>
      <c r="BP217">
        <f t="shared" ref="BP217" si="382">+AF217</f>
        <v>3002</v>
      </c>
      <c r="BQ217">
        <f t="shared" ref="BQ217" si="383">+AH217</f>
        <v>1591</v>
      </c>
      <c r="BR217">
        <f t="shared" ref="BR217" si="384">+AJ217</f>
        <v>24</v>
      </c>
      <c r="BS217" s="180">
        <f t="shared" ref="BS217" si="385">+A217</f>
        <v>44041</v>
      </c>
      <c r="BT217">
        <f t="shared" ref="BT217" si="386">+AL217</f>
        <v>46</v>
      </c>
      <c r="BU217">
        <f t="shared" ref="BU217" si="387">+AN217</f>
        <v>46</v>
      </c>
      <c r="BV217">
        <f t="shared" ref="BV217" si="388">+AP217</f>
        <v>0</v>
      </c>
      <c r="BW217" s="180">
        <f t="shared" ref="BW217" si="389">+A217</f>
        <v>44041</v>
      </c>
      <c r="BX217">
        <f t="shared" ref="BX217" si="390">+AR217</f>
        <v>467</v>
      </c>
      <c r="BY217">
        <f t="shared" ref="BY217" si="391">+AT217</f>
        <v>440</v>
      </c>
      <c r="BZ217">
        <f t="shared" ref="BZ217" si="392">+AV217</f>
        <v>7</v>
      </c>
      <c r="CA217" s="180">
        <f t="shared" si="270"/>
        <v>44041</v>
      </c>
      <c r="CB217">
        <f t="shared" si="271"/>
        <v>118</v>
      </c>
      <c r="CC217">
        <f t="shared" si="272"/>
        <v>64</v>
      </c>
      <c r="CD217" s="180">
        <f t="shared" si="273"/>
        <v>44041</v>
      </c>
      <c r="CE217">
        <f t="shared" si="274"/>
        <v>1</v>
      </c>
    </row>
    <row r="218" spans="1:83" ht="18" customHeight="1" x14ac:dyDescent="0.55000000000000004">
      <c r="A218" s="180">
        <v>44042</v>
      </c>
      <c r="B218" s="241">
        <v>4</v>
      </c>
      <c r="C218" s="155">
        <f t="shared" ref="C218" si="393">+B218+C217</f>
        <v>2063</v>
      </c>
      <c r="D218" s="155">
        <f t="shared" ref="D218" si="394">+C218-F218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Z218" s="75">
        <f t="shared" si="355"/>
        <v>44042</v>
      </c>
      <c r="AA218" s="231">
        <f t="shared" ref="AA218" si="395">+AF218+AL218+AR218</f>
        <v>3664</v>
      </c>
      <c r="AB218" s="231">
        <f t="shared" ref="AB218" si="396">+AH218+AN218+AT218</f>
        <v>2146</v>
      </c>
      <c r="AC218" s="232">
        <f t="shared" ref="AC218" si="397">+AJ218+AP218+AV218</f>
        <v>32</v>
      </c>
      <c r="AD218" s="184">
        <f t="shared" ref="AD218" si="398">+AF218-AF217</f>
        <v>149</v>
      </c>
      <c r="AE218" s="244">
        <f t="shared" si="360"/>
        <v>1946</v>
      </c>
      <c r="AF218" s="156">
        <v>3151</v>
      </c>
      <c r="AG218" s="185">
        <f t="shared" ref="AG218" si="399">+AH218-AH217</f>
        <v>69</v>
      </c>
      <c r="AH218" s="156">
        <v>1660</v>
      </c>
      <c r="AI218" s="185">
        <f t="shared" si="361"/>
        <v>1</v>
      </c>
      <c r="AJ218" s="186">
        <v>25</v>
      </c>
      <c r="AK218" s="187">
        <f t="shared" ref="AK218" si="400">+AL218-AL217</f>
        <v>0</v>
      </c>
      <c r="AL218" s="156">
        <v>46</v>
      </c>
      <c r="AM218" s="185">
        <f t="shared" ref="AM218" si="401">+AN218-AN217</f>
        <v>0</v>
      </c>
      <c r="AN218" s="156">
        <v>46</v>
      </c>
      <c r="AO218" s="185">
        <f t="shared" ref="AO218" si="402">+AP218-AP217</f>
        <v>0</v>
      </c>
      <c r="AP218" s="188">
        <v>0</v>
      </c>
      <c r="AQ218" s="187">
        <f t="shared" ref="AQ218" si="403">+AR218-AR217</f>
        <v>0</v>
      </c>
      <c r="AR218" s="156">
        <v>467</v>
      </c>
      <c r="AS218" s="185">
        <f t="shared" ref="AS218" si="404">+AT218-AT217</f>
        <v>0</v>
      </c>
      <c r="AT218" s="156">
        <v>440</v>
      </c>
      <c r="AU218" s="185">
        <f t="shared" ref="AU218" si="405">+AV218-AV217</f>
        <v>0</v>
      </c>
      <c r="AV218" s="189">
        <v>7</v>
      </c>
      <c r="AW218" s="247">
        <v>47</v>
      </c>
      <c r="AX218" s="238">
        <f t="shared" ref="AX218" si="406">+A218</f>
        <v>44042</v>
      </c>
      <c r="AY218" s="6">
        <v>0</v>
      </c>
      <c r="AZ218" s="239">
        <f t="shared" ref="AZ218" si="407">+AZ217+AY218</f>
        <v>338</v>
      </c>
      <c r="BA218" s="239">
        <v>22</v>
      </c>
      <c r="BB218" s="130">
        <v>0</v>
      </c>
      <c r="BC218" s="27">
        <f t="shared" ref="BC218" si="408">+BC217+BB218</f>
        <v>21</v>
      </c>
      <c r="BD218" s="239">
        <f t="shared" si="266"/>
        <v>36</v>
      </c>
      <c r="BE218" s="230">
        <f t="shared" ref="BE218" si="409">+Z218</f>
        <v>44042</v>
      </c>
      <c r="BF218" s="132">
        <f t="shared" ref="BF218" si="410">+B218</f>
        <v>4</v>
      </c>
      <c r="BG218" s="230">
        <f t="shared" ref="BG218" si="411">+A218</f>
        <v>44042</v>
      </c>
      <c r="BH218" s="132">
        <f t="shared" ref="BH218" si="412">+C218</f>
        <v>2063</v>
      </c>
      <c r="BI218" s="1">
        <f t="shared" ref="BI218" si="413">+BE218</f>
        <v>44042</v>
      </c>
      <c r="BJ218">
        <f t="shared" ref="BJ218" si="414">+L218</f>
        <v>11</v>
      </c>
      <c r="BK218">
        <f t="shared" ref="BK218" si="415">+M218</f>
        <v>5</v>
      </c>
      <c r="BL218" s="1">
        <f t="shared" ref="BL218" si="416">+BI218</f>
        <v>44042</v>
      </c>
      <c r="BM218">
        <f t="shared" ref="BM218" si="417">+BM217+BJ218</f>
        <v>2879</v>
      </c>
      <c r="BN218">
        <f t="shared" ref="BN218" si="418">+BN217+BK218</f>
        <v>626</v>
      </c>
      <c r="BO218" s="180">
        <f t="shared" ref="BO218" si="419">+A218</f>
        <v>44042</v>
      </c>
      <c r="BP218">
        <f t="shared" ref="BP218" si="420">+AF218</f>
        <v>3151</v>
      </c>
      <c r="BQ218">
        <f t="shared" ref="BQ218" si="421">+AH218</f>
        <v>1660</v>
      </c>
      <c r="BR218">
        <f t="shared" ref="BR218" si="422">+AJ218</f>
        <v>25</v>
      </c>
      <c r="BS218" s="180">
        <f t="shared" ref="BS218" si="423">+A218</f>
        <v>44042</v>
      </c>
      <c r="BT218">
        <f t="shared" ref="BT218" si="424">+AL218</f>
        <v>46</v>
      </c>
      <c r="BU218">
        <f t="shared" ref="BU218" si="425">+AN218</f>
        <v>46</v>
      </c>
      <c r="BV218">
        <f t="shared" ref="BV218" si="426">+AP218</f>
        <v>0</v>
      </c>
      <c r="BW218" s="180">
        <f t="shared" ref="BW218" si="427">+A218</f>
        <v>44042</v>
      </c>
      <c r="BX218">
        <f t="shared" ref="BX218" si="428">+AR218</f>
        <v>467</v>
      </c>
      <c r="BY218">
        <f t="shared" ref="BY218" si="429">+AT218</f>
        <v>440</v>
      </c>
      <c r="BZ218">
        <f t="shared" ref="BZ218" si="430">+AV218</f>
        <v>7</v>
      </c>
      <c r="CA218" s="180">
        <f t="shared" ref="CA218" si="431">+A218</f>
        <v>44042</v>
      </c>
      <c r="CB218">
        <f t="shared" ref="CB218" si="432">+AD218</f>
        <v>149</v>
      </c>
      <c r="CC218">
        <f t="shared" ref="CC218" si="433">+AG218</f>
        <v>69</v>
      </c>
      <c r="CD218" s="180">
        <f t="shared" ref="CD218" si="434">+A218</f>
        <v>44042</v>
      </c>
      <c r="CE218">
        <f t="shared" ref="CE218" si="435">+AI218</f>
        <v>1</v>
      </c>
    </row>
    <row r="219" spans="1:83" ht="18" customHeight="1" x14ac:dyDescent="0.55000000000000004">
      <c r="A219" s="180">
        <v>44043</v>
      </c>
      <c r="B219" s="241">
        <v>6</v>
      </c>
      <c r="C219" s="155">
        <f t="shared" ref="C219" si="436">+B219+C218</f>
        <v>2069</v>
      </c>
      <c r="D219" s="155">
        <f t="shared" ref="D219" si="437">+C219-F219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Z219" s="75">
        <f t="shared" si="355"/>
        <v>44043</v>
      </c>
      <c r="AA219" s="231">
        <f t="shared" ref="AA219" si="438">+AF219+AL219+AR219</f>
        <v>3785</v>
      </c>
      <c r="AB219" s="231">
        <f t="shared" ref="AB219" si="439">+AH219+AN219+AT219</f>
        <v>2238</v>
      </c>
      <c r="AC219" s="232">
        <f t="shared" ref="AC219" si="440">+AJ219+AP219+AV219</f>
        <v>34</v>
      </c>
      <c r="AD219" s="184">
        <f t="shared" ref="AD219" si="441">+AF219-AF218</f>
        <v>121</v>
      </c>
      <c r="AE219" s="244">
        <f t="shared" ref="AE219" si="442">+AE218+AD219</f>
        <v>2067</v>
      </c>
      <c r="AF219" s="156">
        <v>3272</v>
      </c>
      <c r="AG219" s="185">
        <f t="shared" ref="AG219" si="443">+AH219-AH218</f>
        <v>91</v>
      </c>
      <c r="AH219" s="156">
        <v>1751</v>
      </c>
      <c r="AI219" s="185">
        <f t="shared" ref="AI219" si="444">+AJ219-AJ218</f>
        <v>2</v>
      </c>
      <c r="AJ219" s="186">
        <v>27</v>
      </c>
      <c r="AK219" s="187">
        <f t="shared" ref="AK219" si="445">+AL219-AL218</f>
        <v>0</v>
      </c>
      <c r="AL219" s="156">
        <v>46</v>
      </c>
      <c r="AM219" s="185">
        <f t="shared" ref="AM219" si="446">+AN219-AN218</f>
        <v>0</v>
      </c>
      <c r="AN219" s="156">
        <v>46</v>
      </c>
      <c r="AO219" s="185">
        <f t="shared" ref="AO219" si="447">+AP219-AP218</f>
        <v>0</v>
      </c>
      <c r="AP219" s="188">
        <v>0</v>
      </c>
      <c r="AQ219" s="187">
        <f t="shared" ref="AQ219" si="448">+AR219-AR218</f>
        <v>0</v>
      </c>
      <c r="AR219" s="156">
        <v>467</v>
      </c>
      <c r="AS219" s="185">
        <f t="shared" ref="AS219" si="449">+AT219-AT218</f>
        <v>1</v>
      </c>
      <c r="AT219" s="156">
        <v>441</v>
      </c>
      <c r="AU219" s="185">
        <f t="shared" ref="AU219" si="450">+AV219-AV218</f>
        <v>0</v>
      </c>
      <c r="AV219" s="189">
        <v>7</v>
      </c>
      <c r="AW219" s="247">
        <v>48</v>
      </c>
      <c r="AX219" s="238">
        <f t="shared" ref="AX219" si="451">+A219</f>
        <v>44043</v>
      </c>
      <c r="AY219" s="6">
        <v>0</v>
      </c>
      <c r="AZ219" s="239">
        <f t="shared" ref="AZ219" si="452">+AZ218+AY219</f>
        <v>338</v>
      </c>
      <c r="BA219" s="239">
        <v>22</v>
      </c>
      <c r="BB219" s="130">
        <v>0</v>
      </c>
      <c r="BC219" s="27">
        <f t="shared" ref="BC219" si="453">+BC218+BB219</f>
        <v>21</v>
      </c>
      <c r="BD219" s="239">
        <f t="shared" si="266"/>
        <v>37</v>
      </c>
      <c r="BE219" s="230">
        <f t="shared" ref="BE219" si="454">+Z219</f>
        <v>44043</v>
      </c>
      <c r="BF219" s="132">
        <f t="shared" ref="BF219" si="455">+B219</f>
        <v>6</v>
      </c>
      <c r="BG219" s="230">
        <f t="shared" ref="BG219" si="456">+A219</f>
        <v>44043</v>
      </c>
      <c r="BH219" s="132">
        <f t="shared" ref="BH219" si="457">+C219</f>
        <v>2069</v>
      </c>
      <c r="BI219" s="1">
        <f t="shared" ref="BI219" si="458">+BE219</f>
        <v>44043</v>
      </c>
      <c r="BJ219">
        <f t="shared" ref="BJ219" si="459">+L219</f>
        <v>23</v>
      </c>
      <c r="BK219">
        <f t="shared" ref="BK219" si="460">+M219</f>
        <v>11</v>
      </c>
      <c r="BL219" s="1">
        <f t="shared" ref="BL219" si="461">+BI219</f>
        <v>44043</v>
      </c>
      <c r="BM219">
        <f t="shared" ref="BM219" si="462">+BM218+BJ219</f>
        <v>2902</v>
      </c>
      <c r="BN219">
        <f t="shared" ref="BN219" si="463">+BN218+BK219</f>
        <v>637</v>
      </c>
      <c r="BO219" s="180">
        <f t="shared" ref="BO219" si="464">+A219</f>
        <v>44043</v>
      </c>
      <c r="BP219">
        <f t="shared" ref="BP219" si="465">+AF219</f>
        <v>3272</v>
      </c>
      <c r="BQ219">
        <f t="shared" ref="BQ219" si="466">+AH219</f>
        <v>1751</v>
      </c>
      <c r="BR219">
        <f t="shared" ref="BR219" si="467">+AJ219</f>
        <v>27</v>
      </c>
      <c r="BS219" s="180">
        <f t="shared" ref="BS219" si="468">+A219</f>
        <v>44043</v>
      </c>
      <c r="BT219">
        <f t="shared" ref="BT219" si="469">+AL219</f>
        <v>46</v>
      </c>
      <c r="BU219">
        <f t="shared" ref="BU219" si="470">+AN219</f>
        <v>46</v>
      </c>
      <c r="BV219">
        <f t="shared" ref="BV219" si="471">+AP219</f>
        <v>0</v>
      </c>
      <c r="BW219" s="180">
        <f t="shared" ref="BW219" si="472">+A219</f>
        <v>44043</v>
      </c>
      <c r="BX219">
        <f t="shared" ref="BX219" si="473">+AR219</f>
        <v>467</v>
      </c>
      <c r="BY219">
        <f t="shared" ref="BY219" si="474">+AT219</f>
        <v>441</v>
      </c>
      <c r="BZ219">
        <f t="shared" ref="BZ219" si="475">+AV219</f>
        <v>7</v>
      </c>
      <c r="CA219" s="180">
        <f t="shared" ref="CA219" si="476">+A219</f>
        <v>44043</v>
      </c>
      <c r="CB219">
        <f t="shared" ref="CB219" si="477">+AD219</f>
        <v>121</v>
      </c>
      <c r="CC219">
        <f t="shared" ref="CC219" si="478">+AG219</f>
        <v>91</v>
      </c>
      <c r="CD219" s="180">
        <f t="shared" ref="CD219" si="479">+A219</f>
        <v>44043</v>
      </c>
      <c r="CE219">
        <f t="shared" ref="CE219" si="480">+AI219</f>
        <v>2</v>
      </c>
    </row>
    <row r="220" spans="1:83" ht="18" customHeight="1" x14ac:dyDescent="0.55000000000000004">
      <c r="A220" s="180"/>
      <c r="B220" s="147"/>
      <c r="C220" s="155"/>
      <c r="D220" s="155"/>
      <c r="E220" s="147"/>
      <c r="F220" s="147"/>
      <c r="G220" s="147"/>
      <c r="H220" s="135"/>
      <c r="I220" s="147"/>
      <c r="J220" s="135"/>
      <c r="K220" s="42"/>
      <c r="L220" s="146"/>
      <c r="M220" s="147"/>
      <c r="N220" s="135"/>
      <c r="O220" s="135"/>
      <c r="P220" s="147"/>
      <c r="Q220" s="147"/>
      <c r="R220" s="135"/>
      <c r="S220" s="135"/>
      <c r="T220" s="147"/>
      <c r="U220" s="147"/>
      <c r="V220" s="135"/>
      <c r="W220" s="42"/>
      <c r="X220" s="148"/>
      <c r="Z220" s="75"/>
      <c r="AA220" s="231"/>
      <c r="AB220" s="231"/>
      <c r="AC220" s="232"/>
      <c r="AD220" s="184"/>
      <c r="AE220" s="244"/>
      <c r="AF220" s="156"/>
      <c r="AG220" s="185"/>
      <c r="AH220" s="156"/>
      <c r="AI220" s="185"/>
      <c r="AJ220" s="186"/>
      <c r="AK220" s="187"/>
      <c r="AL220" s="156"/>
      <c r="AM220" s="185"/>
      <c r="AN220" s="156"/>
      <c r="AO220" s="185"/>
      <c r="AP220" s="188"/>
      <c r="AQ220" s="187"/>
      <c r="AR220" s="156"/>
      <c r="AS220" s="185"/>
      <c r="AT220" s="156"/>
      <c r="AU220" s="185"/>
      <c r="AV220" s="189"/>
      <c r="AX220"/>
      <c r="AY220"/>
      <c r="AZ220"/>
      <c r="BB220"/>
      <c r="BP220" s="45"/>
      <c r="BQ220" s="45"/>
      <c r="BR220" s="45"/>
      <c r="BS220" s="45"/>
    </row>
    <row r="221" spans="1:83" ht="7" customHeight="1" thickBot="1" x14ac:dyDescent="0.6">
      <c r="A221" s="66"/>
      <c r="B221" s="146"/>
      <c r="C221" s="155"/>
      <c r="D221" s="147"/>
      <c r="E221" s="147"/>
      <c r="F221" s="147"/>
      <c r="G221" s="147"/>
      <c r="H221" s="135"/>
      <c r="I221" s="147"/>
      <c r="J221" s="135"/>
      <c r="K221" s="148"/>
      <c r="L221" s="146"/>
      <c r="M221" s="147"/>
      <c r="N221" s="135"/>
      <c r="O221" s="135"/>
      <c r="P221" s="147"/>
      <c r="Q221" s="147"/>
      <c r="R221" s="135"/>
      <c r="S221" s="135"/>
      <c r="T221" s="147"/>
      <c r="U221" s="147"/>
      <c r="V221" s="135"/>
      <c r="W221" s="42"/>
      <c r="X221" s="148"/>
      <c r="Z221" s="66"/>
      <c r="AA221" s="64"/>
      <c r="AB221" s="64"/>
      <c r="AC221" s="64"/>
      <c r="AD221" s="184"/>
      <c r="AE221" s="244"/>
      <c r="AF221" s="156"/>
      <c r="AG221" s="185"/>
      <c r="AH221" s="156"/>
      <c r="AI221" s="185"/>
      <c r="AJ221" s="186"/>
      <c r="AK221" s="187"/>
      <c r="AL221" s="156"/>
      <c r="AM221" s="185"/>
      <c r="AN221" s="156"/>
      <c r="AO221" s="185"/>
      <c r="AP221" s="188"/>
      <c r="AQ221" s="187"/>
      <c r="AR221" s="156"/>
      <c r="AS221" s="185"/>
      <c r="AT221" s="156"/>
      <c r="AU221" s="185"/>
      <c r="AV221" s="189"/>
    </row>
    <row r="222" spans="1:83" x14ac:dyDescent="0.55000000000000004">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row>
    <row r="223" spans="1:83" x14ac:dyDescent="0.55000000000000004">
      <c r="BB223" s="45">
        <f>219-172</f>
        <v>47</v>
      </c>
    </row>
    <row r="224" spans="1:83" x14ac:dyDescent="0.55000000000000004">
      <c r="L224">
        <f>SUM(L97:L223)</f>
        <v>2902</v>
      </c>
      <c r="P224">
        <f>SUM(P97:P223)</f>
        <v>516</v>
      </c>
      <c r="AD224">
        <f>SUM(AD188:AD194)</f>
        <v>82</v>
      </c>
    </row>
    <row r="225" spans="1:32" x14ac:dyDescent="0.55000000000000004">
      <c r="A225" s="130"/>
      <c r="Z225" s="130"/>
      <c r="AA225" s="130"/>
      <c r="AB225" s="130"/>
      <c r="AC225" s="130"/>
      <c r="AF225">
        <f>SUM(AD188:AD220)</f>
        <v>2069</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7" zoomScale="70" zoomScaleNormal="70" workbookViewId="0">
      <selection activeCell="T19" sqref="T19"/>
    </sheetView>
  </sheetViews>
  <sheetFormatPr defaultRowHeight="18" x14ac:dyDescent="0.55000000000000004"/>
  <cols>
    <col min="1" max="1" width="1.1640625" customWidth="1"/>
  </cols>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28" t="s">
        <v>2</v>
      </c>
      <c r="C4" s="32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28" t="s">
        <v>38</v>
      </c>
      <c r="CI4" s="328"/>
      <c r="CJ4" s="328"/>
      <c r="CK4" s="328"/>
      <c r="CL4" s="328"/>
    </row>
    <row r="5" spans="2:90" x14ac:dyDescent="0.55000000000000004">
      <c r="B5" t="s">
        <v>3</v>
      </c>
      <c r="C5" t="s">
        <v>1</v>
      </c>
      <c r="D5" s="328" t="s">
        <v>4</v>
      </c>
      <c r="E5" s="32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U25"/>
  <sheetViews>
    <sheetView topLeftCell="A2" workbookViewId="0">
      <pane xSplit="2" ySplit="2" topLeftCell="D16" activePane="bottomRight" state="frozen"/>
      <selection activeCell="O24" sqref="O24"/>
      <selection pane="topRight" activeCell="O24" sqref="O24"/>
      <selection pane="bottomLeft" activeCell="O24" sqref="O24"/>
      <selection pane="bottomRight" activeCell="O28" sqref="O28"/>
    </sheetView>
  </sheetViews>
  <sheetFormatPr defaultRowHeight="18" x14ac:dyDescent="0.55000000000000004"/>
  <cols>
    <col min="1" max="2" width="2.75" customWidth="1"/>
    <col min="3" max="3" width="67" bestFit="1" customWidth="1"/>
    <col min="4" max="4" width="22" bestFit="1" customWidth="1"/>
    <col min="5" max="5" width="3.1640625" bestFit="1" customWidth="1"/>
    <col min="6" max="6" width="7.83203125" bestFit="1" customWidth="1"/>
    <col min="7" max="8" width="4.83203125" bestFit="1" customWidth="1"/>
    <col min="9" max="12" width="4.83203125" customWidth="1"/>
    <col min="13" max="13" width="6.6640625" bestFit="1" customWidth="1"/>
    <col min="14" max="14" width="8.5" bestFit="1" customWidth="1"/>
    <col min="15" max="15" width="8.5" customWidth="1"/>
    <col min="16" max="16" width="4.83203125" bestFit="1" customWidth="1"/>
    <col min="17" max="17" width="13.75" bestFit="1" customWidth="1"/>
    <col min="18" max="18" width="4.83203125" bestFit="1" customWidth="1"/>
    <col min="19" max="19" width="8.5" bestFit="1" customWidth="1"/>
    <col min="20" max="21" width="6.33203125" customWidth="1"/>
  </cols>
  <sheetData>
    <row r="3" spans="1:21" x14ac:dyDescent="0.55000000000000004">
      <c r="G3" s="329" t="s">
        <v>163</v>
      </c>
      <c r="H3" s="329" t="s">
        <v>9</v>
      </c>
      <c r="I3" s="329" t="s">
        <v>73</v>
      </c>
      <c r="J3" s="329" t="s">
        <v>9</v>
      </c>
      <c r="K3" s="329" t="s">
        <v>132</v>
      </c>
      <c r="L3" s="329" t="s">
        <v>9</v>
      </c>
      <c r="M3" s="330" t="s">
        <v>182</v>
      </c>
      <c r="N3" s="330" t="s">
        <v>183</v>
      </c>
      <c r="O3" s="329" t="s">
        <v>73</v>
      </c>
      <c r="P3" s="330" t="s">
        <v>9</v>
      </c>
      <c r="R3" t="s">
        <v>163</v>
      </c>
      <c r="S3" t="s">
        <v>158</v>
      </c>
      <c r="T3" t="s">
        <v>182</v>
      </c>
      <c r="U3" t="s">
        <v>9</v>
      </c>
    </row>
    <row r="4" spans="1:21" x14ac:dyDescent="0.55000000000000004">
      <c r="A4">
        <v>1</v>
      </c>
      <c r="C4" t="s">
        <v>184</v>
      </c>
      <c r="D4" t="s">
        <v>185</v>
      </c>
      <c r="E4">
        <v>24</v>
      </c>
      <c r="F4" s="1">
        <v>44026</v>
      </c>
      <c r="H4">
        <v>0</v>
      </c>
      <c r="J4">
        <v>73</v>
      </c>
      <c r="L4">
        <v>3</v>
      </c>
      <c r="P4">
        <v>0</v>
      </c>
      <c r="Q4" s="1"/>
      <c r="S4">
        <v>76</v>
      </c>
    </row>
    <row r="5" spans="1:21" x14ac:dyDescent="0.55000000000000004">
      <c r="A5">
        <v>2</v>
      </c>
      <c r="C5" s="45" t="s">
        <v>186</v>
      </c>
      <c r="D5" t="s">
        <v>187</v>
      </c>
      <c r="E5">
        <v>24</v>
      </c>
      <c r="F5" s="1">
        <v>44027</v>
      </c>
      <c r="G5" s="5">
        <v>1</v>
      </c>
      <c r="H5" s="331">
        <f>+H4+G5</f>
        <v>1</v>
      </c>
      <c r="I5" s="5"/>
      <c r="J5" s="331"/>
      <c r="K5" s="5"/>
      <c r="L5" s="331"/>
      <c r="M5" s="5">
        <v>3</v>
      </c>
      <c r="N5" s="5"/>
      <c r="O5" s="5"/>
      <c r="P5" s="331">
        <f>+P4+M5</f>
        <v>3</v>
      </c>
      <c r="Q5" t="s">
        <v>188</v>
      </c>
      <c r="R5" t="s">
        <v>163</v>
      </c>
      <c r="S5" t="s">
        <v>158</v>
      </c>
      <c r="T5" t="s">
        <v>189</v>
      </c>
      <c r="U5" t="s">
        <v>190</v>
      </c>
    </row>
    <row r="6" spans="1:21" x14ac:dyDescent="0.55000000000000004">
      <c r="C6" s="130" t="s">
        <v>191</v>
      </c>
      <c r="D6" s="5"/>
      <c r="E6" s="5"/>
      <c r="F6" s="5"/>
      <c r="G6" s="5"/>
      <c r="H6" s="5"/>
      <c r="I6" s="5"/>
      <c r="J6" s="331"/>
      <c r="K6" s="5"/>
      <c r="L6" s="331"/>
      <c r="M6" s="5"/>
      <c r="N6" s="5"/>
      <c r="O6" s="5"/>
      <c r="P6" s="5"/>
      <c r="Q6" s="1">
        <v>44026</v>
      </c>
      <c r="S6">
        <v>0</v>
      </c>
      <c r="U6">
        <v>0</v>
      </c>
    </row>
    <row r="7" spans="1:21" x14ac:dyDescent="0.55000000000000004">
      <c r="A7">
        <v>3</v>
      </c>
      <c r="C7" s="45" t="s">
        <v>192</v>
      </c>
      <c r="D7" t="s">
        <v>193</v>
      </c>
      <c r="E7">
        <v>36</v>
      </c>
      <c r="G7" s="5">
        <v>5</v>
      </c>
      <c r="H7" s="331">
        <f>+H5+G7</f>
        <v>6</v>
      </c>
      <c r="I7" s="5"/>
      <c r="J7" s="331"/>
      <c r="K7" s="5"/>
      <c r="L7" s="331"/>
      <c r="M7" s="5">
        <v>8</v>
      </c>
      <c r="N7" s="5"/>
      <c r="O7" s="5"/>
      <c r="P7" s="331">
        <f>+P5+M7</f>
        <v>11</v>
      </c>
      <c r="Q7" s="1">
        <v>44027</v>
      </c>
      <c r="R7" s="5">
        <v>1</v>
      </c>
      <c r="S7" s="331">
        <f>+S6+R7</f>
        <v>1</v>
      </c>
      <c r="T7" s="5">
        <v>3</v>
      </c>
      <c r="U7" s="331">
        <f>+U6+T7</f>
        <v>3</v>
      </c>
    </row>
    <row r="8" spans="1:21" x14ac:dyDescent="0.55000000000000004">
      <c r="A8">
        <v>4</v>
      </c>
      <c r="B8" s="332"/>
      <c r="C8" s="45" t="s">
        <v>194</v>
      </c>
      <c r="D8" t="s">
        <v>195</v>
      </c>
      <c r="E8">
        <v>12</v>
      </c>
      <c r="G8" s="5">
        <v>11</v>
      </c>
      <c r="H8" s="331">
        <f t="shared" ref="H8:H18" si="0">+H7+G8</f>
        <v>17</v>
      </c>
      <c r="I8" s="5"/>
      <c r="J8" s="331"/>
      <c r="K8" s="5"/>
      <c r="L8" s="331"/>
      <c r="M8" s="5">
        <v>0</v>
      </c>
      <c r="N8" s="5"/>
      <c r="O8" s="5"/>
      <c r="P8" s="331">
        <f t="shared" ref="P8:P13" si="1">+P7+M8</f>
        <v>11</v>
      </c>
      <c r="Q8" s="1" t="s">
        <v>196</v>
      </c>
      <c r="R8" s="5">
        <v>5</v>
      </c>
      <c r="S8" s="331">
        <f t="shared" ref="S8:U19" si="2">+S7+R8</f>
        <v>6</v>
      </c>
      <c r="T8" s="5">
        <v>8</v>
      </c>
      <c r="U8" s="331">
        <f t="shared" si="2"/>
        <v>11</v>
      </c>
    </row>
    <row r="9" spans="1:21" x14ac:dyDescent="0.55000000000000004">
      <c r="A9">
        <v>5</v>
      </c>
      <c r="B9" s="332"/>
      <c r="C9" s="45" t="s">
        <v>197</v>
      </c>
      <c r="D9" t="s">
        <v>198</v>
      </c>
      <c r="E9">
        <v>12</v>
      </c>
      <c r="G9" s="5">
        <v>0</v>
      </c>
      <c r="H9" s="331">
        <f t="shared" si="0"/>
        <v>17</v>
      </c>
      <c r="I9" s="5"/>
      <c r="J9" s="331"/>
      <c r="K9" s="5"/>
      <c r="L9" s="331"/>
      <c r="M9" s="5">
        <v>12</v>
      </c>
      <c r="N9" s="5"/>
      <c r="O9" s="5"/>
      <c r="P9" s="331">
        <f t="shared" si="1"/>
        <v>23</v>
      </c>
      <c r="Q9" s="1" t="s">
        <v>199</v>
      </c>
      <c r="R9" s="5">
        <v>11</v>
      </c>
      <c r="S9" s="331">
        <f t="shared" si="2"/>
        <v>17</v>
      </c>
      <c r="T9" s="5">
        <v>0</v>
      </c>
      <c r="U9" s="331">
        <f t="shared" si="2"/>
        <v>11</v>
      </c>
    </row>
    <row r="10" spans="1:21" x14ac:dyDescent="0.55000000000000004">
      <c r="A10">
        <v>6</v>
      </c>
      <c r="B10" s="332"/>
      <c r="C10" s="45" t="s">
        <v>200</v>
      </c>
      <c r="D10" t="s">
        <v>201</v>
      </c>
      <c r="E10">
        <v>12</v>
      </c>
      <c r="G10" s="5">
        <v>13</v>
      </c>
      <c r="H10" s="331">
        <f t="shared" si="0"/>
        <v>30</v>
      </c>
      <c r="I10" s="5"/>
      <c r="J10" s="331"/>
      <c r="K10" s="5"/>
      <c r="L10" s="331"/>
      <c r="M10" s="5">
        <v>18</v>
      </c>
      <c r="N10" s="5"/>
      <c r="O10" s="5"/>
      <c r="P10" s="331">
        <f t="shared" si="1"/>
        <v>41</v>
      </c>
      <c r="Q10" s="1">
        <v>44030</v>
      </c>
      <c r="R10" s="5">
        <v>13</v>
      </c>
      <c r="S10" s="331">
        <f t="shared" si="2"/>
        <v>30</v>
      </c>
      <c r="T10" s="5">
        <f>12+18</f>
        <v>30</v>
      </c>
      <c r="U10" s="331">
        <f t="shared" si="2"/>
        <v>41</v>
      </c>
    </row>
    <row r="11" spans="1:21" x14ac:dyDescent="0.55000000000000004">
      <c r="A11">
        <v>7</v>
      </c>
      <c r="B11" s="332"/>
      <c r="C11" s="45" t="s">
        <v>202</v>
      </c>
      <c r="D11" t="s">
        <v>203</v>
      </c>
      <c r="E11">
        <v>24</v>
      </c>
      <c r="F11" s="1">
        <v>44031</v>
      </c>
      <c r="G11" s="5">
        <v>17</v>
      </c>
      <c r="H11" s="331">
        <f t="shared" si="0"/>
        <v>47</v>
      </c>
      <c r="I11" s="5"/>
      <c r="J11" s="331"/>
      <c r="K11" s="5"/>
      <c r="L11" s="331"/>
      <c r="M11" s="5">
        <v>9</v>
      </c>
      <c r="N11" s="5"/>
      <c r="O11" s="5"/>
      <c r="P11" s="331">
        <f t="shared" si="1"/>
        <v>50</v>
      </c>
      <c r="Q11" s="1">
        <v>44031</v>
      </c>
      <c r="R11" s="5">
        <v>17</v>
      </c>
      <c r="S11" s="331">
        <f t="shared" si="2"/>
        <v>47</v>
      </c>
      <c r="T11" s="5">
        <v>9</v>
      </c>
      <c r="U11" s="331">
        <f t="shared" si="2"/>
        <v>50</v>
      </c>
    </row>
    <row r="12" spans="1:21" x14ac:dyDescent="0.55000000000000004">
      <c r="A12">
        <v>8</v>
      </c>
      <c r="B12" s="332"/>
      <c r="C12" s="45" t="s">
        <v>204</v>
      </c>
      <c r="D12" t="s">
        <v>205</v>
      </c>
      <c r="E12">
        <v>24</v>
      </c>
      <c r="F12" s="1">
        <v>44032</v>
      </c>
      <c r="G12" s="5">
        <v>8</v>
      </c>
      <c r="H12" s="331">
        <f t="shared" si="0"/>
        <v>55</v>
      </c>
      <c r="I12" s="5"/>
      <c r="J12" s="331"/>
      <c r="K12" s="5"/>
      <c r="L12" s="331"/>
      <c r="M12" s="5">
        <v>5</v>
      </c>
      <c r="N12" s="5"/>
      <c r="O12" s="5"/>
      <c r="P12" s="331">
        <f t="shared" si="1"/>
        <v>55</v>
      </c>
      <c r="Q12" s="1">
        <v>44032</v>
      </c>
      <c r="R12" s="5">
        <v>8</v>
      </c>
      <c r="S12" s="331">
        <f t="shared" si="2"/>
        <v>55</v>
      </c>
      <c r="T12" s="5">
        <v>5</v>
      </c>
      <c r="U12" s="331">
        <f t="shared" si="2"/>
        <v>55</v>
      </c>
    </row>
    <row r="13" spans="1:21" x14ac:dyDescent="0.55000000000000004">
      <c r="A13">
        <v>9</v>
      </c>
      <c r="B13" s="332"/>
      <c r="C13" s="45" t="s">
        <v>206</v>
      </c>
      <c r="D13" t="s">
        <v>207</v>
      </c>
      <c r="E13">
        <v>24</v>
      </c>
      <c r="F13" s="1">
        <v>44033</v>
      </c>
      <c r="G13" s="5">
        <v>9</v>
      </c>
      <c r="H13" s="331">
        <f t="shared" si="0"/>
        <v>64</v>
      </c>
      <c r="I13" s="5"/>
      <c r="J13" s="331"/>
      <c r="K13" s="5"/>
      <c r="L13" s="331"/>
      <c r="M13" s="5">
        <v>14</v>
      </c>
      <c r="N13" s="5"/>
      <c r="O13" s="5"/>
      <c r="P13" s="331">
        <f t="shared" si="1"/>
        <v>69</v>
      </c>
      <c r="Q13" s="1">
        <v>44033</v>
      </c>
      <c r="R13" s="5">
        <v>9</v>
      </c>
      <c r="S13" s="331">
        <f t="shared" si="2"/>
        <v>64</v>
      </c>
      <c r="T13" s="5">
        <v>14</v>
      </c>
      <c r="U13" s="331">
        <f t="shared" si="2"/>
        <v>69</v>
      </c>
    </row>
    <row r="14" spans="1:21" x14ac:dyDescent="0.55000000000000004">
      <c r="A14">
        <v>10</v>
      </c>
      <c r="B14" s="332"/>
      <c r="C14" s="45" t="s">
        <v>208</v>
      </c>
      <c r="D14" t="s">
        <v>209</v>
      </c>
      <c r="E14">
        <v>24</v>
      </c>
      <c r="F14" s="1">
        <v>44034</v>
      </c>
      <c r="G14" s="5">
        <v>18</v>
      </c>
      <c r="H14" s="331">
        <f t="shared" si="0"/>
        <v>82</v>
      </c>
      <c r="I14" s="5"/>
      <c r="J14" s="331"/>
      <c r="K14" s="5"/>
      <c r="L14" s="331"/>
      <c r="M14" s="5">
        <v>24</v>
      </c>
      <c r="N14" s="5">
        <v>16</v>
      </c>
      <c r="O14" s="5"/>
      <c r="P14" s="331">
        <f>+P13+M14-N14</f>
        <v>77</v>
      </c>
      <c r="Q14" s="1">
        <v>44034</v>
      </c>
      <c r="R14" s="5">
        <v>18</v>
      </c>
      <c r="S14" s="331">
        <f t="shared" si="2"/>
        <v>82</v>
      </c>
      <c r="T14" s="5">
        <v>24</v>
      </c>
      <c r="U14" s="333">
        <f>+U13+T14-N14</f>
        <v>77</v>
      </c>
    </row>
    <row r="15" spans="1:21" x14ac:dyDescent="0.55000000000000004">
      <c r="A15">
        <v>11</v>
      </c>
      <c r="B15" s="332"/>
      <c r="C15" s="45" t="s">
        <v>210</v>
      </c>
      <c r="D15" t="s">
        <v>211</v>
      </c>
      <c r="E15">
        <v>24</v>
      </c>
      <c r="F15" s="1">
        <v>44035</v>
      </c>
      <c r="G15" s="5">
        <v>13</v>
      </c>
      <c r="H15" s="331">
        <f t="shared" si="0"/>
        <v>95</v>
      </c>
      <c r="I15" s="5"/>
      <c r="J15" s="331"/>
      <c r="K15" s="5"/>
      <c r="L15" s="331"/>
      <c r="M15" s="5">
        <v>19</v>
      </c>
      <c r="N15" s="5">
        <v>11</v>
      </c>
      <c r="O15" s="5"/>
      <c r="P15" s="331">
        <f>+P14+M15-N15</f>
        <v>85</v>
      </c>
      <c r="Q15" s="1">
        <v>44035</v>
      </c>
      <c r="R15" s="5">
        <v>13</v>
      </c>
      <c r="S15" s="331">
        <f t="shared" si="2"/>
        <v>95</v>
      </c>
      <c r="T15" s="5">
        <v>19</v>
      </c>
      <c r="U15" s="333">
        <f t="shared" ref="U15:U19" si="3">+U14+T15-N15</f>
        <v>85</v>
      </c>
    </row>
    <row r="16" spans="1:21" x14ac:dyDescent="0.55000000000000004">
      <c r="A16">
        <v>12</v>
      </c>
      <c r="B16" s="332"/>
      <c r="C16" s="45" t="s">
        <v>212</v>
      </c>
      <c r="D16" t="s">
        <v>213</v>
      </c>
      <c r="E16">
        <v>24</v>
      </c>
      <c r="F16" s="1">
        <v>44036</v>
      </c>
      <c r="G16" s="5">
        <v>20</v>
      </c>
      <c r="H16" s="331">
        <f t="shared" si="0"/>
        <v>115</v>
      </c>
      <c r="I16" s="5"/>
      <c r="J16" s="331"/>
      <c r="K16" s="5"/>
      <c r="L16" s="331"/>
      <c r="M16" s="5">
        <v>38</v>
      </c>
      <c r="N16" s="5">
        <v>9</v>
      </c>
      <c r="O16" s="5"/>
      <c r="P16" s="331">
        <f>+P15+M16-N16</f>
        <v>114</v>
      </c>
      <c r="Q16" s="1">
        <f>+F16</f>
        <v>44036</v>
      </c>
      <c r="R16" s="5">
        <v>20</v>
      </c>
      <c r="S16" s="331">
        <f t="shared" si="2"/>
        <v>115</v>
      </c>
      <c r="T16" s="5">
        <f>+M16</f>
        <v>38</v>
      </c>
      <c r="U16" s="333">
        <f t="shared" si="3"/>
        <v>114</v>
      </c>
    </row>
    <row r="17" spans="1:21" x14ac:dyDescent="0.55000000000000004">
      <c r="A17">
        <v>13</v>
      </c>
      <c r="B17" s="332"/>
      <c r="C17" s="45" t="s">
        <v>214</v>
      </c>
      <c r="D17" t="s">
        <v>215</v>
      </c>
      <c r="E17">
        <v>24</v>
      </c>
      <c r="F17" s="1">
        <v>44037</v>
      </c>
      <c r="G17" s="5">
        <v>22</v>
      </c>
      <c r="H17" s="334">
        <f>+H16+G17+76</f>
        <v>213</v>
      </c>
      <c r="I17" s="5">
        <v>0</v>
      </c>
      <c r="J17" s="335">
        <v>73</v>
      </c>
      <c r="K17" s="5">
        <v>0</v>
      </c>
      <c r="L17" s="335">
        <v>3</v>
      </c>
      <c r="M17" s="5">
        <v>38</v>
      </c>
      <c r="N17" s="5">
        <v>5</v>
      </c>
      <c r="O17" s="5"/>
      <c r="P17" s="331">
        <f>+P16+M17-N17</f>
        <v>147</v>
      </c>
      <c r="Q17" s="1">
        <f t="shared" ref="Q17:Q23" si="4">+F17</f>
        <v>44037</v>
      </c>
      <c r="R17" s="5">
        <f>+G17</f>
        <v>22</v>
      </c>
      <c r="S17" s="331">
        <f t="shared" si="2"/>
        <v>137</v>
      </c>
      <c r="T17" s="5">
        <f>+M17</f>
        <v>38</v>
      </c>
      <c r="U17" s="333">
        <f t="shared" si="3"/>
        <v>147</v>
      </c>
    </row>
    <row r="18" spans="1:21" x14ac:dyDescent="0.55000000000000004">
      <c r="A18">
        <v>14</v>
      </c>
      <c r="B18" s="332"/>
      <c r="C18" s="45" t="s">
        <v>216</v>
      </c>
      <c r="D18" t="s">
        <v>217</v>
      </c>
      <c r="E18">
        <v>24</v>
      </c>
      <c r="F18" s="1">
        <v>44038</v>
      </c>
      <c r="G18" s="5">
        <v>41</v>
      </c>
      <c r="H18" s="331">
        <f t="shared" si="0"/>
        <v>254</v>
      </c>
      <c r="I18" s="5">
        <v>0</v>
      </c>
      <c r="J18" s="336">
        <f>+J17+I18</f>
        <v>73</v>
      </c>
      <c r="K18" s="5">
        <v>0</v>
      </c>
      <c r="L18" s="336">
        <f t="shared" ref="L18:L23" si="5">+L17+K18</f>
        <v>3</v>
      </c>
      <c r="M18" s="5">
        <v>38</v>
      </c>
      <c r="N18" s="5">
        <v>15</v>
      </c>
      <c r="O18" s="5"/>
      <c r="P18" s="331">
        <f>+P17+M18-N18</f>
        <v>170</v>
      </c>
      <c r="Q18" s="1">
        <f t="shared" si="4"/>
        <v>44038</v>
      </c>
      <c r="R18" s="5">
        <f>+G18</f>
        <v>41</v>
      </c>
      <c r="S18" s="331">
        <f t="shared" si="2"/>
        <v>178</v>
      </c>
      <c r="T18" s="5">
        <f>+M18</f>
        <v>38</v>
      </c>
      <c r="U18" s="333">
        <f t="shared" si="3"/>
        <v>170</v>
      </c>
    </row>
    <row r="19" spans="1:21" x14ac:dyDescent="0.55000000000000004">
      <c r="A19">
        <v>15</v>
      </c>
      <c r="B19" s="332"/>
      <c r="C19" s="45" t="s">
        <v>218</v>
      </c>
      <c r="D19" t="s">
        <v>219</v>
      </c>
      <c r="E19">
        <v>24</v>
      </c>
      <c r="F19" s="1">
        <v>44039</v>
      </c>
      <c r="G19" s="130">
        <v>57</v>
      </c>
      <c r="H19" s="331"/>
      <c r="I19" s="5"/>
      <c r="J19" s="336">
        <f>+J18+I19</f>
        <v>73</v>
      </c>
      <c r="K19" s="5"/>
      <c r="L19" s="336">
        <f t="shared" si="5"/>
        <v>3</v>
      </c>
      <c r="M19" s="130">
        <v>13</v>
      </c>
      <c r="N19" s="5">
        <v>18</v>
      </c>
      <c r="O19" s="5"/>
      <c r="P19" s="337">
        <f>+P18+M19-N19</f>
        <v>165</v>
      </c>
      <c r="Q19" s="1">
        <f t="shared" si="4"/>
        <v>44039</v>
      </c>
      <c r="R19" s="5">
        <f>+G19</f>
        <v>57</v>
      </c>
      <c r="S19" s="331">
        <f t="shared" si="2"/>
        <v>235</v>
      </c>
      <c r="T19" s="5">
        <f>+M19</f>
        <v>13</v>
      </c>
      <c r="U19" s="333">
        <f t="shared" si="3"/>
        <v>165</v>
      </c>
    </row>
    <row r="20" spans="1:21" x14ac:dyDescent="0.55000000000000004">
      <c r="A20">
        <v>16</v>
      </c>
      <c r="B20" s="332"/>
      <c r="C20" s="45" t="s">
        <v>220</v>
      </c>
      <c r="D20" t="s">
        <v>221</v>
      </c>
      <c r="E20">
        <v>24</v>
      </c>
      <c r="F20" s="1">
        <v>44040</v>
      </c>
      <c r="G20" s="130">
        <v>89</v>
      </c>
      <c r="H20" s="331"/>
      <c r="I20" s="6">
        <v>2</v>
      </c>
      <c r="J20" s="336">
        <f>+J19+I20</f>
        <v>75</v>
      </c>
      <c r="K20" s="5"/>
      <c r="L20" s="336">
        <f t="shared" si="5"/>
        <v>3</v>
      </c>
      <c r="M20" s="130">
        <v>15</v>
      </c>
      <c r="N20" s="5">
        <v>43</v>
      </c>
      <c r="O20" s="6">
        <v>4</v>
      </c>
      <c r="P20" s="337">
        <f>+P19+M20-N20-O20</f>
        <v>133</v>
      </c>
      <c r="Q20" s="1">
        <f t="shared" si="4"/>
        <v>44040</v>
      </c>
      <c r="R20" s="5">
        <f>+G20</f>
        <v>89</v>
      </c>
      <c r="S20" s="331">
        <f>+S19+R20-I20</f>
        <v>322</v>
      </c>
      <c r="T20" s="5">
        <f t="shared" ref="T20:T23" si="6">+M20</f>
        <v>15</v>
      </c>
      <c r="U20" s="333">
        <f>+U19+T20-N20-O20</f>
        <v>133</v>
      </c>
    </row>
    <row r="21" spans="1:21" x14ac:dyDescent="0.55000000000000004">
      <c r="A21">
        <v>17</v>
      </c>
      <c r="B21" s="332"/>
      <c r="C21" s="45" t="s">
        <v>222</v>
      </c>
      <c r="D21" t="s">
        <v>223</v>
      </c>
      <c r="E21">
        <v>24</v>
      </c>
      <c r="F21" s="1">
        <v>44041</v>
      </c>
      <c r="G21" s="130">
        <v>96</v>
      </c>
      <c r="H21" s="331"/>
      <c r="I21" s="6">
        <v>4</v>
      </c>
      <c r="J21" s="336">
        <f>+J20+I21</f>
        <v>79</v>
      </c>
      <c r="K21" s="5"/>
      <c r="L21" s="336">
        <f t="shared" si="5"/>
        <v>3</v>
      </c>
      <c r="M21" s="130">
        <v>18</v>
      </c>
      <c r="N21" s="5">
        <v>8</v>
      </c>
      <c r="O21" s="6"/>
      <c r="P21" s="337">
        <f>+P20+M21-N21-O21</f>
        <v>143</v>
      </c>
      <c r="Q21" s="1">
        <f t="shared" si="4"/>
        <v>44041</v>
      </c>
      <c r="R21" s="5">
        <f>+G21</f>
        <v>96</v>
      </c>
      <c r="S21" s="331">
        <f>+S20+R21-I21</f>
        <v>414</v>
      </c>
      <c r="T21" s="5">
        <f t="shared" si="6"/>
        <v>18</v>
      </c>
      <c r="U21" s="333">
        <f>+U20+T21-N21-O21</f>
        <v>143</v>
      </c>
    </row>
    <row r="22" spans="1:21" x14ac:dyDescent="0.55000000000000004">
      <c r="A22">
        <v>18</v>
      </c>
      <c r="B22" s="332"/>
      <c r="C22" s="45" t="s">
        <v>224</v>
      </c>
      <c r="D22" t="s">
        <v>225</v>
      </c>
      <c r="E22">
        <v>24</v>
      </c>
      <c r="F22" s="1">
        <v>44042</v>
      </c>
      <c r="G22" s="130">
        <v>112</v>
      </c>
      <c r="H22" s="331"/>
      <c r="I22" s="130">
        <v>3</v>
      </c>
      <c r="J22" s="336">
        <f>+J21+I22</f>
        <v>82</v>
      </c>
      <c r="K22" s="5"/>
      <c r="L22" s="336">
        <f t="shared" si="5"/>
        <v>3</v>
      </c>
      <c r="M22" s="130">
        <v>0</v>
      </c>
      <c r="N22" s="5">
        <v>30</v>
      </c>
      <c r="O22" s="6">
        <v>5</v>
      </c>
      <c r="P22" s="337">
        <f>+P21+M22-N22-O22</f>
        <v>108</v>
      </c>
      <c r="Q22" s="1">
        <f t="shared" si="4"/>
        <v>44042</v>
      </c>
      <c r="R22" s="5">
        <f>+G22</f>
        <v>112</v>
      </c>
      <c r="S22" s="331">
        <f>+S21+R22-I22</f>
        <v>523</v>
      </c>
      <c r="T22" s="5">
        <f t="shared" si="6"/>
        <v>0</v>
      </c>
      <c r="U22" s="333">
        <f>+U21+T22-N22-O22</f>
        <v>108</v>
      </c>
    </row>
    <row r="23" spans="1:21" x14ac:dyDescent="0.55000000000000004">
      <c r="A23">
        <v>19</v>
      </c>
      <c r="B23" s="332"/>
      <c r="C23" s="45" t="s">
        <v>226</v>
      </c>
      <c r="D23" t="s">
        <v>227</v>
      </c>
      <c r="E23">
        <v>24</v>
      </c>
      <c r="F23" s="1">
        <v>44043</v>
      </c>
      <c r="G23" s="130">
        <v>31</v>
      </c>
      <c r="H23" s="331"/>
      <c r="I23" s="130">
        <v>7</v>
      </c>
      <c r="J23" s="336">
        <f>+J22+I23</f>
        <v>89</v>
      </c>
      <c r="K23" s="5"/>
      <c r="L23" s="336">
        <f t="shared" si="5"/>
        <v>3</v>
      </c>
      <c r="M23" s="130">
        <v>8</v>
      </c>
      <c r="N23" s="5"/>
      <c r="O23" s="6">
        <v>7</v>
      </c>
      <c r="P23" s="337">
        <f>+P22+M23-N23-O23</f>
        <v>109</v>
      </c>
      <c r="Q23" s="1">
        <f t="shared" si="4"/>
        <v>44043</v>
      </c>
      <c r="R23" s="5">
        <f>+G23</f>
        <v>31</v>
      </c>
      <c r="S23" s="331">
        <f>+S22+R23-I23</f>
        <v>547</v>
      </c>
      <c r="T23" s="5">
        <f t="shared" si="6"/>
        <v>8</v>
      </c>
      <c r="U23" s="333">
        <f>+U22+T23-N23-O23</f>
        <v>109</v>
      </c>
    </row>
    <row r="24" spans="1:21" x14ac:dyDescent="0.55000000000000004">
      <c r="B24" s="332"/>
      <c r="C24" s="45"/>
      <c r="F24" s="1"/>
      <c r="G24" s="130"/>
      <c r="H24" s="331"/>
      <c r="I24" s="5"/>
      <c r="J24" s="336"/>
      <c r="K24" s="5"/>
      <c r="L24" s="336"/>
      <c r="M24" s="130"/>
      <c r="N24" s="5"/>
      <c r="O24" s="5"/>
      <c r="P24" s="337"/>
      <c r="Q24" s="1"/>
      <c r="R24" s="5"/>
      <c r="S24" s="331"/>
      <c r="T24" s="5"/>
      <c r="U24" s="333"/>
    </row>
    <row r="25" spans="1:21"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02C98-E638-4F02-8DC9-C1464F4CC73C}">
  <dimension ref="A1"/>
  <sheetViews>
    <sheetView workbookViewId="0">
      <selection activeCell="O24" sqref="O24"/>
    </sheetView>
  </sheetViews>
  <sheetFormatPr defaultRowHeight="18" x14ac:dyDescent="0.550000000000000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グラフ</vt:lpstr>
      <vt:lpstr>Sheet1</vt:lpstr>
      <vt:lpstr>新疆の情況</vt:lpstr>
      <vt:lpstr>グラフ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2020-08-01T15:44:33Z</dcterms:modified>
</cp:coreProperties>
</file>