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2.xml" ContentType="application/vnd.openxmlformats-officedocument.drawingml.chartshapes+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3.xml" ContentType="application/vnd.openxmlformats-officedocument.drawingml.chartshapes+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66925"/>
  <mc:AlternateContent xmlns:mc="http://schemas.openxmlformats.org/markup-compatibility/2006">
    <mc:Choice Requires="x15">
      <x15ac:absPath xmlns:x15ac="http://schemas.microsoft.com/office/spreadsheetml/2010/11/ac" url="C:\Users\micke\Desktop\"/>
    </mc:Choice>
  </mc:AlternateContent>
  <xr:revisionPtr revIDLastSave="0" documentId="8_{554D1870-8A7B-4E0F-A03B-76B05CE2268E}" xr6:coauthVersionLast="45" xr6:coauthVersionMax="45" xr10:uidLastSave="{00000000-0000-0000-0000-000000000000}"/>
  <bookViews>
    <workbookView xWindow="-110" yWindow="-110" windowWidth="19420" windowHeight="9600" tabRatio="641" xr2:uid="{8C562B5A-20AE-4AE1-ABD9-5959500D20D6}"/>
  </bookViews>
  <sheets>
    <sheet name="国家衛健委発表に基づく感染状況" sheetId="2" r:id="rId1"/>
    <sheet name="香港マカオ台湾の患者・海外輸入症例・無症状病原体保有者" sheetId="5" r:id="rId2"/>
    <sheet name="新疆の情況" sheetId="6" r:id="rId3"/>
    <sheet name="グラフ" sheetId="3" r:id="rId4"/>
    <sheet name="Sheet1" sheetId="1"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256" i="2" l="1"/>
  <c r="AA256" i="2"/>
  <c r="Z256" i="2"/>
  <c r="Y256" i="2"/>
  <c r="X256" i="2"/>
  <c r="W256" i="2"/>
  <c r="AB255" i="2"/>
  <c r="AA255" i="2"/>
  <c r="Z255" i="2"/>
  <c r="Y255" i="2"/>
  <c r="X255" i="2"/>
  <c r="W255" i="2"/>
  <c r="P256" i="2"/>
  <c r="O256" i="2"/>
  <c r="M256" i="2"/>
  <c r="K256" i="2"/>
  <c r="H256" i="2"/>
  <c r="C255" i="5"/>
  <c r="D255" i="5" s="1"/>
  <c r="CE255" i="5"/>
  <c r="CD255" i="5"/>
  <c r="CC255" i="5"/>
  <c r="CB255" i="5"/>
  <c r="CA255" i="5"/>
  <c r="BZ255" i="5"/>
  <c r="BY255" i="5"/>
  <c r="BX255" i="5"/>
  <c r="BW255" i="5"/>
  <c r="BV255" i="5"/>
  <c r="BU255" i="5"/>
  <c r="BT255" i="5"/>
  <c r="BS255" i="5"/>
  <c r="BR255" i="5"/>
  <c r="BQ255" i="5"/>
  <c r="BP255" i="5"/>
  <c r="BO255" i="5"/>
  <c r="BK255" i="5"/>
  <c r="BN255" i="5" s="1"/>
  <c r="BJ255" i="5"/>
  <c r="BM255" i="5" s="1"/>
  <c r="BG255" i="5"/>
  <c r="BF255" i="5"/>
  <c r="BE255" i="5"/>
  <c r="BI255" i="5" s="1"/>
  <c r="BL255" i="5" s="1"/>
  <c r="BD255" i="5"/>
  <c r="BC255" i="5"/>
  <c r="BA255" i="5"/>
  <c r="AZ255" i="5"/>
  <c r="AX255" i="5"/>
  <c r="R59" i="6"/>
  <c r="Q59" i="6"/>
  <c r="M59" i="6"/>
  <c r="K59" i="6"/>
  <c r="I59" i="6"/>
  <c r="U59" i="6" s="1"/>
  <c r="W59" i="6"/>
  <c r="X59" i="6" s="1"/>
  <c r="T59" i="6"/>
  <c r="V59" i="6" s="1"/>
  <c r="S59" i="6"/>
  <c r="AU255" i="5"/>
  <c r="AS255" i="5"/>
  <c r="AQ255" i="5"/>
  <c r="AO255" i="5"/>
  <c r="AM255" i="5"/>
  <c r="AK255" i="5"/>
  <c r="AI255" i="5"/>
  <c r="AG255" i="5"/>
  <c r="AD255" i="5"/>
  <c r="AE255" i="5" s="1"/>
  <c r="AC255" i="5"/>
  <c r="AB255" i="5"/>
  <c r="AA255" i="5"/>
  <c r="Z255" i="5"/>
  <c r="I256" i="2" l="1"/>
  <c r="BH255" i="5"/>
  <c r="R58" i="6"/>
  <c r="Q58" i="6"/>
  <c r="M58" i="6"/>
  <c r="K58" i="6"/>
  <c r="I58" i="6"/>
  <c r="U58" i="6" s="1"/>
  <c r="P255" i="2"/>
  <c r="O255" i="2"/>
  <c r="M255" i="2"/>
  <c r="K255" i="2"/>
  <c r="H255" i="2"/>
  <c r="C254" i="5"/>
  <c r="D254" i="5" s="1"/>
  <c r="CE254" i="5"/>
  <c r="CD254" i="5"/>
  <c r="CC254" i="5"/>
  <c r="CB254" i="5"/>
  <c r="CA254" i="5"/>
  <c r="BZ254" i="5"/>
  <c r="BY254" i="5"/>
  <c r="BX254" i="5"/>
  <c r="BW254" i="5"/>
  <c r="BV254" i="5"/>
  <c r="BU254" i="5"/>
  <c r="BT254" i="5"/>
  <c r="BS254" i="5"/>
  <c r="BR254" i="5"/>
  <c r="BQ254" i="5"/>
  <c r="BP254" i="5"/>
  <c r="BO254" i="5"/>
  <c r="BK254" i="5"/>
  <c r="BN254" i="5" s="1"/>
  <c r="BJ254" i="5"/>
  <c r="BM254" i="5" s="1"/>
  <c r="BG254" i="5"/>
  <c r="BF254" i="5"/>
  <c r="BE254" i="5"/>
  <c r="BI254" i="5" s="1"/>
  <c r="BL254" i="5" s="1"/>
  <c r="BD254" i="5"/>
  <c r="BC254" i="5"/>
  <c r="BA254" i="5"/>
  <c r="AZ254" i="5"/>
  <c r="AX254" i="5"/>
  <c r="AU254" i="5"/>
  <c r="AS254" i="5"/>
  <c r="AQ254" i="5"/>
  <c r="AO254" i="5"/>
  <c r="AM254" i="5"/>
  <c r="AK254" i="5"/>
  <c r="AI254" i="5"/>
  <c r="AG254" i="5"/>
  <c r="AD254" i="5"/>
  <c r="AE254" i="5" s="1"/>
  <c r="AC254" i="5"/>
  <c r="AB254" i="5"/>
  <c r="AA254" i="5"/>
  <c r="Z254" i="5"/>
  <c r="W58" i="6"/>
  <c r="T58" i="6"/>
  <c r="S58" i="6"/>
  <c r="I255" i="2" l="1"/>
  <c r="BH254" i="5"/>
  <c r="P254" i="2"/>
  <c r="O254" i="2"/>
  <c r="CD253" i="5"/>
  <c r="CA253" i="5"/>
  <c r="BZ253" i="5"/>
  <c r="BY253" i="5"/>
  <c r="BX253" i="5"/>
  <c r="BW253" i="5"/>
  <c r="BV253" i="5"/>
  <c r="BU253" i="5"/>
  <c r="BT253" i="5"/>
  <c r="BS253" i="5"/>
  <c r="BR253" i="5"/>
  <c r="BQ253" i="5"/>
  <c r="BP253" i="5"/>
  <c r="BO253" i="5"/>
  <c r="BK253" i="5"/>
  <c r="BN253" i="5" s="1"/>
  <c r="BJ253" i="5"/>
  <c r="BM253" i="5" s="1"/>
  <c r="BG253" i="5"/>
  <c r="BF253" i="5"/>
  <c r="BD253" i="5"/>
  <c r="BC253" i="5"/>
  <c r="BA253" i="5"/>
  <c r="AZ253" i="5"/>
  <c r="AX253" i="5"/>
  <c r="AU253" i="5"/>
  <c r="AS253" i="5"/>
  <c r="AQ253" i="5"/>
  <c r="AO253" i="5"/>
  <c r="AM253" i="5"/>
  <c r="AK253" i="5"/>
  <c r="AI253" i="5"/>
  <c r="CE253" i="5" s="1"/>
  <c r="AG253" i="5"/>
  <c r="CC253" i="5" s="1"/>
  <c r="AD253" i="5"/>
  <c r="AE253" i="5" s="1"/>
  <c r="AC253" i="5"/>
  <c r="AB253" i="5"/>
  <c r="AA253" i="5"/>
  <c r="Z253" i="5"/>
  <c r="BE253" i="5" s="1"/>
  <c r="BI253" i="5" s="1"/>
  <c r="BL253" i="5" s="1"/>
  <c r="C253" i="5"/>
  <c r="D253" i="5" s="1"/>
  <c r="H254" i="2"/>
  <c r="Y254" i="2" s="1"/>
  <c r="M254" i="2"/>
  <c r="AB254" i="2" s="1"/>
  <c r="K254" i="2"/>
  <c r="AA254" i="2"/>
  <c r="Z254" i="2"/>
  <c r="X254" i="2"/>
  <c r="W254" i="2"/>
  <c r="W57" i="6"/>
  <c r="T57" i="6"/>
  <c r="S57" i="6"/>
  <c r="BH253" i="5" l="1"/>
  <c r="CB253" i="5"/>
  <c r="I254" i="2"/>
  <c r="AB253" i="2"/>
  <c r="AA253" i="2"/>
  <c r="Z253" i="2"/>
  <c r="Y253" i="2"/>
  <c r="X253" i="2"/>
  <c r="W253" i="2"/>
  <c r="P253" i="2"/>
  <c r="O253" i="2"/>
  <c r="M253" i="2"/>
  <c r="K253" i="2"/>
  <c r="H253" i="2"/>
  <c r="W56" i="6"/>
  <c r="T56" i="6"/>
  <c r="S56" i="6"/>
  <c r="CE252" i="5"/>
  <c r="CD252" i="5"/>
  <c r="CC252" i="5"/>
  <c r="CB252" i="5"/>
  <c r="CA252" i="5"/>
  <c r="BZ252" i="5"/>
  <c r="BY252" i="5"/>
  <c r="BX252" i="5"/>
  <c r="BW252" i="5"/>
  <c r="BV252" i="5"/>
  <c r="BU252" i="5"/>
  <c r="BT252" i="5"/>
  <c r="BS252" i="5"/>
  <c r="BR252" i="5"/>
  <c r="BQ252" i="5"/>
  <c r="BP252" i="5"/>
  <c r="BO252" i="5"/>
  <c r="BK252" i="5"/>
  <c r="BN252" i="5" s="1"/>
  <c r="BJ252" i="5"/>
  <c r="BM252" i="5" s="1"/>
  <c r="BH252" i="5"/>
  <c r="BG252" i="5"/>
  <c r="BF252" i="5"/>
  <c r="BE252" i="5"/>
  <c r="BI252" i="5" s="1"/>
  <c r="BL252" i="5" s="1"/>
  <c r="BD252" i="5"/>
  <c r="BC252" i="5"/>
  <c r="BA252" i="5"/>
  <c r="AZ252" i="5"/>
  <c r="AU252" i="5"/>
  <c r="AS252" i="5"/>
  <c r="AQ252" i="5"/>
  <c r="AO252" i="5"/>
  <c r="AM252" i="5"/>
  <c r="AK252" i="5"/>
  <c r="C252" i="5"/>
  <c r="D252" i="5" s="1"/>
  <c r="AX252" i="5"/>
  <c r="Z252" i="5"/>
  <c r="AD252" i="5"/>
  <c r="AE252" i="5" s="1"/>
  <c r="AC252" i="5"/>
  <c r="AB252" i="5"/>
  <c r="AA252" i="5"/>
  <c r="AG252" i="5"/>
  <c r="AI252" i="5"/>
  <c r="I253" i="2" l="1"/>
  <c r="P252" i="2"/>
  <c r="O252" i="2"/>
  <c r="M252" i="2"/>
  <c r="K252" i="2"/>
  <c r="W55" i="6"/>
  <c r="T55" i="6"/>
  <c r="S55" i="6"/>
  <c r="CE251" i="5"/>
  <c r="CD251" i="5"/>
  <c r="CC251" i="5"/>
  <c r="CB251" i="5"/>
  <c r="CA251" i="5"/>
  <c r="BZ251" i="5"/>
  <c r="BY251" i="5"/>
  <c r="BX251" i="5"/>
  <c r="BW251" i="5"/>
  <c r="BV251" i="5"/>
  <c r="BU251" i="5"/>
  <c r="BT251" i="5"/>
  <c r="BS251" i="5"/>
  <c r="BR251" i="5"/>
  <c r="BQ251" i="5"/>
  <c r="BP251" i="5"/>
  <c r="BO251" i="5"/>
  <c r="BK251" i="5"/>
  <c r="BN251" i="5" s="1"/>
  <c r="BJ251" i="5"/>
  <c r="BM251" i="5" s="1"/>
  <c r="BH251" i="5"/>
  <c r="BG251" i="5"/>
  <c r="BF251" i="5"/>
  <c r="BE251" i="5"/>
  <c r="BI251" i="5" s="1"/>
  <c r="BL251" i="5" s="1"/>
  <c r="BD251" i="5"/>
  <c r="BC251" i="5"/>
  <c r="BA251" i="5"/>
  <c r="AZ251" i="5"/>
  <c r="AX251" i="5"/>
  <c r="AU251" i="5"/>
  <c r="AS251" i="5"/>
  <c r="AQ251" i="5"/>
  <c r="AO251" i="5"/>
  <c r="AM251" i="5"/>
  <c r="AK251" i="5"/>
  <c r="AI251" i="5"/>
  <c r="AG251" i="5"/>
  <c r="AD251" i="5"/>
  <c r="AE251" i="5" s="1"/>
  <c r="AC251" i="5"/>
  <c r="AB251" i="5"/>
  <c r="AA251" i="5"/>
  <c r="Z251" i="5"/>
  <c r="C251" i="5"/>
  <c r="D251" i="5" s="1"/>
  <c r="AB252" i="2"/>
  <c r="AA252" i="2"/>
  <c r="Z252" i="2"/>
  <c r="Y252" i="2"/>
  <c r="X252" i="2"/>
  <c r="W252" i="2"/>
  <c r="H252" i="2"/>
  <c r="I252" i="2" l="1"/>
  <c r="AI260" i="5"/>
  <c r="BB250" i="5"/>
  <c r="BC250" i="5" s="1"/>
  <c r="P251" i="2"/>
  <c r="O251" i="2"/>
  <c r="K251" i="2"/>
  <c r="W54" i="6"/>
  <c r="T54" i="6"/>
  <c r="S54" i="6"/>
  <c r="CD250" i="5"/>
  <c r="CA250" i="5"/>
  <c r="BZ250" i="5"/>
  <c r="BY250" i="5"/>
  <c r="BX250" i="5"/>
  <c r="BW250" i="5"/>
  <c r="BV250" i="5"/>
  <c r="BU250" i="5"/>
  <c r="BT250" i="5"/>
  <c r="BS250" i="5"/>
  <c r="BR250" i="5"/>
  <c r="BQ250" i="5"/>
  <c r="BP250" i="5"/>
  <c r="BO250" i="5"/>
  <c r="BK250" i="5"/>
  <c r="BN250" i="5" s="1"/>
  <c r="BJ250" i="5"/>
  <c r="BM250" i="5" s="1"/>
  <c r="BG250" i="5"/>
  <c r="BF250" i="5"/>
  <c r="BD250" i="5"/>
  <c r="BA250" i="5"/>
  <c r="AZ250" i="5"/>
  <c r="AX250" i="5"/>
  <c r="AU250" i="5"/>
  <c r="AS250" i="5"/>
  <c r="AQ250" i="5"/>
  <c r="AO250" i="5"/>
  <c r="AM250" i="5"/>
  <c r="AK250" i="5"/>
  <c r="AI250" i="5"/>
  <c r="CE250" i="5" s="1"/>
  <c r="AG250" i="5"/>
  <c r="CC250" i="5" s="1"/>
  <c r="AD250" i="5"/>
  <c r="AE250" i="5" s="1"/>
  <c r="AC250" i="5"/>
  <c r="AB250" i="5"/>
  <c r="AA250" i="5"/>
  <c r="Z250" i="5"/>
  <c r="BE250" i="5" s="1"/>
  <c r="BI250" i="5" s="1"/>
  <c r="BL250" i="5" s="1"/>
  <c r="C250" i="5"/>
  <c r="D250" i="5" s="1"/>
  <c r="AB251" i="2"/>
  <c r="AA251" i="2"/>
  <c r="Z251" i="2"/>
  <c r="X251" i="2"/>
  <c r="W251" i="2"/>
  <c r="M251" i="2"/>
  <c r="H251" i="2"/>
  <c r="Y251" i="2" s="1"/>
  <c r="I251" i="2" l="1"/>
  <c r="BH250" i="5"/>
  <c r="CB250" i="5"/>
  <c r="P250" i="2"/>
  <c r="O250" i="2"/>
  <c r="CE249" i="5"/>
  <c r="CD249" i="5"/>
  <c r="CC249" i="5"/>
  <c r="CB249" i="5"/>
  <c r="CA249" i="5"/>
  <c r="BZ249" i="5"/>
  <c r="BY249" i="5"/>
  <c r="BX249" i="5"/>
  <c r="BW249" i="5"/>
  <c r="BV249" i="5"/>
  <c r="BU249" i="5"/>
  <c r="BT249" i="5"/>
  <c r="BS249" i="5"/>
  <c r="BR249" i="5"/>
  <c r="BQ249" i="5"/>
  <c r="BP249" i="5"/>
  <c r="BO249" i="5"/>
  <c r="BK249" i="5"/>
  <c r="BN249" i="5" s="1"/>
  <c r="BJ249" i="5"/>
  <c r="BM249" i="5" s="1"/>
  <c r="BI249" i="5"/>
  <c r="BL249" i="5" s="1"/>
  <c r="BG249" i="5"/>
  <c r="BF249" i="5"/>
  <c r="BE249" i="5"/>
  <c r="BD249" i="5"/>
  <c r="BC249" i="5"/>
  <c r="BA249" i="5"/>
  <c r="AZ249" i="5"/>
  <c r="AX249" i="5"/>
  <c r="AU249" i="5"/>
  <c r="AS249" i="5"/>
  <c r="AQ249" i="5"/>
  <c r="AO249" i="5"/>
  <c r="AM249" i="5"/>
  <c r="AK249" i="5"/>
  <c r="AG249" i="5"/>
  <c r="AI249" i="5"/>
  <c r="AD249" i="5"/>
  <c r="AE249" i="5" s="1"/>
  <c r="AC249" i="5"/>
  <c r="AB249" i="5"/>
  <c r="AA249" i="5"/>
  <c r="Z249" i="5"/>
  <c r="C249" i="5"/>
  <c r="D249" i="5" s="1"/>
  <c r="AB250" i="2"/>
  <c r="AA250" i="2"/>
  <c r="Z250" i="2"/>
  <c r="Y250" i="2"/>
  <c r="X250" i="2"/>
  <c r="W250" i="2"/>
  <c r="M250" i="2"/>
  <c r="K250" i="2"/>
  <c r="H250" i="2"/>
  <c r="W53" i="6"/>
  <c r="T53" i="6"/>
  <c r="S53" i="6"/>
  <c r="BH249" i="5" l="1"/>
  <c r="I250" i="2"/>
  <c r="AU248" i="5"/>
  <c r="AS248" i="5"/>
  <c r="AQ248" i="5"/>
  <c r="AO248" i="5"/>
  <c r="AM248" i="5"/>
  <c r="AK248" i="5"/>
  <c r="AI248" i="5"/>
  <c r="AG248" i="5"/>
  <c r="P249" i="2"/>
  <c r="O249" i="2"/>
  <c r="K249" i="2"/>
  <c r="W52" i="6" l="1"/>
  <c r="T52" i="6"/>
  <c r="S52" i="6"/>
  <c r="CE248" i="5"/>
  <c r="CD248" i="5"/>
  <c r="CC248" i="5"/>
  <c r="CA248" i="5"/>
  <c r="BZ248" i="5"/>
  <c r="BY248" i="5"/>
  <c r="BX248" i="5"/>
  <c r="BW248" i="5"/>
  <c r="BV248" i="5"/>
  <c r="BU248" i="5"/>
  <c r="BT248" i="5"/>
  <c r="BS248" i="5"/>
  <c r="BR248" i="5"/>
  <c r="BQ248" i="5"/>
  <c r="BP248" i="5"/>
  <c r="BO248" i="5"/>
  <c r="BK248" i="5"/>
  <c r="BN248" i="5" s="1"/>
  <c r="BJ248" i="5"/>
  <c r="BM248" i="5" s="1"/>
  <c r="BI248" i="5"/>
  <c r="BL248" i="5" s="1"/>
  <c r="BG248" i="5"/>
  <c r="BF248" i="5"/>
  <c r="BE248" i="5"/>
  <c r="BD248" i="5"/>
  <c r="BC248" i="5"/>
  <c r="BA248" i="5"/>
  <c r="AZ248" i="5"/>
  <c r="AX248" i="5"/>
  <c r="AD248" i="5"/>
  <c r="AE248" i="5" s="1"/>
  <c r="AC248" i="5"/>
  <c r="AB248" i="5"/>
  <c r="AA248" i="5"/>
  <c r="Z248" i="5"/>
  <c r="C248" i="5"/>
  <c r="D248" i="5" s="1"/>
  <c r="AB249" i="2"/>
  <c r="AA249" i="2"/>
  <c r="Z249" i="2"/>
  <c r="X249" i="2"/>
  <c r="W249" i="2"/>
  <c r="M249" i="2"/>
  <c r="H249" i="2"/>
  <c r="Y249" i="2" s="1"/>
  <c r="CB248" i="5" l="1"/>
  <c r="BH248" i="5"/>
  <c r="I249" i="2"/>
  <c r="P248" i="2"/>
  <c r="O248" i="2"/>
  <c r="H248" i="2"/>
  <c r="Y248" i="2" s="1"/>
  <c r="AB248" i="2"/>
  <c r="AA248" i="2"/>
  <c r="Z248" i="2"/>
  <c r="X248" i="2"/>
  <c r="W248" i="2"/>
  <c r="M248" i="2"/>
  <c r="K248" i="2"/>
  <c r="W51" i="6"/>
  <c r="T51" i="6"/>
  <c r="S51" i="6"/>
  <c r="CD247" i="5"/>
  <c r="CA247" i="5"/>
  <c r="BZ247" i="5"/>
  <c r="BY247" i="5"/>
  <c r="BX247" i="5"/>
  <c r="BW247" i="5"/>
  <c r="BV247" i="5"/>
  <c r="BU247" i="5"/>
  <c r="BT247" i="5"/>
  <c r="BS247" i="5"/>
  <c r="BR247" i="5"/>
  <c r="BQ247" i="5"/>
  <c r="BP247" i="5"/>
  <c r="BO247" i="5"/>
  <c r="BK247" i="5"/>
  <c r="BN247" i="5" s="1"/>
  <c r="BJ247" i="5"/>
  <c r="BM247" i="5" s="1"/>
  <c r="BG247" i="5"/>
  <c r="BF247" i="5"/>
  <c r="BD247" i="5"/>
  <c r="BC247" i="5"/>
  <c r="BA247" i="5"/>
  <c r="AZ247" i="5"/>
  <c r="AX247" i="5"/>
  <c r="AU247" i="5"/>
  <c r="AS247" i="5"/>
  <c r="AQ247" i="5"/>
  <c r="AO247" i="5"/>
  <c r="AM247" i="5"/>
  <c r="AK247" i="5"/>
  <c r="AI247" i="5"/>
  <c r="CE247" i="5" s="1"/>
  <c r="AG247" i="5"/>
  <c r="CC247" i="5" s="1"/>
  <c r="AD247" i="5"/>
  <c r="AE247" i="5" s="1"/>
  <c r="AC247" i="5"/>
  <c r="AB247" i="5"/>
  <c r="AA247" i="5"/>
  <c r="Z247" i="5"/>
  <c r="BE247" i="5" s="1"/>
  <c r="BI247" i="5" s="1"/>
  <c r="BL247" i="5" s="1"/>
  <c r="C247" i="5"/>
  <c r="D247" i="5" s="1"/>
  <c r="BH247" i="5" l="1"/>
  <c r="I248" i="2"/>
  <c r="CB247" i="5"/>
  <c r="P247" i="2"/>
  <c r="O247" i="2"/>
  <c r="CD246" i="5"/>
  <c r="CA246" i="5"/>
  <c r="BZ246" i="5"/>
  <c r="BY246" i="5"/>
  <c r="BX246" i="5"/>
  <c r="BW246" i="5"/>
  <c r="BV246" i="5"/>
  <c r="BU246" i="5"/>
  <c r="BT246" i="5"/>
  <c r="BS246" i="5"/>
  <c r="BR246" i="5"/>
  <c r="BQ246" i="5"/>
  <c r="BP246" i="5"/>
  <c r="BO246" i="5"/>
  <c r="BK246" i="5"/>
  <c r="BN246" i="5" s="1"/>
  <c r="BJ246" i="5"/>
  <c r="BM246" i="5" s="1"/>
  <c r="BH246" i="5"/>
  <c r="BG246" i="5"/>
  <c r="BF246" i="5"/>
  <c r="BD246" i="5"/>
  <c r="BC246" i="5"/>
  <c r="BA246" i="5"/>
  <c r="AZ246" i="5"/>
  <c r="AX246" i="5"/>
  <c r="AU246" i="5"/>
  <c r="AS246" i="5"/>
  <c r="AQ246" i="5"/>
  <c r="AO246" i="5"/>
  <c r="AM246" i="5"/>
  <c r="AK246" i="5"/>
  <c r="AI246" i="5"/>
  <c r="CE246" i="5" s="1"/>
  <c r="AG246" i="5"/>
  <c r="CC246" i="5" s="1"/>
  <c r="AD246" i="5"/>
  <c r="AE246" i="5" s="1"/>
  <c r="AC246" i="5"/>
  <c r="AB246" i="5"/>
  <c r="AA246" i="5"/>
  <c r="Z246" i="5"/>
  <c r="BE246" i="5" s="1"/>
  <c r="BI246" i="5" s="1"/>
  <c r="BL246" i="5" s="1"/>
  <c r="C246" i="5"/>
  <c r="D246" i="5" s="1"/>
  <c r="W50" i="6"/>
  <c r="T50" i="6"/>
  <c r="S50" i="6"/>
  <c r="AB247" i="2"/>
  <c r="AA247" i="2"/>
  <c r="Z247" i="2"/>
  <c r="Y247" i="2"/>
  <c r="X247" i="2"/>
  <c r="W247" i="2"/>
  <c r="M247" i="2"/>
  <c r="K247" i="2"/>
  <c r="H247" i="2"/>
  <c r="CB246" i="5" l="1"/>
  <c r="I247" i="2"/>
  <c r="AB246" i="2"/>
  <c r="AA246" i="2"/>
  <c r="Z246" i="2"/>
  <c r="Y246" i="2"/>
  <c r="X246" i="2"/>
  <c r="W246" i="2"/>
  <c r="P246" i="2"/>
  <c r="O246" i="2"/>
  <c r="M246" i="2"/>
  <c r="K246" i="2"/>
  <c r="H246" i="2"/>
  <c r="W49" i="6"/>
  <c r="T49" i="6"/>
  <c r="S49" i="6"/>
  <c r="CD245" i="5"/>
  <c r="CA245" i="5"/>
  <c r="BZ245" i="5"/>
  <c r="BY245" i="5"/>
  <c r="BX245" i="5"/>
  <c r="BW245" i="5"/>
  <c r="BV245" i="5"/>
  <c r="BU245" i="5"/>
  <c r="BT245" i="5"/>
  <c r="BS245" i="5"/>
  <c r="BR245" i="5"/>
  <c r="BQ245" i="5"/>
  <c r="BP245" i="5"/>
  <c r="BO245" i="5"/>
  <c r="BK245" i="5"/>
  <c r="BN245" i="5" s="1"/>
  <c r="BJ245" i="5"/>
  <c r="BM245" i="5" s="1"/>
  <c r="BI245" i="5"/>
  <c r="BL245" i="5" s="1"/>
  <c r="BG245" i="5"/>
  <c r="BF245" i="5"/>
  <c r="BE245" i="5"/>
  <c r="BD245" i="5"/>
  <c r="BA245" i="5"/>
  <c r="AZ245" i="5"/>
  <c r="AX245" i="5"/>
  <c r="AU245" i="5"/>
  <c r="AS245" i="5"/>
  <c r="AQ245" i="5"/>
  <c r="AO245" i="5"/>
  <c r="AM245" i="5"/>
  <c r="AK245" i="5"/>
  <c r="AI245" i="5"/>
  <c r="CE245" i="5" s="1"/>
  <c r="AG245" i="5"/>
  <c r="CC245" i="5" s="1"/>
  <c r="AD245" i="5"/>
  <c r="CB245" i="5" s="1"/>
  <c r="AC245" i="5"/>
  <c r="AB245" i="5"/>
  <c r="AA245" i="5"/>
  <c r="Z245" i="5"/>
  <c r="C245" i="5"/>
  <c r="D245" i="5" s="1"/>
  <c r="BH245" i="5" l="1"/>
  <c r="I246" i="2"/>
  <c r="AE245" i="5"/>
  <c r="W48" i="6"/>
  <c r="T48" i="6"/>
  <c r="S48" i="6"/>
  <c r="C244" i="5"/>
  <c r="D244" i="5" s="1"/>
  <c r="CD244" i="5"/>
  <c r="CA244" i="5"/>
  <c r="BZ244" i="5"/>
  <c r="BY244" i="5"/>
  <c r="BX244" i="5"/>
  <c r="BW244" i="5"/>
  <c r="BV244" i="5"/>
  <c r="BU244" i="5"/>
  <c r="BT244" i="5"/>
  <c r="BS244" i="5"/>
  <c r="BR244" i="5"/>
  <c r="BQ244" i="5"/>
  <c r="BP244" i="5"/>
  <c r="BO244" i="5"/>
  <c r="BK244" i="5"/>
  <c r="BN244" i="5" s="1"/>
  <c r="BJ244" i="5"/>
  <c r="BM244" i="5" s="1"/>
  <c r="BG244" i="5"/>
  <c r="BF244" i="5"/>
  <c r="BD244" i="5"/>
  <c r="BA244" i="5"/>
  <c r="AZ244" i="5"/>
  <c r="AX244" i="5"/>
  <c r="AU244" i="5"/>
  <c r="AS244" i="5"/>
  <c r="AQ244" i="5"/>
  <c r="AO244" i="5"/>
  <c r="AM244" i="5"/>
  <c r="AK244" i="5"/>
  <c r="AI244" i="5"/>
  <c r="CE244" i="5" s="1"/>
  <c r="AG244" i="5"/>
  <c r="CC244" i="5" s="1"/>
  <c r="AD244" i="5"/>
  <c r="AE244" i="5" s="1"/>
  <c r="AC244" i="5"/>
  <c r="AB244" i="5"/>
  <c r="AA244" i="5"/>
  <c r="Z244" i="5"/>
  <c r="BE244" i="5" s="1"/>
  <c r="BI244" i="5" s="1"/>
  <c r="BL244" i="5" s="1"/>
  <c r="AB245" i="2"/>
  <c r="AA245" i="2"/>
  <c r="Z245" i="2"/>
  <c r="X245" i="2"/>
  <c r="W245" i="2"/>
  <c r="P245" i="2"/>
  <c r="O245" i="2"/>
  <c r="M245" i="2"/>
  <c r="K245" i="2"/>
  <c r="H245" i="2"/>
  <c r="Y245" i="2" s="1"/>
  <c r="BH244" i="5" l="1"/>
  <c r="CB244" i="5"/>
  <c r="I245" i="2"/>
  <c r="CE243" i="5"/>
  <c r="CD243" i="5"/>
  <c r="CC243" i="5"/>
  <c r="CB243" i="5"/>
  <c r="CA243" i="5"/>
  <c r="BZ243" i="5"/>
  <c r="BY243" i="5"/>
  <c r="BX243" i="5"/>
  <c r="BW243" i="5"/>
  <c r="BV243" i="5"/>
  <c r="BU243" i="5"/>
  <c r="BT243" i="5"/>
  <c r="BS243" i="5"/>
  <c r="BR243" i="5"/>
  <c r="BQ243" i="5"/>
  <c r="BP243" i="5"/>
  <c r="BO243" i="5"/>
  <c r="BN243" i="5"/>
  <c r="BM243" i="5"/>
  <c r="BK243" i="5"/>
  <c r="BJ243" i="5"/>
  <c r="BH243" i="5"/>
  <c r="BG243" i="5"/>
  <c r="BF243" i="5"/>
  <c r="BE243" i="5"/>
  <c r="BI243" i="5" s="1"/>
  <c r="BL243" i="5" s="1"/>
  <c r="BD243" i="5"/>
  <c r="BA243" i="5"/>
  <c r="AZ243" i="5"/>
  <c r="AU243" i="5"/>
  <c r="AS243" i="5"/>
  <c r="AQ243" i="5"/>
  <c r="AO243" i="5"/>
  <c r="AM243" i="5"/>
  <c r="AK243" i="5"/>
  <c r="AI243" i="5"/>
  <c r="AG243" i="5"/>
  <c r="AD243" i="5"/>
  <c r="AE243" i="5" s="1"/>
  <c r="AC243" i="5"/>
  <c r="AB243" i="5"/>
  <c r="AA243" i="5"/>
  <c r="C243" i="5"/>
  <c r="D243" i="5" s="1"/>
  <c r="Z243" i="5"/>
  <c r="AX243" i="5"/>
  <c r="AB244" i="2" l="1"/>
  <c r="AA244" i="2"/>
  <c r="AB243" i="2"/>
  <c r="AA243" i="2"/>
  <c r="Z244" i="2"/>
  <c r="X244" i="2"/>
  <c r="W244" i="2"/>
  <c r="Z243" i="2"/>
  <c r="Y243" i="2"/>
  <c r="X243" i="2"/>
  <c r="W243" i="2"/>
  <c r="P244" i="2"/>
  <c r="O244" i="2"/>
  <c r="M244" i="2"/>
  <c r="K244" i="2"/>
  <c r="H244" i="2"/>
  <c r="Y244" i="2" s="1"/>
  <c r="W47" i="6"/>
  <c r="T47" i="6"/>
  <c r="S47" i="6"/>
  <c r="I244" i="2" l="1"/>
  <c r="W46" i="6"/>
  <c r="T46" i="6"/>
  <c r="S46" i="6"/>
  <c r="P243" i="2"/>
  <c r="O243" i="2"/>
  <c r="K243" i="2"/>
  <c r="M243" i="2"/>
  <c r="H243" i="2"/>
  <c r="AU242" i="5"/>
  <c r="AS242" i="5"/>
  <c r="AQ242" i="5"/>
  <c r="AO242" i="5"/>
  <c r="AM242" i="5"/>
  <c r="AK242" i="5"/>
  <c r="AI242" i="5"/>
  <c r="CE242" i="5" s="1"/>
  <c r="AG242" i="5"/>
  <c r="AD242" i="5"/>
  <c r="CB242" i="5" s="1"/>
  <c r="AC242" i="5"/>
  <c r="AB242" i="5"/>
  <c r="AA242" i="5"/>
  <c r="C242" i="5"/>
  <c r="BH242" i="5" s="1"/>
  <c r="Z242" i="5"/>
  <c r="BE242" i="5" s="1"/>
  <c r="BI242" i="5" s="1"/>
  <c r="BL242" i="5" s="1"/>
  <c r="CD242" i="5"/>
  <c r="CC242" i="5"/>
  <c r="CA242" i="5"/>
  <c r="BZ242" i="5"/>
  <c r="BY242" i="5"/>
  <c r="BX242" i="5"/>
  <c r="BW242" i="5"/>
  <c r="BV242" i="5"/>
  <c r="BU242" i="5"/>
  <c r="BT242" i="5"/>
  <c r="BS242" i="5"/>
  <c r="BR242" i="5"/>
  <c r="BQ242" i="5"/>
  <c r="BP242" i="5"/>
  <c r="BO242" i="5"/>
  <c r="BK242" i="5"/>
  <c r="BN242" i="5" s="1"/>
  <c r="BJ242" i="5"/>
  <c r="BM242" i="5" s="1"/>
  <c r="BG242" i="5"/>
  <c r="BF242" i="5"/>
  <c r="BD242" i="5"/>
  <c r="BA242" i="5"/>
  <c r="AZ242" i="5"/>
  <c r="AX242" i="5"/>
  <c r="I243" i="2" l="1"/>
  <c r="AE242" i="5"/>
  <c r="D242" i="5"/>
  <c r="AU241" i="5"/>
  <c r="AS241" i="5"/>
  <c r="AQ241" i="5"/>
  <c r="AO241" i="5"/>
  <c r="AM241" i="5"/>
  <c r="AK241" i="5"/>
  <c r="AI241" i="5"/>
  <c r="CE241" i="5" s="1"/>
  <c r="AG241" i="5"/>
  <c r="CC241" i="5" s="1"/>
  <c r="AD241" i="5"/>
  <c r="AE241" i="5" s="1"/>
  <c r="AC241" i="5"/>
  <c r="AB241" i="5"/>
  <c r="AA241" i="5"/>
  <c r="W45" i="6"/>
  <c r="T45" i="6"/>
  <c r="S45" i="6"/>
  <c r="CD241" i="5"/>
  <c r="CA241" i="5"/>
  <c r="BZ241" i="5"/>
  <c r="BY241" i="5"/>
  <c r="BX241" i="5"/>
  <c r="BW241" i="5"/>
  <c r="BV241" i="5"/>
  <c r="BU241" i="5"/>
  <c r="BT241" i="5"/>
  <c r="BS241" i="5"/>
  <c r="BR241" i="5"/>
  <c r="BQ241" i="5"/>
  <c r="BP241" i="5"/>
  <c r="BO241" i="5"/>
  <c r="BK241" i="5"/>
  <c r="BN241" i="5" s="1"/>
  <c r="BJ241" i="5"/>
  <c r="BM241" i="5" s="1"/>
  <c r="BG241" i="5"/>
  <c r="BF241" i="5"/>
  <c r="BE241" i="5"/>
  <c r="BI241" i="5" s="1"/>
  <c r="BL241" i="5" s="1"/>
  <c r="BD241" i="5"/>
  <c r="BA241" i="5"/>
  <c r="AZ241" i="5"/>
  <c r="C241" i="5"/>
  <c r="D241" i="5" s="1"/>
  <c r="Z241" i="5"/>
  <c r="AX241" i="5"/>
  <c r="AB242" i="2"/>
  <c r="AA242" i="2"/>
  <c r="Z242" i="2"/>
  <c r="Y242" i="2"/>
  <c r="X242" i="2"/>
  <c r="W242" i="2"/>
  <c r="P242" i="2"/>
  <c r="O242" i="2"/>
  <c r="M242" i="2"/>
  <c r="K242" i="2"/>
  <c r="H242" i="2"/>
  <c r="CB241" i="5" l="1"/>
  <c r="BH241" i="5"/>
  <c r="I242" i="2"/>
  <c r="W44" i="6"/>
  <c r="T44" i="6"/>
  <c r="S44" i="6"/>
  <c r="CD240" i="5"/>
  <c r="CA240" i="5"/>
  <c r="BZ240" i="5"/>
  <c r="BY240" i="5"/>
  <c r="BX240" i="5"/>
  <c r="BW240" i="5"/>
  <c r="BV240" i="5"/>
  <c r="BU240" i="5"/>
  <c r="BT240" i="5"/>
  <c r="BS240" i="5"/>
  <c r="BR240" i="5"/>
  <c r="BQ240" i="5"/>
  <c r="BP240" i="5"/>
  <c r="BO240" i="5"/>
  <c r="BK240" i="5"/>
  <c r="BN240" i="5" s="1"/>
  <c r="BJ240" i="5"/>
  <c r="BM240" i="5" s="1"/>
  <c r="BG240" i="5"/>
  <c r="BF240" i="5"/>
  <c r="BE240" i="5"/>
  <c r="BI240" i="5" s="1"/>
  <c r="BL240" i="5" s="1"/>
  <c r="BD240" i="5"/>
  <c r="BA240" i="5"/>
  <c r="AZ240" i="5"/>
  <c r="AX240" i="5"/>
  <c r="AU240" i="5"/>
  <c r="AS240" i="5"/>
  <c r="AQ240" i="5"/>
  <c r="AO240" i="5"/>
  <c r="AM240" i="5"/>
  <c r="AK240" i="5"/>
  <c r="AI240" i="5"/>
  <c r="CE240" i="5" s="1"/>
  <c r="AG240" i="5"/>
  <c r="CC240" i="5" s="1"/>
  <c r="AD240" i="5"/>
  <c r="AE240" i="5" s="1"/>
  <c r="AC240" i="5"/>
  <c r="AB240" i="5"/>
  <c r="AA240" i="5"/>
  <c r="C240" i="5"/>
  <c r="D240" i="5" s="1"/>
  <c r="Z240" i="5"/>
  <c r="AB241" i="2"/>
  <c r="AA241" i="2"/>
  <c r="Z241" i="2"/>
  <c r="Y241" i="2"/>
  <c r="X241" i="2"/>
  <c r="W241" i="2"/>
  <c r="P241" i="2"/>
  <c r="O241" i="2"/>
  <c r="M241" i="2"/>
  <c r="K241" i="2"/>
  <c r="H241" i="2"/>
  <c r="BH240" i="5" l="1"/>
  <c r="CB240" i="5"/>
  <c r="I241" i="2"/>
  <c r="AU239" i="5"/>
  <c r="AS239" i="5"/>
  <c r="AQ239" i="5"/>
  <c r="AO239" i="5"/>
  <c r="AM239" i="5"/>
  <c r="AK239" i="5"/>
  <c r="AI239" i="5"/>
  <c r="CE239" i="5" s="1"/>
  <c r="AG239" i="5"/>
  <c r="CC239" i="5" s="1"/>
  <c r="AD239" i="5"/>
  <c r="CB239" i="5" s="1"/>
  <c r="AC239" i="5"/>
  <c r="AB239" i="5"/>
  <c r="AA239" i="5"/>
  <c r="P240" i="2"/>
  <c r="CD239" i="5"/>
  <c r="CA239" i="5"/>
  <c r="BZ239" i="5"/>
  <c r="BY239" i="5"/>
  <c r="BX239" i="5"/>
  <c r="BW239" i="5"/>
  <c r="BV239" i="5"/>
  <c r="BU239" i="5"/>
  <c r="BT239" i="5"/>
  <c r="BS239" i="5"/>
  <c r="BR239" i="5"/>
  <c r="BQ239" i="5"/>
  <c r="BP239" i="5"/>
  <c r="BO239" i="5"/>
  <c r="BK239" i="5"/>
  <c r="BN239" i="5" s="1"/>
  <c r="BJ239" i="5"/>
  <c r="BM239" i="5" s="1"/>
  <c r="BG239" i="5"/>
  <c r="BF239" i="5"/>
  <c r="BE239" i="5"/>
  <c r="BI239" i="5" s="1"/>
  <c r="BL239" i="5" s="1"/>
  <c r="BD239" i="5"/>
  <c r="BA239" i="5"/>
  <c r="AZ239" i="5"/>
  <c r="AX239" i="5"/>
  <c r="C239" i="5"/>
  <c r="D239" i="5" s="1"/>
  <c r="Z239" i="5"/>
  <c r="AA240" i="2"/>
  <c r="Z240" i="2"/>
  <c r="X240" i="2"/>
  <c r="W240" i="2"/>
  <c r="W43" i="6"/>
  <c r="T43" i="6"/>
  <c r="S43" i="6"/>
  <c r="AE239" i="5" l="1"/>
  <c r="BH239" i="5"/>
  <c r="P239" i="2"/>
  <c r="W42" i="6"/>
  <c r="T42" i="6"/>
  <c r="S42" i="6"/>
  <c r="CD238" i="5"/>
  <c r="CA238" i="5"/>
  <c r="BZ238" i="5"/>
  <c r="BY238" i="5"/>
  <c r="BX238" i="5"/>
  <c r="BW238" i="5"/>
  <c r="BV238" i="5"/>
  <c r="BU238" i="5"/>
  <c r="BT238" i="5"/>
  <c r="BS238" i="5"/>
  <c r="BR238" i="5"/>
  <c r="BQ238" i="5"/>
  <c r="BP238" i="5"/>
  <c r="BO238" i="5"/>
  <c r="BK238" i="5"/>
  <c r="BJ238" i="5"/>
  <c r="BG238" i="5"/>
  <c r="BF238" i="5"/>
  <c r="AX238" i="5"/>
  <c r="AU238" i="5"/>
  <c r="AS238" i="5"/>
  <c r="AQ238" i="5"/>
  <c r="AO238" i="5"/>
  <c r="AM238" i="5"/>
  <c r="AK238" i="5"/>
  <c r="AI238" i="5"/>
  <c r="CE238" i="5" s="1"/>
  <c r="AG238" i="5"/>
  <c r="CC238" i="5" s="1"/>
  <c r="AD238" i="5"/>
  <c r="AC238" i="5"/>
  <c r="AB238" i="5"/>
  <c r="AA238" i="5"/>
  <c r="Z238" i="5"/>
  <c r="BE238" i="5" s="1"/>
  <c r="BI238" i="5" s="1"/>
  <c r="BL238" i="5" s="1"/>
  <c r="AA239" i="2"/>
  <c r="Z239" i="2"/>
  <c r="X239" i="2"/>
  <c r="W239" i="2"/>
  <c r="CB238" i="5" l="1"/>
  <c r="W41" i="6"/>
  <c r="T41" i="6"/>
  <c r="S41" i="6"/>
  <c r="P238" i="2"/>
  <c r="CD237" i="5"/>
  <c r="CA237" i="5"/>
  <c r="BZ237" i="5"/>
  <c r="BY237" i="5"/>
  <c r="BX237" i="5"/>
  <c r="BW237" i="5"/>
  <c r="BV237" i="5"/>
  <c r="BU237" i="5"/>
  <c r="BT237" i="5"/>
  <c r="BS237" i="5"/>
  <c r="BR237" i="5"/>
  <c r="BQ237" i="5"/>
  <c r="BP237" i="5"/>
  <c r="BO237" i="5"/>
  <c r="BK237" i="5"/>
  <c r="BJ237" i="5"/>
  <c r="BG237" i="5"/>
  <c r="BF237" i="5"/>
  <c r="AX237" i="5"/>
  <c r="AU237" i="5"/>
  <c r="AS237" i="5"/>
  <c r="AQ237" i="5"/>
  <c r="AO237" i="5"/>
  <c r="AM237" i="5"/>
  <c r="AK237" i="5"/>
  <c r="AI237" i="5"/>
  <c r="CE237" i="5" s="1"/>
  <c r="AG237" i="5"/>
  <c r="CC237" i="5" s="1"/>
  <c r="AD237" i="5"/>
  <c r="AC237" i="5"/>
  <c r="AB237" i="5"/>
  <c r="AA237" i="5"/>
  <c r="Z237" i="5"/>
  <c r="BE237" i="5" s="1"/>
  <c r="BI237" i="5" s="1"/>
  <c r="BL237" i="5" s="1"/>
  <c r="AA238" i="2"/>
  <c r="Z238" i="2"/>
  <c r="X238" i="2"/>
  <c r="W238" i="2"/>
  <c r="CB237" i="5" l="1"/>
  <c r="CE236" i="5"/>
  <c r="CD236" i="5"/>
  <c r="CA236" i="5"/>
  <c r="BZ236" i="5"/>
  <c r="BY236" i="5"/>
  <c r="BX236" i="5"/>
  <c r="BW236" i="5"/>
  <c r="BV236" i="5"/>
  <c r="BU236" i="5"/>
  <c r="BT236" i="5"/>
  <c r="BS236" i="5"/>
  <c r="BR236" i="5"/>
  <c r="BQ236" i="5"/>
  <c r="BP236" i="5"/>
  <c r="BO236" i="5"/>
  <c r="BK236" i="5"/>
  <c r="BJ236" i="5"/>
  <c r="BG236" i="5"/>
  <c r="BF236" i="5"/>
  <c r="AX236" i="5"/>
  <c r="AU236" i="5"/>
  <c r="AS236" i="5"/>
  <c r="AQ236" i="5"/>
  <c r="AO236" i="5"/>
  <c r="AM236" i="5"/>
  <c r="AK236" i="5"/>
  <c r="AI236" i="5"/>
  <c r="AG236" i="5"/>
  <c r="CC236" i="5" s="1"/>
  <c r="AD236" i="5"/>
  <c r="CB236" i="5" s="1"/>
  <c r="AC236" i="5"/>
  <c r="AB236" i="5"/>
  <c r="AA236" i="5"/>
  <c r="AA237" i="2"/>
  <c r="Z237" i="2"/>
  <c r="X237" i="2"/>
  <c r="W237" i="2"/>
  <c r="P237" i="2"/>
  <c r="W40" i="6"/>
  <c r="T40" i="6"/>
  <c r="S40" i="6"/>
  <c r="Z236" i="5"/>
  <c r="BE236" i="5" s="1"/>
  <c r="BI236" i="5" s="1"/>
  <c r="BL236" i="5" s="1"/>
  <c r="P236" i="2" l="1"/>
  <c r="W39" i="6"/>
  <c r="T39" i="6"/>
  <c r="S39" i="6"/>
  <c r="CD235" i="5" l="1"/>
  <c r="CA235" i="5"/>
  <c r="BZ235" i="5"/>
  <c r="BY235" i="5"/>
  <c r="BX235" i="5"/>
  <c r="BW235" i="5"/>
  <c r="BV235" i="5"/>
  <c r="BU235" i="5"/>
  <c r="BT235" i="5"/>
  <c r="BS235" i="5"/>
  <c r="BR235" i="5"/>
  <c r="BQ235" i="5"/>
  <c r="BP235" i="5"/>
  <c r="BO235" i="5"/>
  <c r="BK235" i="5"/>
  <c r="BJ235" i="5"/>
  <c r="BG235" i="5"/>
  <c r="BF235" i="5"/>
  <c r="AX235" i="5"/>
  <c r="AU235" i="5"/>
  <c r="AS235" i="5"/>
  <c r="AQ235" i="5"/>
  <c r="AO235" i="5"/>
  <c r="AM235" i="5"/>
  <c r="AK235" i="5"/>
  <c r="AI235" i="5"/>
  <c r="CE235" i="5" s="1"/>
  <c r="AG235" i="5"/>
  <c r="CC235" i="5" s="1"/>
  <c r="AD235" i="5"/>
  <c r="CB235" i="5" s="1"/>
  <c r="AC235" i="5"/>
  <c r="AB235" i="5"/>
  <c r="AA235" i="5"/>
  <c r="Z235" i="5"/>
  <c r="BE235" i="5" s="1"/>
  <c r="BI235" i="5" s="1"/>
  <c r="BL235" i="5" s="1"/>
  <c r="AA236" i="2"/>
  <c r="Z236" i="2"/>
  <c r="X236" i="2"/>
  <c r="W236" i="2"/>
  <c r="P235" i="2" l="1"/>
  <c r="W38" i="6"/>
  <c r="T38" i="6"/>
  <c r="S38" i="6"/>
  <c r="CD234" i="5"/>
  <c r="CC234" i="5"/>
  <c r="CA234" i="5"/>
  <c r="BZ234" i="5"/>
  <c r="BY234" i="5"/>
  <c r="BX234" i="5"/>
  <c r="BW234" i="5"/>
  <c r="BV234" i="5"/>
  <c r="BU234" i="5"/>
  <c r="BT234" i="5"/>
  <c r="BS234" i="5"/>
  <c r="BR234" i="5"/>
  <c r="BQ234" i="5"/>
  <c r="BP234" i="5"/>
  <c r="BO234" i="5"/>
  <c r="BK234" i="5"/>
  <c r="BJ234" i="5"/>
  <c r="BG234" i="5"/>
  <c r="BF234" i="5"/>
  <c r="AU234" i="5"/>
  <c r="AS234" i="5"/>
  <c r="AQ234" i="5"/>
  <c r="AO234" i="5"/>
  <c r="AM234" i="5"/>
  <c r="AK234" i="5"/>
  <c r="AI234" i="5"/>
  <c r="CE234" i="5" s="1"/>
  <c r="AG234" i="5"/>
  <c r="AD234" i="5"/>
  <c r="AC234" i="5"/>
  <c r="AB234" i="5"/>
  <c r="AA234" i="5"/>
  <c r="Z234" i="5"/>
  <c r="BE234" i="5" s="1"/>
  <c r="BI234" i="5" s="1"/>
  <c r="BL234" i="5" s="1"/>
  <c r="AX234" i="5"/>
  <c r="AA235" i="2"/>
  <c r="Z235" i="2"/>
  <c r="X235" i="2"/>
  <c r="W235" i="2"/>
  <c r="CB234" i="5" l="1"/>
  <c r="P234" i="2"/>
  <c r="W37" i="6"/>
  <c r="T37" i="6"/>
  <c r="S37" i="6"/>
  <c r="CD233" i="5"/>
  <c r="CB233" i="5"/>
  <c r="CA233" i="5"/>
  <c r="BZ233" i="5"/>
  <c r="BY233" i="5"/>
  <c r="BX233" i="5"/>
  <c r="BW233" i="5"/>
  <c r="BV233" i="5"/>
  <c r="BU233" i="5"/>
  <c r="BT233" i="5"/>
  <c r="BS233" i="5"/>
  <c r="BR233" i="5"/>
  <c r="BQ233" i="5"/>
  <c r="BP233" i="5"/>
  <c r="BO233" i="5"/>
  <c r="BK233" i="5"/>
  <c r="BJ233" i="5"/>
  <c r="BG233" i="5"/>
  <c r="BF233" i="5"/>
  <c r="AX233" i="5"/>
  <c r="AU233" i="5"/>
  <c r="AS233" i="5"/>
  <c r="AQ233" i="5"/>
  <c r="AO233" i="5"/>
  <c r="AM233" i="5"/>
  <c r="AK233" i="5"/>
  <c r="AI233" i="5"/>
  <c r="CE233" i="5" s="1"/>
  <c r="AG233" i="5"/>
  <c r="CC233" i="5" s="1"/>
  <c r="AD233" i="5"/>
  <c r="AC233" i="5"/>
  <c r="AB233" i="5"/>
  <c r="AA233" i="5"/>
  <c r="Z233" i="5"/>
  <c r="BE233" i="5" s="1"/>
  <c r="BI233" i="5" s="1"/>
  <c r="BL233" i="5" s="1"/>
  <c r="AA234" i="2"/>
  <c r="Z234" i="2"/>
  <c r="X234" i="2"/>
  <c r="W234" i="2"/>
  <c r="W36" i="6" l="1"/>
  <c r="T36" i="6"/>
  <c r="S36" i="6"/>
  <c r="CD232" i="5"/>
  <c r="CA232" i="5"/>
  <c r="BZ232" i="5"/>
  <c r="BY232" i="5"/>
  <c r="BX232" i="5"/>
  <c r="BW232" i="5"/>
  <c r="BV232" i="5"/>
  <c r="BU232" i="5"/>
  <c r="BT232" i="5"/>
  <c r="BS232" i="5"/>
  <c r="BR232" i="5"/>
  <c r="BQ232" i="5"/>
  <c r="BP232" i="5"/>
  <c r="BO232" i="5"/>
  <c r="BK232" i="5"/>
  <c r="BJ232" i="5"/>
  <c r="BG232" i="5"/>
  <c r="BF232" i="5"/>
  <c r="AX232" i="5"/>
  <c r="AU232" i="5"/>
  <c r="AS232" i="5"/>
  <c r="AQ232" i="5"/>
  <c r="AO232" i="5"/>
  <c r="AM232" i="5"/>
  <c r="AK232" i="5"/>
  <c r="AI232" i="5"/>
  <c r="CE232" i="5" s="1"/>
  <c r="AG232" i="5"/>
  <c r="CC232" i="5" s="1"/>
  <c r="AD232" i="5"/>
  <c r="CB232" i="5" s="1"/>
  <c r="AC232" i="5"/>
  <c r="AB232" i="5"/>
  <c r="AA232" i="5"/>
  <c r="Z232" i="5"/>
  <c r="BE232" i="5" s="1"/>
  <c r="BI232" i="5" s="1"/>
  <c r="BL232" i="5" s="1"/>
  <c r="AA233" i="2"/>
  <c r="Z233" i="2"/>
  <c r="X233" i="2"/>
  <c r="W233" i="2"/>
  <c r="P233" i="2"/>
  <c r="AA232" i="2" l="1"/>
  <c r="Z232" i="2"/>
  <c r="X232" i="2"/>
  <c r="W232" i="2"/>
  <c r="AA231" i="2"/>
  <c r="Z231" i="2"/>
  <c r="X231" i="2"/>
  <c r="W231" i="2"/>
  <c r="P232" i="2"/>
  <c r="CD231" i="5"/>
  <c r="CC231" i="5"/>
  <c r="CB231" i="5"/>
  <c r="CA231" i="5"/>
  <c r="BZ231" i="5"/>
  <c r="BY231" i="5"/>
  <c r="BX231" i="5"/>
  <c r="BW231" i="5"/>
  <c r="BV231" i="5"/>
  <c r="BU231" i="5"/>
  <c r="BT231" i="5"/>
  <c r="BS231" i="5"/>
  <c r="BR231" i="5"/>
  <c r="BQ231" i="5"/>
  <c r="BP231" i="5"/>
  <c r="BO231" i="5"/>
  <c r="BK231" i="5"/>
  <c r="BJ231" i="5"/>
  <c r="BG231" i="5"/>
  <c r="BF231" i="5"/>
  <c r="AU231" i="5"/>
  <c r="AS231" i="5"/>
  <c r="AQ231" i="5"/>
  <c r="AO231" i="5"/>
  <c r="AM231" i="5"/>
  <c r="AK231" i="5"/>
  <c r="AI231" i="5"/>
  <c r="CE231" i="5" s="1"/>
  <c r="AG231" i="5"/>
  <c r="AD231" i="5"/>
  <c r="AC231" i="5"/>
  <c r="AB231" i="5"/>
  <c r="AA231" i="5"/>
  <c r="Z231" i="5"/>
  <c r="BE231" i="5" s="1"/>
  <c r="BI231" i="5" s="1"/>
  <c r="BL231" i="5" s="1"/>
  <c r="AX231" i="5"/>
  <c r="W35" i="6"/>
  <c r="T35" i="6"/>
  <c r="S35" i="6"/>
  <c r="P231" i="2" l="1"/>
  <c r="CD230" i="5"/>
  <c r="CA230" i="5"/>
  <c r="BZ230" i="5"/>
  <c r="BY230" i="5"/>
  <c r="BX230" i="5"/>
  <c r="BW230" i="5"/>
  <c r="BV230" i="5"/>
  <c r="BU230" i="5"/>
  <c r="BT230" i="5"/>
  <c r="BS230" i="5"/>
  <c r="BR230" i="5"/>
  <c r="BQ230" i="5"/>
  <c r="BP230" i="5"/>
  <c r="BO230" i="5"/>
  <c r="BK230" i="5"/>
  <c r="BJ230" i="5"/>
  <c r="BG230" i="5"/>
  <c r="BF230" i="5"/>
  <c r="BE230" i="5"/>
  <c r="BI230" i="5" s="1"/>
  <c r="BL230" i="5" s="1"/>
  <c r="AX230" i="5"/>
  <c r="AU230" i="5"/>
  <c r="AS230" i="5"/>
  <c r="AQ230" i="5"/>
  <c r="AO230" i="5"/>
  <c r="AM230" i="5"/>
  <c r="AK230" i="5"/>
  <c r="AI230" i="5"/>
  <c r="CE230" i="5" s="1"/>
  <c r="AG230" i="5"/>
  <c r="CC230" i="5" s="1"/>
  <c r="AD230" i="5"/>
  <c r="CB230" i="5" s="1"/>
  <c r="AC230" i="5"/>
  <c r="AB230" i="5"/>
  <c r="AA230" i="5"/>
  <c r="Z230" i="5"/>
  <c r="W34" i="6"/>
  <c r="T34" i="6"/>
  <c r="S34" i="6"/>
  <c r="CD229" i="5" l="1"/>
  <c r="CA229" i="5"/>
  <c r="BZ229" i="5"/>
  <c r="BY229" i="5"/>
  <c r="BX229" i="5"/>
  <c r="BW229" i="5"/>
  <c r="BV229" i="5"/>
  <c r="BU229" i="5"/>
  <c r="BT229" i="5"/>
  <c r="BS229" i="5"/>
  <c r="BR229" i="5"/>
  <c r="BQ229" i="5"/>
  <c r="BP229" i="5"/>
  <c r="BO229" i="5"/>
  <c r="BK229" i="5"/>
  <c r="BJ229" i="5"/>
  <c r="BG229" i="5"/>
  <c r="BF229" i="5"/>
  <c r="BE229" i="5"/>
  <c r="BI229" i="5" s="1"/>
  <c r="BL229" i="5" s="1"/>
  <c r="AU229" i="5"/>
  <c r="AS229" i="5"/>
  <c r="AQ229" i="5"/>
  <c r="AO229" i="5"/>
  <c r="AM229" i="5"/>
  <c r="AK229" i="5"/>
  <c r="AI229" i="5"/>
  <c r="CE229" i="5" s="1"/>
  <c r="AG229" i="5"/>
  <c r="CC229" i="5" s="1"/>
  <c r="P230" i="2"/>
  <c r="AD229" i="5"/>
  <c r="AC229" i="5"/>
  <c r="AB229" i="5"/>
  <c r="AA229" i="5"/>
  <c r="AA230" i="2"/>
  <c r="Z230" i="2"/>
  <c r="X230" i="2"/>
  <c r="W230" i="2"/>
  <c r="Z229" i="5"/>
  <c r="AX229" i="5"/>
  <c r="W33" i="6"/>
  <c r="T33" i="6"/>
  <c r="S33" i="6"/>
  <c r="CB229" i="5" l="1"/>
  <c r="AA229" i="2"/>
  <c r="Z229" i="2"/>
  <c r="X229" i="2"/>
  <c r="W229" i="2"/>
  <c r="P229" i="2"/>
  <c r="CD228" i="5"/>
  <c r="CA228" i="5"/>
  <c r="BZ228" i="5"/>
  <c r="BY228" i="5"/>
  <c r="BX228" i="5"/>
  <c r="BW228" i="5"/>
  <c r="BV228" i="5"/>
  <c r="BU228" i="5"/>
  <c r="BT228" i="5"/>
  <c r="BS228" i="5"/>
  <c r="BR228" i="5"/>
  <c r="BQ228" i="5"/>
  <c r="BP228" i="5"/>
  <c r="BO228" i="5"/>
  <c r="BK228" i="5"/>
  <c r="BJ228" i="5"/>
  <c r="BG228" i="5"/>
  <c r="BF228" i="5"/>
  <c r="AU228" i="5"/>
  <c r="AS228" i="5"/>
  <c r="AQ228" i="5"/>
  <c r="AO228" i="5"/>
  <c r="AM228" i="5"/>
  <c r="AK228" i="5"/>
  <c r="AI228" i="5"/>
  <c r="CE228" i="5" s="1"/>
  <c r="AG228" i="5"/>
  <c r="CC228" i="5" s="1"/>
  <c r="W32" i="6"/>
  <c r="T32" i="6"/>
  <c r="S32" i="6"/>
  <c r="AD228" i="5" l="1"/>
  <c r="AC228" i="5"/>
  <c r="AB228" i="5"/>
  <c r="AA228" i="5"/>
  <c r="Z228" i="5"/>
  <c r="BE228" i="5" s="1"/>
  <c r="BI228" i="5" s="1"/>
  <c r="BL228" i="5" s="1"/>
  <c r="AX228" i="5"/>
  <c r="CB228" i="5" l="1"/>
  <c r="P228" i="2"/>
  <c r="W31" i="6"/>
  <c r="T31" i="6"/>
  <c r="S31" i="6"/>
  <c r="CD227" i="5"/>
  <c r="CA227" i="5"/>
  <c r="BZ227" i="5"/>
  <c r="BY227" i="5"/>
  <c r="BX227" i="5"/>
  <c r="BW227" i="5"/>
  <c r="BV227" i="5"/>
  <c r="BU227" i="5"/>
  <c r="BT227" i="5"/>
  <c r="BS227" i="5"/>
  <c r="BR227" i="5"/>
  <c r="BQ227" i="5"/>
  <c r="BP227" i="5"/>
  <c r="BO227" i="5"/>
  <c r="BK227" i="5"/>
  <c r="BJ227" i="5"/>
  <c r="BG227" i="5"/>
  <c r="BF227" i="5"/>
  <c r="BE227" i="5"/>
  <c r="BI227" i="5" s="1"/>
  <c r="BL227" i="5" s="1"/>
  <c r="AX227" i="5"/>
  <c r="AU227" i="5"/>
  <c r="AS227" i="5"/>
  <c r="AQ227" i="5"/>
  <c r="AO227" i="5"/>
  <c r="AM227" i="5"/>
  <c r="AK227" i="5"/>
  <c r="AI227" i="5"/>
  <c r="CE227" i="5" s="1"/>
  <c r="AG227" i="5"/>
  <c r="CC227" i="5" s="1"/>
  <c r="AD227" i="5"/>
  <c r="CB227" i="5" s="1"/>
  <c r="AC227" i="5"/>
  <c r="AB227" i="5"/>
  <c r="AA227" i="5"/>
  <c r="Z227" i="5"/>
  <c r="AA228" i="2"/>
  <c r="Z228" i="2"/>
  <c r="X228" i="2"/>
  <c r="W228" i="2"/>
  <c r="W30" i="6" l="1"/>
  <c r="T30" i="6"/>
  <c r="S30" i="6"/>
  <c r="CD226" i="5"/>
  <c r="CA226" i="5"/>
  <c r="BZ226" i="5"/>
  <c r="BY226" i="5"/>
  <c r="BX226" i="5"/>
  <c r="BW226" i="5"/>
  <c r="BV226" i="5"/>
  <c r="BU226" i="5"/>
  <c r="BT226" i="5"/>
  <c r="BS226" i="5"/>
  <c r="BR226" i="5"/>
  <c r="BQ226" i="5"/>
  <c r="BP226" i="5"/>
  <c r="BO226" i="5"/>
  <c r="BK226" i="5"/>
  <c r="BJ226" i="5"/>
  <c r="BG226" i="5"/>
  <c r="BF226" i="5"/>
  <c r="AX226" i="5"/>
  <c r="AU226" i="5"/>
  <c r="AS226" i="5"/>
  <c r="AQ226" i="5"/>
  <c r="AO226" i="5"/>
  <c r="AM226" i="5"/>
  <c r="AK226" i="5"/>
  <c r="AI226" i="5"/>
  <c r="CE226" i="5" s="1"/>
  <c r="AG226" i="5"/>
  <c r="CC226" i="5" s="1"/>
  <c r="AD226" i="5"/>
  <c r="CB226" i="5" s="1"/>
  <c r="AC226" i="5"/>
  <c r="AB226" i="5"/>
  <c r="AA226" i="5"/>
  <c r="Z226" i="5"/>
  <c r="BE226" i="5" s="1"/>
  <c r="BI226" i="5" s="1"/>
  <c r="BL226" i="5" s="1"/>
  <c r="AA227" i="2" l="1"/>
  <c r="Z227" i="2"/>
  <c r="X227" i="2"/>
  <c r="W227" i="2"/>
  <c r="P227" i="2"/>
  <c r="W29" i="6" l="1"/>
  <c r="T29" i="6"/>
  <c r="S29" i="6"/>
  <c r="P226" i="2"/>
  <c r="AA226" i="2"/>
  <c r="Z226" i="2"/>
  <c r="X226" i="2"/>
  <c r="W226" i="2"/>
  <c r="CE225" i="5"/>
  <c r="CD225" i="5"/>
  <c r="CA225" i="5"/>
  <c r="BZ225" i="5"/>
  <c r="BY225" i="5"/>
  <c r="BX225" i="5"/>
  <c r="BW225" i="5"/>
  <c r="BV225" i="5"/>
  <c r="BU225" i="5"/>
  <c r="BT225" i="5"/>
  <c r="BS225" i="5"/>
  <c r="BR225" i="5"/>
  <c r="BQ225" i="5"/>
  <c r="BP225" i="5"/>
  <c r="BO225" i="5"/>
  <c r="BK225" i="5"/>
  <c r="BJ225" i="5"/>
  <c r="BG225" i="5"/>
  <c r="BF225" i="5"/>
  <c r="AX225" i="5"/>
  <c r="AU225" i="5"/>
  <c r="AS225" i="5"/>
  <c r="AQ225" i="5"/>
  <c r="AO225" i="5"/>
  <c r="AM225" i="5"/>
  <c r="AK225" i="5"/>
  <c r="AI225" i="5"/>
  <c r="AG225" i="5"/>
  <c r="CC225" i="5" s="1"/>
  <c r="AD225" i="5"/>
  <c r="CB225" i="5" s="1"/>
  <c r="AC225" i="5"/>
  <c r="AB225" i="5"/>
  <c r="AA225" i="5"/>
  <c r="Z225" i="5"/>
  <c r="BE225" i="5" s="1"/>
  <c r="BI225" i="5" s="1"/>
  <c r="BL225" i="5" s="1"/>
  <c r="W28" i="6" l="1"/>
  <c r="T28" i="6"/>
  <c r="S28" i="6"/>
  <c r="CD224" i="5"/>
  <c r="CA224" i="5"/>
  <c r="BZ224" i="5"/>
  <c r="BY224" i="5"/>
  <c r="BX224" i="5"/>
  <c r="BW224" i="5"/>
  <c r="BV224" i="5"/>
  <c r="BU224" i="5"/>
  <c r="BT224" i="5"/>
  <c r="BS224" i="5"/>
  <c r="BR224" i="5"/>
  <c r="BQ224" i="5"/>
  <c r="BP224" i="5"/>
  <c r="BO224" i="5"/>
  <c r="BK224" i="5"/>
  <c r="BJ224" i="5"/>
  <c r="BG224" i="5"/>
  <c r="BF224" i="5"/>
  <c r="AU224" i="5"/>
  <c r="AS224" i="5"/>
  <c r="AQ224" i="5"/>
  <c r="AO224" i="5"/>
  <c r="AM224" i="5"/>
  <c r="AK224" i="5"/>
  <c r="AI224" i="5"/>
  <c r="CE224" i="5" s="1"/>
  <c r="AG224" i="5"/>
  <c r="CC224" i="5" s="1"/>
  <c r="AD224" i="5"/>
  <c r="CB224" i="5" s="1"/>
  <c r="AC224" i="5"/>
  <c r="AB224" i="5"/>
  <c r="AA224" i="5"/>
  <c r="Z224" i="5"/>
  <c r="BE224" i="5" s="1"/>
  <c r="BI224" i="5" s="1"/>
  <c r="BL224" i="5" s="1"/>
  <c r="AX224" i="5"/>
  <c r="AA225" i="2"/>
  <c r="Z225" i="2"/>
  <c r="X225" i="2"/>
  <c r="W225" i="2"/>
  <c r="P225" i="2"/>
  <c r="W27" i="6" l="1"/>
  <c r="T27" i="6"/>
  <c r="S27" i="6"/>
  <c r="P224" i="2"/>
  <c r="CD223" i="5"/>
  <c r="CA223" i="5"/>
  <c r="BZ223" i="5"/>
  <c r="BY223" i="5"/>
  <c r="BX223" i="5"/>
  <c r="BW223" i="5"/>
  <c r="BV223" i="5"/>
  <c r="BU223" i="5"/>
  <c r="BT223" i="5"/>
  <c r="BS223" i="5"/>
  <c r="BR223" i="5"/>
  <c r="BQ223" i="5"/>
  <c r="BP223" i="5"/>
  <c r="BO223" i="5"/>
  <c r="BK223" i="5"/>
  <c r="BJ223" i="5"/>
  <c r="BG223" i="5"/>
  <c r="BF223" i="5"/>
  <c r="AX223" i="5"/>
  <c r="AU223" i="5"/>
  <c r="AS223" i="5"/>
  <c r="AQ223" i="5"/>
  <c r="AO223" i="5"/>
  <c r="AM223" i="5"/>
  <c r="AK223" i="5"/>
  <c r="AI223" i="5"/>
  <c r="CE223" i="5" s="1"/>
  <c r="AG223" i="5"/>
  <c r="CC223" i="5" s="1"/>
  <c r="AD223" i="5"/>
  <c r="AC223" i="5"/>
  <c r="AB223" i="5"/>
  <c r="AA223" i="5"/>
  <c r="Z223" i="5"/>
  <c r="BE223" i="5" s="1"/>
  <c r="BI223" i="5" s="1"/>
  <c r="BL223" i="5" s="1"/>
  <c r="AA224" i="2"/>
  <c r="Z224" i="2"/>
  <c r="X224" i="2"/>
  <c r="W224" i="2"/>
  <c r="CB223" i="5" l="1"/>
  <c r="W26" i="6"/>
  <c r="T26" i="6"/>
  <c r="S26" i="6"/>
  <c r="AA223" i="2"/>
  <c r="Z223" i="2"/>
  <c r="X223" i="2"/>
  <c r="W223" i="2"/>
  <c r="P223" i="2"/>
  <c r="AI222" i="5"/>
  <c r="AG222" i="5"/>
  <c r="CC222" i="5" s="1"/>
  <c r="AU222" i="5"/>
  <c r="AS222" i="5"/>
  <c r="AQ222" i="5"/>
  <c r="AO222" i="5"/>
  <c r="AM222" i="5"/>
  <c r="AK222" i="5"/>
  <c r="CE222" i="5"/>
  <c r="CD222" i="5"/>
  <c r="CA222" i="5"/>
  <c r="BZ222" i="5"/>
  <c r="BY222" i="5"/>
  <c r="BX222" i="5"/>
  <c r="BW222" i="5"/>
  <c r="BV222" i="5"/>
  <c r="BU222" i="5"/>
  <c r="BT222" i="5"/>
  <c r="BS222" i="5"/>
  <c r="BR222" i="5"/>
  <c r="BQ222" i="5"/>
  <c r="BP222" i="5"/>
  <c r="BO222" i="5"/>
  <c r="BK222" i="5"/>
  <c r="BJ222" i="5"/>
  <c r="BG222" i="5"/>
  <c r="BF222" i="5"/>
  <c r="AX222" i="5"/>
  <c r="AD222" i="5"/>
  <c r="AC222" i="5"/>
  <c r="AB222" i="5"/>
  <c r="AA222" i="5"/>
  <c r="Z222" i="5"/>
  <c r="BE222" i="5" s="1"/>
  <c r="BI222" i="5" s="1"/>
  <c r="BL222" i="5" s="1"/>
  <c r="CB222" i="5" l="1"/>
  <c r="W25" i="6"/>
  <c r="T25" i="6"/>
  <c r="S25" i="6"/>
  <c r="CD221" i="5"/>
  <c r="CA221" i="5"/>
  <c r="BZ221" i="5"/>
  <c r="BY221" i="5"/>
  <c r="BX221" i="5"/>
  <c r="BW221" i="5"/>
  <c r="BV221" i="5"/>
  <c r="BU221" i="5"/>
  <c r="BT221" i="5"/>
  <c r="BS221" i="5"/>
  <c r="BR221" i="5"/>
  <c r="BQ221" i="5"/>
  <c r="BP221" i="5"/>
  <c r="BO221" i="5"/>
  <c r="BK221" i="5"/>
  <c r="BJ221" i="5"/>
  <c r="BG221" i="5"/>
  <c r="BF221" i="5"/>
  <c r="AU221" i="5"/>
  <c r="AS221" i="5"/>
  <c r="AQ221" i="5"/>
  <c r="AO221" i="5"/>
  <c r="AM221" i="5"/>
  <c r="AK221" i="5"/>
  <c r="AI221" i="5"/>
  <c r="CE221" i="5" s="1"/>
  <c r="AG221" i="5"/>
  <c r="CC221" i="5" s="1"/>
  <c r="AD221" i="5"/>
  <c r="AC221" i="5"/>
  <c r="AB221" i="5"/>
  <c r="AA221" i="5"/>
  <c r="AA222" i="2"/>
  <c r="Z222" i="2"/>
  <c r="X222" i="2"/>
  <c r="W222" i="2"/>
  <c r="P222" i="2"/>
  <c r="Z221" i="5"/>
  <c r="BE221" i="5" s="1"/>
  <c r="BI221" i="5" s="1"/>
  <c r="BL221" i="5" s="1"/>
  <c r="AX221" i="5"/>
  <c r="CB221" i="5" l="1"/>
  <c r="BA219" i="5"/>
  <c r="BA220" i="5" s="1"/>
  <c r="BA221" i="5" s="1"/>
  <c r="BA222" i="5" s="1"/>
  <c r="BA223" i="5" s="1"/>
  <c r="BA224" i="5" s="1"/>
  <c r="BA225" i="5" s="1"/>
  <c r="BA226" i="5" s="1"/>
  <c r="BA227" i="5" s="1"/>
  <c r="BA228" i="5" s="1"/>
  <c r="BA229" i="5" s="1"/>
  <c r="BA230" i="5" s="1"/>
  <c r="BA231" i="5" s="1"/>
  <c r="BA232" i="5" s="1"/>
  <c r="BA233" i="5" s="1"/>
  <c r="BA234" i="5" s="1"/>
  <c r="BA235" i="5" s="1"/>
  <c r="BA236" i="5" s="1"/>
  <c r="BA237" i="5" s="1"/>
  <c r="BA238" i="5" s="1"/>
  <c r="Q20" i="6"/>
  <c r="Q21" i="6" s="1"/>
  <c r="Q22" i="6" s="1"/>
  <c r="Q23" i="6" s="1"/>
  <c r="Q24" i="6" s="1"/>
  <c r="Q25" i="6" s="1"/>
  <c r="Q26" i="6" s="1"/>
  <c r="Q27" i="6" s="1"/>
  <c r="Q28" i="6" s="1"/>
  <c r="Q29" i="6" s="1"/>
  <c r="Q30" i="6" s="1"/>
  <c r="Q31" i="6" s="1"/>
  <c r="Q32" i="6" s="1"/>
  <c r="Q33" i="6" s="1"/>
  <c r="Q34" i="6" s="1"/>
  <c r="Q35" i="6" s="1"/>
  <c r="Q36" i="6" s="1"/>
  <c r="Q37" i="6" s="1"/>
  <c r="Q38" i="6" s="1"/>
  <c r="Q39" i="6" s="1"/>
  <c r="Q40" i="6" s="1"/>
  <c r="Q41" i="6" s="1"/>
  <c r="Q42" i="6" s="1"/>
  <c r="Q43" i="6" s="1"/>
  <c r="Q44" i="6" s="1"/>
  <c r="Q45" i="6" s="1"/>
  <c r="Q46" i="6" s="1"/>
  <c r="Q47" i="6" s="1"/>
  <c r="Q48" i="6" s="1"/>
  <c r="Q49" i="6" s="1"/>
  <c r="Q50" i="6" s="1"/>
  <c r="Q51" i="6" s="1"/>
  <c r="Q52" i="6" s="1"/>
  <c r="Q53" i="6" s="1"/>
  <c r="Q54" i="6" s="1"/>
  <c r="Q55" i="6" s="1"/>
  <c r="Q56" i="6" s="1"/>
  <c r="Q57" i="6" s="1"/>
  <c r="W24" i="6"/>
  <c r="T24" i="6"/>
  <c r="S24" i="6"/>
  <c r="P221" i="2"/>
  <c r="CD220" i="5"/>
  <c r="CA220" i="5"/>
  <c r="BZ220" i="5"/>
  <c r="BY220" i="5"/>
  <c r="BX220" i="5"/>
  <c r="BW220" i="5"/>
  <c r="BV220" i="5"/>
  <c r="BU220" i="5"/>
  <c r="BT220" i="5"/>
  <c r="BS220" i="5"/>
  <c r="BR220" i="5"/>
  <c r="BQ220" i="5"/>
  <c r="BP220" i="5"/>
  <c r="BO220" i="5"/>
  <c r="BK220" i="5"/>
  <c r="BJ220" i="5"/>
  <c r="BG220" i="5"/>
  <c r="BF220" i="5"/>
  <c r="AX220" i="5"/>
  <c r="AU220" i="5"/>
  <c r="AS220" i="5"/>
  <c r="AQ220" i="5"/>
  <c r="AO220" i="5"/>
  <c r="AM220" i="5"/>
  <c r="AK220" i="5"/>
  <c r="AI220" i="5"/>
  <c r="CE220" i="5" s="1"/>
  <c r="AG220" i="5"/>
  <c r="CC220" i="5" s="1"/>
  <c r="AD220" i="5"/>
  <c r="CB220" i="5" s="1"/>
  <c r="AC220" i="5"/>
  <c r="AB220" i="5"/>
  <c r="AA220" i="5"/>
  <c r="Z220" i="5"/>
  <c r="BE220" i="5" s="1"/>
  <c r="BI220" i="5" s="1"/>
  <c r="BL220" i="5" s="1"/>
  <c r="AA221" i="2"/>
  <c r="Z221" i="2"/>
  <c r="X221" i="2"/>
  <c r="W221" i="2"/>
  <c r="W23" i="6" l="1"/>
  <c r="T23" i="6"/>
  <c r="S23" i="6"/>
  <c r="W22" i="6"/>
  <c r="T22" i="6"/>
  <c r="S22" i="6"/>
  <c r="W21" i="6"/>
  <c r="T21" i="6"/>
  <c r="S21" i="6"/>
  <c r="W20" i="6"/>
  <c r="T20" i="6"/>
  <c r="S20" i="6"/>
  <c r="W19" i="6"/>
  <c r="T19" i="6"/>
  <c r="S19" i="6"/>
  <c r="W18" i="6"/>
  <c r="T18" i="6"/>
  <c r="S18" i="6"/>
  <c r="M18" i="6"/>
  <c r="M19" i="6" s="1"/>
  <c r="M20" i="6" s="1"/>
  <c r="M21" i="6" s="1"/>
  <c r="M22" i="6" s="1"/>
  <c r="M23" i="6" s="1"/>
  <c r="M24" i="6" s="1"/>
  <c r="M25" i="6" s="1"/>
  <c r="M26" i="6" s="1"/>
  <c r="M27" i="6" s="1"/>
  <c r="M28" i="6" s="1"/>
  <c r="M29" i="6" s="1"/>
  <c r="M30" i="6" s="1"/>
  <c r="M31" i="6" s="1"/>
  <c r="M32" i="6" s="1"/>
  <c r="M33" i="6" s="1"/>
  <c r="M34" i="6" s="1"/>
  <c r="M35" i="6" s="1"/>
  <c r="M36" i="6" s="1"/>
  <c r="M37" i="6" s="1"/>
  <c r="M38" i="6" s="1"/>
  <c r="M39" i="6" s="1"/>
  <c r="M40" i="6" s="1"/>
  <c r="M41" i="6" s="1"/>
  <c r="M42" i="6" s="1"/>
  <c r="M43" i="6" s="1"/>
  <c r="M44" i="6" s="1"/>
  <c r="M45" i="6" s="1"/>
  <c r="M46" i="6" s="1"/>
  <c r="M47" i="6" s="1"/>
  <c r="M48" i="6" s="1"/>
  <c r="M49" i="6" s="1"/>
  <c r="M50" i="6" s="1"/>
  <c r="M51" i="6" s="1"/>
  <c r="M52" i="6" s="1"/>
  <c r="M53" i="6" s="1"/>
  <c r="M54" i="6" s="1"/>
  <c r="M55" i="6" s="1"/>
  <c r="M56" i="6" s="1"/>
  <c r="M57" i="6" s="1"/>
  <c r="K18" i="6"/>
  <c r="K19" i="6" s="1"/>
  <c r="K20" i="6" s="1"/>
  <c r="K21" i="6" s="1"/>
  <c r="K22" i="6" s="1"/>
  <c r="K23" i="6" s="1"/>
  <c r="K24" i="6" s="1"/>
  <c r="K25" i="6" s="1"/>
  <c r="K26" i="6" s="1"/>
  <c r="K27" i="6" s="1"/>
  <c r="K28" i="6" s="1"/>
  <c r="K29" i="6" s="1"/>
  <c r="K30" i="6" s="1"/>
  <c r="K31" i="6" s="1"/>
  <c r="K32" i="6" s="1"/>
  <c r="K33" i="6" s="1"/>
  <c r="K34" i="6" s="1"/>
  <c r="K35" i="6" s="1"/>
  <c r="K36" i="6" s="1"/>
  <c r="K37" i="6" s="1"/>
  <c r="K38" i="6" s="1"/>
  <c r="K39" i="6" s="1"/>
  <c r="K40" i="6" s="1"/>
  <c r="K41" i="6" s="1"/>
  <c r="K42" i="6" s="1"/>
  <c r="K43" i="6" s="1"/>
  <c r="K44" i="6" s="1"/>
  <c r="K45" i="6" s="1"/>
  <c r="K46" i="6" s="1"/>
  <c r="K47" i="6" s="1"/>
  <c r="K48" i="6" s="1"/>
  <c r="K49" i="6" s="1"/>
  <c r="K50" i="6" s="1"/>
  <c r="K51" i="6" s="1"/>
  <c r="K52" i="6" s="1"/>
  <c r="K53" i="6" s="1"/>
  <c r="K54" i="6" s="1"/>
  <c r="K55" i="6" s="1"/>
  <c r="K56" i="6" s="1"/>
  <c r="K57" i="6" s="1"/>
  <c r="W17" i="6"/>
  <c r="T17" i="6"/>
  <c r="S17" i="6"/>
  <c r="W16" i="6"/>
  <c r="S16" i="6"/>
  <c r="W10" i="6"/>
  <c r="X7" i="6"/>
  <c r="X8" i="6" s="1"/>
  <c r="X9" i="6" s="1"/>
  <c r="V7" i="6"/>
  <c r="V8" i="6" s="1"/>
  <c r="V9" i="6" s="1"/>
  <c r="V10" i="6" s="1"/>
  <c r="V11" i="6" s="1"/>
  <c r="V12" i="6" s="1"/>
  <c r="V13" i="6" s="1"/>
  <c r="V14" i="6" s="1"/>
  <c r="V15" i="6" s="1"/>
  <c r="V16" i="6" s="1"/>
  <c r="R5" i="6"/>
  <c r="R7" i="6" s="1"/>
  <c r="R8" i="6" s="1"/>
  <c r="R9" i="6" s="1"/>
  <c r="R10" i="6" s="1"/>
  <c r="R11" i="6" s="1"/>
  <c r="R12" i="6" s="1"/>
  <c r="R13" i="6" s="1"/>
  <c r="R14" i="6" s="1"/>
  <c r="R15" i="6" s="1"/>
  <c r="R16" i="6" s="1"/>
  <c r="R17" i="6" s="1"/>
  <c r="R18" i="6" s="1"/>
  <c r="R19" i="6" s="1"/>
  <c r="R20" i="6" s="1"/>
  <c r="R21" i="6" s="1"/>
  <c r="R22" i="6" s="1"/>
  <c r="R23" i="6" s="1"/>
  <c r="R24" i="6" s="1"/>
  <c r="R25" i="6" s="1"/>
  <c r="R26" i="6" s="1"/>
  <c r="R27" i="6" s="1"/>
  <c r="R28" i="6" s="1"/>
  <c r="R29" i="6" s="1"/>
  <c r="R30" i="6" s="1"/>
  <c r="R31" i="6" s="1"/>
  <c r="R32" i="6" s="1"/>
  <c r="R33" i="6" s="1"/>
  <c r="R34" i="6" s="1"/>
  <c r="R35" i="6" s="1"/>
  <c r="R36" i="6" s="1"/>
  <c r="R37" i="6" s="1"/>
  <c r="R38" i="6" s="1"/>
  <c r="R39" i="6" s="1"/>
  <c r="R40" i="6" s="1"/>
  <c r="R41" i="6" s="1"/>
  <c r="R42" i="6" s="1"/>
  <c r="R43" i="6" s="1"/>
  <c r="R44" i="6" s="1"/>
  <c r="R45" i="6" s="1"/>
  <c r="R46" i="6" s="1"/>
  <c r="R47" i="6" s="1"/>
  <c r="R48" i="6" s="1"/>
  <c r="R49" i="6" s="1"/>
  <c r="R50" i="6" s="1"/>
  <c r="R51" i="6" s="1"/>
  <c r="R52" i="6" s="1"/>
  <c r="R53" i="6" s="1"/>
  <c r="R54" i="6" s="1"/>
  <c r="R55" i="6" s="1"/>
  <c r="R56" i="6" s="1"/>
  <c r="R57" i="6" s="1"/>
  <c r="I5" i="6"/>
  <c r="I7" i="6" s="1"/>
  <c r="P220" i="2"/>
  <c r="CD219" i="5"/>
  <c r="CA219" i="5"/>
  <c r="BZ219" i="5"/>
  <c r="BY219" i="5"/>
  <c r="BX219" i="5"/>
  <c r="BW219" i="5"/>
  <c r="BV219" i="5"/>
  <c r="BU219" i="5"/>
  <c r="BT219" i="5"/>
  <c r="BS219" i="5"/>
  <c r="BR219" i="5"/>
  <c r="BQ219" i="5"/>
  <c r="BP219" i="5"/>
  <c r="BO219" i="5"/>
  <c r="BK219" i="5"/>
  <c r="BJ219" i="5"/>
  <c r="BG219" i="5"/>
  <c r="BF219" i="5"/>
  <c r="AX219" i="5"/>
  <c r="AU219" i="5"/>
  <c r="AS219" i="5"/>
  <c r="AQ219" i="5"/>
  <c r="AO219" i="5"/>
  <c r="AM219" i="5"/>
  <c r="AK219" i="5"/>
  <c r="AI219" i="5"/>
  <c r="CE219" i="5" s="1"/>
  <c r="AG219" i="5"/>
  <c r="CC219" i="5" s="1"/>
  <c r="AD219" i="5"/>
  <c r="CB219" i="5" s="1"/>
  <c r="AC219" i="5"/>
  <c r="AB219" i="5"/>
  <c r="AA219" i="5"/>
  <c r="Z219" i="5"/>
  <c r="BE219" i="5" s="1"/>
  <c r="BI219" i="5" s="1"/>
  <c r="BL219" i="5" s="1"/>
  <c r="AA220" i="2"/>
  <c r="Z220" i="2"/>
  <c r="X220" i="2"/>
  <c r="W220" i="2"/>
  <c r="I8" i="6" l="1"/>
  <c r="U7" i="6"/>
  <c r="V17" i="6"/>
  <c r="V18" i="6" s="1"/>
  <c r="V19" i="6" s="1"/>
  <c r="V20" i="6" s="1"/>
  <c r="V21" i="6" s="1"/>
  <c r="V22" i="6" s="1"/>
  <c r="V23" i="6" s="1"/>
  <c r="V24" i="6" s="1"/>
  <c r="V25" i="6" s="1"/>
  <c r="V26" i="6" s="1"/>
  <c r="V27" i="6" s="1"/>
  <c r="V28" i="6" s="1"/>
  <c r="V29" i="6" s="1"/>
  <c r="V30" i="6" s="1"/>
  <c r="V31" i="6" s="1"/>
  <c r="V32" i="6" s="1"/>
  <c r="V33" i="6" s="1"/>
  <c r="V34" i="6" s="1"/>
  <c r="V35" i="6" s="1"/>
  <c r="V36" i="6" s="1"/>
  <c r="V37" i="6" s="1"/>
  <c r="V38" i="6" s="1"/>
  <c r="V39" i="6" s="1"/>
  <c r="V40" i="6" s="1"/>
  <c r="V41" i="6" s="1"/>
  <c r="V42" i="6" s="1"/>
  <c r="V43" i="6" s="1"/>
  <c r="V44" i="6" s="1"/>
  <c r="V45" i="6" s="1"/>
  <c r="V46" i="6" s="1"/>
  <c r="V47" i="6" s="1"/>
  <c r="V48" i="6" s="1"/>
  <c r="V49" i="6" s="1"/>
  <c r="V50" i="6" s="1"/>
  <c r="V51" i="6" s="1"/>
  <c r="V52" i="6" s="1"/>
  <c r="V53" i="6" s="1"/>
  <c r="V54" i="6" s="1"/>
  <c r="V55" i="6" s="1"/>
  <c r="V56" i="6" s="1"/>
  <c r="V57" i="6" s="1"/>
  <c r="V58" i="6" s="1"/>
  <c r="X10" i="6"/>
  <c r="X11" i="6" s="1"/>
  <c r="X12" i="6" s="1"/>
  <c r="X13" i="6" s="1"/>
  <c r="X14" i="6" s="1"/>
  <c r="X15" i="6" s="1"/>
  <c r="X16" i="6" s="1"/>
  <c r="X17" i="6" s="1"/>
  <c r="X18" i="6" s="1"/>
  <c r="X19" i="6" s="1"/>
  <c r="X20" i="6" s="1"/>
  <c r="X21" i="6" s="1"/>
  <c r="X22" i="6" s="1"/>
  <c r="X23" i="6" s="1"/>
  <c r="X24" i="6" s="1"/>
  <c r="X25" i="6" s="1"/>
  <c r="X26" i="6" s="1"/>
  <c r="X27" i="6" s="1"/>
  <c r="X28" i="6" s="1"/>
  <c r="X29" i="6" s="1"/>
  <c r="X30" i="6" s="1"/>
  <c r="X31" i="6" s="1"/>
  <c r="X32" i="6" s="1"/>
  <c r="X33" i="6" s="1"/>
  <c r="X34" i="6" s="1"/>
  <c r="X35" i="6" s="1"/>
  <c r="X36" i="6" s="1"/>
  <c r="X37" i="6" s="1"/>
  <c r="X38" i="6" s="1"/>
  <c r="X39" i="6" s="1"/>
  <c r="X40" i="6" s="1"/>
  <c r="X41" i="6" s="1"/>
  <c r="X42" i="6" s="1"/>
  <c r="X43" i="6" s="1"/>
  <c r="X44" i="6" s="1"/>
  <c r="X45" i="6" s="1"/>
  <c r="X46" i="6" s="1"/>
  <c r="X47" i="6" s="1"/>
  <c r="X48" i="6" s="1"/>
  <c r="X49" i="6" s="1"/>
  <c r="X50" i="6" s="1"/>
  <c r="X51" i="6" s="1"/>
  <c r="X52" i="6" s="1"/>
  <c r="X53" i="6" s="1"/>
  <c r="X54" i="6" s="1"/>
  <c r="X55" i="6" s="1"/>
  <c r="X56" i="6" s="1"/>
  <c r="X57" i="6" s="1"/>
  <c r="X58" i="6" s="1"/>
  <c r="BB260" i="5"/>
  <c r="AU218" i="5"/>
  <c r="AS218" i="5"/>
  <c r="AQ218" i="5"/>
  <c r="AO218" i="5"/>
  <c r="AM218" i="5"/>
  <c r="AK218" i="5"/>
  <c r="AI218" i="5"/>
  <c r="CE218" i="5" s="1"/>
  <c r="AG218" i="5"/>
  <c r="CC218" i="5" s="1"/>
  <c r="AA219" i="2"/>
  <c r="Z219" i="2"/>
  <c r="X219" i="2"/>
  <c r="W219" i="2"/>
  <c r="P219" i="2"/>
  <c r="CD218" i="5"/>
  <c r="CA218" i="5"/>
  <c r="BZ218" i="5"/>
  <c r="BY218" i="5"/>
  <c r="BX218" i="5"/>
  <c r="BW218" i="5"/>
  <c r="BV218" i="5"/>
  <c r="BU218" i="5"/>
  <c r="BT218" i="5"/>
  <c r="BS218" i="5"/>
  <c r="BR218" i="5"/>
  <c r="BQ218" i="5"/>
  <c r="BP218" i="5"/>
  <c r="BO218" i="5"/>
  <c r="BK218" i="5"/>
  <c r="BJ218" i="5"/>
  <c r="BG218" i="5"/>
  <c r="BF218" i="5"/>
  <c r="AX218" i="5"/>
  <c r="AD218" i="5"/>
  <c r="CB218" i="5" s="1"/>
  <c r="AC218" i="5"/>
  <c r="AB218" i="5"/>
  <c r="AA218" i="5"/>
  <c r="Z218" i="5"/>
  <c r="BE218" i="5" s="1"/>
  <c r="BI218" i="5" s="1"/>
  <c r="BL218" i="5" s="1"/>
  <c r="I9" i="6" l="1"/>
  <c r="U8" i="6"/>
  <c r="P218" i="2"/>
  <c r="CD217" i="5"/>
  <c r="CA217" i="5"/>
  <c r="BZ217" i="5"/>
  <c r="BY217" i="5"/>
  <c r="BX217" i="5"/>
  <c r="BW217" i="5"/>
  <c r="BV217" i="5"/>
  <c r="BU217" i="5"/>
  <c r="BT217" i="5"/>
  <c r="BS217" i="5"/>
  <c r="BR217" i="5"/>
  <c r="BQ217" i="5"/>
  <c r="BP217" i="5"/>
  <c r="BO217" i="5"/>
  <c r="BK217" i="5"/>
  <c r="BJ217" i="5"/>
  <c r="BG217" i="5"/>
  <c r="BF217" i="5"/>
  <c r="AX217" i="5"/>
  <c r="AU217" i="5"/>
  <c r="AS217" i="5"/>
  <c r="AQ217" i="5"/>
  <c r="AO217" i="5"/>
  <c r="AM217" i="5"/>
  <c r="AK217" i="5"/>
  <c r="AI217" i="5"/>
  <c r="CE217" i="5" s="1"/>
  <c r="AG217" i="5"/>
  <c r="CC217" i="5" s="1"/>
  <c r="AA218" i="2"/>
  <c r="Z218" i="2"/>
  <c r="X218" i="2"/>
  <c r="W218" i="2"/>
  <c r="AD217" i="5"/>
  <c r="CB217" i="5" s="1"/>
  <c r="AC217" i="5"/>
  <c r="AB217" i="5"/>
  <c r="AA217" i="5"/>
  <c r="Z217" i="5"/>
  <c r="BE217" i="5" s="1"/>
  <c r="BI217" i="5" s="1"/>
  <c r="BL217" i="5" s="1"/>
  <c r="I10" i="6" l="1"/>
  <c r="U9" i="6"/>
  <c r="AU216" i="5"/>
  <c r="AS216" i="5"/>
  <c r="AQ216" i="5"/>
  <c r="AO216" i="5"/>
  <c r="AM216" i="5"/>
  <c r="AK216" i="5"/>
  <c r="AI216" i="5"/>
  <c r="CE216" i="5" s="1"/>
  <c r="AG216" i="5"/>
  <c r="CC216" i="5" s="1"/>
  <c r="AA217" i="2"/>
  <c r="Z217" i="2"/>
  <c r="X217" i="2"/>
  <c r="W217" i="2"/>
  <c r="P217" i="2"/>
  <c r="CD216" i="5"/>
  <c r="CA216" i="5"/>
  <c r="BZ216" i="5"/>
  <c r="BY216" i="5"/>
  <c r="BX216" i="5"/>
  <c r="BW216" i="5"/>
  <c r="BV216" i="5"/>
  <c r="BU216" i="5"/>
  <c r="BT216" i="5"/>
  <c r="BS216" i="5"/>
  <c r="BR216" i="5"/>
  <c r="BQ216" i="5"/>
  <c r="BP216" i="5"/>
  <c r="BO216" i="5"/>
  <c r="BK216" i="5"/>
  <c r="BJ216" i="5"/>
  <c r="BG216" i="5"/>
  <c r="BF216" i="5"/>
  <c r="AX216" i="5"/>
  <c r="AD216" i="5"/>
  <c r="AC216" i="5"/>
  <c r="AB216" i="5"/>
  <c r="AA216" i="5"/>
  <c r="Z216" i="5"/>
  <c r="BE216" i="5" s="1"/>
  <c r="BI216" i="5" s="1"/>
  <c r="BL216" i="5" s="1"/>
  <c r="I11" i="6" l="1"/>
  <c r="U10" i="6"/>
  <c r="CB216" i="5"/>
  <c r="AQ215" i="5"/>
  <c r="AO215" i="5"/>
  <c r="AM215" i="5"/>
  <c r="AK215" i="5"/>
  <c r="AI215" i="5"/>
  <c r="CE215" i="5" s="1"/>
  <c r="AG215" i="5"/>
  <c r="CC215" i="5" s="1"/>
  <c r="AD215" i="5"/>
  <c r="CB215" i="5" s="1"/>
  <c r="AC215" i="5"/>
  <c r="AB215" i="5"/>
  <c r="AA215" i="5"/>
  <c r="P216" i="2"/>
  <c r="CD215" i="5"/>
  <c r="CA215" i="5"/>
  <c r="BZ215" i="5"/>
  <c r="BY215" i="5"/>
  <c r="BX215" i="5"/>
  <c r="BW215" i="5"/>
  <c r="BV215" i="5"/>
  <c r="BU215" i="5"/>
  <c r="BT215" i="5"/>
  <c r="BS215" i="5"/>
  <c r="BR215" i="5"/>
  <c r="BQ215" i="5"/>
  <c r="BP215" i="5"/>
  <c r="BO215" i="5"/>
  <c r="BK215" i="5"/>
  <c r="BJ215" i="5"/>
  <c r="BG215" i="5"/>
  <c r="BF215" i="5"/>
  <c r="AX215" i="5"/>
  <c r="AU215" i="5"/>
  <c r="AS215" i="5"/>
  <c r="Z215" i="5"/>
  <c r="BE215" i="5" s="1"/>
  <c r="BI215" i="5" s="1"/>
  <c r="BL215" i="5" s="1"/>
  <c r="AA216" i="2"/>
  <c r="Z216" i="2"/>
  <c r="X216" i="2"/>
  <c r="W216" i="2"/>
  <c r="I12" i="6" l="1"/>
  <c r="U11" i="6"/>
  <c r="CD214" i="5"/>
  <c r="CA214" i="5"/>
  <c r="BZ214" i="5"/>
  <c r="BY214" i="5"/>
  <c r="BX214" i="5"/>
  <c r="BW214" i="5"/>
  <c r="BV214" i="5"/>
  <c r="BU214" i="5"/>
  <c r="BT214" i="5"/>
  <c r="BS214" i="5"/>
  <c r="BR214" i="5"/>
  <c r="BQ214" i="5"/>
  <c r="BP214" i="5"/>
  <c r="BO214" i="5"/>
  <c r="BK214" i="5"/>
  <c r="BJ214" i="5"/>
  <c r="BG214" i="5"/>
  <c r="BF214" i="5"/>
  <c r="AX214" i="5"/>
  <c r="AU214" i="5"/>
  <c r="AS214" i="5"/>
  <c r="AQ214" i="5"/>
  <c r="AO214" i="5"/>
  <c r="AM214" i="5"/>
  <c r="AK214" i="5"/>
  <c r="AI214" i="5"/>
  <c r="CE214" i="5" s="1"/>
  <c r="AG214" i="5"/>
  <c r="CC214" i="5" s="1"/>
  <c r="AD214" i="5"/>
  <c r="AC214" i="5"/>
  <c r="AB214" i="5"/>
  <c r="AA214" i="5"/>
  <c r="Z214" i="5"/>
  <c r="BE214" i="5" s="1"/>
  <c r="BI214" i="5" s="1"/>
  <c r="BL214" i="5" s="1"/>
  <c r="P215" i="2"/>
  <c r="I13" i="6" l="1"/>
  <c r="U12" i="6"/>
  <c r="CB214" i="5"/>
  <c r="AA215" i="2"/>
  <c r="Z215" i="2"/>
  <c r="X215" i="2"/>
  <c r="W215" i="2"/>
  <c r="I14" i="6" l="1"/>
  <c r="U13" i="6"/>
  <c r="P214" i="2"/>
  <c r="CD213" i="5"/>
  <c r="CA213" i="5"/>
  <c r="BZ213" i="5"/>
  <c r="BY213" i="5"/>
  <c r="BX213" i="5"/>
  <c r="BW213" i="5"/>
  <c r="BV213" i="5"/>
  <c r="BU213" i="5"/>
  <c r="BT213" i="5"/>
  <c r="BS213" i="5"/>
  <c r="BR213" i="5"/>
  <c r="BQ213" i="5"/>
  <c r="BP213" i="5"/>
  <c r="BO213" i="5"/>
  <c r="BK213" i="5"/>
  <c r="BJ213" i="5"/>
  <c r="BG213" i="5"/>
  <c r="BF213" i="5"/>
  <c r="AX213" i="5"/>
  <c r="AU213" i="5"/>
  <c r="AS213" i="5"/>
  <c r="AQ213" i="5"/>
  <c r="AO213" i="5"/>
  <c r="AM213" i="5"/>
  <c r="AK213" i="5"/>
  <c r="AI213" i="5"/>
  <c r="CE213" i="5" s="1"/>
  <c r="AG213" i="5"/>
  <c r="CC213" i="5" s="1"/>
  <c r="AD213" i="5"/>
  <c r="AC213" i="5"/>
  <c r="AB213" i="5"/>
  <c r="AA213" i="5"/>
  <c r="Z213" i="5"/>
  <c r="BE213" i="5" s="1"/>
  <c r="BI213" i="5" s="1"/>
  <c r="BL213" i="5" s="1"/>
  <c r="AA214" i="2"/>
  <c r="Z214" i="2"/>
  <c r="X214" i="2"/>
  <c r="W214" i="2"/>
  <c r="I15" i="6" l="1"/>
  <c r="U14" i="6"/>
  <c r="CB213" i="5"/>
  <c r="P213" i="2"/>
  <c r="AU212" i="5"/>
  <c r="AS212" i="5"/>
  <c r="AQ212" i="5"/>
  <c r="AO212" i="5"/>
  <c r="AM212" i="5"/>
  <c r="AK212" i="5"/>
  <c r="AI212" i="5"/>
  <c r="CE212" i="5" s="1"/>
  <c r="AG212" i="5"/>
  <c r="CC212" i="5" s="1"/>
  <c r="AD212" i="5"/>
  <c r="CB212" i="5" s="1"/>
  <c r="CD212" i="5"/>
  <c r="CA212" i="5"/>
  <c r="BZ212" i="5"/>
  <c r="BY212" i="5"/>
  <c r="BX212" i="5"/>
  <c r="BW212" i="5"/>
  <c r="BV212" i="5"/>
  <c r="BU212" i="5"/>
  <c r="BT212" i="5"/>
  <c r="BS212" i="5"/>
  <c r="BR212" i="5"/>
  <c r="BQ212" i="5"/>
  <c r="BP212" i="5"/>
  <c r="BO212" i="5"/>
  <c r="BK212" i="5"/>
  <c r="BJ212" i="5"/>
  <c r="BG212" i="5"/>
  <c r="BF212" i="5"/>
  <c r="AX212" i="5"/>
  <c r="AC212" i="5"/>
  <c r="AB212" i="5"/>
  <c r="AA212" i="5"/>
  <c r="Z212" i="5"/>
  <c r="BE212" i="5" s="1"/>
  <c r="BI212" i="5" s="1"/>
  <c r="BL212" i="5" s="1"/>
  <c r="AA213" i="2"/>
  <c r="Z213" i="2"/>
  <c r="X213" i="2"/>
  <c r="W213" i="2"/>
  <c r="I16" i="6" l="1"/>
  <c r="U15" i="6"/>
  <c r="CD62" i="5"/>
  <c r="CD63" i="5"/>
  <c r="CD64" i="5"/>
  <c r="CD65" i="5"/>
  <c r="CD66" i="5"/>
  <c r="CD67" i="5"/>
  <c r="CD68" i="5"/>
  <c r="CD69" i="5"/>
  <c r="CD70" i="5"/>
  <c r="CD71" i="5"/>
  <c r="CD72" i="5"/>
  <c r="CD73" i="5"/>
  <c r="CD74" i="5"/>
  <c r="CD75" i="5"/>
  <c r="CD76" i="5"/>
  <c r="CD77" i="5"/>
  <c r="CD78" i="5"/>
  <c r="CD79" i="5"/>
  <c r="CD80" i="5"/>
  <c r="CD81" i="5"/>
  <c r="CD82" i="5"/>
  <c r="CD83" i="5"/>
  <c r="CD84" i="5"/>
  <c r="CD85" i="5"/>
  <c r="CD86" i="5"/>
  <c r="CD87" i="5"/>
  <c r="CD88" i="5"/>
  <c r="CD89" i="5"/>
  <c r="CD90" i="5"/>
  <c r="CD91" i="5"/>
  <c r="CD92" i="5"/>
  <c r="CD93" i="5"/>
  <c r="CD94" i="5"/>
  <c r="CD95" i="5"/>
  <c r="CD96" i="5"/>
  <c r="CD97" i="5"/>
  <c r="CD98" i="5"/>
  <c r="CD99" i="5"/>
  <c r="CD100" i="5"/>
  <c r="CD101" i="5"/>
  <c r="CD102" i="5"/>
  <c r="CD103" i="5"/>
  <c r="CD104" i="5"/>
  <c r="CD105" i="5"/>
  <c r="CD106" i="5"/>
  <c r="CD107" i="5"/>
  <c r="CD108" i="5"/>
  <c r="CD109" i="5"/>
  <c r="CD110" i="5"/>
  <c r="CD111" i="5"/>
  <c r="CD112" i="5"/>
  <c r="CD113" i="5"/>
  <c r="CD114" i="5"/>
  <c r="CD115" i="5"/>
  <c r="CD116" i="5"/>
  <c r="CD117" i="5"/>
  <c r="CD118" i="5"/>
  <c r="CD119" i="5"/>
  <c r="CD120" i="5"/>
  <c r="CD121" i="5"/>
  <c r="CD122" i="5"/>
  <c r="CD123" i="5"/>
  <c r="CD124" i="5"/>
  <c r="CD125" i="5"/>
  <c r="CD126" i="5"/>
  <c r="CD127" i="5"/>
  <c r="CD128" i="5"/>
  <c r="CD129" i="5"/>
  <c r="CD130" i="5"/>
  <c r="CD131" i="5"/>
  <c r="CD132" i="5"/>
  <c r="CD133" i="5"/>
  <c r="CD134" i="5"/>
  <c r="CD135" i="5"/>
  <c r="CD136" i="5"/>
  <c r="CD137" i="5"/>
  <c r="CD138" i="5"/>
  <c r="CD139" i="5"/>
  <c r="CD140" i="5"/>
  <c r="CD141" i="5"/>
  <c r="CD142" i="5"/>
  <c r="CD143" i="5"/>
  <c r="CD144" i="5"/>
  <c r="CD145" i="5"/>
  <c r="CD146" i="5"/>
  <c r="CD147" i="5"/>
  <c r="CD148" i="5"/>
  <c r="CD149" i="5"/>
  <c r="CD150" i="5"/>
  <c r="CD151" i="5"/>
  <c r="CD152" i="5"/>
  <c r="CD153" i="5"/>
  <c r="CD154" i="5"/>
  <c r="CD155" i="5"/>
  <c r="CD156" i="5"/>
  <c r="CD157" i="5"/>
  <c r="CD158" i="5"/>
  <c r="CD159" i="5"/>
  <c r="CD160" i="5"/>
  <c r="CD161" i="5"/>
  <c r="CD162" i="5"/>
  <c r="CD163" i="5"/>
  <c r="CD164" i="5"/>
  <c r="CD165" i="5"/>
  <c r="CD166" i="5"/>
  <c r="CD167" i="5"/>
  <c r="CD168" i="5"/>
  <c r="CD169" i="5"/>
  <c r="CD170" i="5"/>
  <c r="CD171" i="5"/>
  <c r="CD172" i="5"/>
  <c r="CD173" i="5"/>
  <c r="CD174" i="5"/>
  <c r="CD175" i="5"/>
  <c r="CD176" i="5"/>
  <c r="CD177" i="5"/>
  <c r="CD178" i="5"/>
  <c r="CD179" i="5"/>
  <c r="CD180" i="5"/>
  <c r="CD181" i="5"/>
  <c r="CD182" i="5"/>
  <c r="CD183" i="5"/>
  <c r="CD184" i="5"/>
  <c r="CD185" i="5"/>
  <c r="CD186" i="5"/>
  <c r="CD187" i="5"/>
  <c r="CD188" i="5"/>
  <c r="CD189" i="5"/>
  <c r="CD190" i="5"/>
  <c r="CD191" i="5"/>
  <c r="CD192" i="5"/>
  <c r="CD193" i="5"/>
  <c r="CD194" i="5"/>
  <c r="CD195" i="5"/>
  <c r="CD196" i="5"/>
  <c r="CD197" i="5"/>
  <c r="CD198" i="5"/>
  <c r="CD199" i="5"/>
  <c r="CD200" i="5"/>
  <c r="CD201" i="5"/>
  <c r="CD202" i="5"/>
  <c r="CD203" i="5"/>
  <c r="CD204" i="5"/>
  <c r="CD205" i="5"/>
  <c r="CD206" i="5"/>
  <c r="CD207" i="5"/>
  <c r="CD208" i="5"/>
  <c r="CD209" i="5"/>
  <c r="CD210" i="5"/>
  <c r="CD211" i="5"/>
  <c r="CD48" i="5"/>
  <c r="CD49" i="5"/>
  <c r="CD50" i="5"/>
  <c r="CD51" i="5"/>
  <c r="CD52" i="5"/>
  <c r="CD53" i="5"/>
  <c r="CD54" i="5"/>
  <c r="CD55" i="5"/>
  <c r="CD56" i="5"/>
  <c r="CD57" i="5"/>
  <c r="CD58" i="5"/>
  <c r="CD59" i="5"/>
  <c r="CD60" i="5"/>
  <c r="CD61" i="5"/>
  <c r="CD39" i="5"/>
  <c r="CD40" i="5"/>
  <c r="CD41" i="5"/>
  <c r="CD42" i="5"/>
  <c r="CD43" i="5"/>
  <c r="CD44" i="5"/>
  <c r="CD45" i="5"/>
  <c r="CD46" i="5"/>
  <c r="CD47" i="5"/>
  <c r="CD30" i="5"/>
  <c r="CD31" i="5"/>
  <c r="CD32" i="5"/>
  <c r="CD33" i="5"/>
  <c r="CD34" i="5"/>
  <c r="CD35" i="5"/>
  <c r="CD36" i="5"/>
  <c r="CD37" i="5"/>
  <c r="CD38" i="5"/>
  <c r="CD29" i="5"/>
  <c r="CC48" i="5"/>
  <c r="CC47" i="5"/>
  <c r="CC46" i="5"/>
  <c r="CC45" i="5"/>
  <c r="CC44" i="5"/>
  <c r="CC43" i="5"/>
  <c r="CC42" i="5"/>
  <c r="CE41" i="5"/>
  <c r="CC41" i="5"/>
  <c r="CE40" i="5"/>
  <c r="CC40" i="5"/>
  <c r="CE39" i="5"/>
  <c r="CC39" i="5"/>
  <c r="CE38" i="5"/>
  <c r="CC38" i="5"/>
  <c r="CE37" i="5"/>
  <c r="CC37" i="5"/>
  <c r="CE36" i="5"/>
  <c r="CC36" i="5"/>
  <c r="CE35" i="5"/>
  <c r="CC35" i="5"/>
  <c r="CE34" i="5"/>
  <c r="CC34" i="5"/>
  <c r="CE33" i="5"/>
  <c r="CC33" i="5"/>
  <c r="CE32" i="5"/>
  <c r="CC32" i="5"/>
  <c r="CE31" i="5"/>
  <c r="CC31" i="5"/>
  <c r="CE30" i="5"/>
  <c r="CC30" i="5"/>
  <c r="CE29" i="5"/>
  <c r="CC29" i="5"/>
  <c r="CA30" i="5"/>
  <c r="CA31" i="5"/>
  <c r="CA32" i="5"/>
  <c r="CA33" i="5"/>
  <c r="CA34" i="5"/>
  <c r="CA35" i="5"/>
  <c r="CA36" i="5"/>
  <c r="CA37" i="5"/>
  <c r="CA38" i="5"/>
  <c r="CA39" i="5"/>
  <c r="CA40" i="5"/>
  <c r="CA41" i="5"/>
  <c r="CA42" i="5"/>
  <c r="CA43" i="5"/>
  <c r="CA44" i="5"/>
  <c r="CA45" i="5"/>
  <c r="CA46" i="5"/>
  <c r="CA47" i="5"/>
  <c r="CA48" i="5"/>
  <c r="CA49" i="5"/>
  <c r="CA50" i="5"/>
  <c r="CA51" i="5"/>
  <c r="CA52" i="5"/>
  <c r="CA53" i="5"/>
  <c r="CA54" i="5"/>
  <c r="CA55" i="5"/>
  <c r="CA56" i="5"/>
  <c r="CA57" i="5"/>
  <c r="CA58" i="5"/>
  <c r="CA59" i="5"/>
  <c r="CA60" i="5"/>
  <c r="CA61" i="5"/>
  <c r="CA62" i="5"/>
  <c r="CA63" i="5"/>
  <c r="CA64" i="5"/>
  <c r="CA65" i="5"/>
  <c r="CA66" i="5"/>
  <c r="CA67" i="5"/>
  <c r="CA68" i="5"/>
  <c r="CA69" i="5"/>
  <c r="CA70" i="5"/>
  <c r="CA71" i="5"/>
  <c r="CA72" i="5"/>
  <c r="CA73" i="5"/>
  <c r="CA74" i="5"/>
  <c r="CA75" i="5"/>
  <c r="CA76" i="5"/>
  <c r="CA77" i="5"/>
  <c r="CA78" i="5"/>
  <c r="CA79" i="5"/>
  <c r="CA80" i="5"/>
  <c r="CA81" i="5"/>
  <c r="CA82" i="5"/>
  <c r="CA83" i="5"/>
  <c r="CA84" i="5"/>
  <c r="CA85" i="5"/>
  <c r="CA86" i="5"/>
  <c r="CA87" i="5"/>
  <c r="CA88" i="5"/>
  <c r="CA89" i="5"/>
  <c r="CA90" i="5"/>
  <c r="CA91" i="5"/>
  <c r="CA92" i="5"/>
  <c r="CA93" i="5"/>
  <c r="CA94" i="5"/>
  <c r="CA95" i="5"/>
  <c r="CA96" i="5"/>
  <c r="CA97" i="5"/>
  <c r="CA98" i="5"/>
  <c r="CA99" i="5"/>
  <c r="CA100" i="5"/>
  <c r="CA101" i="5"/>
  <c r="CA102" i="5"/>
  <c r="CA103" i="5"/>
  <c r="CA104" i="5"/>
  <c r="CA105" i="5"/>
  <c r="CA106" i="5"/>
  <c r="CA107" i="5"/>
  <c r="CA108" i="5"/>
  <c r="CA109" i="5"/>
  <c r="CA110" i="5"/>
  <c r="CA111" i="5"/>
  <c r="CA112" i="5"/>
  <c r="CA113" i="5"/>
  <c r="CA114" i="5"/>
  <c r="CA115" i="5"/>
  <c r="CA116" i="5"/>
  <c r="CA117" i="5"/>
  <c r="CA118" i="5"/>
  <c r="CA119" i="5"/>
  <c r="CA120" i="5"/>
  <c r="CA121" i="5"/>
  <c r="CA122" i="5"/>
  <c r="CA123" i="5"/>
  <c r="CA124" i="5"/>
  <c r="CA125" i="5"/>
  <c r="CA126" i="5"/>
  <c r="CA127" i="5"/>
  <c r="CA128" i="5"/>
  <c r="CA129" i="5"/>
  <c r="CA130" i="5"/>
  <c r="CA131" i="5"/>
  <c r="CA132" i="5"/>
  <c r="CA133" i="5"/>
  <c r="CA134" i="5"/>
  <c r="CA135" i="5"/>
  <c r="CA136" i="5"/>
  <c r="CA137" i="5"/>
  <c r="CA138" i="5"/>
  <c r="CA139" i="5"/>
  <c r="CA140" i="5"/>
  <c r="CA141" i="5"/>
  <c r="CA142" i="5"/>
  <c r="CA143" i="5"/>
  <c r="CA144" i="5"/>
  <c r="CA145" i="5"/>
  <c r="CA146" i="5"/>
  <c r="CA147" i="5"/>
  <c r="CA148" i="5"/>
  <c r="CA149" i="5"/>
  <c r="CA150" i="5"/>
  <c r="CA151" i="5"/>
  <c r="CA152" i="5"/>
  <c r="CA153" i="5"/>
  <c r="CA154" i="5"/>
  <c r="CA155" i="5"/>
  <c r="CA156" i="5"/>
  <c r="CA157" i="5"/>
  <c r="CA158" i="5"/>
  <c r="CA159" i="5"/>
  <c r="CA160" i="5"/>
  <c r="CA161" i="5"/>
  <c r="CA162" i="5"/>
  <c r="CA163" i="5"/>
  <c r="CA164" i="5"/>
  <c r="CA165" i="5"/>
  <c r="CA166" i="5"/>
  <c r="CA167" i="5"/>
  <c r="CA168" i="5"/>
  <c r="CA169" i="5"/>
  <c r="CA170" i="5"/>
  <c r="CA171" i="5"/>
  <c r="CA172" i="5"/>
  <c r="CA173" i="5"/>
  <c r="CA174" i="5"/>
  <c r="CA175" i="5"/>
  <c r="CA176" i="5"/>
  <c r="CA177" i="5"/>
  <c r="CA178" i="5"/>
  <c r="CA179" i="5"/>
  <c r="CA180" i="5"/>
  <c r="CA181" i="5"/>
  <c r="CA182" i="5"/>
  <c r="CA183" i="5"/>
  <c r="CA184" i="5"/>
  <c r="CA185" i="5"/>
  <c r="CA186" i="5"/>
  <c r="CA187" i="5"/>
  <c r="CA188" i="5"/>
  <c r="CA189" i="5"/>
  <c r="CA190" i="5"/>
  <c r="CA191" i="5"/>
  <c r="CA192" i="5"/>
  <c r="CA193" i="5"/>
  <c r="CA194" i="5"/>
  <c r="CA195" i="5"/>
  <c r="CA196" i="5"/>
  <c r="CA197" i="5"/>
  <c r="CA198" i="5"/>
  <c r="CA199" i="5"/>
  <c r="CA200" i="5"/>
  <c r="CA201" i="5"/>
  <c r="CA202" i="5"/>
  <c r="CA203" i="5"/>
  <c r="CA204" i="5"/>
  <c r="CA205" i="5"/>
  <c r="CA206" i="5"/>
  <c r="CA207" i="5"/>
  <c r="CA208" i="5"/>
  <c r="CA209" i="5"/>
  <c r="CA210" i="5"/>
  <c r="CA211" i="5"/>
  <c r="CA29" i="5"/>
  <c r="BS29" i="5"/>
  <c r="I17" i="6" l="1"/>
  <c r="U16" i="6"/>
  <c r="BZ211" i="5"/>
  <c r="BY211" i="5"/>
  <c r="BX211" i="5"/>
  <c r="BW211" i="5"/>
  <c r="BV211" i="5"/>
  <c r="BU211" i="5"/>
  <c r="BT211" i="5"/>
  <c r="BS211" i="5"/>
  <c r="BR211" i="5"/>
  <c r="BQ211" i="5"/>
  <c r="BP211" i="5"/>
  <c r="BO211" i="5"/>
  <c r="BK211" i="5"/>
  <c r="BJ211" i="5"/>
  <c r="BG211" i="5"/>
  <c r="BF211" i="5"/>
  <c r="AX211" i="5"/>
  <c r="AU211" i="5"/>
  <c r="AS211" i="5"/>
  <c r="AQ211" i="5"/>
  <c r="AO211" i="5"/>
  <c r="AM211" i="5"/>
  <c r="AK211" i="5"/>
  <c r="AI211" i="5"/>
  <c r="CE211" i="5" s="1"/>
  <c r="AG211" i="5"/>
  <c r="CC211" i="5" s="1"/>
  <c r="AD211" i="5"/>
  <c r="CB211" i="5" s="1"/>
  <c r="AC211" i="5"/>
  <c r="AB211" i="5"/>
  <c r="AA211" i="5"/>
  <c r="Z211" i="5"/>
  <c r="BE211" i="5" s="1"/>
  <c r="BI211" i="5" s="1"/>
  <c r="BL211" i="5" s="1"/>
  <c r="AA212" i="2"/>
  <c r="Z212" i="2"/>
  <c r="X212" i="2"/>
  <c r="W212" i="2"/>
  <c r="P212" i="2"/>
  <c r="I18" i="6" l="1"/>
  <c r="U17" i="6"/>
  <c r="BZ210" i="5"/>
  <c r="BY210" i="5"/>
  <c r="BX210" i="5"/>
  <c r="BW210" i="5"/>
  <c r="BV210" i="5"/>
  <c r="BU210" i="5"/>
  <c r="BT210" i="5"/>
  <c r="BS210" i="5"/>
  <c r="BR210" i="5"/>
  <c r="BQ210" i="5"/>
  <c r="BP210" i="5"/>
  <c r="BO210" i="5"/>
  <c r="BK210" i="5"/>
  <c r="BJ210" i="5"/>
  <c r="BG210" i="5"/>
  <c r="BF210" i="5"/>
  <c r="AX210" i="5"/>
  <c r="P211" i="2"/>
  <c r="AU210" i="5"/>
  <c r="AS210" i="5"/>
  <c r="AQ210" i="5"/>
  <c r="AO210" i="5"/>
  <c r="AM210" i="5"/>
  <c r="AK210" i="5"/>
  <c r="AI210" i="5"/>
  <c r="CE210" i="5" s="1"/>
  <c r="AG210" i="5"/>
  <c r="CC210" i="5" s="1"/>
  <c r="AD210" i="5"/>
  <c r="CB210" i="5" s="1"/>
  <c r="AC210" i="5"/>
  <c r="AB210" i="5"/>
  <c r="AA210" i="5"/>
  <c r="Z210" i="5"/>
  <c r="BE210" i="5" s="1"/>
  <c r="BI210" i="5" s="1"/>
  <c r="BL210" i="5" s="1"/>
  <c r="AA211" i="2"/>
  <c r="Z211" i="2"/>
  <c r="X211" i="2"/>
  <c r="W211" i="2"/>
  <c r="I19" i="6" l="1"/>
  <c r="U18" i="6"/>
  <c r="AU209" i="5"/>
  <c r="AS209" i="5"/>
  <c r="AQ209" i="5"/>
  <c r="AO209" i="5"/>
  <c r="AM209" i="5"/>
  <c r="AK209" i="5"/>
  <c r="AI209" i="5"/>
  <c r="CE209" i="5" s="1"/>
  <c r="AG209" i="5"/>
  <c r="CC209" i="5" s="1"/>
  <c r="P210" i="2"/>
  <c r="AA210" i="2"/>
  <c r="Z210" i="2"/>
  <c r="X210" i="2"/>
  <c r="W210" i="2"/>
  <c r="BZ209" i="5"/>
  <c r="BY209" i="5"/>
  <c r="BX209" i="5"/>
  <c r="BW209" i="5"/>
  <c r="BV209" i="5"/>
  <c r="BU209" i="5"/>
  <c r="BT209" i="5"/>
  <c r="BS209" i="5"/>
  <c r="BR209" i="5"/>
  <c r="BQ209" i="5"/>
  <c r="BP209" i="5"/>
  <c r="BO209" i="5"/>
  <c r="BK209" i="5"/>
  <c r="BJ209" i="5"/>
  <c r="BG209" i="5"/>
  <c r="BF209" i="5"/>
  <c r="AX209" i="5"/>
  <c r="AD209" i="5"/>
  <c r="CB209" i="5" s="1"/>
  <c r="AC209" i="5"/>
  <c r="AB209" i="5"/>
  <c r="AA209" i="5"/>
  <c r="Z209" i="5"/>
  <c r="BE209" i="5" s="1"/>
  <c r="BI209" i="5" s="1"/>
  <c r="BL209" i="5" s="1"/>
  <c r="I20" i="6" l="1"/>
  <c r="U19" i="6"/>
  <c r="P209" i="2"/>
  <c r="BZ208" i="5"/>
  <c r="BY208" i="5"/>
  <c r="BX208" i="5"/>
  <c r="BW208" i="5"/>
  <c r="BV208" i="5"/>
  <c r="BU208" i="5"/>
  <c r="BT208" i="5"/>
  <c r="BS208" i="5"/>
  <c r="BR208" i="5"/>
  <c r="BQ208" i="5"/>
  <c r="BP208" i="5"/>
  <c r="BO208" i="5"/>
  <c r="BK208" i="5"/>
  <c r="BJ208" i="5"/>
  <c r="BG208" i="5"/>
  <c r="BF208" i="5"/>
  <c r="AX208" i="5"/>
  <c r="AU208" i="5"/>
  <c r="AS208" i="5"/>
  <c r="AQ208" i="5"/>
  <c r="AO208" i="5"/>
  <c r="AM208" i="5"/>
  <c r="AK208" i="5"/>
  <c r="AI208" i="5"/>
  <c r="CE208" i="5" s="1"/>
  <c r="AG208" i="5"/>
  <c r="CC208" i="5" s="1"/>
  <c r="AD208" i="5"/>
  <c r="CB208" i="5" s="1"/>
  <c r="AC208" i="5"/>
  <c r="AB208" i="5"/>
  <c r="AA208" i="5"/>
  <c r="Z208" i="5"/>
  <c r="BE208" i="5" s="1"/>
  <c r="BI208" i="5" s="1"/>
  <c r="BL208" i="5" s="1"/>
  <c r="AA209" i="2"/>
  <c r="Z209" i="2"/>
  <c r="X209" i="2"/>
  <c r="W209" i="2"/>
  <c r="I21" i="6" l="1"/>
  <c r="U20" i="6"/>
  <c r="P208" i="2"/>
  <c r="BZ207" i="5"/>
  <c r="BY207" i="5"/>
  <c r="BX207" i="5"/>
  <c r="BW207" i="5"/>
  <c r="BV207" i="5"/>
  <c r="BU207" i="5"/>
  <c r="BT207" i="5"/>
  <c r="BS207" i="5"/>
  <c r="BR207" i="5"/>
  <c r="BQ207" i="5"/>
  <c r="BP207" i="5"/>
  <c r="BO207" i="5"/>
  <c r="BK207" i="5"/>
  <c r="BJ207" i="5"/>
  <c r="BG207" i="5"/>
  <c r="BF207" i="5"/>
  <c r="AX207" i="5"/>
  <c r="AU207" i="5"/>
  <c r="AS207" i="5"/>
  <c r="AQ207" i="5"/>
  <c r="AO207" i="5"/>
  <c r="AM207" i="5"/>
  <c r="AK207" i="5"/>
  <c r="AI207" i="5"/>
  <c r="CE207" i="5" s="1"/>
  <c r="AG207" i="5"/>
  <c r="CC207" i="5" s="1"/>
  <c r="AD207" i="5"/>
  <c r="CB207" i="5" s="1"/>
  <c r="AC207" i="5"/>
  <c r="AB207" i="5"/>
  <c r="AA207" i="5"/>
  <c r="Z207" i="5"/>
  <c r="BE207" i="5" s="1"/>
  <c r="BI207" i="5" s="1"/>
  <c r="BL207" i="5" s="1"/>
  <c r="AA208" i="2"/>
  <c r="Z208" i="2"/>
  <c r="X208" i="2"/>
  <c r="W208" i="2"/>
  <c r="I22" i="6" l="1"/>
  <c r="U21" i="6"/>
  <c r="AU206" i="5"/>
  <c r="AS206" i="5"/>
  <c r="AQ206" i="5"/>
  <c r="AO206" i="5"/>
  <c r="AM206" i="5"/>
  <c r="AK206" i="5"/>
  <c r="AI206" i="5"/>
  <c r="CE206" i="5" s="1"/>
  <c r="P207" i="2"/>
  <c r="AA207" i="2"/>
  <c r="Z207" i="2"/>
  <c r="X207" i="2"/>
  <c r="W207" i="2"/>
  <c r="BZ206" i="5"/>
  <c r="BY206" i="5"/>
  <c r="BX206" i="5"/>
  <c r="BW206" i="5"/>
  <c r="BV206" i="5"/>
  <c r="BU206" i="5"/>
  <c r="BT206" i="5"/>
  <c r="BS206" i="5"/>
  <c r="BR206" i="5"/>
  <c r="BQ206" i="5"/>
  <c r="BP206" i="5"/>
  <c r="BO206" i="5"/>
  <c r="BK206" i="5"/>
  <c r="BJ206" i="5"/>
  <c r="BG206" i="5"/>
  <c r="BF206" i="5"/>
  <c r="AX206" i="5"/>
  <c r="AG206" i="5"/>
  <c r="CC206" i="5" s="1"/>
  <c r="AD206" i="5"/>
  <c r="CB206" i="5" s="1"/>
  <c r="AC206" i="5"/>
  <c r="AB206" i="5"/>
  <c r="AA206" i="5"/>
  <c r="Z206" i="5"/>
  <c r="BE206" i="5" s="1"/>
  <c r="BI206" i="5" s="1"/>
  <c r="BL206" i="5" s="1"/>
  <c r="I23" i="6" l="1"/>
  <c r="U22" i="6"/>
  <c r="AA206" i="2"/>
  <c r="Z206" i="2"/>
  <c r="X206" i="2"/>
  <c r="W206" i="2"/>
  <c r="I24" i="6" l="1"/>
  <c r="U23" i="6"/>
  <c r="AU205" i="5"/>
  <c r="AS205" i="5"/>
  <c r="AQ205" i="5"/>
  <c r="AO205" i="5"/>
  <c r="AM205" i="5"/>
  <c r="AK205" i="5"/>
  <c r="AI205" i="5"/>
  <c r="CE205" i="5" s="1"/>
  <c r="AG205" i="5"/>
  <c r="CC205" i="5" s="1"/>
  <c r="AD205" i="5"/>
  <c r="CB205" i="5" s="1"/>
  <c r="AC205" i="5"/>
  <c r="AB205" i="5"/>
  <c r="AA205" i="5"/>
  <c r="BZ205" i="5"/>
  <c r="BY205" i="5"/>
  <c r="BX205" i="5"/>
  <c r="BW205" i="5"/>
  <c r="BV205" i="5"/>
  <c r="BU205" i="5"/>
  <c r="BT205" i="5"/>
  <c r="BS205" i="5"/>
  <c r="BR205" i="5"/>
  <c r="BQ205" i="5"/>
  <c r="BP205" i="5"/>
  <c r="BO205" i="5"/>
  <c r="BK205" i="5"/>
  <c r="BJ205" i="5"/>
  <c r="BG205" i="5"/>
  <c r="BF205" i="5"/>
  <c r="AX205" i="5"/>
  <c r="Z205" i="5"/>
  <c r="BE205" i="5" s="1"/>
  <c r="BI205" i="5" s="1"/>
  <c r="BL205" i="5" s="1"/>
  <c r="P206" i="2"/>
  <c r="I25" i="6" l="1"/>
  <c r="U24" i="6"/>
  <c r="AI204" i="5"/>
  <c r="CE204" i="5" s="1"/>
  <c r="AG204" i="5"/>
  <c r="CC204" i="5" s="1"/>
  <c r="AQ204" i="5"/>
  <c r="AO204" i="5"/>
  <c r="AM204" i="5"/>
  <c r="AK204" i="5"/>
  <c r="AU204" i="5"/>
  <c r="AS204" i="5"/>
  <c r="BZ204" i="5"/>
  <c r="BY204" i="5"/>
  <c r="BX204" i="5"/>
  <c r="BW204" i="5"/>
  <c r="BV204" i="5"/>
  <c r="BU204" i="5"/>
  <c r="BT204" i="5"/>
  <c r="BS204" i="5"/>
  <c r="BR204" i="5"/>
  <c r="BQ204" i="5"/>
  <c r="BP204" i="5"/>
  <c r="BO204" i="5"/>
  <c r="BK204" i="5"/>
  <c r="BJ204" i="5"/>
  <c r="BG204" i="5"/>
  <c r="BF204" i="5"/>
  <c r="AX204" i="5"/>
  <c r="AD204" i="5"/>
  <c r="CB204" i="5" s="1"/>
  <c r="AC204" i="5"/>
  <c r="AB204" i="5"/>
  <c r="AA204" i="5"/>
  <c r="Z204" i="5"/>
  <c r="BE204" i="5" s="1"/>
  <c r="BI204" i="5" s="1"/>
  <c r="BL204" i="5" s="1"/>
  <c r="AA205" i="2"/>
  <c r="Z205" i="2"/>
  <c r="X205" i="2"/>
  <c r="W205" i="2"/>
  <c r="P205" i="2"/>
  <c r="I26" i="6" l="1"/>
  <c r="U25" i="6"/>
  <c r="AU203" i="5"/>
  <c r="AS203" i="5"/>
  <c r="AQ203" i="5"/>
  <c r="AO203" i="5"/>
  <c r="AM203" i="5"/>
  <c r="AK203" i="5"/>
  <c r="AI203" i="5"/>
  <c r="CE203" i="5" s="1"/>
  <c r="AG203" i="5"/>
  <c r="CC203" i="5" s="1"/>
  <c r="AD203" i="5"/>
  <c r="CB203" i="5" s="1"/>
  <c r="BZ203" i="5"/>
  <c r="BY203" i="5"/>
  <c r="BX203" i="5"/>
  <c r="BW203" i="5"/>
  <c r="BV203" i="5"/>
  <c r="BU203" i="5"/>
  <c r="BT203" i="5"/>
  <c r="BS203" i="5"/>
  <c r="BR203" i="5"/>
  <c r="BQ203" i="5"/>
  <c r="BP203" i="5"/>
  <c r="BO203" i="5"/>
  <c r="BK203" i="5"/>
  <c r="BJ203" i="5"/>
  <c r="BG203" i="5"/>
  <c r="BF203" i="5"/>
  <c r="AX203" i="5"/>
  <c r="AC203" i="5"/>
  <c r="AB203" i="5"/>
  <c r="AA203" i="5"/>
  <c r="Z203" i="5"/>
  <c r="BE203" i="5" s="1"/>
  <c r="BI203" i="5" s="1"/>
  <c r="BL203" i="5" s="1"/>
  <c r="AA204" i="2"/>
  <c r="Z204" i="2"/>
  <c r="X204" i="2"/>
  <c r="W204" i="2"/>
  <c r="AA203" i="2"/>
  <c r="Z203" i="2"/>
  <c r="X203" i="2"/>
  <c r="W203" i="2"/>
  <c r="P204" i="2"/>
  <c r="I27" i="6" l="1"/>
  <c r="U26" i="6"/>
  <c r="P203" i="2"/>
  <c r="BZ202" i="5"/>
  <c r="BY202" i="5"/>
  <c r="BX202" i="5"/>
  <c r="BW202" i="5"/>
  <c r="BV202" i="5"/>
  <c r="BU202" i="5"/>
  <c r="BT202" i="5"/>
  <c r="BS202" i="5"/>
  <c r="BR202" i="5"/>
  <c r="BQ202" i="5"/>
  <c r="BP202" i="5"/>
  <c r="BO202" i="5"/>
  <c r="BK202" i="5"/>
  <c r="BJ202" i="5"/>
  <c r="BG202" i="5"/>
  <c r="BF202" i="5"/>
  <c r="AX202" i="5"/>
  <c r="AU202" i="5"/>
  <c r="AS202" i="5"/>
  <c r="AQ202" i="5"/>
  <c r="AO202" i="5"/>
  <c r="AM202" i="5"/>
  <c r="AK202" i="5"/>
  <c r="AI202" i="5"/>
  <c r="CE202" i="5" s="1"/>
  <c r="AG202" i="5"/>
  <c r="CC202" i="5" s="1"/>
  <c r="AD202" i="5"/>
  <c r="CB202" i="5" s="1"/>
  <c r="AC202" i="5"/>
  <c r="AB202" i="5"/>
  <c r="AA202" i="5"/>
  <c r="Z202" i="5"/>
  <c r="BE202" i="5" s="1"/>
  <c r="BI202" i="5" s="1"/>
  <c r="BL202" i="5" s="1"/>
  <c r="I28" i="6" l="1"/>
  <c r="U27" i="6"/>
  <c r="BD201" i="5"/>
  <c r="BD202" i="5" s="1"/>
  <c r="BD203" i="5" s="1"/>
  <c r="BD204" i="5" s="1"/>
  <c r="BD205" i="5" s="1"/>
  <c r="BD206" i="5" s="1"/>
  <c r="BD207" i="5" s="1"/>
  <c r="BD208" i="5" s="1"/>
  <c r="BD209" i="5" s="1"/>
  <c r="BD210" i="5" s="1"/>
  <c r="BD211" i="5" s="1"/>
  <c r="BD212" i="5" s="1"/>
  <c r="BD213" i="5" s="1"/>
  <c r="BD214" i="5" s="1"/>
  <c r="BD215" i="5" s="1"/>
  <c r="BD216" i="5" s="1"/>
  <c r="BD217" i="5" s="1"/>
  <c r="BD218" i="5" s="1"/>
  <c r="BD219" i="5" s="1"/>
  <c r="BD220" i="5" s="1"/>
  <c r="BD221" i="5" s="1"/>
  <c r="BD222" i="5" s="1"/>
  <c r="BD223" i="5" s="1"/>
  <c r="BD224" i="5" s="1"/>
  <c r="BD225" i="5" s="1"/>
  <c r="BD226" i="5" s="1"/>
  <c r="BD227" i="5" s="1"/>
  <c r="BD228" i="5" s="1"/>
  <c r="BD229" i="5" s="1"/>
  <c r="BD230" i="5" s="1"/>
  <c r="BD231" i="5" s="1"/>
  <c r="BD232" i="5" s="1"/>
  <c r="BD233" i="5" s="1"/>
  <c r="BD234" i="5" s="1"/>
  <c r="BD235" i="5" s="1"/>
  <c r="BD236" i="5" s="1"/>
  <c r="BD237" i="5" s="1"/>
  <c r="BD238" i="5" s="1"/>
  <c r="BA201" i="5"/>
  <c r="BA202" i="5" s="1"/>
  <c r="BA203" i="5" s="1"/>
  <c r="BA204" i="5" s="1"/>
  <c r="BA205" i="5" s="1"/>
  <c r="BA206" i="5" s="1"/>
  <c r="BA207" i="5" s="1"/>
  <c r="BA208" i="5" s="1"/>
  <c r="BA209" i="5" s="1"/>
  <c r="BA210" i="5" s="1"/>
  <c r="BA211" i="5" s="1"/>
  <c r="BA212" i="5" s="1"/>
  <c r="BA213" i="5" s="1"/>
  <c r="BA214" i="5" s="1"/>
  <c r="AU201" i="5"/>
  <c r="AS201" i="5"/>
  <c r="AQ201" i="5"/>
  <c r="AO201" i="5"/>
  <c r="AM201" i="5"/>
  <c r="AK201" i="5"/>
  <c r="AI201" i="5"/>
  <c r="CE201" i="5" s="1"/>
  <c r="AG201" i="5"/>
  <c r="CC201" i="5" s="1"/>
  <c r="P202" i="2"/>
  <c r="BZ201" i="5"/>
  <c r="BY201" i="5"/>
  <c r="BX201" i="5"/>
  <c r="BW201" i="5"/>
  <c r="BV201" i="5"/>
  <c r="BU201" i="5"/>
  <c r="BT201" i="5"/>
  <c r="BS201" i="5"/>
  <c r="BR201" i="5"/>
  <c r="BQ201" i="5"/>
  <c r="BP201" i="5"/>
  <c r="BO201" i="5"/>
  <c r="BK201" i="5"/>
  <c r="BJ201" i="5"/>
  <c r="BG201" i="5"/>
  <c r="BF201" i="5"/>
  <c r="AX201" i="5"/>
  <c r="AD201" i="5"/>
  <c r="CB201" i="5" s="1"/>
  <c r="AC201" i="5"/>
  <c r="AB201" i="5"/>
  <c r="AA201" i="5"/>
  <c r="Z201" i="5"/>
  <c r="BE201" i="5" s="1"/>
  <c r="BI201" i="5" s="1"/>
  <c r="BL201" i="5" s="1"/>
  <c r="AA202" i="2"/>
  <c r="Z202" i="2"/>
  <c r="X202" i="2"/>
  <c r="W202" i="2"/>
  <c r="I29" i="6" l="1"/>
  <c r="U28" i="6"/>
  <c r="P201" i="2"/>
  <c r="BZ200" i="5"/>
  <c r="BY200" i="5"/>
  <c r="BX200" i="5"/>
  <c r="BW200" i="5"/>
  <c r="BV200" i="5"/>
  <c r="BU200" i="5"/>
  <c r="BT200" i="5"/>
  <c r="BS200" i="5"/>
  <c r="BR200" i="5"/>
  <c r="BQ200" i="5"/>
  <c r="BP200" i="5"/>
  <c r="BO200" i="5"/>
  <c r="BK200" i="5"/>
  <c r="BJ200" i="5"/>
  <c r="BG200" i="5"/>
  <c r="BF200" i="5"/>
  <c r="AX200" i="5"/>
  <c r="AA201" i="2"/>
  <c r="Z201" i="2"/>
  <c r="X201" i="2"/>
  <c r="W201" i="2"/>
  <c r="AU200" i="5"/>
  <c r="AS200" i="5"/>
  <c r="AQ200" i="5"/>
  <c r="AO200" i="5"/>
  <c r="AM200" i="5"/>
  <c r="AK200" i="5"/>
  <c r="AI200" i="5"/>
  <c r="CE200" i="5" s="1"/>
  <c r="AG200" i="5"/>
  <c r="CC200" i="5" s="1"/>
  <c r="AD200" i="5"/>
  <c r="CB200" i="5" s="1"/>
  <c r="AC200" i="5"/>
  <c r="AB200" i="5"/>
  <c r="AA200" i="5"/>
  <c r="Z200" i="5"/>
  <c r="BE200" i="5" s="1"/>
  <c r="BI200" i="5" s="1"/>
  <c r="BL200" i="5" s="1"/>
  <c r="I30" i="6" l="1"/>
  <c r="U29" i="6"/>
  <c r="AU199" i="5"/>
  <c r="AS199" i="5"/>
  <c r="AQ199" i="5"/>
  <c r="AO199" i="5"/>
  <c r="AM199" i="5"/>
  <c r="AK199" i="5"/>
  <c r="AI199" i="5"/>
  <c r="CE199" i="5" s="1"/>
  <c r="AG199" i="5"/>
  <c r="CC199" i="5" s="1"/>
  <c r="AD199" i="5"/>
  <c r="CB199" i="5" s="1"/>
  <c r="AC199" i="5"/>
  <c r="AB199" i="5"/>
  <c r="AA199" i="5"/>
  <c r="Z199" i="5"/>
  <c r="BE199" i="5" s="1"/>
  <c r="BI199" i="5" s="1"/>
  <c r="BL199" i="5" s="1"/>
  <c r="P200" i="2"/>
  <c r="BZ199" i="5"/>
  <c r="BY199" i="5"/>
  <c r="BX199" i="5"/>
  <c r="BW199" i="5"/>
  <c r="BV199" i="5"/>
  <c r="BU199" i="5"/>
  <c r="BT199" i="5"/>
  <c r="BS199" i="5"/>
  <c r="BR199" i="5"/>
  <c r="BQ199" i="5"/>
  <c r="BP199" i="5"/>
  <c r="BO199" i="5"/>
  <c r="BK199" i="5"/>
  <c r="BJ199" i="5"/>
  <c r="BG199" i="5"/>
  <c r="BF199" i="5"/>
  <c r="AX199" i="5"/>
  <c r="AA200" i="2"/>
  <c r="Z200" i="2"/>
  <c r="X200" i="2"/>
  <c r="W200" i="2"/>
  <c r="I31" i="6" l="1"/>
  <c r="U30" i="6"/>
  <c r="P199" i="2"/>
  <c r="BZ198" i="5"/>
  <c r="BY198" i="5"/>
  <c r="BX198" i="5"/>
  <c r="BW198" i="5"/>
  <c r="BV198" i="5"/>
  <c r="BU198" i="5"/>
  <c r="BT198" i="5"/>
  <c r="BS198" i="5"/>
  <c r="BR198" i="5"/>
  <c r="BQ198" i="5"/>
  <c r="BP198" i="5"/>
  <c r="BO198" i="5"/>
  <c r="BK198" i="5"/>
  <c r="BJ198" i="5"/>
  <c r="BG198" i="5"/>
  <c r="BF198" i="5"/>
  <c r="AX198" i="5"/>
  <c r="AU198" i="5"/>
  <c r="AS198" i="5"/>
  <c r="AQ198" i="5"/>
  <c r="AO198" i="5"/>
  <c r="AM198" i="5"/>
  <c r="AK198" i="5"/>
  <c r="AI198" i="5"/>
  <c r="CE198" i="5" s="1"/>
  <c r="AG198" i="5"/>
  <c r="CC198" i="5" s="1"/>
  <c r="AD198" i="5"/>
  <c r="CB198" i="5" s="1"/>
  <c r="AC198" i="5"/>
  <c r="AB198" i="5"/>
  <c r="AA198" i="5"/>
  <c r="Z198" i="5"/>
  <c r="BE198" i="5" s="1"/>
  <c r="BI198" i="5" s="1"/>
  <c r="BL198" i="5" s="1"/>
  <c r="AA199" i="2"/>
  <c r="Z199" i="2"/>
  <c r="X199" i="2"/>
  <c r="W199" i="2"/>
  <c r="I32" i="6" l="1"/>
  <c r="U31" i="6"/>
  <c r="P198" i="2"/>
  <c r="BZ197" i="5"/>
  <c r="BY197" i="5"/>
  <c r="BX197" i="5"/>
  <c r="BW197" i="5"/>
  <c r="BV197" i="5"/>
  <c r="BU197" i="5"/>
  <c r="BT197" i="5"/>
  <c r="BS197" i="5"/>
  <c r="BR197" i="5"/>
  <c r="BQ197" i="5"/>
  <c r="BP197" i="5"/>
  <c r="BO197" i="5"/>
  <c r="BK197" i="5"/>
  <c r="BJ197" i="5"/>
  <c r="BG197" i="5"/>
  <c r="BF197" i="5"/>
  <c r="AX197" i="5"/>
  <c r="AU197" i="5"/>
  <c r="AS197" i="5"/>
  <c r="AQ197" i="5"/>
  <c r="AO197" i="5"/>
  <c r="AM197" i="5"/>
  <c r="AK197" i="5"/>
  <c r="AI197" i="5"/>
  <c r="CE197" i="5" s="1"/>
  <c r="AG197" i="5"/>
  <c r="CC197" i="5" s="1"/>
  <c r="AD197" i="5"/>
  <c r="CB197" i="5" s="1"/>
  <c r="AC197" i="5"/>
  <c r="AB197" i="5"/>
  <c r="AA197" i="5"/>
  <c r="Z197" i="5"/>
  <c r="BE197" i="5" s="1"/>
  <c r="BI197" i="5" s="1"/>
  <c r="BL197" i="5" s="1"/>
  <c r="AA198" i="2"/>
  <c r="Z198" i="2"/>
  <c r="X198" i="2"/>
  <c r="W198" i="2"/>
  <c r="I33" i="6" l="1"/>
  <c r="U32" i="6"/>
  <c r="P197" i="2"/>
  <c r="BZ196" i="5"/>
  <c r="BY196" i="5"/>
  <c r="BX196" i="5"/>
  <c r="BW196" i="5"/>
  <c r="BV196" i="5"/>
  <c r="BU196" i="5"/>
  <c r="BT196" i="5"/>
  <c r="BS196" i="5"/>
  <c r="BR196" i="5"/>
  <c r="BQ196" i="5"/>
  <c r="BP196" i="5"/>
  <c r="BO196" i="5"/>
  <c r="BK196" i="5"/>
  <c r="BJ196" i="5"/>
  <c r="BG196" i="5"/>
  <c r="BF196" i="5"/>
  <c r="AX196" i="5"/>
  <c r="AU196" i="5"/>
  <c r="AS196" i="5"/>
  <c r="AQ196" i="5"/>
  <c r="AO196" i="5"/>
  <c r="AM196" i="5"/>
  <c r="AK196" i="5"/>
  <c r="AI196" i="5"/>
  <c r="CE196" i="5" s="1"/>
  <c r="AG196" i="5"/>
  <c r="CC196" i="5" s="1"/>
  <c r="AD196" i="5"/>
  <c r="CB196" i="5" s="1"/>
  <c r="AC196" i="5"/>
  <c r="AB196" i="5"/>
  <c r="AA196" i="5"/>
  <c r="Z196" i="5"/>
  <c r="BE196" i="5" s="1"/>
  <c r="BI196" i="5" s="1"/>
  <c r="BL196" i="5" s="1"/>
  <c r="AA197" i="2"/>
  <c r="Z197" i="2"/>
  <c r="X197" i="2"/>
  <c r="W197" i="2"/>
  <c r="I34" i="6" l="1"/>
  <c r="U33" i="6"/>
  <c r="AU195" i="5"/>
  <c r="AS195" i="5"/>
  <c r="AQ195" i="5"/>
  <c r="AO195" i="5"/>
  <c r="AM195" i="5"/>
  <c r="AK195" i="5"/>
  <c r="AI195" i="5"/>
  <c r="CE195" i="5" s="1"/>
  <c r="AG195" i="5"/>
  <c r="CC195" i="5" s="1"/>
  <c r="P196" i="2"/>
  <c r="BZ195" i="5"/>
  <c r="BY195" i="5"/>
  <c r="BX195" i="5"/>
  <c r="BW195" i="5"/>
  <c r="BV195" i="5"/>
  <c r="BU195" i="5"/>
  <c r="BT195" i="5"/>
  <c r="BS195" i="5"/>
  <c r="BR195" i="5"/>
  <c r="BQ195" i="5"/>
  <c r="BP195" i="5"/>
  <c r="BO195" i="5"/>
  <c r="BK195" i="5"/>
  <c r="BJ195" i="5"/>
  <c r="BG195" i="5"/>
  <c r="BF195" i="5"/>
  <c r="AX195" i="5"/>
  <c r="AD195" i="5"/>
  <c r="CB195" i="5" s="1"/>
  <c r="AC195" i="5"/>
  <c r="AB195" i="5"/>
  <c r="AA195" i="5"/>
  <c r="Z195" i="5"/>
  <c r="BE195" i="5" s="1"/>
  <c r="BI195" i="5" s="1"/>
  <c r="BL195" i="5" s="1"/>
  <c r="AA196" i="2"/>
  <c r="Z196" i="2"/>
  <c r="X196" i="2"/>
  <c r="W196" i="2"/>
  <c r="I35" i="6" l="1"/>
  <c r="U34" i="6"/>
  <c r="BZ194" i="5"/>
  <c r="BY194" i="5"/>
  <c r="BX194" i="5"/>
  <c r="BW194" i="5"/>
  <c r="BV194" i="5"/>
  <c r="BU194" i="5"/>
  <c r="BT194" i="5"/>
  <c r="BS194" i="5"/>
  <c r="BR194" i="5"/>
  <c r="BQ194" i="5"/>
  <c r="BP194" i="5"/>
  <c r="BO194" i="5"/>
  <c r="BK194" i="5"/>
  <c r="BJ194" i="5"/>
  <c r="BG194" i="5"/>
  <c r="BF194" i="5"/>
  <c r="AX194" i="5"/>
  <c r="AU194" i="5"/>
  <c r="AS194" i="5"/>
  <c r="AQ194" i="5"/>
  <c r="AO194" i="5"/>
  <c r="AM194" i="5"/>
  <c r="AK194" i="5"/>
  <c r="AI194" i="5"/>
  <c r="CE194" i="5" s="1"/>
  <c r="AG194" i="5"/>
  <c r="CC194" i="5" s="1"/>
  <c r="AD194" i="5"/>
  <c r="CB194" i="5" s="1"/>
  <c r="AC194" i="5"/>
  <c r="AB194" i="5"/>
  <c r="AA194" i="5"/>
  <c r="Z194" i="5"/>
  <c r="BE194" i="5" s="1"/>
  <c r="BI194" i="5" s="1"/>
  <c r="BL194" i="5" s="1"/>
  <c r="P195" i="2"/>
  <c r="I36" i="6" l="1"/>
  <c r="U35" i="6"/>
  <c r="AA195" i="2"/>
  <c r="Z195" i="2"/>
  <c r="X195" i="2"/>
  <c r="W195" i="2"/>
  <c r="AA194" i="2"/>
  <c r="Z194" i="2"/>
  <c r="X194" i="2"/>
  <c r="W194" i="2"/>
  <c r="I37" i="6" l="1"/>
  <c r="U36" i="6"/>
  <c r="P194" i="2"/>
  <c r="BZ193" i="5"/>
  <c r="BY193" i="5"/>
  <c r="BX193" i="5"/>
  <c r="BW193" i="5"/>
  <c r="BV193" i="5"/>
  <c r="BU193" i="5"/>
  <c r="BT193" i="5"/>
  <c r="BS193" i="5"/>
  <c r="BR193" i="5"/>
  <c r="BQ193" i="5"/>
  <c r="BP193" i="5"/>
  <c r="BO193" i="5"/>
  <c r="BK193" i="5"/>
  <c r="BJ193" i="5"/>
  <c r="BG193" i="5"/>
  <c r="BF193" i="5"/>
  <c r="AX193" i="5"/>
  <c r="AU193" i="5"/>
  <c r="AS193" i="5"/>
  <c r="AQ193" i="5"/>
  <c r="AO193" i="5"/>
  <c r="AM193" i="5"/>
  <c r="AK193" i="5"/>
  <c r="AI193" i="5"/>
  <c r="CE193" i="5" s="1"/>
  <c r="AG193" i="5"/>
  <c r="CC193" i="5" s="1"/>
  <c r="AD193" i="5"/>
  <c r="CB193" i="5" s="1"/>
  <c r="AC193" i="5"/>
  <c r="AB193" i="5"/>
  <c r="AA193" i="5"/>
  <c r="Z193" i="5"/>
  <c r="BE193" i="5" s="1"/>
  <c r="BI193" i="5" s="1"/>
  <c r="BL193" i="5" s="1"/>
  <c r="I38" i="6" l="1"/>
  <c r="U37" i="6"/>
  <c r="AA191" i="5"/>
  <c r="AU192" i="5"/>
  <c r="AS192" i="5"/>
  <c r="AQ192" i="5"/>
  <c r="AO192" i="5"/>
  <c r="AM192" i="5"/>
  <c r="P193" i="2"/>
  <c r="I39" i="6" l="1"/>
  <c r="U38" i="6"/>
  <c r="BZ192" i="5"/>
  <c r="BY192" i="5"/>
  <c r="BX192" i="5"/>
  <c r="BW192" i="5"/>
  <c r="BV192" i="5"/>
  <c r="BU192" i="5"/>
  <c r="BT192" i="5"/>
  <c r="BS192" i="5"/>
  <c r="BR192" i="5"/>
  <c r="BQ192" i="5"/>
  <c r="BP192" i="5"/>
  <c r="BO192" i="5"/>
  <c r="BK192" i="5"/>
  <c r="BJ192" i="5"/>
  <c r="BG192" i="5"/>
  <c r="BF192" i="5"/>
  <c r="AK192" i="5"/>
  <c r="AI192" i="5"/>
  <c r="CE192" i="5" s="1"/>
  <c r="AG192" i="5"/>
  <c r="CC192" i="5" s="1"/>
  <c r="AD192" i="5"/>
  <c r="CB192" i="5" s="1"/>
  <c r="AC192" i="5"/>
  <c r="AB192" i="5"/>
  <c r="AA192" i="5"/>
  <c r="AA193" i="2"/>
  <c r="Z193" i="2"/>
  <c r="X193" i="2"/>
  <c r="W193" i="2"/>
  <c r="AA192" i="2"/>
  <c r="Z192" i="2"/>
  <c r="X192" i="2"/>
  <c r="W192" i="2"/>
  <c r="Z192" i="5"/>
  <c r="BE192" i="5" s="1"/>
  <c r="BI192" i="5" s="1"/>
  <c r="BL192" i="5" s="1"/>
  <c r="AX192" i="5"/>
  <c r="I40" i="6" l="1"/>
  <c r="U39" i="6"/>
  <c r="P192" i="2"/>
  <c r="BZ191" i="5"/>
  <c r="BY191" i="5"/>
  <c r="BX191" i="5"/>
  <c r="BW191" i="5"/>
  <c r="BV191" i="5"/>
  <c r="BU191" i="5"/>
  <c r="BT191" i="5"/>
  <c r="BS191" i="5"/>
  <c r="BR191" i="5"/>
  <c r="BQ191" i="5"/>
  <c r="BP191" i="5"/>
  <c r="BO191" i="5"/>
  <c r="BK191" i="5"/>
  <c r="BJ191" i="5"/>
  <c r="BG191" i="5"/>
  <c r="BF191" i="5"/>
  <c r="AU191" i="5"/>
  <c r="AS191" i="5"/>
  <c r="AQ191" i="5"/>
  <c r="AO191" i="5"/>
  <c r="AM191" i="5"/>
  <c r="AK191" i="5"/>
  <c r="AI191" i="5"/>
  <c r="CE191" i="5" s="1"/>
  <c r="AG191" i="5"/>
  <c r="CC191" i="5" s="1"/>
  <c r="AD191" i="5"/>
  <c r="CB191" i="5" s="1"/>
  <c r="AC191" i="5"/>
  <c r="AB191" i="5"/>
  <c r="Z191" i="5"/>
  <c r="BE191" i="5" s="1"/>
  <c r="BI191" i="5" s="1"/>
  <c r="BL191" i="5" s="1"/>
  <c r="AX191" i="5"/>
  <c r="AA191" i="2"/>
  <c r="Z191" i="2"/>
  <c r="X191" i="2"/>
  <c r="W191" i="2"/>
  <c r="I41" i="6" l="1"/>
  <c r="U40" i="6"/>
  <c r="P191" i="2"/>
  <c r="BZ190" i="5"/>
  <c r="BY190" i="5"/>
  <c r="BX190" i="5"/>
  <c r="BW190" i="5"/>
  <c r="BV190" i="5"/>
  <c r="BU190" i="5"/>
  <c r="BT190" i="5"/>
  <c r="BS190" i="5"/>
  <c r="BR190" i="5"/>
  <c r="BQ190" i="5"/>
  <c r="BP190" i="5"/>
  <c r="BO190" i="5"/>
  <c r="BK190" i="5"/>
  <c r="BJ190" i="5"/>
  <c r="BG190" i="5"/>
  <c r="BF190" i="5"/>
  <c r="AX190" i="5"/>
  <c r="AU190" i="5"/>
  <c r="AS190" i="5"/>
  <c r="AQ190" i="5"/>
  <c r="AO190" i="5"/>
  <c r="AM190" i="5"/>
  <c r="AK190" i="5"/>
  <c r="AI190" i="5"/>
  <c r="CE190" i="5" s="1"/>
  <c r="AG190" i="5"/>
  <c r="CC190" i="5" s="1"/>
  <c r="AD190" i="5"/>
  <c r="CB190" i="5" s="1"/>
  <c r="AC190" i="5"/>
  <c r="AB190" i="5"/>
  <c r="AA190" i="5"/>
  <c r="Z190" i="5"/>
  <c r="BE190" i="5" s="1"/>
  <c r="BI190" i="5" s="1"/>
  <c r="BL190" i="5" s="1"/>
  <c r="I42" i="6" l="1"/>
  <c r="U41" i="6"/>
  <c r="P190" i="2"/>
  <c r="BZ189" i="5"/>
  <c r="BY189" i="5"/>
  <c r="BX189" i="5"/>
  <c r="BW189" i="5"/>
  <c r="BV189" i="5"/>
  <c r="BU189" i="5"/>
  <c r="BT189" i="5"/>
  <c r="BS189" i="5"/>
  <c r="BR189" i="5"/>
  <c r="BQ189" i="5"/>
  <c r="BP189" i="5"/>
  <c r="BO189" i="5"/>
  <c r="BK189" i="5"/>
  <c r="BJ189" i="5"/>
  <c r="BG189" i="5"/>
  <c r="BF189" i="5"/>
  <c r="AU189" i="5"/>
  <c r="AS189" i="5"/>
  <c r="AQ189" i="5"/>
  <c r="AO189" i="5"/>
  <c r="AM189" i="5"/>
  <c r="AK189" i="5"/>
  <c r="AI189" i="5"/>
  <c r="CE189" i="5" s="1"/>
  <c r="AG189" i="5"/>
  <c r="CC189" i="5" s="1"/>
  <c r="AD189" i="5"/>
  <c r="AC189" i="5"/>
  <c r="AB189" i="5"/>
  <c r="AA189" i="5"/>
  <c r="Z189" i="5"/>
  <c r="BE189" i="5" s="1"/>
  <c r="BI189" i="5" s="1"/>
  <c r="BL189" i="5" s="1"/>
  <c r="AX189" i="5"/>
  <c r="AA190" i="2"/>
  <c r="Z190" i="2"/>
  <c r="X190" i="2"/>
  <c r="W190" i="2"/>
  <c r="I43" i="6" l="1"/>
  <c r="U42" i="6"/>
  <c r="AE189" i="5"/>
  <c r="AE190" i="5" s="1"/>
  <c r="AE191" i="5" s="1"/>
  <c r="AE192" i="5" s="1"/>
  <c r="AE193" i="5" s="1"/>
  <c r="AE194" i="5" s="1"/>
  <c r="AE195" i="5" s="1"/>
  <c r="AE196" i="5" s="1"/>
  <c r="AE197" i="5" s="1"/>
  <c r="AE198" i="5" s="1"/>
  <c r="AE199" i="5" s="1"/>
  <c r="AE200" i="5" s="1"/>
  <c r="AE201" i="5" s="1"/>
  <c r="AE202" i="5" s="1"/>
  <c r="AE203" i="5" s="1"/>
  <c r="AE204" i="5" s="1"/>
  <c r="AE205" i="5" s="1"/>
  <c r="AE206" i="5" s="1"/>
  <c r="AE207" i="5" s="1"/>
  <c r="AE208" i="5" s="1"/>
  <c r="AE209" i="5" s="1"/>
  <c r="AE210" i="5" s="1"/>
  <c r="AE211" i="5" s="1"/>
  <c r="AE212" i="5" s="1"/>
  <c r="AE213" i="5" s="1"/>
  <c r="AE214" i="5" s="1"/>
  <c r="AE215" i="5" s="1"/>
  <c r="AE216" i="5" s="1"/>
  <c r="AE217" i="5" s="1"/>
  <c r="AE218" i="5" s="1"/>
  <c r="AE219" i="5" s="1"/>
  <c r="AE220" i="5" s="1"/>
  <c r="AE221" i="5" s="1"/>
  <c r="AE222" i="5" s="1"/>
  <c r="AE223" i="5" s="1"/>
  <c r="AE224" i="5" s="1"/>
  <c r="AE225" i="5" s="1"/>
  <c r="AE226" i="5" s="1"/>
  <c r="AE227" i="5" s="1"/>
  <c r="AE228" i="5" s="1"/>
  <c r="AE229" i="5" s="1"/>
  <c r="AE230" i="5" s="1"/>
  <c r="AE231" i="5" s="1"/>
  <c r="AE232" i="5" s="1"/>
  <c r="AE233" i="5" s="1"/>
  <c r="AE234" i="5" s="1"/>
  <c r="AE235" i="5" s="1"/>
  <c r="AE236" i="5" s="1"/>
  <c r="AE237" i="5" s="1"/>
  <c r="AE238" i="5" s="1"/>
  <c r="CB189" i="5"/>
  <c r="AU188" i="5"/>
  <c r="AS188" i="5"/>
  <c r="AQ188" i="5"/>
  <c r="AO188" i="5"/>
  <c r="AM188" i="5"/>
  <c r="AK188" i="5"/>
  <c r="AI188" i="5"/>
  <c r="CE188" i="5" s="1"/>
  <c r="AG188" i="5"/>
  <c r="CC188" i="5" s="1"/>
  <c r="P189" i="2"/>
  <c r="BG188" i="5"/>
  <c r="BZ188" i="5"/>
  <c r="BY188" i="5"/>
  <c r="BX188" i="5"/>
  <c r="BW188" i="5"/>
  <c r="BV188" i="5"/>
  <c r="BU188" i="5"/>
  <c r="BT188" i="5"/>
  <c r="BS188" i="5"/>
  <c r="BR188" i="5"/>
  <c r="BQ188" i="5"/>
  <c r="BP188" i="5"/>
  <c r="BO188" i="5"/>
  <c r="BK188" i="5"/>
  <c r="BJ188" i="5"/>
  <c r="BF188" i="5"/>
  <c r="AD188" i="5"/>
  <c r="CB188" i="5" s="1"/>
  <c r="AC188" i="5"/>
  <c r="AB188" i="5"/>
  <c r="AA188" i="5"/>
  <c r="Z188" i="5"/>
  <c r="BE188" i="5" s="1"/>
  <c r="BI188" i="5" s="1"/>
  <c r="BL188" i="5" s="1"/>
  <c r="AX188" i="5"/>
  <c r="AA189" i="2"/>
  <c r="Z189" i="2"/>
  <c r="X189" i="2"/>
  <c r="W189" i="2"/>
  <c r="I44" i="6" l="1"/>
  <c r="U43" i="6"/>
  <c r="AF262" i="5"/>
  <c r="AD261" i="5"/>
  <c r="AG187" i="5"/>
  <c r="CC187" i="5" s="1"/>
  <c r="P188" i="2"/>
  <c r="BZ187" i="5"/>
  <c r="BY187" i="5"/>
  <c r="BX187" i="5"/>
  <c r="BW187" i="5"/>
  <c r="BV187" i="5"/>
  <c r="BU187" i="5"/>
  <c r="BT187" i="5"/>
  <c r="BS187" i="5"/>
  <c r="BR187" i="5"/>
  <c r="BQ187" i="5"/>
  <c r="BP187" i="5"/>
  <c r="BO187" i="5"/>
  <c r="BK187" i="5"/>
  <c r="BJ187" i="5"/>
  <c r="BG187" i="5"/>
  <c r="BF187" i="5"/>
  <c r="AX187" i="5"/>
  <c r="AU187" i="5"/>
  <c r="AS187" i="5"/>
  <c r="AQ187" i="5"/>
  <c r="AO187" i="5"/>
  <c r="AM187" i="5"/>
  <c r="AK187" i="5"/>
  <c r="AI187" i="5"/>
  <c r="CE187" i="5" s="1"/>
  <c r="AD187" i="5"/>
  <c r="CB187" i="5" s="1"/>
  <c r="AC187" i="5"/>
  <c r="AB187" i="5"/>
  <c r="AA187" i="5"/>
  <c r="Z187" i="5"/>
  <c r="BE187" i="5" s="1"/>
  <c r="BI187" i="5" s="1"/>
  <c r="BL187" i="5" s="1"/>
  <c r="AA188" i="2"/>
  <c r="Z188" i="2"/>
  <c r="X188" i="2"/>
  <c r="W188" i="2"/>
  <c r="I45" i="6" l="1"/>
  <c r="U44" i="6"/>
  <c r="P187" i="2"/>
  <c r="BZ186" i="5"/>
  <c r="BY186" i="5"/>
  <c r="BX186" i="5"/>
  <c r="BW186" i="5"/>
  <c r="BV186" i="5"/>
  <c r="BU186" i="5"/>
  <c r="BT186" i="5"/>
  <c r="BS186" i="5"/>
  <c r="BR186" i="5"/>
  <c r="BQ186" i="5"/>
  <c r="BP186" i="5"/>
  <c r="BO186" i="5"/>
  <c r="BK186" i="5"/>
  <c r="BJ186" i="5"/>
  <c r="BG186" i="5"/>
  <c r="BF186" i="5"/>
  <c r="AX186" i="5"/>
  <c r="AU186" i="5"/>
  <c r="AS186" i="5"/>
  <c r="AQ186" i="5"/>
  <c r="AO186" i="5"/>
  <c r="AM186" i="5"/>
  <c r="AK186" i="5"/>
  <c r="AI186" i="5"/>
  <c r="CE186" i="5" s="1"/>
  <c r="AG186" i="5"/>
  <c r="CC186" i="5" s="1"/>
  <c r="AD186" i="5"/>
  <c r="CB186" i="5" s="1"/>
  <c r="AC186" i="5"/>
  <c r="AB186" i="5"/>
  <c r="AA186" i="5"/>
  <c r="Z186" i="5"/>
  <c r="BE186" i="5" s="1"/>
  <c r="BI186" i="5" s="1"/>
  <c r="BL186" i="5" s="1"/>
  <c r="AA187" i="2"/>
  <c r="Z187" i="2"/>
  <c r="X187" i="2"/>
  <c r="W187" i="2"/>
  <c r="U45" i="6" l="1"/>
  <c r="I46" i="6"/>
  <c r="AU185" i="5"/>
  <c r="AS185" i="5"/>
  <c r="AQ185" i="5"/>
  <c r="AO185" i="5"/>
  <c r="AM185" i="5"/>
  <c r="AK185" i="5"/>
  <c r="AI185" i="5"/>
  <c r="CE185" i="5" s="1"/>
  <c r="AG185" i="5"/>
  <c r="CC185" i="5" s="1"/>
  <c r="P186" i="2"/>
  <c r="BZ185" i="5"/>
  <c r="BY185" i="5"/>
  <c r="BX185" i="5"/>
  <c r="BW185" i="5"/>
  <c r="BV185" i="5"/>
  <c r="BU185" i="5"/>
  <c r="BT185" i="5"/>
  <c r="BS185" i="5"/>
  <c r="BR185" i="5"/>
  <c r="BQ185" i="5"/>
  <c r="BP185" i="5"/>
  <c r="BO185" i="5"/>
  <c r="BK185" i="5"/>
  <c r="BJ185" i="5"/>
  <c r="BG185" i="5"/>
  <c r="BF185" i="5"/>
  <c r="AD185" i="5"/>
  <c r="CB185" i="5" s="1"/>
  <c r="AC185" i="5"/>
  <c r="AB185" i="5"/>
  <c r="AA185" i="5"/>
  <c r="Z185" i="5"/>
  <c r="BE185" i="5" s="1"/>
  <c r="BI185" i="5" s="1"/>
  <c r="BL185" i="5" s="1"/>
  <c r="AX185" i="5"/>
  <c r="AA186" i="2"/>
  <c r="Z186" i="2"/>
  <c r="X186" i="2"/>
  <c r="W186" i="2"/>
  <c r="I47" i="6" l="1"/>
  <c r="U46" i="6"/>
  <c r="P185" i="2"/>
  <c r="BZ184" i="5"/>
  <c r="BY184" i="5"/>
  <c r="BX184" i="5"/>
  <c r="BW184" i="5"/>
  <c r="BV184" i="5"/>
  <c r="BU184" i="5"/>
  <c r="BT184" i="5"/>
  <c r="BS184" i="5"/>
  <c r="BR184" i="5"/>
  <c r="BQ184" i="5"/>
  <c r="BP184" i="5"/>
  <c r="BO184" i="5"/>
  <c r="BK184" i="5"/>
  <c r="BJ184" i="5"/>
  <c r="BG184" i="5"/>
  <c r="BF184" i="5"/>
  <c r="AX184" i="5"/>
  <c r="AU184" i="5"/>
  <c r="AS184" i="5"/>
  <c r="AQ184" i="5"/>
  <c r="AO184" i="5"/>
  <c r="AM184" i="5"/>
  <c r="AK184" i="5"/>
  <c r="AI184" i="5"/>
  <c r="CE184" i="5" s="1"/>
  <c r="AG184" i="5"/>
  <c r="CC184" i="5" s="1"/>
  <c r="AD184" i="5"/>
  <c r="CB184" i="5" s="1"/>
  <c r="AC184" i="5"/>
  <c r="AB184" i="5"/>
  <c r="AA184" i="5"/>
  <c r="Z184" i="5"/>
  <c r="BE184" i="5" s="1"/>
  <c r="BI184" i="5" s="1"/>
  <c r="BL184" i="5" s="1"/>
  <c r="AA185" i="2"/>
  <c r="Z185" i="2"/>
  <c r="X185" i="2"/>
  <c r="W185" i="2"/>
  <c r="U47" i="6" l="1"/>
  <c r="I48" i="6"/>
  <c r="P184" i="2"/>
  <c r="BZ183" i="5"/>
  <c r="BY183" i="5"/>
  <c r="BX183" i="5"/>
  <c r="BW183" i="5"/>
  <c r="BV183" i="5"/>
  <c r="BU183" i="5"/>
  <c r="BT183" i="5"/>
  <c r="BS183" i="5"/>
  <c r="BR183" i="5"/>
  <c r="BQ183" i="5"/>
  <c r="BP183" i="5"/>
  <c r="BO183" i="5"/>
  <c r="BK183" i="5"/>
  <c r="BJ183" i="5"/>
  <c r="BG183" i="5"/>
  <c r="BF183" i="5"/>
  <c r="AX183" i="5"/>
  <c r="AA184" i="2"/>
  <c r="Z184" i="2"/>
  <c r="X184" i="2"/>
  <c r="W184" i="2"/>
  <c r="AU183" i="5"/>
  <c r="AS183" i="5"/>
  <c r="AO183" i="5"/>
  <c r="AM183" i="5"/>
  <c r="AI183" i="5"/>
  <c r="CE183" i="5" s="1"/>
  <c r="AG183" i="5"/>
  <c r="CC183" i="5" s="1"/>
  <c r="AQ183" i="5"/>
  <c r="AK183" i="5"/>
  <c r="AD183" i="5"/>
  <c r="CB183" i="5" s="1"/>
  <c r="AC183" i="5"/>
  <c r="AB183" i="5"/>
  <c r="AA183" i="5"/>
  <c r="Z183" i="5"/>
  <c r="BE183" i="5" s="1"/>
  <c r="BI183" i="5" s="1"/>
  <c r="BL183" i="5" s="1"/>
  <c r="I49" i="6" l="1"/>
  <c r="U48" i="6"/>
  <c r="AU182" i="5"/>
  <c r="AS182" i="5"/>
  <c r="AQ182" i="5"/>
  <c r="AO182" i="5"/>
  <c r="AM182" i="5"/>
  <c r="AK182" i="5"/>
  <c r="AI182" i="5"/>
  <c r="CE182" i="5" s="1"/>
  <c r="AG182" i="5"/>
  <c r="CC182" i="5" s="1"/>
  <c r="AD182" i="5"/>
  <c r="CB182" i="5" s="1"/>
  <c r="AC182" i="5"/>
  <c r="AB182" i="5"/>
  <c r="AA182" i="5"/>
  <c r="P183" i="2"/>
  <c r="AA183" i="2"/>
  <c r="Z183" i="2"/>
  <c r="X183" i="2"/>
  <c r="W183" i="2"/>
  <c r="BZ182" i="5"/>
  <c r="BY182" i="5"/>
  <c r="BX182" i="5"/>
  <c r="BW182" i="5"/>
  <c r="BV182" i="5"/>
  <c r="BU182" i="5"/>
  <c r="BT182" i="5"/>
  <c r="BS182" i="5"/>
  <c r="BR182" i="5"/>
  <c r="BQ182" i="5"/>
  <c r="BP182" i="5"/>
  <c r="BO182" i="5"/>
  <c r="BK182" i="5"/>
  <c r="BJ182" i="5"/>
  <c r="BG182" i="5"/>
  <c r="BF182" i="5"/>
  <c r="AX182" i="5"/>
  <c r="Z182" i="5"/>
  <c r="BE182" i="5" s="1"/>
  <c r="BI182" i="5" s="1"/>
  <c r="BL182" i="5" s="1"/>
  <c r="U49" i="6" l="1"/>
  <c r="I50" i="6"/>
  <c r="AU181" i="5"/>
  <c r="AS181" i="5"/>
  <c r="AQ181" i="5"/>
  <c r="AO181" i="5"/>
  <c r="AM181" i="5"/>
  <c r="AK181" i="5"/>
  <c r="AG181" i="5"/>
  <c r="CC181" i="5" s="1"/>
  <c r="P182" i="2"/>
  <c r="BZ181" i="5"/>
  <c r="BY181" i="5"/>
  <c r="BX181" i="5"/>
  <c r="BW181" i="5"/>
  <c r="BV181" i="5"/>
  <c r="BU181" i="5"/>
  <c r="BT181" i="5"/>
  <c r="BS181" i="5"/>
  <c r="BR181" i="5"/>
  <c r="BQ181" i="5"/>
  <c r="BP181" i="5"/>
  <c r="BO181" i="5"/>
  <c r="BK181" i="5"/>
  <c r="BJ181" i="5"/>
  <c r="BG181" i="5"/>
  <c r="BF181" i="5"/>
  <c r="AI181" i="5"/>
  <c r="CE181" i="5" s="1"/>
  <c r="AD181" i="5"/>
  <c r="CB181" i="5" s="1"/>
  <c r="AC181" i="5"/>
  <c r="AB181" i="5"/>
  <c r="AA181" i="5"/>
  <c r="Z181" i="5"/>
  <c r="BE181" i="5" s="1"/>
  <c r="BI181" i="5" s="1"/>
  <c r="BL181" i="5" s="1"/>
  <c r="AX181" i="5"/>
  <c r="AA182" i="2"/>
  <c r="Z182" i="2"/>
  <c r="X182" i="2"/>
  <c r="W182" i="2"/>
  <c r="I51" i="6" l="1"/>
  <c r="U50" i="6"/>
  <c r="AI180" i="5"/>
  <c r="CE180" i="5" s="1"/>
  <c r="AG180" i="5"/>
  <c r="CC180" i="5" s="1"/>
  <c r="P181" i="2"/>
  <c r="BZ180" i="5"/>
  <c r="BY180" i="5"/>
  <c r="BX180" i="5"/>
  <c r="BW180" i="5"/>
  <c r="BV180" i="5"/>
  <c r="BU180" i="5"/>
  <c r="BT180" i="5"/>
  <c r="BS180" i="5"/>
  <c r="BR180" i="5"/>
  <c r="BQ180" i="5"/>
  <c r="BP180" i="5"/>
  <c r="BO180" i="5"/>
  <c r="BK180" i="5"/>
  <c r="BJ180" i="5"/>
  <c r="BG180" i="5"/>
  <c r="BF180" i="5"/>
  <c r="AU180" i="5"/>
  <c r="AS180" i="5"/>
  <c r="AQ180" i="5"/>
  <c r="AO180" i="5"/>
  <c r="AM180" i="5"/>
  <c r="AK180" i="5"/>
  <c r="AD180" i="5"/>
  <c r="CB180" i="5" s="1"/>
  <c r="AC180" i="5"/>
  <c r="AB180" i="5"/>
  <c r="AA180" i="5"/>
  <c r="Z180" i="5"/>
  <c r="BE180" i="5" s="1"/>
  <c r="BI180" i="5" s="1"/>
  <c r="BL180" i="5" s="1"/>
  <c r="AX180" i="5"/>
  <c r="AA181" i="2"/>
  <c r="Z181" i="2"/>
  <c r="X181" i="2"/>
  <c r="W181" i="2"/>
  <c r="U51" i="6" l="1"/>
  <c r="I52" i="6"/>
  <c r="AU179" i="5"/>
  <c r="AS179" i="5"/>
  <c r="AQ179" i="5"/>
  <c r="AO179" i="5"/>
  <c r="AM179" i="5"/>
  <c r="AK179" i="5"/>
  <c r="AI179" i="5"/>
  <c r="CE179" i="5" s="1"/>
  <c r="AG179" i="5"/>
  <c r="CC179" i="5" s="1"/>
  <c r="P180" i="2"/>
  <c r="BZ179" i="5"/>
  <c r="BY179" i="5"/>
  <c r="BX179" i="5"/>
  <c r="BW179" i="5"/>
  <c r="BV179" i="5"/>
  <c r="BU179" i="5"/>
  <c r="BT179" i="5"/>
  <c r="BS179" i="5"/>
  <c r="BR179" i="5"/>
  <c r="BQ179" i="5"/>
  <c r="BP179" i="5"/>
  <c r="BO179" i="5"/>
  <c r="BK179" i="5"/>
  <c r="BJ179" i="5"/>
  <c r="BG179" i="5"/>
  <c r="BF179" i="5"/>
  <c r="AX179" i="5"/>
  <c r="AD179" i="5"/>
  <c r="CB179" i="5" s="1"/>
  <c r="AC179" i="5"/>
  <c r="AB179" i="5"/>
  <c r="AA179" i="5"/>
  <c r="Z179" i="5"/>
  <c r="BE179" i="5" s="1"/>
  <c r="BI179" i="5" s="1"/>
  <c r="BL179" i="5" s="1"/>
  <c r="AA180" i="2"/>
  <c r="Z180" i="2"/>
  <c r="X180" i="2"/>
  <c r="W180" i="2"/>
  <c r="I53" i="6" l="1"/>
  <c r="U52" i="6"/>
  <c r="BC170" i="5"/>
  <c r="BC171" i="5" s="1"/>
  <c r="BC172" i="5" s="1"/>
  <c r="BC173" i="5" s="1"/>
  <c r="BC174" i="5" s="1"/>
  <c r="BC175" i="5" s="1"/>
  <c r="BC176" i="5" s="1"/>
  <c r="BC177" i="5" s="1"/>
  <c r="BC178" i="5" s="1"/>
  <c r="BC179" i="5" s="1"/>
  <c r="BC180" i="5" s="1"/>
  <c r="BC181" i="5" s="1"/>
  <c r="BC182" i="5" s="1"/>
  <c r="BC183" i="5" s="1"/>
  <c r="BC184" i="5" s="1"/>
  <c r="BC185" i="5" s="1"/>
  <c r="BC186" i="5" s="1"/>
  <c r="BC187" i="5" s="1"/>
  <c r="BC188" i="5" s="1"/>
  <c r="BC189" i="5" s="1"/>
  <c r="BC190" i="5" s="1"/>
  <c r="BC191" i="5" s="1"/>
  <c r="BC192" i="5" s="1"/>
  <c r="BC193" i="5" s="1"/>
  <c r="BC194" i="5" s="1"/>
  <c r="BC195" i="5" s="1"/>
  <c r="BC196" i="5" s="1"/>
  <c r="BC197" i="5" s="1"/>
  <c r="BC198" i="5" s="1"/>
  <c r="BC199" i="5" s="1"/>
  <c r="BC200" i="5" s="1"/>
  <c r="BC201" i="5" s="1"/>
  <c r="BC202" i="5" s="1"/>
  <c r="BC203" i="5" s="1"/>
  <c r="BC204" i="5" s="1"/>
  <c r="BC205" i="5" s="1"/>
  <c r="BC206" i="5" s="1"/>
  <c r="BC207" i="5" s="1"/>
  <c r="BC208" i="5" s="1"/>
  <c r="BC209" i="5" s="1"/>
  <c r="BC210" i="5" s="1"/>
  <c r="BC211" i="5" s="1"/>
  <c r="BC212" i="5" s="1"/>
  <c r="BC213" i="5" s="1"/>
  <c r="BC214" i="5" s="1"/>
  <c r="BC215" i="5" s="1"/>
  <c r="BC216" i="5" s="1"/>
  <c r="BC217" i="5" s="1"/>
  <c r="BC218" i="5" s="1"/>
  <c r="BC219" i="5" s="1"/>
  <c r="BC220" i="5" s="1"/>
  <c r="BC221" i="5" s="1"/>
  <c r="BC222" i="5" s="1"/>
  <c r="BC223" i="5" s="1"/>
  <c r="BC224" i="5" s="1"/>
  <c r="BC225" i="5" s="1"/>
  <c r="BC226" i="5" s="1"/>
  <c r="BC227" i="5" s="1"/>
  <c r="BC228" i="5" s="1"/>
  <c r="BC229" i="5" s="1"/>
  <c r="BC230" i="5" s="1"/>
  <c r="BC231" i="5" s="1"/>
  <c r="BC232" i="5" s="1"/>
  <c r="BC233" i="5" s="1"/>
  <c r="BC234" i="5" s="1"/>
  <c r="BC235" i="5" s="1"/>
  <c r="BC236" i="5" s="1"/>
  <c r="BC237" i="5" s="1"/>
  <c r="BC238" i="5" s="1"/>
  <c r="BC239" i="5" s="1"/>
  <c r="BC240" i="5" s="1"/>
  <c r="BC241" i="5" s="1"/>
  <c r="BC242" i="5" s="1"/>
  <c r="BC243" i="5" s="1"/>
  <c r="BC244" i="5" s="1"/>
  <c r="BC245" i="5" s="1"/>
  <c r="I54" i="6" l="1"/>
  <c r="U53" i="6"/>
  <c r="AU178" i="5"/>
  <c r="AS178" i="5"/>
  <c r="AQ178" i="5"/>
  <c r="AO178" i="5"/>
  <c r="AM178" i="5"/>
  <c r="AK178" i="5"/>
  <c r="AI178" i="5"/>
  <c r="CE178" i="5" s="1"/>
  <c r="AG178" i="5"/>
  <c r="CC178" i="5" s="1"/>
  <c r="AZ170" i="5"/>
  <c r="AZ171" i="5" s="1"/>
  <c r="AZ172" i="5" s="1"/>
  <c r="AZ173" i="5" s="1"/>
  <c r="AZ174" i="5" s="1"/>
  <c r="AZ175" i="5" s="1"/>
  <c r="AZ176" i="5" s="1"/>
  <c r="AZ177" i="5" s="1"/>
  <c r="AZ178" i="5" s="1"/>
  <c r="AZ179" i="5" s="1"/>
  <c r="AZ180" i="5" s="1"/>
  <c r="AZ181" i="5" s="1"/>
  <c r="AZ182" i="5" s="1"/>
  <c r="AZ183" i="5" s="1"/>
  <c r="AZ184" i="5" s="1"/>
  <c r="AZ185" i="5" s="1"/>
  <c r="AZ186" i="5" s="1"/>
  <c r="AZ187" i="5" s="1"/>
  <c r="AZ188" i="5" s="1"/>
  <c r="AZ189" i="5" s="1"/>
  <c r="AZ190" i="5" s="1"/>
  <c r="AZ191" i="5" s="1"/>
  <c r="AZ192" i="5" s="1"/>
  <c r="AZ193" i="5" s="1"/>
  <c r="AZ194" i="5" s="1"/>
  <c r="AZ195" i="5" s="1"/>
  <c r="AZ196" i="5" s="1"/>
  <c r="AZ197" i="5" s="1"/>
  <c r="AZ198" i="5" s="1"/>
  <c r="AZ199" i="5" s="1"/>
  <c r="AZ200" i="5" s="1"/>
  <c r="AZ201" i="5" s="1"/>
  <c r="AZ202" i="5" s="1"/>
  <c r="AZ203" i="5" s="1"/>
  <c r="AZ204" i="5" s="1"/>
  <c r="AZ205" i="5" s="1"/>
  <c r="AZ206" i="5" s="1"/>
  <c r="AZ207" i="5" s="1"/>
  <c r="AZ208" i="5" s="1"/>
  <c r="AZ209" i="5" s="1"/>
  <c r="AZ210" i="5" s="1"/>
  <c r="AZ211" i="5" s="1"/>
  <c r="AZ212" i="5" s="1"/>
  <c r="AZ213" i="5" s="1"/>
  <c r="AZ214" i="5" s="1"/>
  <c r="AZ215" i="5" s="1"/>
  <c r="AZ216" i="5" s="1"/>
  <c r="AZ217" i="5" s="1"/>
  <c r="AZ218" i="5" s="1"/>
  <c r="AZ219" i="5" s="1"/>
  <c r="AZ220" i="5" s="1"/>
  <c r="AZ221" i="5" s="1"/>
  <c r="AZ222" i="5" s="1"/>
  <c r="AZ223" i="5" s="1"/>
  <c r="AZ224" i="5" s="1"/>
  <c r="AZ225" i="5" s="1"/>
  <c r="AZ226" i="5" s="1"/>
  <c r="AZ227" i="5" s="1"/>
  <c r="AZ228" i="5" s="1"/>
  <c r="AZ229" i="5" s="1"/>
  <c r="AZ230" i="5" s="1"/>
  <c r="AZ231" i="5" s="1"/>
  <c r="AZ232" i="5" s="1"/>
  <c r="AZ233" i="5" s="1"/>
  <c r="AZ234" i="5" s="1"/>
  <c r="AZ235" i="5" s="1"/>
  <c r="AZ236" i="5" s="1"/>
  <c r="AZ237" i="5" s="1"/>
  <c r="AZ238" i="5" s="1"/>
  <c r="AX177" i="5"/>
  <c r="AX176" i="5"/>
  <c r="AX175" i="5"/>
  <c r="AX174" i="5"/>
  <c r="AX173" i="5"/>
  <c r="AX172" i="5"/>
  <c r="AX171" i="5"/>
  <c r="AX170" i="5"/>
  <c r="AX169" i="5"/>
  <c r="AX178" i="5"/>
  <c r="P179" i="2"/>
  <c r="BZ178" i="5"/>
  <c r="BY178" i="5"/>
  <c r="BX178" i="5"/>
  <c r="BW178" i="5"/>
  <c r="BV178" i="5"/>
  <c r="BU178" i="5"/>
  <c r="BT178" i="5"/>
  <c r="BS178" i="5"/>
  <c r="BR178" i="5"/>
  <c r="BQ178" i="5"/>
  <c r="BP178" i="5"/>
  <c r="BO178" i="5"/>
  <c r="BK178" i="5"/>
  <c r="BJ178" i="5"/>
  <c r="BG178" i="5"/>
  <c r="BF178" i="5"/>
  <c r="AD178" i="5"/>
  <c r="CB178" i="5" s="1"/>
  <c r="AC178" i="5"/>
  <c r="AB178" i="5"/>
  <c r="AA178" i="5"/>
  <c r="Z178" i="5"/>
  <c r="BE178" i="5" s="1"/>
  <c r="BI178" i="5" s="1"/>
  <c r="BL178" i="5" s="1"/>
  <c r="AA179" i="2"/>
  <c r="Z179" i="2"/>
  <c r="X179" i="2"/>
  <c r="W179" i="2"/>
  <c r="I55" i="6" l="1"/>
  <c r="U54" i="6"/>
  <c r="AU177" i="5"/>
  <c r="AS177" i="5"/>
  <c r="AQ177" i="5"/>
  <c r="AO177" i="5"/>
  <c r="AM177" i="5"/>
  <c r="AK177" i="5"/>
  <c r="AI177" i="5"/>
  <c r="CE177" i="5" s="1"/>
  <c r="P178" i="2"/>
  <c r="BZ177" i="5"/>
  <c r="BY177" i="5"/>
  <c r="BX177" i="5"/>
  <c r="BW177" i="5"/>
  <c r="BV177" i="5"/>
  <c r="BU177" i="5"/>
  <c r="BT177" i="5"/>
  <c r="BS177" i="5"/>
  <c r="BR177" i="5"/>
  <c r="BQ177" i="5"/>
  <c r="BP177" i="5"/>
  <c r="BO177" i="5"/>
  <c r="BK177" i="5"/>
  <c r="BJ177" i="5"/>
  <c r="BG177" i="5"/>
  <c r="BF177" i="5"/>
  <c r="AG177" i="5"/>
  <c r="CC177" i="5" s="1"/>
  <c r="AD177" i="5"/>
  <c r="CB177" i="5" s="1"/>
  <c r="AC177" i="5"/>
  <c r="AB177" i="5"/>
  <c r="AA177" i="5"/>
  <c r="Z177" i="5"/>
  <c r="BE177" i="5" s="1"/>
  <c r="BI177" i="5" s="1"/>
  <c r="BL177" i="5" s="1"/>
  <c r="AA178" i="2"/>
  <c r="Z178" i="2"/>
  <c r="X178" i="2"/>
  <c r="W178" i="2"/>
  <c r="I56" i="6" l="1"/>
  <c r="U55" i="6"/>
  <c r="AU176" i="5"/>
  <c r="AS176" i="5"/>
  <c r="AQ176" i="5"/>
  <c r="AO176" i="5"/>
  <c r="AM176" i="5"/>
  <c r="AK176" i="5"/>
  <c r="AI176" i="5"/>
  <c r="CE176" i="5" s="1"/>
  <c r="AG176" i="5"/>
  <c r="CC176" i="5" s="1"/>
  <c r="P177" i="2"/>
  <c r="BZ176" i="5"/>
  <c r="BY176" i="5"/>
  <c r="BX176" i="5"/>
  <c r="BW176" i="5"/>
  <c r="BV176" i="5"/>
  <c r="BU176" i="5"/>
  <c r="BT176" i="5"/>
  <c r="BS176" i="5"/>
  <c r="BR176" i="5"/>
  <c r="BQ176" i="5"/>
  <c r="BP176" i="5"/>
  <c r="BO176" i="5"/>
  <c r="BK176" i="5"/>
  <c r="BJ176" i="5"/>
  <c r="BG176" i="5"/>
  <c r="BF176" i="5"/>
  <c r="AD176" i="5"/>
  <c r="CB176" i="5" s="1"/>
  <c r="AC176" i="5"/>
  <c r="AB176" i="5"/>
  <c r="AA176" i="5"/>
  <c r="Z176" i="5"/>
  <c r="BE176" i="5" s="1"/>
  <c r="BI176" i="5" s="1"/>
  <c r="BL176" i="5" s="1"/>
  <c r="AA177" i="2"/>
  <c r="Z177" i="2"/>
  <c r="X177" i="2"/>
  <c r="W177" i="2"/>
  <c r="I57" i="6" l="1"/>
  <c r="U57" i="6" s="1"/>
  <c r="U56" i="6"/>
  <c r="AU175" i="5"/>
  <c r="AS175" i="5"/>
  <c r="AQ175" i="5"/>
  <c r="AO175" i="5"/>
  <c r="AM175" i="5"/>
  <c r="AK175" i="5"/>
  <c r="AI175" i="5"/>
  <c r="CE175" i="5" s="1"/>
  <c r="AG175" i="5"/>
  <c r="CC175" i="5" s="1"/>
  <c r="P176" i="2"/>
  <c r="BZ175" i="5"/>
  <c r="BY175" i="5"/>
  <c r="BX175" i="5"/>
  <c r="BW175" i="5"/>
  <c r="BV175" i="5"/>
  <c r="BU175" i="5"/>
  <c r="BT175" i="5"/>
  <c r="BS175" i="5"/>
  <c r="BR175" i="5"/>
  <c r="BQ175" i="5"/>
  <c r="BP175" i="5"/>
  <c r="BO175" i="5"/>
  <c r="BK175" i="5"/>
  <c r="BJ175" i="5"/>
  <c r="BG175" i="5"/>
  <c r="BF175" i="5"/>
  <c r="AD175" i="5"/>
  <c r="CB175" i="5" s="1"/>
  <c r="AC175" i="5"/>
  <c r="AB175" i="5"/>
  <c r="AA175" i="5"/>
  <c r="Z175" i="5"/>
  <c r="BE175" i="5" s="1"/>
  <c r="BI175" i="5" s="1"/>
  <c r="BL175" i="5" s="1"/>
  <c r="AA176" i="2"/>
  <c r="Z176" i="2"/>
  <c r="X176" i="2"/>
  <c r="W176" i="2"/>
  <c r="AU174" i="5" l="1"/>
  <c r="AS174" i="5"/>
  <c r="AQ174" i="5"/>
  <c r="AO174" i="5"/>
  <c r="AM174" i="5"/>
  <c r="AK174" i="5"/>
  <c r="AI174" i="5"/>
  <c r="CE174" i="5" s="1"/>
  <c r="P175" i="2"/>
  <c r="BZ174" i="5"/>
  <c r="BY174" i="5"/>
  <c r="BX174" i="5"/>
  <c r="BW174" i="5"/>
  <c r="BV174" i="5"/>
  <c r="BU174" i="5"/>
  <c r="BT174" i="5"/>
  <c r="BS174" i="5"/>
  <c r="BR174" i="5"/>
  <c r="BQ174" i="5"/>
  <c r="BP174" i="5"/>
  <c r="BO174" i="5"/>
  <c r="BK174" i="5"/>
  <c r="BJ174" i="5"/>
  <c r="BG174" i="5"/>
  <c r="BF174" i="5"/>
  <c r="AG174" i="5"/>
  <c r="CC174" i="5" s="1"/>
  <c r="AD174" i="5"/>
  <c r="CB174" i="5" s="1"/>
  <c r="AC174" i="5"/>
  <c r="AB174" i="5"/>
  <c r="AA174" i="5"/>
  <c r="Z174" i="5"/>
  <c r="BE174" i="5" s="1"/>
  <c r="BI174" i="5" s="1"/>
  <c r="BL174" i="5" s="1"/>
  <c r="AA175" i="2"/>
  <c r="Z175" i="2"/>
  <c r="X175" i="2"/>
  <c r="W175" i="2"/>
  <c r="P174" i="2" l="1"/>
  <c r="BZ173" i="5"/>
  <c r="BY173" i="5"/>
  <c r="BX173" i="5"/>
  <c r="BW173" i="5"/>
  <c r="BV173" i="5"/>
  <c r="BU173" i="5"/>
  <c r="BT173" i="5"/>
  <c r="BS173" i="5"/>
  <c r="BR173" i="5"/>
  <c r="BQ173" i="5"/>
  <c r="BP173" i="5"/>
  <c r="BO173" i="5"/>
  <c r="BK173" i="5"/>
  <c r="BJ173" i="5"/>
  <c r="BG173" i="5"/>
  <c r="BF173" i="5"/>
  <c r="AU173" i="5"/>
  <c r="AS173" i="5"/>
  <c r="AQ173" i="5"/>
  <c r="AO173" i="5"/>
  <c r="AM173" i="5"/>
  <c r="AK173" i="5"/>
  <c r="AI173" i="5"/>
  <c r="CE173" i="5" s="1"/>
  <c r="AG173" i="5"/>
  <c r="CC173" i="5" s="1"/>
  <c r="AD173" i="5"/>
  <c r="CB173" i="5" s="1"/>
  <c r="AC173" i="5"/>
  <c r="AB173" i="5"/>
  <c r="AA173" i="5"/>
  <c r="Z173" i="5"/>
  <c r="BE173" i="5" s="1"/>
  <c r="BI173" i="5" s="1"/>
  <c r="BL173" i="5" s="1"/>
  <c r="AA174" i="2"/>
  <c r="Z174" i="2"/>
  <c r="X174" i="2"/>
  <c r="W174" i="2"/>
  <c r="AU172" i="5" l="1"/>
  <c r="AS172" i="5"/>
  <c r="AQ172" i="5"/>
  <c r="AO172" i="5"/>
  <c r="AM172" i="5"/>
  <c r="AK172" i="5"/>
  <c r="AI172" i="5"/>
  <c r="CE172" i="5" s="1"/>
  <c r="AG172" i="5"/>
  <c r="CC172" i="5" s="1"/>
  <c r="P173" i="2"/>
  <c r="BZ172" i="5"/>
  <c r="BY172" i="5"/>
  <c r="BX172" i="5"/>
  <c r="BW172" i="5"/>
  <c r="BV172" i="5"/>
  <c r="BU172" i="5"/>
  <c r="BT172" i="5"/>
  <c r="BS172" i="5"/>
  <c r="BR172" i="5"/>
  <c r="BQ172" i="5"/>
  <c r="BP172" i="5"/>
  <c r="BO172" i="5"/>
  <c r="BK172" i="5"/>
  <c r="BJ172" i="5"/>
  <c r="BG172" i="5"/>
  <c r="BF172" i="5"/>
  <c r="AD172" i="5"/>
  <c r="CB172" i="5" s="1"/>
  <c r="AC172" i="5"/>
  <c r="AB172" i="5"/>
  <c r="AA172" i="5"/>
  <c r="Z172" i="5"/>
  <c r="BE172" i="5" s="1"/>
  <c r="BI172" i="5" s="1"/>
  <c r="BL172" i="5" s="1"/>
  <c r="AA173" i="2"/>
  <c r="Z173" i="2"/>
  <c r="X173" i="2"/>
  <c r="W173" i="2"/>
  <c r="AU171" i="5"/>
  <c r="AS171" i="5"/>
  <c r="AQ171" i="5"/>
  <c r="AO171" i="5"/>
  <c r="AM171" i="5"/>
  <c r="AK171" i="5"/>
  <c r="AI171" i="5"/>
  <c r="CE171" i="5" s="1"/>
  <c r="AG171" i="5"/>
  <c r="CC171" i="5" s="1"/>
  <c r="P172" i="2"/>
  <c r="BZ171" i="5"/>
  <c r="BY171" i="5"/>
  <c r="BX171" i="5"/>
  <c r="BW171" i="5"/>
  <c r="BV171" i="5"/>
  <c r="BU171" i="5"/>
  <c r="BT171" i="5"/>
  <c r="BS171" i="5"/>
  <c r="BR171" i="5"/>
  <c r="BQ171" i="5"/>
  <c r="BP171" i="5"/>
  <c r="BO171" i="5"/>
  <c r="BK171" i="5"/>
  <c r="BJ171" i="5"/>
  <c r="BG171" i="5"/>
  <c r="BF171" i="5"/>
  <c r="AD171" i="5"/>
  <c r="CB171" i="5" s="1"/>
  <c r="AC171" i="5"/>
  <c r="AB171" i="5"/>
  <c r="AA171" i="5"/>
  <c r="Z171" i="5"/>
  <c r="BE171" i="5" s="1"/>
  <c r="BI171" i="5" s="1"/>
  <c r="BL171" i="5" s="1"/>
  <c r="AA172" i="2"/>
  <c r="Z172" i="2"/>
  <c r="X172" i="2"/>
  <c r="W172" i="2"/>
  <c r="BZ170" i="5" l="1"/>
  <c r="BY170" i="5"/>
  <c r="BX170" i="5"/>
  <c r="BW170" i="5"/>
  <c r="BV170" i="5"/>
  <c r="BU170" i="5"/>
  <c r="BT170" i="5"/>
  <c r="BS170" i="5"/>
  <c r="BR170" i="5"/>
  <c r="BQ170" i="5"/>
  <c r="BP170" i="5"/>
  <c r="BO170" i="5"/>
  <c r="BK170" i="5"/>
  <c r="BJ170" i="5"/>
  <c r="BG170" i="5"/>
  <c r="BF170" i="5"/>
  <c r="AU170" i="5"/>
  <c r="AS170" i="5"/>
  <c r="AQ170" i="5"/>
  <c r="AO170" i="5"/>
  <c r="AM170" i="5"/>
  <c r="AK170" i="5"/>
  <c r="AI170" i="5"/>
  <c r="CE170" i="5" s="1"/>
  <c r="AG170" i="5"/>
  <c r="CC170" i="5" s="1"/>
  <c r="P171" i="2"/>
  <c r="AD170" i="5"/>
  <c r="CB170" i="5" s="1"/>
  <c r="AC170" i="5"/>
  <c r="AB170" i="5"/>
  <c r="AA170" i="5"/>
  <c r="Z170" i="5"/>
  <c r="BE170" i="5" s="1"/>
  <c r="BI170" i="5" s="1"/>
  <c r="BL170" i="5" s="1"/>
  <c r="AA171" i="2"/>
  <c r="Z171" i="2"/>
  <c r="X171" i="2"/>
  <c r="W171" i="2"/>
  <c r="P170" i="2"/>
  <c r="AU169" i="5"/>
  <c r="AS169" i="5"/>
  <c r="AQ169" i="5"/>
  <c r="AO169" i="5"/>
  <c r="AM169" i="5"/>
  <c r="AK169" i="5"/>
  <c r="AI169" i="5"/>
  <c r="CE169" i="5" s="1"/>
  <c r="AG169" i="5"/>
  <c r="CC169" i="5" s="1"/>
  <c r="AD169" i="5"/>
  <c r="CB169" i="5" s="1"/>
  <c r="AC169" i="5"/>
  <c r="AB169" i="5"/>
  <c r="AA169" i="5"/>
  <c r="Z169" i="5"/>
  <c r="BE169" i="5" s="1"/>
  <c r="BI169" i="5" s="1"/>
  <c r="BL169" i="5" s="1"/>
  <c r="BZ169" i="5"/>
  <c r="BY169" i="5"/>
  <c r="BX169" i="5"/>
  <c r="BW169" i="5"/>
  <c r="BV169" i="5"/>
  <c r="BU169" i="5"/>
  <c r="BT169" i="5"/>
  <c r="BS169" i="5"/>
  <c r="BR169" i="5"/>
  <c r="BQ169" i="5"/>
  <c r="BP169" i="5"/>
  <c r="BO169" i="5"/>
  <c r="BK169" i="5"/>
  <c r="BJ169" i="5"/>
  <c r="BG169" i="5"/>
  <c r="BF169" i="5"/>
  <c r="AA170" i="2"/>
  <c r="Z170" i="2"/>
  <c r="X170" i="2"/>
  <c r="W170" i="2"/>
  <c r="P169" i="2" l="1"/>
  <c r="BZ168" i="5"/>
  <c r="BY168" i="5"/>
  <c r="BX168" i="5"/>
  <c r="BW168" i="5"/>
  <c r="BV168" i="5"/>
  <c r="BU168" i="5"/>
  <c r="BT168" i="5"/>
  <c r="BS168" i="5"/>
  <c r="BR168" i="5"/>
  <c r="BQ168" i="5"/>
  <c r="BP168" i="5"/>
  <c r="BO168" i="5"/>
  <c r="BK168" i="5"/>
  <c r="BJ168" i="5"/>
  <c r="BG168" i="5"/>
  <c r="BF168" i="5"/>
  <c r="AU168" i="5"/>
  <c r="AS168" i="5"/>
  <c r="AQ168" i="5"/>
  <c r="AO168" i="5"/>
  <c r="AM168" i="5"/>
  <c r="AK168" i="5"/>
  <c r="AI168" i="5"/>
  <c r="CE168" i="5" s="1"/>
  <c r="AG168" i="5"/>
  <c r="CC168" i="5" s="1"/>
  <c r="AD168" i="5"/>
  <c r="CB168" i="5" s="1"/>
  <c r="AC168" i="5"/>
  <c r="AB168" i="5"/>
  <c r="AA168" i="5"/>
  <c r="Z168" i="5"/>
  <c r="BE168" i="5" s="1"/>
  <c r="BI168" i="5" s="1"/>
  <c r="BL168" i="5" s="1"/>
  <c r="AA169" i="2"/>
  <c r="Z169" i="2"/>
  <c r="X169" i="2"/>
  <c r="W169" i="2"/>
  <c r="P168" i="2" l="1"/>
  <c r="AO167" i="5"/>
  <c r="AM167" i="5"/>
  <c r="AK167" i="5"/>
  <c r="AU167" i="5"/>
  <c r="AS167" i="5"/>
  <c r="AQ167" i="5"/>
  <c r="BZ167" i="5"/>
  <c r="BY167" i="5"/>
  <c r="BX167" i="5"/>
  <c r="BW167" i="5"/>
  <c r="BV167" i="5"/>
  <c r="BU167" i="5"/>
  <c r="BT167" i="5"/>
  <c r="BS167" i="5"/>
  <c r="BR167" i="5"/>
  <c r="BQ167" i="5"/>
  <c r="BP167" i="5"/>
  <c r="BO167" i="5"/>
  <c r="BK167" i="5"/>
  <c r="BJ167" i="5"/>
  <c r="BG167" i="5"/>
  <c r="BF167" i="5"/>
  <c r="AI167" i="5"/>
  <c r="CE167" i="5" s="1"/>
  <c r="AG167" i="5"/>
  <c r="CC167" i="5" s="1"/>
  <c r="AD167" i="5"/>
  <c r="CB167" i="5" s="1"/>
  <c r="AC167" i="5"/>
  <c r="AB167" i="5"/>
  <c r="AA167" i="5"/>
  <c r="Z167" i="5"/>
  <c r="BE167" i="5" s="1"/>
  <c r="BI167" i="5" s="1"/>
  <c r="BL167" i="5" s="1"/>
  <c r="AA168" i="2"/>
  <c r="Z168" i="2"/>
  <c r="X168" i="2"/>
  <c r="W168" i="2"/>
  <c r="P167" i="2" l="1"/>
  <c r="BZ166" i="5"/>
  <c r="BY166" i="5"/>
  <c r="BX166" i="5"/>
  <c r="BW166" i="5"/>
  <c r="BV166" i="5"/>
  <c r="BU166" i="5"/>
  <c r="BT166" i="5"/>
  <c r="BS166" i="5"/>
  <c r="BR166" i="5"/>
  <c r="BQ166" i="5"/>
  <c r="BP166" i="5"/>
  <c r="BO166" i="5"/>
  <c r="BK166" i="5"/>
  <c r="BJ166" i="5"/>
  <c r="BG166" i="5"/>
  <c r="BF166" i="5"/>
  <c r="AU166" i="5"/>
  <c r="AS166" i="5"/>
  <c r="AQ166" i="5"/>
  <c r="AO166" i="5"/>
  <c r="AM166" i="5"/>
  <c r="AK166" i="5"/>
  <c r="AI166" i="5"/>
  <c r="CE166" i="5" s="1"/>
  <c r="AG166" i="5"/>
  <c r="CC166" i="5" s="1"/>
  <c r="AD166" i="5"/>
  <c r="CB166" i="5" s="1"/>
  <c r="AC166" i="5"/>
  <c r="AB166" i="5"/>
  <c r="AA166" i="5"/>
  <c r="Z166" i="5"/>
  <c r="BE166" i="5" s="1"/>
  <c r="BI166" i="5" s="1"/>
  <c r="BL166" i="5" s="1"/>
  <c r="AA167" i="2"/>
  <c r="Z167" i="2"/>
  <c r="X167" i="2"/>
  <c r="W167" i="2"/>
  <c r="AA166" i="2"/>
  <c r="Z166" i="2"/>
  <c r="X166" i="2"/>
  <c r="W166" i="2"/>
  <c r="P166" i="2" l="1"/>
  <c r="AU165" i="5"/>
  <c r="AS165" i="5"/>
  <c r="AQ165" i="5"/>
  <c r="AO165" i="5"/>
  <c r="AM165" i="5"/>
  <c r="AK165" i="5"/>
  <c r="AI165" i="5"/>
  <c r="CE165" i="5" s="1"/>
  <c r="AG165" i="5"/>
  <c r="CC165" i="5" s="1"/>
  <c r="AD165" i="5"/>
  <c r="CB165" i="5" s="1"/>
  <c r="AC165" i="5"/>
  <c r="AB165" i="5"/>
  <c r="AA165" i="5"/>
  <c r="Z165" i="5"/>
  <c r="BE165" i="5" s="1"/>
  <c r="BI165" i="5" s="1"/>
  <c r="BL165" i="5" s="1"/>
  <c r="BZ165" i="5"/>
  <c r="BY165" i="5"/>
  <c r="BX165" i="5"/>
  <c r="BW165" i="5"/>
  <c r="BV165" i="5"/>
  <c r="BU165" i="5"/>
  <c r="BT165" i="5"/>
  <c r="BS165" i="5"/>
  <c r="BR165" i="5"/>
  <c r="BQ165" i="5"/>
  <c r="BP165" i="5"/>
  <c r="BO165" i="5"/>
  <c r="BK165" i="5"/>
  <c r="BJ165" i="5"/>
  <c r="BG165" i="5"/>
  <c r="BF165" i="5"/>
  <c r="AU164" i="5" l="1"/>
  <c r="AS164" i="5"/>
  <c r="AQ164" i="5"/>
  <c r="AO164" i="5"/>
  <c r="AM164" i="5"/>
  <c r="AK164" i="5"/>
  <c r="AI164" i="5"/>
  <c r="CE164" i="5" s="1"/>
  <c r="AG164" i="5"/>
  <c r="CC164" i="5" s="1"/>
  <c r="P165" i="2"/>
  <c r="BZ164" i="5"/>
  <c r="BY164" i="5"/>
  <c r="BX164" i="5"/>
  <c r="BW164" i="5"/>
  <c r="BV164" i="5"/>
  <c r="BU164" i="5"/>
  <c r="BT164" i="5"/>
  <c r="BS164" i="5"/>
  <c r="BR164" i="5"/>
  <c r="BQ164" i="5"/>
  <c r="BP164" i="5"/>
  <c r="BO164" i="5"/>
  <c r="BK164" i="5"/>
  <c r="BJ164" i="5"/>
  <c r="BG164" i="5"/>
  <c r="BF164" i="5"/>
  <c r="AD164" i="5"/>
  <c r="CB164" i="5" s="1"/>
  <c r="AC164" i="5"/>
  <c r="AB164" i="5"/>
  <c r="AA164" i="5"/>
  <c r="Z164" i="5"/>
  <c r="BE164" i="5" s="1"/>
  <c r="BI164" i="5" s="1"/>
  <c r="BL164" i="5" s="1"/>
  <c r="AA165" i="2"/>
  <c r="Z165" i="2"/>
  <c r="X165" i="2"/>
  <c r="W165" i="2"/>
  <c r="AG163" i="5" l="1"/>
  <c r="CC163" i="5" s="1"/>
  <c r="P164" i="2"/>
  <c r="BZ163" i="5"/>
  <c r="BY163" i="5"/>
  <c r="BX163" i="5"/>
  <c r="BW163" i="5"/>
  <c r="BV163" i="5"/>
  <c r="BU163" i="5"/>
  <c r="BT163" i="5"/>
  <c r="BS163" i="5"/>
  <c r="BR163" i="5"/>
  <c r="BQ163" i="5"/>
  <c r="BP163" i="5"/>
  <c r="BO163" i="5"/>
  <c r="BK163" i="5"/>
  <c r="BJ163" i="5"/>
  <c r="BG163" i="5"/>
  <c r="BF163" i="5"/>
  <c r="AU163" i="5"/>
  <c r="AS163" i="5"/>
  <c r="AQ163" i="5"/>
  <c r="AO163" i="5"/>
  <c r="AM163" i="5"/>
  <c r="AK163" i="5"/>
  <c r="AI163" i="5"/>
  <c r="CE163" i="5" s="1"/>
  <c r="AD163" i="5"/>
  <c r="CB163" i="5" s="1"/>
  <c r="AC163" i="5"/>
  <c r="AB163" i="5"/>
  <c r="AA163" i="5"/>
  <c r="Z163" i="5"/>
  <c r="BE163" i="5" s="1"/>
  <c r="BI163" i="5" s="1"/>
  <c r="BL163" i="5" s="1"/>
  <c r="AA164" i="2"/>
  <c r="Z164" i="2"/>
  <c r="X164" i="2"/>
  <c r="W164" i="2"/>
  <c r="AU162" i="5" l="1"/>
  <c r="AS162" i="5"/>
  <c r="AQ162" i="5"/>
  <c r="AO162" i="5"/>
  <c r="AM162" i="5"/>
  <c r="AK162" i="5"/>
  <c r="AI162" i="5"/>
  <c r="CE162" i="5" s="1"/>
  <c r="AG162" i="5"/>
  <c r="CC162" i="5" s="1"/>
  <c r="P163" i="2"/>
  <c r="BZ162" i="5"/>
  <c r="BY162" i="5"/>
  <c r="BX162" i="5"/>
  <c r="BW162" i="5"/>
  <c r="BV162" i="5"/>
  <c r="BU162" i="5"/>
  <c r="BT162" i="5"/>
  <c r="BS162" i="5"/>
  <c r="BR162" i="5"/>
  <c r="BQ162" i="5"/>
  <c r="BP162" i="5"/>
  <c r="BO162" i="5"/>
  <c r="BK162" i="5"/>
  <c r="BJ162" i="5"/>
  <c r="BG162" i="5"/>
  <c r="BF162" i="5"/>
  <c r="AD162" i="5"/>
  <c r="CB162" i="5" s="1"/>
  <c r="AC162" i="5"/>
  <c r="AB162" i="5"/>
  <c r="AA162" i="5"/>
  <c r="Z162" i="5"/>
  <c r="BE162" i="5" s="1"/>
  <c r="BI162" i="5" s="1"/>
  <c r="BL162" i="5" s="1"/>
  <c r="AA163" i="2"/>
  <c r="Z163" i="2"/>
  <c r="X163" i="2"/>
  <c r="W163" i="2"/>
  <c r="BZ161" i="5" l="1"/>
  <c r="BZ160" i="5"/>
  <c r="AU161" i="5" l="1"/>
  <c r="AS161" i="5"/>
  <c r="AQ161" i="5"/>
  <c r="AO161" i="5"/>
  <c r="AM161" i="5"/>
  <c r="AK161" i="5"/>
  <c r="AI161" i="5"/>
  <c r="CE161" i="5" s="1"/>
  <c r="AG161" i="5"/>
  <c r="CC161" i="5" s="1"/>
  <c r="P162" i="2"/>
  <c r="AD161" i="5"/>
  <c r="CB161" i="5" s="1"/>
  <c r="AC161" i="5"/>
  <c r="AB161" i="5"/>
  <c r="AA161" i="5"/>
  <c r="Z161" i="5"/>
  <c r="BE161" i="5" s="1"/>
  <c r="BI161" i="5" s="1"/>
  <c r="BL161" i="5" s="1"/>
  <c r="BY161" i="5"/>
  <c r="BX161" i="5"/>
  <c r="BW161" i="5"/>
  <c r="BV161" i="5"/>
  <c r="BU161" i="5"/>
  <c r="BT161" i="5"/>
  <c r="BS161" i="5"/>
  <c r="BR161" i="5"/>
  <c r="BQ161" i="5"/>
  <c r="BP161" i="5"/>
  <c r="BO161" i="5"/>
  <c r="BK161" i="5"/>
  <c r="BJ161" i="5"/>
  <c r="BG161" i="5"/>
  <c r="BF161" i="5"/>
  <c r="AA162" i="2"/>
  <c r="Z162" i="2"/>
  <c r="X162" i="2"/>
  <c r="W162" i="2"/>
  <c r="AG160" i="5" l="1"/>
  <c r="CC160" i="5" s="1"/>
  <c r="P161" i="2"/>
  <c r="AU160" i="5"/>
  <c r="AS160" i="5"/>
  <c r="AQ160" i="5"/>
  <c r="AO160" i="5"/>
  <c r="AM160" i="5"/>
  <c r="AK160" i="5"/>
  <c r="AI160" i="5"/>
  <c r="CE160" i="5" s="1"/>
  <c r="AD160" i="5"/>
  <c r="CB160" i="5" s="1"/>
  <c r="AC160" i="5"/>
  <c r="AB160" i="5"/>
  <c r="AA160" i="5"/>
  <c r="Z160" i="5"/>
  <c r="BE160" i="5" s="1"/>
  <c r="BI160" i="5" s="1"/>
  <c r="BL160" i="5" s="1"/>
  <c r="BY160" i="5"/>
  <c r="BX160" i="5"/>
  <c r="BW160" i="5"/>
  <c r="BV160" i="5"/>
  <c r="BU160" i="5"/>
  <c r="BT160" i="5"/>
  <c r="BS160" i="5"/>
  <c r="BR160" i="5"/>
  <c r="BQ160" i="5"/>
  <c r="BP160" i="5"/>
  <c r="BO160" i="5"/>
  <c r="BK160" i="5"/>
  <c r="BJ160" i="5"/>
  <c r="BG160" i="5"/>
  <c r="BF160" i="5"/>
  <c r="AA161" i="2"/>
  <c r="Z161" i="2"/>
  <c r="X161" i="2"/>
  <c r="W161" i="2"/>
  <c r="AU159" i="5" l="1"/>
  <c r="AS159" i="5"/>
  <c r="AQ159" i="5"/>
  <c r="AO159" i="5"/>
  <c r="AM159" i="5"/>
  <c r="AK159" i="5"/>
  <c r="AI159" i="5"/>
  <c r="CE159" i="5" s="1"/>
  <c r="AG159" i="5"/>
  <c r="CC159" i="5" s="1"/>
  <c r="P160" i="2"/>
  <c r="AD159" i="5"/>
  <c r="CB159" i="5" s="1"/>
  <c r="AC159" i="5"/>
  <c r="AB159" i="5"/>
  <c r="AA159" i="5"/>
  <c r="Z159" i="5"/>
  <c r="BE159" i="5" s="1"/>
  <c r="BI159" i="5" s="1"/>
  <c r="BL159" i="5" s="1"/>
  <c r="BZ159" i="5"/>
  <c r="BY159" i="5"/>
  <c r="BX159" i="5"/>
  <c r="BW159" i="5"/>
  <c r="BV159" i="5"/>
  <c r="BU159" i="5"/>
  <c r="BT159" i="5"/>
  <c r="BS159" i="5"/>
  <c r="BR159" i="5"/>
  <c r="BQ159" i="5"/>
  <c r="BP159" i="5"/>
  <c r="BO159" i="5"/>
  <c r="BK159" i="5"/>
  <c r="BJ159" i="5"/>
  <c r="BG159" i="5"/>
  <c r="BF159" i="5"/>
  <c r="AA160" i="2"/>
  <c r="Z160" i="2"/>
  <c r="X160" i="2"/>
  <c r="W160" i="2"/>
  <c r="AS158" i="5" l="1"/>
  <c r="AQ158" i="5"/>
  <c r="AO158" i="5"/>
  <c r="AM158" i="5"/>
  <c r="AK158" i="5"/>
  <c r="AI158" i="5"/>
  <c r="CE158" i="5" s="1"/>
  <c r="AG158" i="5"/>
  <c r="CC158" i="5" s="1"/>
  <c r="P159" i="2"/>
  <c r="AD158" i="5"/>
  <c r="CB158" i="5" s="1"/>
  <c r="AC158" i="5"/>
  <c r="AB158" i="5"/>
  <c r="AA158" i="5"/>
  <c r="Z158" i="5"/>
  <c r="BE158" i="5" s="1"/>
  <c r="BI158" i="5" s="1"/>
  <c r="BL158" i="5" s="1"/>
  <c r="AU158" i="5"/>
  <c r="BZ158" i="5"/>
  <c r="BY158" i="5"/>
  <c r="BX158" i="5"/>
  <c r="BW158" i="5"/>
  <c r="BV158" i="5"/>
  <c r="BU158" i="5"/>
  <c r="BT158" i="5"/>
  <c r="BS158" i="5"/>
  <c r="BR158" i="5"/>
  <c r="BQ158" i="5"/>
  <c r="BP158" i="5"/>
  <c r="BO158" i="5"/>
  <c r="BK158" i="5"/>
  <c r="BJ158" i="5"/>
  <c r="BG158" i="5"/>
  <c r="BF158" i="5"/>
  <c r="AA159" i="2"/>
  <c r="Z159" i="2"/>
  <c r="X159" i="2"/>
  <c r="W159" i="2"/>
  <c r="AU157" i="5" l="1"/>
  <c r="AS157" i="5"/>
  <c r="AQ157" i="5"/>
  <c r="AO157" i="5"/>
  <c r="AM157" i="5"/>
  <c r="AK157" i="5"/>
  <c r="AI157" i="5"/>
  <c r="CE157" i="5" s="1"/>
  <c r="AG157" i="5"/>
  <c r="CC157" i="5" s="1"/>
  <c r="P158" i="2"/>
  <c r="AA158" i="2"/>
  <c r="Z158" i="2"/>
  <c r="X158" i="2"/>
  <c r="W158" i="2"/>
  <c r="AD157" i="5"/>
  <c r="CB157" i="5" s="1"/>
  <c r="AC157" i="5"/>
  <c r="AB157" i="5"/>
  <c r="AA157" i="5"/>
  <c r="Z157" i="5"/>
  <c r="BE157" i="5" s="1"/>
  <c r="BI157" i="5" s="1"/>
  <c r="BL157" i="5" s="1"/>
  <c r="BZ157" i="5"/>
  <c r="BY157" i="5"/>
  <c r="BX157" i="5"/>
  <c r="BW157" i="5"/>
  <c r="BV157" i="5"/>
  <c r="BU157" i="5"/>
  <c r="BT157" i="5"/>
  <c r="BS157" i="5"/>
  <c r="BR157" i="5"/>
  <c r="BQ157" i="5"/>
  <c r="BP157" i="5"/>
  <c r="BO157" i="5"/>
  <c r="BK157" i="5"/>
  <c r="BJ157" i="5"/>
  <c r="BG157" i="5"/>
  <c r="BF157" i="5"/>
  <c r="AU156" i="5" l="1"/>
  <c r="AS156" i="5"/>
  <c r="AQ156" i="5"/>
  <c r="AO156" i="5"/>
  <c r="AM156" i="5"/>
  <c r="AK156" i="5"/>
  <c r="AI156" i="5"/>
  <c r="CE156" i="5" s="1"/>
  <c r="AG156" i="5"/>
  <c r="CC156" i="5" s="1"/>
  <c r="P157" i="2"/>
  <c r="AD156" i="5"/>
  <c r="CB156" i="5" s="1"/>
  <c r="AC156" i="5"/>
  <c r="AB156" i="5"/>
  <c r="AA156" i="5"/>
  <c r="Z156" i="5"/>
  <c r="BE156" i="5" s="1"/>
  <c r="BI156" i="5" s="1"/>
  <c r="BL156" i="5" s="1"/>
  <c r="BZ156" i="5"/>
  <c r="BY156" i="5"/>
  <c r="BX156" i="5"/>
  <c r="BW156" i="5"/>
  <c r="BV156" i="5"/>
  <c r="BU156" i="5"/>
  <c r="BT156" i="5"/>
  <c r="BS156" i="5"/>
  <c r="BR156" i="5"/>
  <c r="BQ156" i="5"/>
  <c r="BP156" i="5"/>
  <c r="BO156" i="5"/>
  <c r="BK156" i="5"/>
  <c r="BJ156" i="5"/>
  <c r="BG156" i="5"/>
  <c r="BF156" i="5"/>
  <c r="AA157" i="2"/>
  <c r="Z157" i="2"/>
  <c r="X157" i="2"/>
  <c r="W157" i="2"/>
  <c r="AU155" i="5" l="1"/>
  <c r="AS155" i="5"/>
  <c r="AQ155" i="5"/>
  <c r="AO155" i="5"/>
  <c r="AM155" i="5"/>
  <c r="AK155" i="5"/>
  <c r="AI155" i="5"/>
  <c r="CE155" i="5" s="1"/>
  <c r="AG155" i="5"/>
  <c r="CC155" i="5" s="1"/>
  <c r="P156" i="2" l="1"/>
  <c r="BZ155" i="5"/>
  <c r="BY155" i="5"/>
  <c r="BX155" i="5"/>
  <c r="BW155" i="5"/>
  <c r="BV155" i="5"/>
  <c r="BU155" i="5"/>
  <c r="BT155" i="5"/>
  <c r="BS155" i="5"/>
  <c r="BR155" i="5"/>
  <c r="BQ155" i="5"/>
  <c r="BP155" i="5"/>
  <c r="BO155" i="5"/>
  <c r="BK155" i="5"/>
  <c r="BJ155" i="5"/>
  <c r="BG155" i="5"/>
  <c r="BF155" i="5"/>
  <c r="AD155" i="5"/>
  <c r="CB155" i="5" s="1"/>
  <c r="AC155" i="5"/>
  <c r="AB155" i="5"/>
  <c r="AA155" i="5"/>
  <c r="Z155" i="5"/>
  <c r="BE155" i="5" s="1"/>
  <c r="BI155" i="5" s="1"/>
  <c r="BL155" i="5" s="1"/>
  <c r="AA156" i="2"/>
  <c r="Z156" i="2"/>
  <c r="X156" i="2"/>
  <c r="W156" i="2"/>
  <c r="AU154" i="5" l="1"/>
  <c r="AG154" i="5"/>
  <c r="CC154" i="5" s="1"/>
  <c r="P155" i="2"/>
  <c r="BZ154" i="5"/>
  <c r="BY154" i="5"/>
  <c r="BX154" i="5"/>
  <c r="BW154" i="5"/>
  <c r="BV154" i="5"/>
  <c r="BU154" i="5"/>
  <c r="BT154" i="5"/>
  <c r="BS154" i="5"/>
  <c r="BR154" i="5"/>
  <c r="BQ154" i="5"/>
  <c r="BP154" i="5"/>
  <c r="BO154" i="5"/>
  <c r="BK154" i="5"/>
  <c r="BJ154" i="5"/>
  <c r="BG154" i="5"/>
  <c r="BF154" i="5"/>
  <c r="AS154" i="5"/>
  <c r="AQ154" i="5"/>
  <c r="AO154" i="5"/>
  <c r="AM154" i="5"/>
  <c r="AK154" i="5"/>
  <c r="AI154" i="5"/>
  <c r="CE154" i="5" s="1"/>
  <c r="AD154" i="5"/>
  <c r="CB154" i="5" s="1"/>
  <c r="AC154" i="5"/>
  <c r="AB154" i="5"/>
  <c r="AA154" i="5"/>
  <c r="Z154" i="5"/>
  <c r="BE154" i="5" s="1"/>
  <c r="BI154" i="5" s="1"/>
  <c r="BL154" i="5" s="1"/>
  <c r="AA155" i="2"/>
  <c r="Z155" i="2"/>
  <c r="X155" i="2"/>
  <c r="W155" i="2"/>
  <c r="AU153" i="5" l="1"/>
  <c r="AS153" i="5"/>
  <c r="AQ153" i="5"/>
  <c r="AO153" i="5"/>
  <c r="AM153" i="5"/>
  <c r="AK153" i="5"/>
  <c r="AI153" i="5"/>
  <c r="CE153" i="5" s="1"/>
  <c r="AG153" i="5"/>
  <c r="CC153" i="5" s="1"/>
  <c r="AD153" i="5"/>
  <c r="CB153" i="5" s="1"/>
  <c r="P154" i="2"/>
  <c r="AC153" i="5"/>
  <c r="AB153" i="5"/>
  <c r="AA153" i="5"/>
  <c r="Z153" i="5"/>
  <c r="BE153" i="5" s="1"/>
  <c r="BI153" i="5" s="1"/>
  <c r="BL153" i="5" s="1"/>
  <c r="BZ153" i="5"/>
  <c r="BY153" i="5"/>
  <c r="BX153" i="5"/>
  <c r="BW153" i="5"/>
  <c r="BV153" i="5"/>
  <c r="BU153" i="5"/>
  <c r="BT153" i="5"/>
  <c r="BS153" i="5"/>
  <c r="BR153" i="5"/>
  <c r="BQ153" i="5"/>
  <c r="BP153" i="5"/>
  <c r="BO153" i="5"/>
  <c r="BK153" i="5"/>
  <c r="BJ153" i="5"/>
  <c r="BG153" i="5"/>
  <c r="BF153" i="5"/>
  <c r="AA154" i="2"/>
  <c r="Z154" i="2"/>
  <c r="X154" i="2"/>
  <c r="W154" i="2"/>
  <c r="P153" i="2" l="1"/>
  <c r="AU152" i="5"/>
  <c r="AS152" i="5"/>
  <c r="AQ152" i="5"/>
  <c r="AO152" i="5"/>
  <c r="AM152" i="5"/>
  <c r="AK152" i="5"/>
  <c r="AI152" i="5"/>
  <c r="CE152" i="5" s="1"/>
  <c r="AG152" i="5"/>
  <c r="CC152" i="5" s="1"/>
  <c r="AD152" i="5"/>
  <c r="CB152" i="5" s="1"/>
  <c r="AC152" i="5"/>
  <c r="AB152" i="5"/>
  <c r="AA152" i="5"/>
  <c r="Z152" i="5"/>
  <c r="BE152" i="5" s="1"/>
  <c r="BI152" i="5" s="1"/>
  <c r="BL152" i="5" s="1"/>
  <c r="BF152" i="5"/>
  <c r="BG152" i="5"/>
  <c r="BJ152" i="5"/>
  <c r="BK152" i="5"/>
  <c r="BO152" i="5"/>
  <c r="BP152" i="5"/>
  <c r="BQ152" i="5"/>
  <c r="BR152" i="5"/>
  <c r="BS152" i="5"/>
  <c r="BT152" i="5"/>
  <c r="BU152" i="5"/>
  <c r="BV152" i="5"/>
  <c r="BW152" i="5"/>
  <c r="BX152" i="5"/>
  <c r="BZ152" i="5"/>
  <c r="BY152" i="5"/>
  <c r="AA153" i="2"/>
  <c r="Z153" i="2"/>
  <c r="X153" i="2"/>
  <c r="W153" i="2"/>
  <c r="BZ151" i="5" l="1"/>
  <c r="BY151" i="5"/>
  <c r="BX151" i="5"/>
  <c r="BW151" i="5"/>
  <c r="BV151" i="5"/>
  <c r="BU151" i="5"/>
  <c r="BT151" i="5"/>
  <c r="BS151" i="5"/>
  <c r="BR151" i="5"/>
  <c r="BQ151" i="5"/>
  <c r="BP151" i="5"/>
  <c r="BO151" i="5"/>
  <c r="BK151" i="5"/>
  <c r="BJ151" i="5"/>
  <c r="BG151" i="5"/>
  <c r="BF151" i="5"/>
  <c r="P152" i="2"/>
  <c r="AU151" i="5"/>
  <c r="AS151" i="5"/>
  <c r="AQ151" i="5"/>
  <c r="AO151" i="5"/>
  <c r="AM151" i="5"/>
  <c r="AK151" i="5"/>
  <c r="AI151" i="5"/>
  <c r="CE151" i="5" s="1"/>
  <c r="AG151" i="5"/>
  <c r="CC151" i="5" s="1"/>
  <c r="AD151" i="5"/>
  <c r="CB151" i="5" s="1"/>
  <c r="AC151" i="5"/>
  <c r="AB151" i="5"/>
  <c r="AA151" i="5"/>
  <c r="Z151" i="5"/>
  <c r="BE151" i="5" s="1"/>
  <c r="BI151" i="5" s="1"/>
  <c r="BL151" i="5" s="1"/>
  <c r="AA152" i="2"/>
  <c r="Z152" i="2"/>
  <c r="X152" i="2"/>
  <c r="W152" i="2"/>
  <c r="P151" i="2" l="1"/>
  <c r="AU150" i="5"/>
  <c r="AS150" i="5"/>
  <c r="AQ150" i="5"/>
  <c r="AO150" i="5"/>
  <c r="AM150" i="5"/>
  <c r="AK150" i="5"/>
  <c r="AI150" i="5"/>
  <c r="CE150" i="5" s="1"/>
  <c r="AG150" i="5"/>
  <c r="CC150" i="5" s="1"/>
  <c r="AD150" i="5"/>
  <c r="CB150" i="5" s="1"/>
  <c r="AC150" i="5"/>
  <c r="AB150" i="5"/>
  <c r="AA150" i="5"/>
  <c r="Z150" i="5"/>
  <c r="BE150" i="5" s="1"/>
  <c r="BI150" i="5" s="1"/>
  <c r="BL150" i="5" s="1"/>
  <c r="BZ150" i="5"/>
  <c r="BY150" i="5"/>
  <c r="BX150" i="5"/>
  <c r="BW150" i="5"/>
  <c r="BV150" i="5"/>
  <c r="BU150" i="5"/>
  <c r="BT150" i="5"/>
  <c r="BS150" i="5"/>
  <c r="BR150" i="5"/>
  <c r="BQ150" i="5"/>
  <c r="BP150" i="5"/>
  <c r="BO150" i="5"/>
  <c r="BK150" i="5"/>
  <c r="BJ150" i="5"/>
  <c r="BG150" i="5"/>
  <c r="BF150" i="5"/>
  <c r="AA151" i="2"/>
  <c r="Z151" i="2"/>
  <c r="X151" i="2"/>
  <c r="W151" i="2"/>
  <c r="AU149" i="5" l="1"/>
  <c r="AS149" i="5"/>
  <c r="AQ149" i="5"/>
  <c r="AO149" i="5"/>
  <c r="AM149" i="5"/>
  <c r="AK149" i="5"/>
  <c r="AI149" i="5"/>
  <c r="CE149" i="5" s="1"/>
  <c r="AG149" i="5"/>
  <c r="CC149" i="5" s="1"/>
  <c r="AA150" i="2"/>
  <c r="Z150" i="2"/>
  <c r="X150" i="2"/>
  <c r="W150" i="2"/>
  <c r="P150" i="2"/>
  <c r="BZ149" i="5" l="1"/>
  <c r="BY149" i="5"/>
  <c r="BX149" i="5"/>
  <c r="BW149" i="5"/>
  <c r="BV149" i="5"/>
  <c r="BU149" i="5"/>
  <c r="BT149" i="5"/>
  <c r="BS149" i="5"/>
  <c r="BR149" i="5"/>
  <c r="BQ149" i="5"/>
  <c r="BP149" i="5"/>
  <c r="BO149" i="5"/>
  <c r="BK149" i="5"/>
  <c r="BJ149" i="5"/>
  <c r="BG149" i="5"/>
  <c r="BF149" i="5"/>
  <c r="AD149" i="5"/>
  <c r="CB149" i="5" s="1"/>
  <c r="AC149" i="5"/>
  <c r="AB149" i="5"/>
  <c r="AA149" i="5"/>
  <c r="Z149" i="5"/>
  <c r="BE149" i="5" s="1"/>
  <c r="BI149" i="5" s="1"/>
  <c r="BL149" i="5" s="1"/>
  <c r="AU148" i="5" l="1"/>
  <c r="AS148" i="5"/>
  <c r="AG148" i="5"/>
  <c r="CC148" i="5" s="1"/>
  <c r="BZ148" i="5" l="1"/>
  <c r="BY148" i="5"/>
  <c r="BX148" i="5"/>
  <c r="BW148" i="5"/>
  <c r="BV148" i="5"/>
  <c r="BU148" i="5"/>
  <c r="BT148" i="5"/>
  <c r="BS148" i="5"/>
  <c r="BR148" i="5"/>
  <c r="BQ148" i="5"/>
  <c r="BP148" i="5"/>
  <c r="BO148" i="5"/>
  <c r="BK148" i="5"/>
  <c r="BJ148" i="5"/>
  <c r="BG148" i="5"/>
  <c r="BF148" i="5"/>
  <c r="AQ148" i="5"/>
  <c r="AO148" i="5"/>
  <c r="AM148" i="5"/>
  <c r="AK148" i="5"/>
  <c r="AI148" i="5"/>
  <c r="CE148" i="5" s="1"/>
  <c r="AD148" i="5"/>
  <c r="CB148" i="5" s="1"/>
  <c r="AC148" i="5"/>
  <c r="AB148" i="5"/>
  <c r="AA148" i="5"/>
  <c r="Z148" i="5"/>
  <c r="BE148" i="5" s="1"/>
  <c r="BI148" i="5" s="1"/>
  <c r="BL148" i="5" s="1"/>
  <c r="AA149" i="2"/>
  <c r="Z149" i="2"/>
  <c r="X149" i="2"/>
  <c r="W149" i="2"/>
  <c r="P149" i="2"/>
  <c r="P261" i="5" l="1"/>
  <c r="L261" i="5"/>
  <c r="BK97" i="5"/>
  <c r="BN97" i="5" s="1"/>
  <c r="BJ97" i="5"/>
  <c r="BM97" i="5" s="1"/>
  <c r="AU147" i="5" l="1"/>
  <c r="AS147" i="5"/>
  <c r="AQ147" i="5"/>
  <c r="AO147" i="5"/>
  <c r="AM147" i="5"/>
  <c r="AK147" i="5"/>
  <c r="AI147" i="5"/>
  <c r="CE147" i="5" s="1"/>
  <c r="P148" i="2"/>
  <c r="BZ147" i="5"/>
  <c r="BY147" i="5"/>
  <c r="BX147" i="5"/>
  <c r="BW147" i="5"/>
  <c r="BV147" i="5"/>
  <c r="BU147" i="5"/>
  <c r="BT147" i="5"/>
  <c r="BS147" i="5"/>
  <c r="BR147" i="5"/>
  <c r="BQ147" i="5"/>
  <c r="BP147" i="5"/>
  <c r="BO147" i="5"/>
  <c r="BK147" i="5"/>
  <c r="BJ147" i="5"/>
  <c r="BG147" i="5"/>
  <c r="BF147" i="5"/>
  <c r="AG147" i="5"/>
  <c r="CC147" i="5" s="1"/>
  <c r="AD147" i="5"/>
  <c r="CB147" i="5" s="1"/>
  <c r="AC147" i="5"/>
  <c r="AB147" i="5"/>
  <c r="AA147" i="5"/>
  <c r="Z147" i="5"/>
  <c r="BE147" i="5" s="1"/>
  <c r="BI147" i="5" s="1"/>
  <c r="BL147" i="5" s="1"/>
  <c r="AA148" i="2"/>
  <c r="Z148" i="2"/>
  <c r="X148" i="2"/>
  <c r="W148" i="2"/>
  <c r="AU146" i="5" l="1"/>
  <c r="AS146" i="5"/>
  <c r="AQ146" i="5"/>
  <c r="AO146" i="5"/>
  <c r="AM146" i="5"/>
  <c r="AK146" i="5"/>
  <c r="AI146" i="5"/>
  <c r="CE146" i="5" s="1"/>
  <c r="AG146" i="5"/>
  <c r="CC146" i="5" s="1"/>
  <c r="P147" i="2" l="1"/>
  <c r="BZ146" i="5"/>
  <c r="BY146" i="5"/>
  <c r="BX146" i="5"/>
  <c r="BW146" i="5"/>
  <c r="BV146" i="5"/>
  <c r="BU146" i="5"/>
  <c r="BT146" i="5"/>
  <c r="BS146" i="5"/>
  <c r="BR146" i="5"/>
  <c r="BQ146" i="5"/>
  <c r="BP146" i="5"/>
  <c r="BO146" i="5"/>
  <c r="BK146" i="5"/>
  <c r="BJ146" i="5"/>
  <c r="BG146" i="5"/>
  <c r="BF146" i="5"/>
  <c r="AD146" i="5"/>
  <c r="CB146" i="5" s="1"/>
  <c r="AC146" i="5"/>
  <c r="AB146" i="5"/>
  <c r="AA146" i="5"/>
  <c r="Z146" i="5"/>
  <c r="BE146" i="5" s="1"/>
  <c r="BI146" i="5" s="1"/>
  <c r="BL146" i="5" s="1"/>
  <c r="AA147" i="2"/>
  <c r="Z147" i="2"/>
  <c r="X147" i="2"/>
  <c r="W147" i="2"/>
  <c r="P146" i="2" l="1"/>
  <c r="AG145" i="5"/>
  <c r="CC145" i="5" s="1"/>
  <c r="BZ145" i="5"/>
  <c r="BY145" i="5"/>
  <c r="BX145" i="5"/>
  <c r="BW145" i="5"/>
  <c r="BV145" i="5"/>
  <c r="BU145" i="5"/>
  <c r="BT145" i="5"/>
  <c r="BS145" i="5"/>
  <c r="BR145" i="5"/>
  <c r="BQ145" i="5"/>
  <c r="BP145" i="5"/>
  <c r="BO145" i="5"/>
  <c r="BK145" i="5"/>
  <c r="BJ145" i="5"/>
  <c r="BG145" i="5"/>
  <c r="BF145" i="5"/>
  <c r="AU145" i="5"/>
  <c r="AS145" i="5"/>
  <c r="AQ145" i="5"/>
  <c r="AO145" i="5"/>
  <c r="AM145" i="5"/>
  <c r="AK145" i="5"/>
  <c r="AI145" i="5"/>
  <c r="CE145" i="5" s="1"/>
  <c r="AD145" i="5"/>
  <c r="CB145" i="5" s="1"/>
  <c r="AC145" i="5"/>
  <c r="AB145" i="5"/>
  <c r="AA145" i="5"/>
  <c r="Z145" i="5"/>
  <c r="BE145" i="5" s="1"/>
  <c r="BI145" i="5" s="1"/>
  <c r="BL145" i="5" s="1"/>
  <c r="Z144" i="5"/>
  <c r="AA144" i="5"/>
  <c r="AB144" i="5"/>
  <c r="AC144" i="5"/>
  <c r="AD144" i="5"/>
  <c r="CB144" i="5" s="1"/>
  <c r="AG144" i="5"/>
  <c r="CC144" i="5" s="1"/>
  <c r="AI144" i="5"/>
  <c r="CE144" i="5" s="1"/>
  <c r="AK144" i="5"/>
  <c r="AA146" i="2"/>
  <c r="Z146" i="2"/>
  <c r="X146" i="2"/>
  <c r="W146" i="2"/>
  <c r="AU144" i="5" l="1"/>
  <c r="AS144" i="5"/>
  <c r="AQ144" i="5"/>
  <c r="AO144" i="5"/>
  <c r="AM144" i="5"/>
  <c r="P145" i="2"/>
  <c r="BE144" i="5"/>
  <c r="BI144" i="5" s="1"/>
  <c r="BL144" i="5" s="1"/>
  <c r="BZ144" i="5"/>
  <c r="BY144" i="5"/>
  <c r="BX144" i="5"/>
  <c r="BW144" i="5"/>
  <c r="BV144" i="5"/>
  <c r="BU144" i="5"/>
  <c r="BT144" i="5"/>
  <c r="BS144" i="5"/>
  <c r="BR144" i="5"/>
  <c r="BQ144" i="5"/>
  <c r="BP144" i="5"/>
  <c r="BO144" i="5"/>
  <c r="BK144" i="5"/>
  <c r="BJ144" i="5"/>
  <c r="BG144" i="5"/>
  <c r="BF144" i="5"/>
  <c r="AA145" i="2"/>
  <c r="Z145" i="2"/>
  <c r="X145" i="2"/>
  <c r="W145" i="2"/>
  <c r="AA144" i="2" l="1"/>
  <c r="Z144" i="2"/>
  <c r="X144" i="2"/>
  <c r="W144" i="2"/>
  <c r="AU143" i="5"/>
  <c r="AS143" i="5"/>
  <c r="AQ143" i="5"/>
  <c r="AO143" i="5"/>
  <c r="AM143" i="5"/>
  <c r="AK143" i="5"/>
  <c r="AI143" i="5"/>
  <c r="CE143" i="5" s="1"/>
  <c r="AG143" i="5"/>
  <c r="CC143" i="5" s="1"/>
  <c r="P144" i="2"/>
  <c r="BZ143" i="5"/>
  <c r="BY143" i="5"/>
  <c r="BX143" i="5"/>
  <c r="BW143" i="5"/>
  <c r="BV143" i="5"/>
  <c r="BU143" i="5"/>
  <c r="BT143" i="5"/>
  <c r="BS143" i="5"/>
  <c r="BR143" i="5"/>
  <c r="BQ143" i="5"/>
  <c r="BP143" i="5"/>
  <c r="BO143" i="5"/>
  <c r="BK143" i="5"/>
  <c r="BJ143" i="5"/>
  <c r="BG143" i="5"/>
  <c r="BF143" i="5"/>
  <c r="AD143" i="5"/>
  <c r="CB143" i="5" s="1"/>
  <c r="AC143" i="5"/>
  <c r="AB143" i="5"/>
  <c r="AA143" i="5"/>
  <c r="Z143" i="5"/>
  <c r="BE143" i="5" s="1"/>
  <c r="BI143" i="5" s="1"/>
  <c r="BL143" i="5" s="1"/>
  <c r="BZ142" i="5" l="1"/>
  <c r="BY142" i="5"/>
  <c r="BX142" i="5"/>
  <c r="BW142" i="5"/>
  <c r="BV142" i="5"/>
  <c r="BU142" i="5"/>
  <c r="BT142" i="5"/>
  <c r="BS142" i="5"/>
  <c r="BR142" i="5"/>
  <c r="BQ142" i="5"/>
  <c r="BP142" i="5"/>
  <c r="BO142" i="5"/>
  <c r="BK142" i="5"/>
  <c r="BJ142" i="5"/>
  <c r="BG142" i="5"/>
  <c r="BF142" i="5"/>
  <c r="AU142" i="5"/>
  <c r="AS142" i="5"/>
  <c r="AQ142" i="5"/>
  <c r="AO142" i="5"/>
  <c r="AM142" i="5"/>
  <c r="AK142" i="5"/>
  <c r="AI142" i="5"/>
  <c r="CE142" i="5" s="1"/>
  <c r="AG142" i="5"/>
  <c r="CC142" i="5" s="1"/>
  <c r="P143" i="2"/>
  <c r="AD142" i="5"/>
  <c r="CB142" i="5" s="1"/>
  <c r="AC142" i="5"/>
  <c r="AB142" i="5"/>
  <c r="AA142" i="5"/>
  <c r="Z142" i="5"/>
  <c r="BE142" i="5" s="1"/>
  <c r="BI142" i="5" s="1"/>
  <c r="BL142" i="5" s="1"/>
  <c r="AA143" i="2"/>
  <c r="Z143" i="2"/>
  <c r="X143" i="2"/>
  <c r="W143" i="2"/>
  <c r="P142" i="2" l="1"/>
  <c r="AU141" i="5"/>
  <c r="AS141" i="5"/>
  <c r="AQ141" i="5"/>
  <c r="AO141" i="5"/>
  <c r="AM141" i="5"/>
  <c r="AK141" i="5"/>
  <c r="AI141" i="5"/>
  <c r="CE141" i="5" s="1"/>
  <c r="AG141" i="5"/>
  <c r="CC141" i="5" s="1"/>
  <c r="AD141" i="5"/>
  <c r="CB141" i="5" s="1"/>
  <c r="AC141" i="5"/>
  <c r="AB141" i="5"/>
  <c r="AA141" i="5"/>
  <c r="Z141" i="5"/>
  <c r="BE141" i="5" s="1"/>
  <c r="BI141" i="5" s="1"/>
  <c r="BL141" i="5" s="1"/>
  <c r="BZ141" i="5"/>
  <c r="BY141" i="5"/>
  <c r="BX141" i="5"/>
  <c r="BW141" i="5"/>
  <c r="BV141" i="5"/>
  <c r="BU141" i="5"/>
  <c r="BT141" i="5"/>
  <c r="BS141" i="5"/>
  <c r="BR141" i="5"/>
  <c r="BQ141" i="5"/>
  <c r="BP141" i="5"/>
  <c r="BO141" i="5"/>
  <c r="BK141" i="5"/>
  <c r="BJ141" i="5"/>
  <c r="BG141" i="5"/>
  <c r="BF141" i="5"/>
  <c r="AA142" i="2"/>
  <c r="Z142" i="2"/>
  <c r="X142" i="2"/>
  <c r="W142" i="2"/>
  <c r="P141" i="2" l="1"/>
  <c r="AU140" i="5"/>
  <c r="AS140" i="5"/>
  <c r="AQ140" i="5"/>
  <c r="AO140" i="5"/>
  <c r="AM140" i="5"/>
  <c r="AK140" i="5"/>
  <c r="AI140" i="5"/>
  <c r="CE140" i="5" s="1"/>
  <c r="AG140" i="5"/>
  <c r="CC140" i="5" s="1"/>
  <c r="AD140" i="5"/>
  <c r="CB140" i="5" s="1"/>
  <c r="AC140" i="5"/>
  <c r="AB140" i="5"/>
  <c r="AA140" i="5"/>
  <c r="Z140" i="5"/>
  <c r="BE140" i="5" s="1"/>
  <c r="BI140" i="5" s="1"/>
  <c r="BL140" i="5" s="1"/>
  <c r="BZ140" i="5"/>
  <c r="BY140" i="5"/>
  <c r="BX140" i="5"/>
  <c r="BW140" i="5"/>
  <c r="BV140" i="5"/>
  <c r="BU140" i="5"/>
  <c r="BT140" i="5"/>
  <c r="BS140" i="5"/>
  <c r="BR140" i="5"/>
  <c r="BQ140" i="5"/>
  <c r="BP140" i="5"/>
  <c r="BO140" i="5"/>
  <c r="BK140" i="5"/>
  <c r="BJ140" i="5"/>
  <c r="BG140" i="5"/>
  <c r="BF140" i="5"/>
  <c r="AA141" i="2"/>
  <c r="Z141" i="2"/>
  <c r="X141" i="2"/>
  <c r="W141" i="2"/>
  <c r="P140" i="2" l="1"/>
  <c r="AS139" i="5"/>
  <c r="AU139" i="5"/>
  <c r="AQ139" i="5"/>
  <c r="AO139" i="5"/>
  <c r="AM139" i="5"/>
  <c r="AK139" i="5"/>
  <c r="AI139" i="5"/>
  <c r="CE139" i="5" s="1"/>
  <c r="BZ139" i="5"/>
  <c r="BY139" i="5"/>
  <c r="BX139" i="5"/>
  <c r="BW139" i="5"/>
  <c r="BV139" i="5"/>
  <c r="BU139" i="5"/>
  <c r="BT139" i="5"/>
  <c r="BS139" i="5"/>
  <c r="BR139" i="5"/>
  <c r="BQ139" i="5"/>
  <c r="BP139" i="5"/>
  <c r="BO139" i="5"/>
  <c r="BK139" i="5"/>
  <c r="BJ139" i="5"/>
  <c r="BG139" i="5"/>
  <c r="BF139" i="5"/>
  <c r="AG139" i="5"/>
  <c r="CC139" i="5" s="1"/>
  <c r="AD139" i="5"/>
  <c r="CB139" i="5" s="1"/>
  <c r="AC139" i="5"/>
  <c r="AB139" i="5"/>
  <c r="AA139" i="5"/>
  <c r="Z139" i="5"/>
  <c r="BE139" i="5" s="1"/>
  <c r="BI139" i="5" s="1"/>
  <c r="BL139" i="5" s="1"/>
  <c r="AA140" i="2"/>
  <c r="Z140" i="2"/>
  <c r="X140" i="2"/>
  <c r="W140" i="2"/>
  <c r="P139" i="2" l="1"/>
  <c r="AA139" i="2"/>
  <c r="Z139" i="2"/>
  <c r="X139" i="2"/>
  <c r="W139" i="2"/>
  <c r="BZ138" i="5"/>
  <c r="BY138" i="5"/>
  <c r="BX138" i="5"/>
  <c r="BW138" i="5"/>
  <c r="BV138" i="5"/>
  <c r="BU138" i="5"/>
  <c r="BT138" i="5"/>
  <c r="BS138" i="5"/>
  <c r="BR138" i="5"/>
  <c r="BQ138" i="5"/>
  <c r="BP138" i="5"/>
  <c r="BO138" i="5"/>
  <c r="BK138" i="5"/>
  <c r="BJ138" i="5"/>
  <c r="BG138" i="5"/>
  <c r="BF138" i="5"/>
  <c r="AU138" i="5"/>
  <c r="AS138" i="5"/>
  <c r="AQ138" i="5"/>
  <c r="AO138" i="5"/>
  <c r="AM138" i="5"/>
  <c r="AK138" i="5"/>
  <c r="AI138" i="5"/>
  <c r="CE138" i="5" s="1"/>
  <c r="AG138" i="5"/>
  <c r="CC138" i="5" s="1"/>
  <c r="AD138" i="5"/>
  <c r="CB138" i="5" s="1"/>
  <c r="AC138" i="5"/>
  <c r="AB138" i="5"/>
  <c r="AA138" i="5"/>
  <c r="Z138" i="5"/>
  <c r="BE138" i="5" s="1"/>
  <c r="BI138" i="5" s="1"/>
  <c r="BL138" i="5" s="1"/>
  <c r="P138" i="2" l="1"/>
  <c r="AU137" i="5"/>
  <c r="AS137" i="5"/>
  <c r="AQ137" i="5"/>
  <c r="AO137" i="5"/>
  <c r="AM137" i="5"/>
  <c r="AK137" i="5"/>
  <c r="AI137" i="5"/>
  <c r="CE137" i="5" s="1"/>
  <c r="AG137" i="5"/>
  <c r="CC137" i="5" s="1"/>
  <c r="AD137" i="5"/>
  <c r="CB137" i="5" s="1"/>
  <c r="AC137" i="5"/>
  <c r="AB137" i="5"/>
  <c r="AA137" i="5"/>
  <c r="Z137" i="5"/>
  <c r="BE137" i="5" s="1"/>
  <c r="BI137" i="5" s="1"/>
  <c r="BL137" i="5" s="1"/>
  <c r="BZ137" i="5"/>
  <c r="BY137" i="5"/>
  <c r="BX137" i="5"/>
  <c r="BW137" i="5"/>
  <c r="BV137" i="5"/>
  <c r="BU137" i="5"/>
  <c r="BT137" i="5"/>
  <c r="BS137" i="5"/>
  <c r="BR137" i="5"/>
  <c r="BQ137" i="5"/>
  <c r="BP137" i="5"/>
  <c r="BO137" i="5"/>
  <c r="BK137" i="5"/>
  <c r="BJ137" i="5"/>
  <c r="BG137" i="5"/>
  <c r="BF137" i="5"/>
  <c r="AA138" i="2"/>
  <c r="Z138" i="2"/>
  <c r="X138" i="2"/>
  <c r="W138" i="2"/>
  <c r="AU136" i="5" l="1"/>
  <c r="AS136" i="5"/>
  <c r="AQ136" i="5"/>
  <c r="AO136" i="5"/>
  <c r="AM136" i="5"/>
  <c r="AK136" i="5"/>
  <c r="AG136" i="5"/>
  <c r="CC136" i="5" s="1"/>
  <c r="AI136" i="5"/>
  <c r="CE136" i="5" s="1"/>
  <c r="AD136" i="5"/>
  <c r="CB136" i="5" s="1"/>
  <c r="AC136" i="5"/>
  <c r="AB136" i="5"/>
  <c r="AA136" i="5"/>
  <c r="Z136" i="5"/>
  <c r="BE136" i="5" s="1"/>
  <c r="BI136" i="5" s="1"/>
  <c r="BL136" i="5" s="1"/>
  <c r="BZ136" i="5"/>
  <c r="BY136" i="5"/>
  <c r="BX136" i="5"/>
  <c r="BW136" i="5"/>
  <c r="BV136" i="5"/>
  <c r="BU136" i="5"/>
  <c r="BT136" i="5"/>
  <c r="BS136" i="5"/>
  <c r="BR136" i="5"/>
  <c r="BQ136" i="5"/>
  <c r="BP136" i="5"/>
  <c r="BO136" i="5"/>
  <c r="BK136" i="5"/>
  <c r="BJ136" i="5"/>
  <c r="BG136" i="5"/>
  <c r="BF136" i="5"/>
  <c r="AA137" i="2"/>
  <c r="Z137" i="2"/>
  <c r="X137" i="2"/>
  <c r="W137" i="2"/>
  <c r="P137" i="2"/>
  <c r="AS135" i="5" l="1"/>
  <c r="AU135" i="5"/>
  <c r="AQ135" i="5"/>
  <c r="AO135" i="5"/>
  <c r="AM135" i="5"/>
  <c r="AK135" i="5"/>
  <c r="AI135" i="5"/>
  <c r="CE135" i="5" s="1"/>
  <c r="AG135" i="5"/>
  <c r="CC135" i="5" s="1"/>
  <c r="P136" i="2"/>
  <c r="AD135" i="5"/>
  <c r="CB135" i="5" s="1"/>
  <c r="AC135" i="5"/>
  <c r="AB135" i="5"/>
  <c r="AA135" i="5"/>
  <c r="Z135" i="5"/>
  <c r="BE135" i="5" s="1"/>
  <c r="BI135" i="5" s="1"/>
  <c r="BL135" i="5" s="1"/>
  <c r="BZ135" i="5"/>
  <c r="BY135" i="5"/>
  <c r="BX135" i="5"/>
  <c r="BW135" i="5"/>
  <c r="BV135" i="5"/>
  <c r="BU135" i="5"/>
  <c r="BT135" i="5"/>
  <c r="BS135" i="5"/>
  <c r="BR135" i="5"/>
  <c r="BQ135" i="5"/>
  <c r="BP135" i="5"/>
  <c r="BO135" i="5"/>
  <c r="BK135" i="5"/>
  <c r="BJ135" i="5"/>
  <c r="BG135" i="5"/>
  <c r="BF135" i="5"/>
  <c r="AA136" i="2"/>
  <c r="Z136" i="2"/>
  <c r="X136" i="2"/>
  <c r="W136" i="2"/>
  <c r="P135" i="2" l="1"/>
  <c r="BZ134" i="5"/>
  <c r="BY134" i="5"/>
  <c r="BX134" i="5"/>
  <c r="BW134" i="5"/>
  <c r="BV134" i="5"/>
  <c r="BU134" i="5"/>
  <c r="BT134" i="5"/>
  <c r="BS134" i="5"/>
  <c r="BR134" i="5"/>
  <c r="BQ134" i="5"/>
  <c r="BP134" i="5"/>
  <c r="BO134" i="5"/>
  <c r="BK134" i="5"/>
  <c r="BJ134" i="5"/>
  <c r="BG134" i="5"/>
  <c r="BF134" i="5"/>
  <c r="AU134" i="5"/>
  <c r="AS134" i="5"/>
  <c r="AQ134" i="5"/>
  <c r="AO134" i="5"/>
  <c r="AM134" i="5"/>
  <c r="AK134" i="5"/>
  <c r="AI134" i="5"/>
  <c r="CE134" i="5" s="1"/>
  <c r="AG134" i="5"/>
  <c r="CC134" i="5" s="1"/>
  <c r="AD134" i="5"/>
  <c r="CB134" i="5" s="1"/>
  <c r="AC134" i="5"/>
  <c r="AB134" i="5"/>
  <c r="AA134" i="5"/>
  <c r="Z134" i="5"/>
  <c r="BE134" i="5" s="1"/>
  <c r="BI134" i="5" s="1"/>
  <c r="BL134" i="5" s="1"/>
  <c r="AA135" i="2"/>
  <c r="Z135" i="2"/>
  <c r="X135" i="2"/>
  <c r="W135" i="2"/>
  <c r="AU133" i="5" l="1"/>
  <c r="AS133" i="5"/>
  <c r="AQ133" i="5"/>
  <c r="AO133" i="5"/>
  <c r="AM133" i="5"/>
  <c r="AK133" i="5"/>
  <c r="AI133" i="5"/>
  <c r="CE133" i="5" s="1"/>
  <c r="AG133" i="5"/>
  <c r="CC133" i="5" s="1"/>
  <c r="AD133" i="5"/>
  <c r="CB133" i="5" s="1"/>
  <c r="AC133" i="5"/>
  <c r="AB133" i="5"/>
  <c r="AA133" i="5"/>
  <c r="Z133" i="5"/>
  <c r="BZ133" i="5"/>
  <c r="BY133" i="5"/>
  <c r="BX133" i="5"/>
  <c r="BW133" i="5"/>
  <c r="BV133" i="5"/>
  <c r="BU133" i="5"/>
  <c r="BT133" i="5"/>
  <c r="BS133" i="5"/>
  <c r="BR133" i="5"/>
  <c r="BQ133" i="5"/>
  <c r="BP133" i="5"/>
  <c r="BO133" i="5"/>
  <c r="BK133" i="5"/>
  <c r="BJ133" i="5"/>
  <c r="BG133" i="5"/>
  <c r="BF133" i="5"/>
  <c r="BE133" i="5"/>
  <c r="BI133" i="5" s="1"/>
  <c r="BL133" i="5" s="1"/>
  <c r="AA134" i="2"/>
  <c r="Z134" i="2"/>
  <c r="X134" i="2"/>
  <c r="W134" i="2"/>
  <c r="P134" i="2"/>
  <c r="P133" i="2" l="1"/>
  <c r="AU132" i="5" l="1"/>
  <c r="AS132" i="5"/>
  <c r="AQ132" i="5"/>
  <c r="AO132" i="5"/>
  <c r="AM132" i="5"/>
  <c r="AK132" i="5"/>
  <c r="AI132" i="5"/>
  <c r="CE132" i="5" s="1"/>
  <c r="AG132" i="5"/>
  <c r="CC132" i="5" s="1"/>
  <c r="AD132" i="5"/>
  <c r="CB132" i="5" s="1"/>
  <c r="AC132" i="5"/>
  <c r="AB132" i="5"/>
  <c r="AA132" i="5"/>
  <c r="Z132" i="5"/>
  <c r="BE132" i="5" s="1"/>
  <c r="BI132" i="5" s="1"/>
  <c r="BL132" i="5" s="1"/>
  <c r="BZ132" i="5"/>
  <c r="BY132" i="5"/>
  <c r="BX132" i="5"/>
  <c r="BW132" i="5"/>
  <c r="BV132" i="5"/>
  <c r="BU132" i="5"/>
  <c r="BT132" i="5"/>
  <c r="BS132" i="5"/>
  <c r="BR132" i="5"/>
  <c r="BQ132" i="5"/>
  <c r="BP132" i="5"/>
  <c r="BO132" i="5"/>
  <c r="BK132" i="5"/>
  <c r="BJ132" i="5"/>
  <c r="BG132" i="5"/>
  <c r="BF132" i="5"/>
  <c r="AA133" i="2"/>
  <c r="Z133" i="2"/>
  <c r="X133" i="2"/>
  <c r="W133" i="2"/>
  <c r="AA132" i="2"/>
  <c r="Z132" i="2"/>
  <c r="X132" i="2"/>
  <c r="W132" i="2"/>
  <c r="P132" i="2" l="1"/>
  <c r="AS131" i="5"/>
  <c r="AU131" i="5"/>
  <c r="AM131" i="5"/>
  <c r="AQ131" i="5"/>
  <c r="AO131" i="5"/>
  <c r="AK131" i="5"/>
  <c r="AI131" i="5"/>
  <c r="CE131" i="5" s="1"/>
  <c r="AG131" i="5"/>
  <c r="CC131" i="5" s="1"/>
  <c r="AD131" i="5"/>
  <c r="CB131" i="5" s="1"/>
  <c r="AC131" i="5"/>
  <c r="AB131" i="5"/>
  <c r="AA131" i="5"/>
  <c r="Z131" i="5"/>
  <c r="BE131" i="5" s="1"/>
  <c r="BI131" i="5" s="1"/>
  <c r="BL131" i="5" s="1"/>
  <c r="BZ131" i="5"/>
  <c r="BY131" i="5"/>
  <c r="BX131" i="5"/>
  <c r="BW131" i="5"/>
  <c r="BV131" i="5"/>
  <c r="BU131" i="5"/>
  <c r="BT131" i="5"/>
  <c r="BS131" i="5"/>
  <c r="BR131" i="5"/>
  <c r="BQ131" i="5"/>
  <c r="BP131" i="5"/>
  <c r="BO131" i="5"/>
  <c r="BK131" i="5"/>
  <c r="BJ131" i="5"/>
  <c r="BG131" i="5"/>
  <c r="BF131" i="5"/>
  <c r="AU130" i="5" l="1"/>
  <c r="AS130" i="5"/>
  <c r="AQ130" i="5"/>
  <c r="AO130" i="5"/>
  <c r="AM130" i="5"/>
  <c r="AK130" i="5"/>
  <c r="AI130" i="5"/>
  <c r="CE130" i="5" s="1"/>
  <c r="AG130" i="5"/>
  <c r="CC130" i="5" s="1"/>
  <c r="P131" i="2"/>
  <c r="BZ130" i="5"/>
  <c r="BY130" i="5"/>
  <c r="BX130" i="5"/>
  <c r="BW130" i="5"/>
  <c r="BV130" i="5"/>
  <c r="BU130" i="5"/>
  <c r="BT130" i="5"/>
  <c r="BS130" i="5"/>
  <c r="BR130" i="5"/>
  <c r="BQ130" i="5"/>
  <c r="BP130" i="5"/>
  <c r="BO130" i="5"/>
  <c r="BK130" i="5"/>
  <c r="BJ130" i="5"/>
  <c r="BG130" i="5"/>
  <c r="BF130" i="5"/>
  <c r="AD130" i="5"/>
  <c r="CB130" i="5" s="1"/>
  <c r="AC130" i="5"/>
  <c r="AB130" i="5"/>
  <c r="AA130" i="5"/>
  <c r="Z130" i="5"/>
  <c r="BE130" i="5" s="1"/>
  <c r="BI130" i="5" s="1"/>
  <c r="BL130" i="5" s="1"/>
  <c r="AA131" i="2"/>
  <c r="Z131" i="2"/>
  <c r="X131" i="2"/>
  <c r="W131" i="2"/>
  <c r="P130" i="2" l="1"/>
  <c r="AG129" i="5"/>
  <c r="CC129" i="5" s="1"/>
  <c r="AM129" i="5"/>
  <c r="AU129" i="5"/>
  <c r="AS129" i="5"/>
  <c r="AQ129" i="5"/>
  <c r="AO129" i="5"/>
  <c r="AK129" i="5"/>
  <c r="AI129" i="5"/>
  <c r="CE129" i="5" s="1"/>
  <c r="AD129" i="5"/>
  <c r="CB129" i="5" s="1"/>
  <c r="AC129" i="5"/>
  <c r="AB129" i="5"/>
  <c r="AA129" i="5"/>
  <c r="Z129" i="5"/>
  <c r="BE129" i="5" s="1"/>
  <c r="BI129" i="5" s="1"/>
  <c r="BL129" i="5" s="1"/>
  <c r="BZ129" i="5"/>
  <c r="BY129" i="5"/>
  <c r="BX129" i="5"/>
  <c r="BW129" i="5"/>
  <c r="BV129" i="5"/>
  <c r="BU129" i="5"/>
  <c r="BT129" i="5"/>
  <c r="BS129" i="5"/>
  <c r="BR129" i="5"/>
  <c r="BQ129" i="5"/>
  <c r="BP129" i="5"/>
  <c r="BO129" i="5"/>
  <c r="BK129" i="5"/>
  <c r="BJ129" i="5"/>
  <c r="BG129" i="5"/>
  <c r="BF129" i="5"/>
  <c r="AA130" i="2"/>
  <c r="Z130" i="2"/>
  <c r="X130" i="2"/>
  <c r="W130" i="2"/>
  <c r="BZ128" i="5" l="1"/>
  <c r="BY128" i="5"/>
  <c r="BX128" i="5"/>
  <c r="BW128" i="5"/>
  <c r="BV128" i="5"/>
  <c r="BU128" i="5"/>
  <c r="BT128" i="5"/>
  <c r="BS128" i="5"/>
  <c r="BR128" i="5"/>
  <c r="BQ128" i="5"/>
  <c r="BP128" i="5"/>
  <c r="BO128" i="5"/>
  <c r="BK128" i="5"/>
  <c r="BJ128" i="5"/>
  <c r="BG128" i="5"/>
  <c r="BF128" i="5"/>
  <c r="AU128" i="5"/>
  <c r="AS128" i="5"/>
  <c r="AQ128" i="5"/>
  <c r="AO128" i="5"/>
  <c r="AM128" i="5"/>
  <c r="AK128" i="5"/>
  <c r="AI128" i="5"/>
  <c r="CE128" i="5" s="1"/>
  <c r="P129" i="2"/>
  <c r="AA129" i="2"/>
  <c r="Z129" i="2"/>
  <c r="X129" i="2"/>
  <c r="W129" i="2"/>
  <c r="AG128" i="5"/>
  <c r="CC128" i="5" s="1"/>
  <c r="AD128" i="5"/>
  <c r="CB128" i="5" s="1"/>
  <c r="AC128" i="5"/>
  <c r="AB128" i="5"/>
  <c r="AA128" i="5"/>
  <c r="Z128" i="5"/>
  <c r="BE128" i="5" s="1"/>
  <c r="BI128" i="5" s="1"/>
  <c r="BL128" i="5" s="1"/>
  <c r="AA128" i="2" l="1"/>
  <c r="Z128" i="2"/>
  <c r="X128" i="2"/>
  <c r="W128" i="2"/>
  <c r="AU127" i="5"/>
  <c r="AS127" i="5"/>
  <c r="AM127" i="5"/>
  <c r="AQ127" i="5"/>
  <c r="AO127" i="5"/>
  <c r="AK127" i="5"/>
  <c r="AI127" i="5"/>
  <c r="CE127" i="5" s="1"/>
  <c r="AG127" i="5"/>
  <c r="CC127" i="5" s="1"/>
  <c r="P128" i="2"/>
  <c r="AD127" i="5"/>
  <c r="CB127" i="5" s="1"/>
  <c r="AC127" i="5"/>
  <c r="AB127" i="5"/>
  <c r="AA127" i="5"/>
  <c r="Z127" i="5"/>
  <c r="BE127" i="5" s="1"/>
  <c r="BI127" i="5" s="1"/>
  <c r="BL127" i="5" s="1"/>
  <c r="BZ127" i="5"/>
  <c r="BY127" i="5"/>
  <c r="BX127" i="5"/>
  <c r="BW127" i="5"/>
  <c r="BV127" i="5"/>
  <c r="BU127" i="5"/>
  <c r="BT127" i="5"/>
  <c r="BS127" i="5"/>
  <c r="BR127" i="5"/>
  <c r="BQ127" i="5"/>
  <c r="BP127" i="5"/>
  <c r="BO127" i="5"/>
  <c r="BK127" i="5"/>
  <c r="BJ127" i="5"/>
  <c r="BG127" i="5"/>
  <c r="BF127" i="5"/>
  <c r="AU126" i="5"/>
  <c r="AS126" i="5"/>
  <c r="AQ126" i="5"/>
  <c r="AO126" i="5"/>
  <c r="AM126" i="5"/>
  <c r="AK126" i="5"/>
  <c r="AI126" i="5"/>
  <c r="CE126" i="5" s="1"/>
  <c r="AG126" i="5"/>
  <c r="CC126" i="5" s="1"/>
  <c r="BZ126" i="5"/>
  <c r="BY126" i="5"/>
  <c r="BX126" i="5"/>
  <c r="BW126" i="5"/>
  <c r="BV126" i="5"/>
  <c r="BU126" i="5"/>
  <c r="BT126" i="5"/>
  <c r="BS126" i="5"/>
  <c r="BR126" i="5"/>
  <c r="BQ126" i="5"/>
  <c r="BP126" i="5"/>
  <c r="BO126" i="5"/>
  <c r="BK126" i="5"/>
  <c r="BJ126" i="5"/>
  <c r="BG126" i="5"/>
  <c r="BF126" i="5"/>
  <c r="AD126" i="5"/>
  <c r="CB126" i="5" s="1"/>
  <c r="AC126" i="5"/>
  <c r="AB126" i="5"/>
  <c r="AA126" i="5"/>
  <c r="Z126" i="5"/>
  <c r="BE126" i="5" s="1"/>
  <c r="BI126" i="5" s="1"/>
  <c r="BL126" i="5" s="1"/>
  <c r="AA127" i="2"/>
  <c r="Z127" i="2"/>
  <c r="X127" i="2"/>
  <c r="W127" i="2"/>
  <c r="P127" i="2"/>
  <c r="AA126" i="2" l="1"/>
  <c r="Z126" i="2"/>
  <c r="X126" i="2"/>
  <c r="W126" i="2"/>
  <c r="P126" i="2"/>
  <c r="AS125" i="5"/>
  <c r="AM125" i="5"/>
  <c r="AG125" i="5"/>
  <c r="CC125" i="5" s="1"/>
  <c r="AU125" i="5"/>
  <c r="AQ125" i="5"/>
  <c r="AO125" i="5"/>
  <c r="AK125" i="5"/>
  <c r="AI125" i="5"/>
  <c r="CE125" i="5" s="1"/>
  <c r="BZ125" i="5"/>
  <c r="BY125" i="5"/>
  <c r="BX125" i="5"/>
  <c r="BW125" i="5"/>
  <c r="BV125" i="5"/>
  <c r="BU125" i="5"/>
  <c r="BT125" i="5"/>
  <c r="BS125" i="5"/>
  <c r="BR125" i="5"/>
  <c r="BQ125" i="5"/>
  <c r="BP125" i="5"/>
  <c r="BO125" i="5"/>
  <c r="BK125" i="5"/>
  <c r="BJ125" i="5"/>
  <c r="BG125" i="5"/>
  <c r="BF125" i="5"/>
  <c r="AD125" i="5"/>
  <c r="CB125" i="5" s="1"/>
  <c r="AC125" i="5"/>
  <c r="AB125" i="5"/>
  <c r="AA125" i="5"/>
  <c r="Z125" i="5"/>
  <c r="BE125" i="5" s="1"/>
  <c r="BI125" i="5" s="1"/>
  <c r="BL125" i="5" s="1"/>
  <c r="AA124" i="2" l="1"/>
  <c r="Z124" i="2"/>
  <c r="X124" i="2"/>
  <c r="W124" i="2"/>
  <c r="P124" i="2"/>
  <c r="AU124" i="5" l="1"/>
  <c r="AS124" i="5"/>
  <c r="AQ124" i="5"/>
  <c r="AO124" i="5"/>
  <c r="AM124" i="5"/>
  <c r="AK124" i="5"/>
  <c r="AI124" i="5"/>
  <c r="CE124" i="5" s="1"/>
  <c r="AG124" i="5"/>
  <c r="CC124" i="5" s="1"/>
  <c r="P125" i="2"/>
  <c r="BZ124" i="5"/>
  <c r="BY124" i="5"/>
  <c r="BX124" i="5"/>
  <c r="BW124" i="5"/>
  <c r="BV124" i="5"/>
  <c r="BU124" i="5"/>
  <c r="BT124" i="5"/>
  <c r="BS124" i="5"/>
  <c r="BR124" i="5"/>
  <c r="BQ124" i="5"/>
  <c r="BP124" i="5"/>
  <c r="BO124" i="5"/>
  <c r="BK124" i="5"/>
  <c r="BJ124" i="5"/>
  <c r="BG124" i="5"/>
  <c r="BF124" i="5"/>
  <c r="AD124" i="5"/>
  <c r="CB124" i="5" s="1"/>
  <c r="AC124" i="5"/>
  <c r="AB124" i="5"/>
  <c r="AA124" i="5"/>
  <c r="Z124" i="5"/>
  <c r="BE124" i="5" s="1"/>
  <c r="BI124" i="5" s="1"/>
  <c r="BL124" i="5" s="1"/>
  <c r="AA125" i="2"/>
  <c r="Z125" i="2"/>
  <c r="X125" i="2"/>
  <c r="W125" i="2"/>
  <c r="AU123" i="5" l="1"/>
  <c r="AS123" i="5"/>
  <c r="AQ123" i="5"/>
  <c r="AO123" i="5"/>
  <c r="AM123" i="5"/>
  <c r="AK123" i="5"/>
  <c r="AI123" i="5"/>
  <c r="CE123" i="5" s="1"/>
  <c r="AG123" i="5"/>
  <c r="CC123" i="5" s="1"/>
  <c r="AD123" i="5"/>
  <c r="CB123" i="5" s="1"/>
  <c r="BZ123" i="5"/>
  <c r="BY123" i="5"/>
  <c r="BX123" i="5"/>
  <c r="BW123" i="5"/>
  <c r="BV123" i="5"/>
  <c r="BU123" i="5"/>
  <c r="BT123" i="5"/>
  <c r="BS123" i="5"/>
  <c r="BR123" i="5"/>
  <c r="BQ123" i="5"/>
  <c r="BP123" i="5"/>
  <c r="BO123" i="5"/>
  <c r="BK123" i="5"/>
  <c r="BJ123" i="5"/>
  <c r="BG123" i="5"/>
  <c r="BF123" i="5"/>
  <c r="AC123" i="5"/>
  <c r="AB123" i="5"/>
  <c r="AA123" i="5"/>
  <c r="Z123" i="5"/>
  <c r="BE123" i="5" s="1"/>
  <c r="BI123" i="5" s="1"/>
  <c r="BL123" i="5" s="1"/>
  <c r="P123" i="2" l="1"/>
  <c r="AU122" i="5"/>
  <c r="AS122" i="5"/>
  <c r="AQ122" i="5"/>
  <c r="AO122" i="5"/>
  <c r="AM122" i="5"/>
  <c r="AK122" i="5"/>
  <c r="AI122" i="5"/>
  <c r="CE122" i="5" s="1"/>
  <c r="AG122" i="5"/>
  <c r="CC122" i="5" s="1"/>
  <c r="BZ122" i="5"/>
  <c r="BY122" i="5"/>
  <c r="BX122" i="5"/>
  <c r="BW122" i="5"/>
  <c r="BV122" i="5"/>
  <c r="BU122" i="5"/>
  <c r="BT122" i="5"/>
  <c r="BS122" i="5"/>
  <c r="BR122" i="5"/>
  <c r="BQ122" i="5"/>
  <c r="BP122" i="5"/>
  <c r="BO122" i="5"/>
  <c r="BK122" i="5"/>
  <c r="BJ122" i="5"/>
  <c r="BG122" i="5"/>
  <c r="BF122" i="5"/>
  <c r="AD122" i="5"/>
  <c r="CB122" i="5" s="1"/>
  <c r="AC122" i="5"/>
  <c r="AB122" i="5"/>
  <c r="AA122" i="5"/>
  <c r="Z122" i="5"/>
  <c r="BE122" i="5" s="1"/>
  <c r="BI122" i="5" s="1"/>
  <c r="BL122" i="5" s="1"/>
  <c r="AA123" i="2"/>
  <c r="Z123" i="2"/>
  <c r="X123" i="2"/>
  <c r="W123" i="2"/>
  <c r="AU121" i="5" l="1"/>
  <c r="AS121" i="5"/>
  <c r="AO121" i="5"/>
  <c r="AM121" i="5"/>
  <c r="AG121" i="5"/>
  <c r="CC121" i="5" s="1"/>
  <c r="AQ121" i="5"/>
  <c r="AK121" i="5"/>
  <c r="AI121" i="5"/>
  <c r="CE121" i="5" s="1"/>
  <c r="P122" i="2"/>
  <c r="BZ121" i="5"/>
  <c r="BY121" i="5"/>
  <c r="BX121" i="5"/>
  <c r="BW121" i="5"/>
  <c r="BV121" i="5"/>
  <c r="BU121" i="5"/>
  <c r="BT121" i="5"/>
  <c r="BS121" i="5"/>
  <c r="BR121" i="5"/>
  <c r="BQ121" i="5"/>
  <c r="BP121" i="5"/>
  <c r="BO121" i="5"/>
  <c r="BK121" i="5"/>
  <c r="BJ121" i="5"/>
  <c r="BG121" i="5"/>
  <c r="BF121" i="5"/>
  <c r="AD121" i="5"/>
  <c r="CB121" i="5" s="1"/>
  <c r="AC121" i="5"/>
  <c r="AB121" i="5"/>
  <c r="AA121" i="5"/>
  <c r="Z121" i="5"/>
  <c r="BE121" i="5" s="1"/>
  <c r="BI121" i="5" s="1"/>
  <c r="BL121" i="5" s="1"/>
  <c r="AA122" i="2"/>
  <c r="Z122" i="2"/>
  <c r="X122" i="2"/>
  <c r="W122" i="2"/>
  <c r="AA121" i="2" l="1"/>
  <c r="Z121" i="2"/>
  <c r="X121" i="2"/>
  <c r="W121" i="2"/>
  <c r="P121" i="2"/>
  <c r="AU120" i="5"/>
  <c r="AS120" i="5"/>
  <c r="AQ120" i="5"/>
  <c r="AO120" i="5"/>
  <c r="AM120" i="5"/>
  <c r="AK120" i="5"/>
  <c r="AI120" i="5"/>
  <c r="CE120" i="5" s="1"/>
  <c r="AG120" i="5"/>
  <c r="CC120" i="5" s="1"/>
  <c r="AD120" i="5"/>
  <c r="CB120" i="5" s="1"/>
  <c r="AC120" i="5"/>
  <c r="AB120" i="5"/>
  <c r="AA120" i="5"/>
  <c r="Z120" i="5"/>
  <c r="BE120" i="5" s="1"/>
  <c r="BI120" i="5" s="1"/>
  <c r="BL120" i="5" s="1"/>
  <c r="BZ120" i="5"/>
  <c r="BY120" i="5"/>
  <c r="BX120" i="5"/>
  <c r="BW120" i="5"/>
  <c r="BV120" i="5"/>
  <c r="BU120" i="5"/>
  <c r="BT120" i="5"/>
  <c r="BS120" i="5"/>
  <c r="BR120" i="5"/>
  <c r="BQ120" i="5"/>
  <c r="BP120" i="5"/>
  <c r="BO120" i="5"/>
  <c r="BK120" i="5"/>
  <c r="BJ120" i="5"/>
  <c r="BG120" i="5"/>
  <c r="BF120" i="5"/>
  <c r="P120" i="2" l="1"/>
  <c r="AU119" i="5"/>
  <c r="AS119" i="5"/>
  <c r="AQ119" i="5"/>
  <c r="AO119" i="5"/>
  <c r="AM119" i="5"/>
  <c r="AK119" i="5"/>
  <c r="AI119" i="5"/>
  <c r="CE119" i="5" s="1"/>
  <c r="AG119" i="5"/>
  <c r="CC119" i="5" s="1"/>
  <c r="AA120" i="2"/>
  <c r="Z120" i="2"/>
  <c r="X120" i="2"/>
  <c r="W120" i="2"/>
  <c r="BZ119" i="5"/>
  <c r="BY119" i="5"/>
  <c r="BX119" i="5"/>
  <c r="BW119" i="5"/>
  <c r="BV119" i="5"/>
  <c r="BU119" i="5"/>
  <c r="BT119" i="5"/>
  <c r="BS119" i="5"/>
  <c r="BR119" i="5"/>
  <c r="BQ119" i="5"/>
  <c r="BP119" i="5"/>
  <c r="BO119" i="5"/>
  <c r="BK119" i="5"/>
  <c r="BJ119" i="5"/>
  <c r="BG119" i="5"/>
  <c r="BF119" i="5"/>
  <c r="AD119" i="5"/>
  <c r="CB119" i="5" s="1"/>
  <c r="AC119" i="5"/>
  <c r="AB119" i="5"/>
  <c r="AA119" i="5"/>
  <c r="Z119" i="5"/>
  <c r="BE119" i="5" s="1"/>
  <c r="BI119" i="5" s="1"/>
  <c r="BL119" i="5" s="1"/>
  <c r="P119" i="2" l="1"/>
  <c r="AU118" i="5"/>
  <c r="AQ118" i="5"/>
  <c r="AS118" i="5"/>
  <c r="AM118" i="5"/>
  <c r="AK118" i="5"/>
  <c r="AO118" i="5"/>
  <c r="AG118" i="5"/>
  <c r="CC118" i="5" s="1"/>
  <c r="AI118" i="5"/>
  <c r="CE118" i="5" s="1"/>
  <c r="BZ118" i="5"/>
  <c r="BY118" i="5"/>
  <c r="BX118" i="5"/>
  <c r="BW118" i="5"/>
  <c r="BV118" i="5"/>
  <c r="BU118" i="5"/>
  <c r="BT118" i="5"/>
  <c r="BS118" i="5"/>
  <c r="BR118" i="5"/>
  <c r="BQ118" i="5"/>
  <c r="BP118" i="5"/>
  <c r="BO118" i="5"/>
  <c r="BK118" i="5"/>
  <c r="BJ118" i="5"/>
  <c r="BG118" i="5"/>
  <c r="BF118" i="5"/>
  <c r="AD118" i="5"/>
  <c r="CB118" i="5" s="1"/>
  <c r="AC118" i="5"/>
  <c r="AB118" i="5"/>
  <c r="AA118" i="5"/>
  <c r="Z118" i="5"/>
  <c r="BE118" i="5" s="1"/>
  <c r="BI118" i="5" s="1"/>
  <c r="BL118" i="5" s="1"/>
  <c r="AA119" i="2"/>
  <c r="Z119" i="2"/>
  <c r="X119" i="2"/>
  <c r="W119" i="2"/>
  <c r="AU117" i="5" l="1"/>
  <c r="AS117" i="5"/>
  <c r="AQ117" i="5"/>
  <c r="AO117" i="5"/>
  <c r="AM117" i="5"/>
  <c r="AK117" i="5"/>
  <c r="AI117" i="5"/>
  <c r="CE117" i="5" s="1"/>
  <c r="AG117" i="5"/>
  <c r="CC117" i="5" s="1"/>
  <c r="AA118" i="2" l="1"/>
  <c r="Z118" i="2"/>
  <c r="X118" i="2"/>
  <c r="W118" i="2"/>
  <c r="AA117" i="2"/>
  <c r="Z117" i="2"/>
  <c r="X117" i="2"/>
  <c r="W117" i="2"/>
  <c r="AA116" i="2"/>
  <c r="Z116" i="2"/>
  <c r="X116" i="2"/>
  <c r="W116" i="2"/>
  <c r="P118" i="2"/>
  <c r="BZ117" i="5"/>
  <c r="BY117" i="5"/>
  <c r="BX117" i="5"/>
  <c r="BW117" i="5"/>
  <c r="BV117" i="5"/>
  <c r="BU117" i="5"/>
  <c r="BT117" i="5"/>
  <c r="BS117" i="5"/>
  <c r="BR117" i="5"/>
  <c r="BQ117" i="5"/>
  <c r="BP117" i="5"/>
  <c r="BO117" i="5"/>
  <c r="BK117" i="5"/>
  <c r="BJ117" i="5"/>
  <c r="BF117" i="5"/>
  <c r="AD117" i="5"/>
  <c r="CB117" i="5" s="1"/>
  <c r="AC117" i="5"/>
  <c r="AB117" i="5"/>
  <c r="AA117" i="5"/>
  <c r="Z117" i="5"/>
  <c r="BE117" i="5" s="1"/>
  <c r="BI117" i="5" s="1"/>
  <c r="BL117" i="5" s="1"/>
  <c r="BG117" i="5"/>
  <c r="P117" i="2" l="1"/>
  <c r="AU116" i="5"/>
  <c r="AQ116" i="5"/>
  <c r="AS116" i="5"/>
  <c r="AO116" i="5"/>
  <c r="AK116" i="5"/>
  <c r="AM116" i="5"/>
  <c r="AI116" i="5"/>
  <c r="CE116" i="5" s="1"/>
  <c r="AG116" i="5"/>
  <c r="CC116" i="5" s="1"/>
  <c r="AD116" i="5"/>
  <c r="CB116" i="5" s="1"/>
  <c r="AC116" i="5"/>
  <c r="AB116" i="5"/>
  <c r="AA116" i="5"/>
  <c r="Z116" i="5"/>
  <c r="BE116" i="5" s="1"/>
  <c r="BI116" i="5" s="1"/>
  <c r="BL116" i="5" s="1"/>
  <c r="BZ116" i="5"/>
  <c r="BY116" i="5"/>
  <c r="BX116" i="5"/>
  <c r="BW116" i="5"/>
  <c r="BV116" i="5"/>
  <c r="BU116" i="5"/>
  <c r="BT116" i="5"/>
  <c r="BS116" i="5"/>
  <c r="BR116" i="5"/>
  <c r="BQ116" i="5"/>
  <c r="BP116" i="5"/>
  <c r="BO116" i="5"/>
  <c r="BK116" i="5"/>
  <c r="BJ116" i="5"/>
  <c r="BG116" i="5"/>
  <c r="BF116" i="5"/>
  <c r="AU115" i="5" l="1"/>
  <c r="AS115" i="5"/>
  <c r="AQ115" i="5"/>
  <c r="AO115" i="5"/>
  <c r="AM115" i="5"/>
  <c r="AK115" i="5"/>
  <c r="AI115" i="5"/>
  <c r="CE115" i="5" s="1"/>
  <c r="AG115" i="5"/>
  <c r="CC115" i="5" s="1"/>
  <c r="P116" i="2"/>
  <c r="BZ115" i="5"/>
  <c r="BY115" i="5"/>
  <c r="BX115" i="5"/>
  <c r="BW115" i="5"/>
  <c r="BV115" i="5"/>
  <c r="BU115" i="5"/>
  <c r="BT115" i="5"/>
  <c r="BS115" i="5"/>
  <c r="BR115" i="5"/>
  <c r="BQ115" i="5"/>
  <c r="BP115" i="5"/>
  <c r="BO115" i="5"/>
  <c r="BK115" i="5"/>
  <c r="BJ115" i="5"/>
  <c r="BG115" i="5"/>
  <c r="BF115" i="5"/>
  <c r="AD115" i="5"/>
  <c r="CB115" i="5" s="1"/>
  <c r="AC115" i="5"/>
  <c r="AB115" i="5"/>
  <c r="AA115" i="5"/>
  <c r="Z115" i="5"/>
  <c r="BE115" i="5" s="1"/>
  <c r="BI115" i="5" s="1"/>
  <c r="BL115" i="5" s="1"/>
  <c r="P115" i="2" l="1"/>
  <c r="AU114" i="5"/>
  <c r="AS114" i="5"/>
  <c r="AQ114" i="5"/>
  <c r="AO114" i="5"/>
  <c r="AM114" i="5"/>
  <c r="AK114" i="5"/>
  <c r="AI114" i="5"/>
  <c r="CE114" i="5" s="1"/>
  <c r="AG114" i="5"/>
  <c r="CC114" i="5" s="1"/>
  <c r="AD114" i="5"/>
  <c r="CB114" i="5" s="1"/>
  <c r="BZ114" i="5"/>
  <c r="BY114" i="5"/>
  <c r="BX114" i="5"/>
  <c r="BW114" i="5"/>
  <c r="BV114" i="5"/>
  <c r="BU114" i="5"/>
  <c r="BT114" i="5"/>
  <c r="BS114" i="5"/>
  <c r="BR114" i="5"/>
  <c r="BQ114" i="5"/>
  <c r="BP114" i="5"/>
  <c r="BO114" i="5"/>
  <c r="BK114" i="5"/>
  <c r="BJ114" i="5"/>
  <c r="BG114" i="5"/>
  <c r="BF114" i="5"/>
  <c r="AC114" i="5"/>
  <c r="AB114" i="5"/>
  <c r="AA114" i="5"/>
  <c r="Z114" i="5"/>
  <c r="BE114" i="5" s="1"/>
  <c r="BI114" i="5" s="1"/>
  <c r="BL114" i="5" s="1"/>
  <c r="AA115" i="2"/>
  <c r="Z115" i="2"/>
  <c r="X115" i="2"/>
  <c r="AA114" i="2"/>
  <c r="Z114" i="2"/>
  <c r="X114" i="2"/>
  <c r="W115" i="2"/>
  <c r="W114" i="2"/>
  <c r="AS113" i="5" l="1"/>
  <c r="AU113" i="5"/>
  <c r="AQ113" i="5"/>
  <c r="AO113" i="5"/>
  <c r="AM113" i="5"/>
  <c r="AK113" i="5"/>
  <c r="AD113" i="5"/>
  <c r="CB113" i="5" s="1"/>
  <c r="AG113" i="5"/>
  <c r="CC113" i="5" s="1"/>
  <c r="AI113" i="5"/>
  <c r="CE113" i="5" s="1"/>
  <c r="BZ113" i="5"/>
  <c r="BY113" i="5"/>
  <c r="BX113" i="5"/>
  <c r="BW113" i="5"/>
  <c r="BV113" i="5"/>
  <c r="BU113" i="5"/>
  <c r="BT113" i="5"/>
  <c r="BS113" i="5"/>
  <c r="BR113" i="5"/>
  <c r="BQ113" i="5"/>
  <c r="BP113" i="5"/>
  <c r="BO113" i="5"/>
  <c r="BK113" i="5"/>
  <c r="BJ113" i="5"/>
  <c r="BG113" i="5"/>
  <c r="BF113" i="5"/>
  <c r="AC113" i="5"/>
  <c r="AB113" i="5"/>
  <c r="AA113" i="5"/>
  <c r="Z113" i="5"/>
  <c r="BE113" i="5" s="1"/>
  <c r="BI113" i="5" s="1"/>
  <c r="BL113" i="5" s="1"/>
  <c r="P114" i="2"/>
  <c r="BZ111" i="5" l="1"/>
  <c r="BY111" i="5"/>
  <c r="BZ110" i="5"/>
  <c r="BY110" i="5"/>
  <c r="BZ109" i="5"/>
  <c r="BY109" i="5"/>
  <c r="BZ108" i="5"/>
  <c r="BY108" i="5"/>
  <c r="BZ107" i="5"/>
  <c r="BY107" i="5"/>
  <c r="BZ106" i="5"/>
  <c r="BY106" i="5"/>
  <c r="BZ105" i="5"/>
  <c r="BY105" i="5"/>
  <c r="BZ104" i="5"/>
  <c r="BY104" i="5"/>
  <c r="BZ103" i="5"/>
  <c r="BY103" i="5"/>
  <c r="BZ102" i="5"/>
  <c r="BY102" i="5"/>
  <c r="BZ101" i="5"/>
  <c r="BY101" i="5"/>
  <c r="BZ100" i="5"/>
  <c r="BY100" i="5"/>
  <c r="BZ99" i="5"/>
  <c r="BY99" i="5"/>
  <c r="BZ98" i="5"/>
  <c r="BY98" i="5"/>
  <c r="BZ97" i="5"/>
  <c r="BY97" i="5"/>
  <c r="BZ96" i="5"/>
  <c r="BY96" i="5"/>
  <c r="BZ95" i="5"/>
  <c r="BY95" i="5"/>
  <c r="BZ94" i="5"/>
  <c r="BY94" i="5"/>
  <c r="BZ93" i="5"/>
  <c r="BY93" i="5"/>
  <c r="BZ92" i="5"/>
  <c r="BY92" i="5"/>
  <c r="BZ91" i="5"/>
  <c r="BY91" i="5"/>
  <c r="BZ90" i="5"/>
  <c r="BY90" i="5"/>
  <c r="BZ89" i="5"/>
  <c r="BY89" i="5"/>
  <c r="BZ88" i="5"/>
  <c r="BY88" i="5"/>
  <c r="BZ87" i="5"/>
  <c r="BY87" i="5"/>
  <c r="BZ86" i="5"/>
  <c r="BY86" i="5"/>
  <c r="BZ85" i="5"/>
  <c r="BY85" i="5"/>
  <c r="BZ84" i="5"/>
  <c r="BY84" i="5"/>
  <c r="BZ83" i="5"/>
  <c r="BY83" i="5"/>
  <c r="BZ82" i="5"/>
  <c r="BY82" i="5"/>
  <c r="BZ81" i="5"/>
  <c r="BY81" i="5"/>
  <c r="BZ80" i="5"/>
  <c r="BY80" i="5"/>
  <c r="BZ79" i="5"/>
  <c r="BY79" i="5"/>
  <c r="BZ78" i="5"/>
  <c r="BY78" i="5"/>
  <c r="BZ77" i="5"/>
  <c r="BY77" i="5"/>
  <c r="BZ76" i="5"/>
  <c r="BY76" i="5"/>
  <c r="BZ75" i="5"/>
  <c r="BY75" i="5"/>
  <c r="BZ74" i="5"/>
  <c r="BY74" i="5"/>
  <c r="BZ73" i="5"/>
  <c r="BY73" i="5"/>
  <c r="BZ72" i="5"/>
  <c r="BY72" i="5"/>
  <c r="BZ71" i="5"/>
  <c r="BY71" i="5"/>
  <c r="BZ70" i="5"/>
  <c r="BY70" i="5"/>
  <c r="BZ69" i="5"/>
  <c r="BY69" i="5"/>
  <c r="BZ68" i="5"/>
  <c r="BY68" i="5"/>
  <c r="BZ67" i="5"/>
  <c r="BY67" i="5"/>
  <c r="BZ66" i="5"/>
  <c r="BY66" i="5"/>
  <c r="BZ65" i="5"/>
  <c r="BY65" i="5"/>
  <c r="BZ64" i="5"/>
  <c r="BY64" i="5"/>
  <c r="BZ63" i="5"/>
  <c r="BY63" i="5"/>
  <c r="BZ62" i="5"/>
  <c r="BY62" i="5"/>
  <c r="BZ61" i="5"/>
  <c r="BY61" i="5"/>
  <c r="BZ60" i="5"/>
  <c r="BY60" i="5"/>
  <c r="BZ59" i="5"/>
  <c r="BY59" i="5"/>
  <c r="BZ58" i="5"/>
  <c r="BY58" i="5"/>
  <c r="BZ57" i="5"/>
  <c r="BY57" i="5"/>
  <c r="BZ56" i="5"/>
  <c r="BY56" i="5"/>
  <c r="BZ55" i="5"/>
  <c r="BY55" i="5"/>
  <c r="BZ54" i="5"/>
  <c r="BY54" i="5"/>
  <c r="BZ53" i="5"/>
  <c r="BY53" i="5"/>
  <c r="BZ52" i="5"/>
  <c r="BY52" i="5"/>
  <c r="BZ51" i="5"/>
  <c r="BY51" i="5"/>
  <c r="BZ50" i="5"/>
  <c r="BY50" i="5"/>
  <c r="BZ49" i="5"/>
  <c r="BY49" i="5"/>
  <c r="BZ48" i="5"/>
  <c r="BY48" i="5"/>
  <c r="BZ47" i="5"/>
  <c r="BY47" i="5"/>
  <c r="BZ46" i="5"/>
  <c r="BY46" i="5"/>
  <c r="BZ45" i="5"/>
  <c r="BY45" i="5"/>
  <c r="BZ44" i="5"/>
  <c r="BY44" i="5"/>
  <c r="BZ43" i="5"/>
  <c r="BY43" i="5"/>
  <c r="BZ42" i="5"/>
  <c r="BY42" i="5"/>
  <c r="BZ41" i="5"/>
  <c r="BY41" i="5"/>
  <c r="BZ40" i="5"/>
  <c r="BY40" i="5"/>
  <c r="BZ39" i="5"/>
  <c r="BY39" i="5"/>
  <c r="BZ38" i="5"/>
  <c r="BY38" i="5"/>
  <c r="BZ37" i="5"/>
  <c r="BY37" i="5"/>
  <c r="BZ36" i="5"/>
  <c r="BY36" i="5"/>
  <c r="BZ35" i="5"/>
  <c r="BY35" i="5"/>
  <c r="BZ34" i="5"/>
  <c r="BY34" i="5"/>
  <c r="BZ33" i="5"/>
  <c r="BY33" i="5"/>
  <c r="BZ32" i="5"/>
  <c r="BY32" i="5"/>
  <c r="BZ31" i="5"/>
  <c r="BY31" i="5"/>
  <c r="BZ30" i="5"/>
  <c r="BY30" i="5"/>
  <c r="BZ29" i="5"/>
  <c r="BY29" i="5"/>
  <c r="BY112" i="5"/>
  <c r="BZ112" i="5"/>
  <c r="BX112" i="5"/>
  <c r="BW112" i="5"/>
  <c r="BV112" i="5"/>
  <c r="BU112" i="5"/>
  <c r="BT112" i="5"/>
  <c r="BS112" i="5"/>
  <c r="BR112" i="5"/>
  <c r="BQ112" i="5"/>
  <c r="BP112" i="5"/>
  <c r="BO112" i="5"/>
  <c r="BX111" i="5"/>
  <c r="BW111" i="5"/>
  <c r="BV111" i="5"/>
  <c r="BU111" i="5"/>
  <c r="BT111" i="5"/>
  <c r="BS111" i="5"/>
  <c r="BR111" i="5"/>
  <c r="BQ111" i="5"/>
  <c r="BP111" i="5"/>
  <c r="BO111" i="5"/>
  <c r="BX110" i="5"/>
  <c r="BW110" i="5"/>
  <c r="BV110" i="5"/>
  <c r="BU110" i="5"/>
  <c r="BT110" i="5"/>
  <c r="BS110" i="5"/>
  <c r="BR110" i="5"/>
  <c r="BQ110" i="5"/>
  <c r="BP110" i="5"/>
  <c r="BO110" i="5"/>
  <c r="BX109" i="5"/>
  <c r="BW109" i="5"/>
  <c r="BV109" i="5"/>
  <c r="BU109" i="5"/>
  <c r="BT109" i="5"/>
  <c r="BS109" i="5"/>
  <c r="BR109" i="5"/>
  <c r="BQ109" i="5"/>
  <c r="BP109" i="5"/>
  <c r="BO109" i="5"/>
  <c r="BX108" i="5"/>
  <c r="BW108" i="5"/>
  <c r="BV108" i="5"/>
  <c r="BU108" i="5"/>
  <c r="BT108" i="5"/>
  <c r="BS108" i="5"/>
  <c r="BR108" i="5"/>
  <c r="BQ108" i="5"/>
  <c r="BP108" i="5"/>
  <c r="BO108" i="5"/>
  <c r="BX107" i="5"/>
  <c r="BW107" i="5"/>
  <c r="BV107" i="5"/>
  <c r="BU107" i="5"/>
  <c r="BT107" i="5"/>
  <c r="BS107" i="5"/>
  <c r="BR107" i="5"/>
  <c r="BQ107" i="5"/>
  <c r="BP107" i="5"/>
  <c r="BO107" i="5"/>
  <c r="BX106" i="5"/>
  <c r="BW106" i="5"/>
  <c r="BV106" i="5"/>
  <c r="BU106" i="5"/>
  <c r="BT106" i="5"/>
  <c r="BS106" i="5"/>
  <c r="BR106" i="5"/>
  <c r="BQ106" i="5"/>
  <c r="BP106" i="5"/>
  <c r="BO106" i="5"/>
  <c r="BX105" i="5"/>
  <c r="BW105" i="5"/>
  <c r="BV105" i="5"/>
  <c r="BU105" i="5"/>
  <c r="BT105" i="5"/>
  <c r="BS105" i="5"/>
  <c r="BR105" i="5"/>
  <c r="BQ105" i="5"/>
  <c r="BP105" i="5"/>
  <c r="BO105" i="5"/>
  <c r="BX104" i="5"/>
  <c r="BW104" i="5"/>
  <c r="BV104" i="5"/>
  <c r="BU104" i="5"/>
  <c r="BT104" i="5"/>
  <c r="BS104" i="5"/>
  <c r="BR104" i="5"/>
  <c r="BQ104" i="5"/>
  <c r="BP104" i="5"/>
  <c r="BO104" i="5"/>
  <c r="BX103" i="5"/>
  <c r="BW103" i="5"/>
  <c r="BV103" i="5"/>
  <c r="BU103" i="5"/>
  <c r="BT103" i="5"/>
  <c r="BS103" i="5"/>
  <c r="BR103" i="5"/>
  <c r="BQ103" i="5"/>
  <c r="BP103" i="5"/>
  <c r="BO103" i="5"/>
  <c r="BX102" i="5"/>
  <c r="BW102" i="5"/>
  <c r="BV102" i="5"/>
  <c r="BU102" i="5"/>
  <c r="BT102" i="5"/>
  <c r="BS102" i="5"/>
  <c r="BR102" i="5"/>
  <c r="BQ102" i="5"/>
  <c r="BP102" i="5"/>
  <c r="BO102" i="5"/>
  <c r="BX101" i="5"/>
  <c r="BW101" i="5"/>
  <c r="BV101" i="5"/>
  <c r="BU101" i="5"/>
  <c r="BT101" i="5"/>
  <c r="BS101" i="5"/>
  <c r="BR101" i="5"/>
  <c r="BQ101" i="5"/>
  <c r="BP101" i="5"/>
  <c r="BO101" i="5"/>
  <c r="BX100" i="5"/>
  <c r="BW100" i="5"/>
  <c r="BV100" i="5"/>
  <c r="BU100" i="5"/>
  <c r="BT100" i="5"/>
  <c r="BS100" i="5"/>
  <c r="BR100" i="5"/>
  <c r="BQ100" i="5"/>
  <c r="BP100" i="5"/>
  <c r="BO100" i="5"/>
  <c r="BX99" i="5"/>
  <c r="BW99" i="5"/>
  <c r="BV99" i="5"/>
  <c r="BU99" i="5"/>
  <c r="BT99" i="5"/>
  <c r="BS99" i="5"/>
  <c r="BR99" i="5"/>
  <c r="BQ99" i="5"/>
  <c r="BP99" i="5"/>
  <c r="BO99" i="5"/>
  <c r="BX98" i="5"/>
  <c r="BW98" i="5"/>
  <c r="BV98" i="5"/>
  <c r="BU98" i="5"/>
  <c r="BT98" i="5"/>
  <c r="BS98" i="5"/>
  <c r="BR98" i="5"/>
  <c r="BQ98" i="5"/>
  <c r="BP98" i="5"/>
  <c r="BO98" i="5"/>
  <c r="BX97" i="5"/>
  <c r="BW97" i="5"/>
  <c r="BV97" i="5"/>
  <c r="BU97" i="5"/>
  <c r="BT97" i="5"/>
  <c r="BS97" i="5"/>
  <c r="BR97" i="5"/>
  <c r="BQ97" i="5"/>
  <c r="BP97" i="5"/>
  <c r="BO97" i="5"/>
  <c r="BX96" i="5"/>
  <c r="BW96" i="5"/>
  <c r="BV96" i="5"/>
  <c r="BU96" i="5"/>
  <c r="BT96" i="5"/>
  <c r="BS96" i="5"/>
  <c r="BR96" i="5"/>
  <c r="BQ96" i="5"/>
  <c r="BP96" i="5"/>
  <c r="BO96" i="5"/>
  <c r="BX95" i="5"/>
  <c r="BW95" i="5"/>
  <c r="BV95" i="5"/>
  <c r="BU95" i="5"/>
  <c r="BT95" i="5"/>
  <c r="BS95" i="5"/>
  <c r="BR95" i="5"/>
  <c r="BQ95" i="5"/>
  <c r="BP95" i="5"/>
  <c r="BO95" i="5"/>
  <c r="BX94" i="5"/>
  <c r="BW94" i="5"/>
  <c r="BV94" i="5"/>
  <c r="BU94" i="5"/>
  <c r="BT94" i="5"/>
  <c r="BS94" i="5"/>
  <c r="BR94" i="5"/>
  <c r="BQ94" i="5"/>
  <c r="BP94" i="5"/>
  <c r="BO94" i="5"/>
  <c r="BX93" i="5"/>
  <c r="BW93" i="5"/>
  <c r="BV93" i="5"/>
  <c r="BU93" i="5"/>
  <c r="BT93" i="5"/>
  <c r="BS93" i="5"/>
  <c r="BR93" i="5"/>
  <c r="BQ93" i="5"/>
  <c r="BP93" i="5"/>
  <c r="BO93" i="5"/>
  <c r="BX92" i="5"/>
  <c r="BW92" i="5"/>
  <c r="BV92" i="5"/>
  <c r="BU92" i="5"/>
  <c r="BT92" i="5"/>
  <c r="BS92" i="5"/>
  <c r="BR92" i="5"/>
  <c r="BQ92" i="5"/>
  <c r="BP92" i="5"/>
  <c r="BO92" i="5"/>
  <c r="BX91" i="5"/>
  <c r="BW91" i="5"/>
  <c r="BV91" i="5"/>
  <c r="BU91" i="5"/>
  <c r="BT91" i="5"/>
  <c r="BS91" i="5"/>
  <c r="BR91" i="5"/>
  <c r="BQ91" i="5"/>
  <c r="BP91" i="5"/>
  <c r="BO91" i="5"/>
  <c r="BX90" i="5"/>
  <c r="BW90" i="5"/>
  <c r="BV90" i="5"/>
  <c r="BU90" i="5"/>
  <c r="BT90" i="5"/>
  <c r="BS90" i="5"/>
  <c r="BR90" i="5"/>
  <c r="BQ90" i="5"/>
  <c r="BP90" i="5"/>
  <c r="BO90" i="5"/>
  <c r="BX89" i="5"/>
  <c r="BW89" i="5"/>
  <c r="BV89" i="5"/>
  <c r="BU89" i="5"/>
  <c r="BT89" i="5"/>
  <c r="BS89" i="5"/>
  <c r="BR89" i="5"/>
  <c r="BQ89" i="5"/>
  <c r="BP89" i="5"/>
  <c r="BO89" i="5"/>
  <c r="BX88" i="5"/>
  <c r="BW88" i="5"/>
  <c r="BV88" i="5"/>
  <c r="BU88" i="5"/>
  <c r="BT88" i="5"/>
  <c r="BS88" i="5"/>
  <c r="BR88" i="5"/>
  <c r="BQ88" i="5"/>
  <c r="BP88" i="5"/>
  <c r="BO88" i="5"/>
  <c r="BX87" i="5"/>
  <c r="BW87" i="5"/>
  <c r="BV87" i="5"/>
  <c r="BU87" i="5"/>
  <c r="BT87" i="5"/>
  <c r="BS87" i="5"/>
  <c r="BR87" i="5"/>
  <c r="BQ87" i="5"/>
  <c r="BP87" i="5"/>
  <c r="BO87" i="5"/>
  <c r="BX86" i="5"/>
  <c r="BW86" i="5"/>
  <c r="BV86" i="5"/>
  <c r="BU86" i="5"/>
  <c r="BT86" i="5"/>
  <c r="BS86" i="5"/>
  <c r="BR86" i="5"/>
  <c r="BQ86" i="5"/>
  <c r="BP86" i="5"/>
  <c r="BO86" i="5"/>
  <c r="BX85" i="5"/>
  <c r="BW85" i="5"/>
  <c r="BV85" i="5"/>
  <c r="BU85" i="5"/>
  <c r="BT85" i="5"/>
  <c r="BS85" i="5"/>
  <c r="BR85" i="5"/>
  <c r="BQ85" i="5"/>
  <c r="BP85" i="5"/>
  <c r="BO85" i="5"/>
  <c r="BX84" i="5"/>
  <c r="BW84" i="5"/>
  <c r="BV84" i="5"/>
  <c r="BU84" i="5"/>
  <c r="BT84" i="5"/>
  <c r="BS84" i="5"/>
  <c r="BR84" i="5"/>
  <c r="BQ84" i="5"/>
  <c r="BP84" i="5"/>
  <c r="BO84" i="5"/>
  <c r="BX83" i="5"/>
  <c r="BW83" i="5"/>
  <c r="BV83" i="5"/>
  <c r="BU83" i="5"/>
  <c r="BT83" i="5"/>
  <c r="BS83" i="5"/>
  <c r="BR83" i="5"/>
  <c r="BQ83" i="5"/>
  <c r="BP83" i="5"/>
  <c r="BO83" i="5"/>
  <c r="BX82" i="5"/>
  <c r="BW82" i="5"/>
  <c r="BV82" i="5"/>
  <c r="BU82" i="5"/>
  <c r="BT82" i="5"/>
  <c r="BS82" i="5"/>
  <c r="BR82" i="5"/>
  <c r="BQ82" i="5"/>
  <c r="BP82" i="5"/>
  <c r="BO82" i="5"/>
  <c r="BX81" i="5"/>
  <c r="BW81" i="5"/>
  <c r="BV81" i="5"/>
  <c r="BU81" i="5"/>
  <c r="BT81" i="5"/>
  <c r="BS81" i="5"/>
  <c r="BR81" i="5"/>
  <c r="BQ81" i="5"/>
  <c r="BP81" i="5"/>
  <c r="BO81" i="5"/>
  <c r="BX80" i="5"/>
  <c r="BW80" i="5"/>
  <c r="BV80" i="5"/>
  <c r="BU80" i="5"/>
  <c r="BT80" i="5"/>
  <c r="BS80" i="5"/>
  <c r="BR80" i="5"/>
  <c r="BQ80" i="5"/>
  <c r="BP80" i="5"/>
  <c r="BO80" i="5"/>
  <c r="BX79" i="5"/>
  <c r="BW79" i="5"/>
  <c r="BV79" i="5"/>
  <c r="BU79" i="5"/>
  <c r="BT79" i="5"/>
  <c r="BS79" i="5"/>
  <c r="BR79" i="5"/>
  <c r="BQ79" i="5"/>
  <c r="BP79" i="5"/>
  <c r="BO79" i="5"/>
  <c r="BX78" i="5"/>
  <c r="BW78" i="5"/>
  <c r="BV78" i="5"/>
  <c r="BU78" i="5"/>
  <c r="BT78" i="5"/>
  <c r="BS78" i="5"/>
  <c r="BR78" i="5"/>
  <c r="BQ78" i="5"/>
  <c r="BP78" i="5"/>
  <c r="BO78" i="5"/>
  <c r="BX77" i="5"/>
  <c r="BW77" i="5"/>
  <c r="BV77" i="5"/>
  <c r="BU77" i="5"/>
  <c r="BT77" i="5"/>
  <c r="BS77" i="5"/>
  <c r="BR77" i="5"/>
  <c r="BQ77" i="5"/>
  <c r="BP77" i="5"/>
  <c r="BO77" i="5"/>
  <c r="BX76" i="5"/>
  <c r="BW76" i="5"/>
  <c r="BV76" i="5"/>
  <c r="BU76" i="5"/>
  <c r="BT76" i="5"/>
  <c r="BS76" i="5"/>
  <c r="BR76" i="5"/>
  <c r="BQ76" i="5"/>
  <c r="BP76" i="5"/>
  <c r="BO76" i="5"/>
  <c r="BX75" i="5"/>
  <c r="BW75" i="5"/>
  <c r="BV75" i="5"/>
  <c r="BU75" i="5"/>
  <c r="BT75" i="5"/>
  <c r="BS75" i="5"/>
  <c r="BR75" i="5"/>
  <c r="BQ75" i="5"/>
  <c r="BP75" i="5"/>
  <c r="BO75" i="5"/>
  <c r="BX74" i="5"/>
  <c r="BW74" i="5"/>
  <c r="BV74" i="5"/>
  <c r="BU74" i="5"/>
  <c r="BT74" i="5"/>
  <c r="BS74" i="5"/>
  <c r="BR74" i="5"/>
  <c r="BQ74" i="5"/>
  <c r="BP74" i="5"/>
  <c r="BO74" i="5"/>
  <c r="BX73" i="5"/>
  <c r="BW73" i="5"/>
  <c r="BV73" i="5"/>
  <c r="BU73" i="5"/>
  <c r="BT73" i="5"/>
  <c r="BS73" i="5"/>
  <c r="BR73" i="5"/>
  <c r="BQ73" i="5"/>
  <c r="BP73" i="5"/>
  <c r="BO73" i="5"/>
  <c r="BX72" i="5"/>
  <c r="BW72" i="5"/>
  <c r="BV72" i="5"/>
  <c r="BU72" i="5"/>
  <c r="BT72" i="5"/>
  <c r="BS72" i="5"/>
  <c r="BR72" i="5"/>
  <c r="BQ72" i="5"/>
  <c r="BP72" i="5"/>
  <c r="BO72" i="5"/>
  <c r="BX71" i="5"/>
  <c r="BW71" i="5"/>
  <c r="BV71" i="5"/>
  <c r="BU71" i="5"/>
  <c r="BT71" i="5"/>
  <c r="BS71" i="5"/>
  <c r="BR71" i="5"/>
  <c r="BQ71" i="5"/>
  <c r="BP71" i="5"/>
  <c r="BO71" i="5"/>
  <c r="BX70" i="5"/>
  <c r="BW70" i="5"/>
  <c r="BV70" i="5"/>
  <c r="BU70" i="5"/>
  <c r="BT70" i="5"/>
  <c r="BS70" i="5"/>
  <c r="BR70" i="5"/>
  <c r="BQ70" i="5"/>
  <c r="BP70" i="5"/>
  <c r="BO70" i="5"/>
  <c r="BX69" i="5"/>
  <c r="BW69" i="5"/>
  <c r="BV69" i="5"/>
  <c r="BU69" i="5"/>
  <c r="BT69" i="5"/>
  <c r="BS69" i="5"/>
  <c r="BR69" i="5"/>
  <c r="BQ69" i="5"/>
  <c r="BP69" i="5"/>
  <c r="BO69" i="5"/>
  <c r="BX68" i="5"/>
  <c r="BW68" i="5"/>
  <c r="BV68" i="5"/>
  <c r="BU68" i="5"/>
  <c r="BT68" i="5"/>
  <c r="BS68" i="5"/>
  <c r="BR68" i="5"/>
  <c r="BQ68" i="5"/>
  <c r="BP68" i="5"/>
  <c r="BO68" i="5"/>
  <c r="BX67" i="5"/>
  <c r="BW67" i="5"/>
  <c r="BV67" i="5"/>
  <c r="BU67" i="5"/>
  <c r="BT67" i="5"/>
  <c r="BS67" i="5"/>
  <c r="BR67" i="5"/>
  <c r="BQ67" i="5"/>
  <c r="BP67" i="5"/>
  <c r="BO67" i="5"/>
  <c r="BX66" i="5"/>
  <c r="BW66" i="5"/>
  <c r="BV66" i="5"/>
  <c r="BU66" i="5"/>
  <c r="BT66" i="5"/>
  <c r="BS66" i="5"/>
  <c r="BR66" i="5"/>
  <c r="BQ66" i="5"/>
  <c r="BP66" i="5"/>
  <c r="BO66" i="5"/>
  <c r="BX65" i="5"/>
  <c r="BW65" i="5"/>
  <c r="BV65" i="5"/>
  <c r="BU65" i="5"/>
  <c r="BT65" i="5"/>
  <c r="BS65" i="5"/>
  <c r="BR65" i="5"/>
  <c r="BQ65" i="5"/>
  <c r="BP65" i="5"/>
  <c r="BO65" i="5"/>
  <c r="BX64" i="5"/>
  <c r="BW64" i="5"/>
  <c r="BV64" i="5"/>
  <c r="BU64" i="5"/>
  <c r="BT64" i="5"/>
  <c r="BS64" i="5"/>
  <c r="BR64" i="5"/>
  <c r="BQ64" i="5"/>
  <c r="BP64" i="5"/>
  <c r="BO64" i="5"/>
  <c r="BX63" i="5"/>
  <c r="BW63" i="5"/>
  <c r="BV63" i="5"/>
  <c r="BU63" i="5"/>
  <c r="BT63" i="5"/>
  <c r="BS63" i="5"/>
  <c r="BR63" i="5"/>
  <c r="BQ63" i="5"/>
  <c r="BP63" i="5"/>
  <c r="BO63" i="5"/>
  <c r="BX62" i="5"/>
  <c r="BW62" i="5"/>
  <c r="BV62" i="5"/>
  <c r="BU62" i="5"/>
  <c r="BT62" i="5"/>
  <c r="BS62" i="5"/>
  <c r="BR62" i="5"/>
  <c r="BQ62" i="5"/>
  <c r="BP62" i="5"/>
  <c r="BO62" i="5"/>
  <c r="BX61" i="5"/>
  <c r="BW61" i="5"/>
  <c r="BV61" i="5"/>
  <c r="BU61" i="5"/>
  <c r="BT61" i="5"/>
  <c r="BS61" i="5"/>
  <c r="BR61" i="5"/>
  <c r="BQ61" i="5"/>
  <c r="BP61" i="5"/>
  <c r="BO61" i="5"/>
  <c r="BX60" i="5"/>
  <c r="BW60" i="5"/>
  <c r="BV60" i="5"/>
  <c r="BU60" i="5"/>
  <c r="BT60" i="5"/>
  <c r="BS60" i="5"/>
  <c r="BR60" i="5"/>
  <c r="BQ60" i="5"/>
  <c r="BP60" i="5"/>
  <c r="BO60" i="5"/>
  <c r="BX59" i="5"/>
  <c r="BW59" i="5"/>
  <c r="BV59" i="5"/>
  <c r="BU59" i="5"/>
  <c r="BT59" i="5"/>
  <c r="BS59" i="5"/>
  <c r="BR59" i="5"/>
  <c r="BQ59" i="5"/>
  <c r="BP59" i="5"/>
  <c r="BO59" i="5"/>
  <c r="BX58" i="5"/>
  <c r="BW58" i="5"/>
  <c r="BV58" i="5"/>
  <c r="BU58" i="5"/>
  <c r="BT58" i="5"/>
  <c r="BS58" i="5"/>
  <c r="BR58" i="5"/>
  <c r="BQ58" i="5"/>
  <c r="BP58" i="5"/>
  <c r="BO58" i="5"/>
  <c r="BX57" i="5"/>
  <c r="BW57" i="5"/>
  <c r="BV57" i="5"/>
  <c r="BU57" i="5"/>
  <c r="BT57" i="5"/>
  <c r="BS57" i="5"/>
  <c r="BR57" i="5"/>
  <c r="BQ57" i="5"/>
  <c r="BP57" i="5"/>
  <c r="BO57" i="5"/>
  <c r="BX56" i="5"/>
  <c r="BW56" i="5"/>
  <c r="BV56" i="5"/>
  <c r="BU56" i="5"/>
  <c r="BT56" i="5"/>
  <c r="BS56" i="5"/>
  <c r="BR56" i="5"/>
  <c r="BQ56" i="5"/>
  <c r="BP56" i="5"/>
  <c r="BO56" i="5"/>
  <c r="BX55" i="5"/>
  <c r="BW55" i="5"/>
  <c r="BV55" i="5"/>
  <c r="BU55" i="5"/>
  <c r="BT55" i="5"/>
  <c r="BS55" i="5"/>
  <c r="BR55" i="5"/>
  <c r="BQ55" i="5"/>
  <c r="BP55" i="5"/>
  <c r="BO55" i="5"/>
  <c r="BX54" i="5"/>
  <c r="BW54" i="5"/>
  <c r="BV54" i="5"/>
  <c r="BU54" i="5"/>
  <c r="BT54" i="5"/>
  <c r="BS54" i="5"/>
  <c r="BR54" i="5"/>
  <c r="BQ54" i="5"/>
  <c r="BP54" i="5"/>
  <c r="BO54" i="5"/>
  <c r="BX53" i="5"/>
  <c r="BW53" i="5"/>
  <c r="BV53" i="5"/>
  <c r="BU53" i="5"/>
  <c r="BT53" i="5"/>
  <c r="BS53" i="5"/>
  <c r="BR53" i="5"/>
  <c r="BQ53" i="5"/>
  <c r="BP53" i="5"/>
  <c r="BO53" i="5"/>
  <c r="BX52" i="5"/>
  <c r="BW52" i="5"/>
  <c r="BV52" i="5"/>
  <c r="BU52" i="5"/>
  <c r="BT52" i="5"/>
  <c r="BS52" i="5"/>
  <c r="BR52" i="5"/>
  <c r="BQ52" i="5"/>
  <c r="BP52" i="5"/>
  <c r="BO52" i="5"/>
  <c r="BX51" i="5"/>
  <c r="BW51" i="5"/>
  <c r="BV51" i="5"/>
  <c r="BU51" i="5"/>
  <c r="BT51" i="5"/>
  <c r="BS51" i="5"/>
  <c r="BR51" i="5"/>
  <c r="BQ51" i="5"/>
  <c r="BP51" i="5"/>
  <c r="BO51" i="5"/>
  <c r="BX50" i="5"/>
  <c r="BW50" i="5"/>
  <c r="BV50" i="5"/>
  <c r="BU50" i="5"/>
  <c r="BT50" i="5"/>
  <c r="BS50" i="5"/>
  <c r="BR50" i="5"/>
  <c r="BQ50" i="5"/>
  <c r="BP50" i="5"/>
  <c r="BO50" i="5"/>
  <c r="BX49" i="5"/>
  <c r="BW49" i="5"/>
  <c r="BV49" i="5"/>
  <c r="BU49" i="5"/>
  <c r="BT49" i="5"/>
  <c r="BS49" i="5"/>
  <c r="BR49" i="5"/>
  <c r="BQ49" i="5"/>
  <c r="BP49" i="5"/>
  <c r="BO49" i="5"/>
  <c r="BX48" i="5"/>
  <c r="BW48" i="5"/>
  <c r="BV48" i="5"/>
  <c r="BU48" i="5"/>
  <c r="BT48" i="5"/>
  <c r="BS48" i="5"/>
  <c r="BR48" i="5"/>
  <c r="BQ48" i="5"/>
  <c r="BP48" i="5"/>
  <c r="BO48" i="5"/>
  <c r="BX47" i="5"/>
  <c r="BW47" i="5"/>
  <c r="BV47" i="5"/>
  <c r="BU47" i="5"/>
  <c r="BT47" i="5"/>
  <c r="BS47" i="5"/>
  <c r="BR47" i="5"/>
  <c r="BQ47" i="5"/>
  <c r="BP47" i="5"/>
  <c r="BO47" i="5"/>
  <c r="BX46" i="5"/>
  <c r="BW46" i="5"/>
  <c r="BV46" i="5"/>
  <c r="BU46" i="5"/>
  <c r="BT46" i="5"/>
  <c r="BS46" i="5"/>
  <c r="BR46" i="5"/>
  <c r="BQ46" i="5"/>
  <c r="BP46" i="5"/>
  <c r="BO46" i="5"/>
  <c r="BX45" i="5"/>
  <c r="BW45" i="5"/>
  <c r="BV45" i="5"/>
  <c r="BU45" i="5"/>
  <c r="BT45" i="5"/>
  <c r="BS45" i="5"/>
  <c r="BR45" i="5"/>
  <c r="BQ45" i="5"/>
  <c r="BP45" i="5"/>
  <c r="BO45" i="5"/>
  <c r="BX44" i="5"/>
  <c r="BW44" i="5"/>
  <c r="BV44" i="5"/>
  <c r="BU44" i="5"/>
  <c r="BT44" i="5"/>
  <c r="BS44" i="5"/>
  <c r="BR44" i="5"/>
  <c r="BQ44" i="5"/>
  <c r="BP44" i="5"/>
  <c r="BO44" i="5"/>
  <c r="BX43" i="5"/>
  <c r="BW43" i="5"/>
  <c r="BV43" i="5"/>
  <c r="BU43" i="5"/>
  <c r="BT43" i="5"/>
  <c r="BS43" i="5"/>
  <c r="BR43" i="5"/>
  <c r="BQ43" i="5"/>
  <c r="BP43" i="5"/>
  <c r="BO43" i="5"/>
  <c r="BX42" i="5"/>
  <c r="BW42" i="5"/>
  <c r="BV42" i="5"/>
  <c r="BU42" i="5"/>
  <c r="BT42" i="5"/>
  <c r="BS42" i="5"/>
  <c r="BR42" i="5"/>
  <c r="BQ42" i="5"/>
  <c r="BP42" i="5"/>
  <c r="BO42" i="5"/>
  <c r="BX41" i="5"/>
  <c r="BW41" i="5"/>
  <c r="BV41" i="5"/>
  <c r="BU41" i="5"/>
  <c r="BT41" i="5"/>
  <c r="BS41" i="5"/>
  <c r="BR41" i="5"/>
  <c r="BQ41" i="5"/>
  <c r="BP41" i="5"/>
  <c r="BO41" i="5"/>
  <c r="BX40" i="5"/>
  <c r="BW40" i="5"/>
  <c r="BV40" i="5"/>
  <c r="BU40" i="5"/>
  <c r="BT40" i="5"/>
  <c r="BS40" i="5"/>
  <c r="BR40" i="5"/>
  <c r="BQ40" i="5"/>
  <c r="BP40" i="5"/>
  <c r="BO40" i="5"/>
  <c r="BX39" i="5"/>
  <c r="BW39" i="5"/>
  <c r="BV39" i="5"/>
  <c r="BU39" i="5"/>
  <c r="BT39" i="5"/>
  <c r="BS39" i="5"/>
  <c r="BR39" i="5"/>
  <c r="BQ39" i="5"/>
  <c r="BP39" i="5"/>
  <c r="BO39" i="5"/>
  <c r="BX38" i="5"/>
  <c r="BW38" i="5"/>
  <c r="BV38" i="5"/>
  <c r="BU38" i="5"/>
  <c r="BT38" i="5"/>
  <c r="BS38" i="5"/>
  <c r="BR38" i="5"/>
  <c r="BQ38" i="5"/>
  <c r="BP38" i="5"/>
  <c r="BO38" i="5"/>
  <c r="BX37" i="5"/>
  <c r="BW37" i="5"/>
  <c r="BV37" i="5"/>
  <c r="BU37" i="5"/>
  <c r="BT37" i="5"/>
  <c r="BS37" i="5"/>
  <c r="BR37" i="5"/>
  <c r="BQ37" i="5"/>
  <c r="BP37" i="5"/>
  <c r="BO37" i="5"/>
  <c r="BX36" i="5"/>
  <c r="BW36" i="5"/>
  <c r="BV36" i="5"/>
  <c r="BU36" i="5"/>
  <c r="BT36" i="5"/>
  <c r="BS36" i="5"/>
  <c r="BR36" i="5"/>
  <c r="BQ36" i="5"/>
  <c r="BP36" i="5"/>
  <c r="BO36" i="5"/>
  <c r="BX35" i="5"/>
  <c r="BW35" i="5"/>
  <c r="BV35" i="5"/>
  <c r="BU35" i="5"/>
  <c r="BT35" i="5"/>
  <c r="BS35" i="5"/>
  <c r="BR35" i="5"/>
  <c r="BQ35" i="5"/>
  <c r="BP35" i="5"/>
  <c r="BO35" i="5"/>
  <c r="BX34" i="5"/>
  <c r="BW34" i="5"/>
  <c r="BV34" i="5"/>
  <c r="BU34" i="5"/>
  <c r="BT34" i="5"/>
  <c r="BS34" i="5"/>
  <c r="BR34" i="5"/>
  <c r="BQ34" i="5"/>
  <c r="BP34" i="5"/>
  <c r="BO34" i="5"/>
  <c r="BX33" i="5"/>
  <c r="BW33" i="5"/>
  <c r="BV33" i="5"/>
  <c r="BU33" i="5"/>
  <c r="BT33" i="5"/>
  <c r="BS33" i="5"/>
  <c r="BR33" i="5"/>
  <c r="BQ33" i="5"/>
  <c r="BP33" i="5"/>
  <c r="BO33" i="5"/>
  <c r="BX32" i="5"/>
  <c r="BW32" i="5"/>
  <c r="BV32" i="5"/>
  <c r="BU32" i="5"/>
  <c r="BT32" i="5"/>
  <c r="BS32" i="5"/>
  <c r="BR32" i="5"/>
  <c r="BQ32" i="5"/>
  <c r="BP32" i="5"/>
  <c r="BO32" i="5"/>
  <c r="BX31" i="5"/>
  <c r="BW31" i="5"/>
  <c r="BV31" i="5"/>
  <c r="BU31" i="5"/>
  <c r="BT31" i="5"/>
  <c r="BS31" i="5"/>
  <c r="BR31" i="5"/>
  <c r="BQ31" i="5"/>
  <c r="BP31" i="5"/>
  <c r="BO31" i="5"/>
  <c r="BX30" i="5"/>
  <c r="BW30" i="5"/>
  <c r="BV30" i="5"/>
  <c r="BU30" i="5"/>
  <c r="BT30" i="5"/>
  <c r="BS30" i="5"/>
  <c r="BR30" i="5"/>
  <c r="BQ30" i="5"/>
  <c r="BP30" i="5"/>
  <c r="BO30" i="5"/>
  <c r="BX29" i="5"/>
  <c r="BV29" i="5"/>
  <c r="BU29" i="5"/>
  <c r="BT29" i="5"/>
  <c r="BR29" i="5"/>
  <c r="BQ29" i="5"/>
  <c r="BP29" i="5"/>
  <c r="BW29" i="5"/>
  <c r="BO29" i="5"/>
  <c r="BK112" i="5"/>
  <c r="BJ112" i="5"/>
  <c r="BG112" i="5"/>
  <c r="BF112" i="5"/>
  <c r="AU112" i="5"/>
  <c r="AS112" i="5"/>
  <c r="AO112" i="5"/>
  <c r="AQ112" i="5"/>
  <c r="AM112" i="5"/>
  <c r="AK112" i="5"/>
  <c r="AI112" i="5"/>
  <c r="CE112" i="5" s="1"/>
  <c r="AG112" i="5"/>
  <c r="CC112" i="5" s="1"/>
  <c r="AD112" i="5"/>
  <c r="CB112" i="5" s="1"/>
  <c r="AC112" i="5"/>
  <c r="AB112" i="5"/>
  <c r="AA112" i="5"/>
  <c r="Z112" i="5"/>
  <c r="BE112" i="5" s="1"/>
  <c r="BI112" i="5" s="1"/>
  <c r="BL112" i="5" s="1"/>
  <c r="AA113" i="2"/>
  <c r="Z113" i="2"/>
  <c r="X113" i="2"/>
  <c r="AA112" i="2"/>
  <c r="Z112" i="2"/>
  <c r="X112" i="2"/>
  <c r="AA111" i="2"/>
  <c r="Z111" i="2"/>
  <c r="X111" i="2"/>
  <c r="W113" i="2"/>
  <c r="W112" i="2"/>
  <c r="P113" i="2"/>
  <c r="P112" i="2" l="1"/>
  <c r="AU111" i="5"/>
  <c r="AS111" i="5"/>
  <c r="AQ111" i="5"/>
  <c r="AO111" i="5"/>
  <c r="AM111" i="5"/>
  <c r="AK111" i="5"/>
  <c r="AI111" i="5"/>
  <c r="CE111" i="5" s="1"/>
  <c r="AG111" i="5"/>
  <c r="CC111" i="5" s="1"/>
  <c r="AD111" i="5"/>
  <c r="CB111" i="5" s="1"/>
  <c r="AC111" i="5"/>
  <c r="AB111" i="5"/>
  <c r="AA111" i="5"/>
  <c r="Z111" i="5"/>
  <c r="BE111" i="5" s="1"/>
  <c r="BI111" i="5" s="1"/>
  <c r="BL111" i="5" s="1"/>
  <c r="BK111" i="5"/>
  <c r="BJ111" i="5"/>
  <c r="BG111" i="5"/>
  <c r="BF111" i="5"/>
  <c r="P111" i="2" l="1"/>
  <c r="W111" i="2"/>
  <c r="AQ110" i="5"/>
  <c r="AS110" i="5"/>
  <c r="AU110" i="5"/>
  <c r="AO110" i="5"/>
  <c r="AM110" i="5"/>
  <c r="AK110" i="5"/>
  <c r="AI110" i="5"/>
  <c r="CE110" i="5" s="1"/>
  <c r="AG110" i="5"/>
  <c r="CC110" i="5" s="1"/>
  <c r="AD110" i="5"/>
  <c r="CB110" i="5" s="1"/>
  <c r="AC110" i="5"/>
  <c r="AB110" i="5"/>
  <c r="AA110" i="5"/>
  <c r="BK110" i="5"/>
  <c r="BJ110" i="5"/>
  <c r="BG110" i="5"/>
  <c r="BF110" i="5"/>
  <c r="Z110" i="5"/>
  <c r="BE110" i="5" s="1"/>
  <c r="BI110" i="5" s="1"/>
  <c r="BL110" i="5" s="1"/>
  <c r="AA110" i="2" l="1"/>
  <c r="Z110" i="2"/>
  <c r="X110" i="2"/>
  <c r="W110" i="2"/>
  <c r="P110" i="2"/>
  <c r="AU109" i="5"/>
  <c r="AS109" i="5"/>
  <c r="AQ109" i="5"/>
  <c r="AO109" i="5"/>
  <c r="AM109" i="5"/>
  <c r="AK109" i="5"/>
  <c r="AI109" i="5"/>
  <c r="CE109" i="5" s="1"/>
  <c r="AG109" i="5"/>
  <c r="CC109" i="5" s="1"/>
  <c r="AD109" i="5"/>
  <c r="CB109" i="5" s="1"/>
  <c r="AC109" i="5"/>
  <c r="AB109" i="5"/>
  <c r="AA109" i="5"/>
  <c r="Z109" i="5"/>
  <c r="BE109" i="5" s="1"/>
  <c r="BI109" i="5" s="1"/>
  <c r="BL109" i="5" s="1"/>
  <c r="BK109" i="5"/>
  <c r="BJ109" i="5"/>
  <c r="BG109" i="5"/>
  <c r="BF109" i="5"/>
  <c r="BK108" i="5" l="1"/>
  <c r="BJ108" i="5"/>
  <c r="BK107" i="5"/>
  <c r="BJ107" i="5"/>
  <c r="BK106" i="5"/>
  <c r="BJ106" i="5"/>
  <c r="BK105" i="5"/>
  <c r="BJ105" i="5"/>
  <c r="BK104" i="5"/>
  <c r="BJ104" i="5"/>
  <c r="BK103" i="5"/>
  <c r="BJ103" i="5"/>
  <c r="BK102" i="5"/>
  <c r="BJ102" i="5"/>
  <c r="BK101" i="5"/>
  <c r="BJ101" i="5"/>
  <c r="BK100" i="5"/>
  <c r="BJ100" i="5"/>
  <c r="BK99" i="5"/>
  <c r="BJ99" i="5"/>
  <c r="BK98" i="5"/>
  <c r="BN98" i="5" s="1"/>
  <c r="BJ98" i="5"/>
  <c r="BM98" i="5" s="1"/>
  <c r="BG108" i="5"/>
  <c r="BF108" i="5"/>
  <c r="BG107" i="5"/>
  <c r="BF107" i="5"/>
  <c r="BG106" i="5"/>
  <c r="BF106" i="5"/>
  <c r="BG105" i="5"/>
  <c r="BF105" i="5"/>
  <c r="BG104" i="5"/>
  <c r="BF104" i="5"/>
  <c r="BG103" i="5"/>
  <c r="BF103" i="5"/>
  <c r="BG102" i="5"/>
  <c r="BF102" i="5"/>
  <c r="BG101" i="5"/>
  <c r="BF101" i="5"/>
  <c r="BG100" i="5"/>
  <c r="BF100" i="5"/>
  <c r="BG99" i="5"/>
  <c r="BF99" i="5"/>
  <c r="BG98" i="5"/>
  <c r="BF98" i="5"/>
  <c r="BG97" i="5"/>
  <c r="BF97" i="5"/>
  <c r="BG96" i="5"/>
  <c r="BF96" i="5"/>
  <c r="BG95" i="5"/>
  <c r="BF95" i="5"/>
  <c r="BG94" i="5"/>
  <c r="BF94" i="5"/>
  <c r="BG93" i="5"/>
  <c r="BF93" i="5"/>
  <c r="BG92" i="5"/>
  <c r="BF92" i="5"/>
  <c r="BG91" i="5"/>
  <c r="BF91" i="5"/>
  <c r="BG90" i="5"/>
  <c r="BF90" i="5"/>
  <c r="BG89" i="5"/>
  <c r="BF89" i="5"/>
  <c r="BG88" i="5"/>
  <c r="BF88" i="5"/>
  <c r="BG87" i="5"/>
  <c r="BF87" i="5"/>
  <c r="BG86" i="5"/>
  <c r="BF86" i="5"/>
  <c r="BG85" i="5"/>
  <c r="BF85" i="5"/>
  <c r="BG84" i="5"/>
  <c r="BF84" i="5"/>
  <c r="BG83" i="5"/>
  <c r="BF83" i="5"/>
  <c r="BG82" i="5"/>
  <c r="BF82" i="5"/>
  <c r="BG81" i="5"/>
  <c r="BF81" i="5"/>
  <c r="BG80" i="5"/>
  <c r="BF80" i="5"/>
  <c r="BG79" i="5"/>
  <c r="BF79" i="5"/>
  <c r="BG78" i="5"/>
  <c r="BF78" i="5"/>
  <c r="BG77" i="5"/>
  <c r="BF77" i="5"/>
  <c r="BG76" i="5"/>
  <c r="BF76" i="5"/>
  <c r="BG75" i="5"/>
  <c r="BF75" i="5"/>
  <c r="BG74" i="5"/>
  <c r="BF74" i="5"/>
  <c r="BG73" i="5"/>
  <c r="BF73" i="5"/>
  <c r="BG72" i="5"/>
  <c r="BF72" i="5"/>
  <c r="BG71" i="5"/>
  <c r="BF71" i="5"/>
  <c r="BH70" i="5"/>
  <c r="BG70" i="5"/>
  <c r="BF70" i="5"/>
  <c r="AQ108" i="5"/>
  <c r="AU108" i="5"/>
  <c r="AS108" i="5"/>
  <c r="AO108" i="5"/>
  <c r="AM108" i="5"/>
  <c r="AK108" i="5"/>
  <c r="AI108" i="5"/>
  <c r="CE108" i="5" s="1"/>
  <c r="AG108" i="5"/>
  <c r="CC108" i="5" s="1"/>
  <c r="AD108" i="5"/>
  <c r="CB108" i="5" s="1"/>
  <c r="AC108" i="5"/>
  <c r="AB108" i="5"/>
  <c r="AA108" i="5"/>
  <c r="AC107" i="5"/>
  <c r="AB107" i="5"/>
  <c r="AA107" i="5"/>
  <c r="AC106" i="5"/>
  <c r="AB106" i="5"/>
  <c r="AA106" i="5"/>
  <c r="AC105" i="5"/>
  <c r="AB105" i="5"/>
  <c r="AA105" i="5"/>
  <c r="AC104" i="5"/>
  <c r="AB104" i="5"/>
  <c r="AA104" i="5"/>
  <c r="AC103" i="5"/>
  <c r="AB103" i="5"/>
  <c r="AA103" i="5"/>
  <c r="AC102" i="5"/>
  <c r="AB102" i="5"/>
  <c r="AA102" i="5"/>
  <c r="AC101" i="5"/>
  <c r="AB101" i="5"/>
  <c r="AA101" i="5"/>
  <c r="AC100" i="5"/>
  <c r="AB100" i="5"/>
  <c r="AA100" i="5"/>
  <c r="AC99" i="5"/>
  <c r="AB99" i="5"/>
  <c r="AA99" i="5"/>
  <c r="AC98" i="5"/>
  <c r="AB98" i="5"/>
  <c r="AA98" i="5"/>
  <c r="AC97" i="5"/>
  <c r="AB97" i="5"/>
  <c r="AA97" i="5"/>
  <c r="AC96" i="5"/>
  <c r="AB96" i="5"/>
  <c r="AA96" i="5"/>
  <c r="AC95" i="5"/>
  <c r="AB95" i="5"/>
  <c r="AA95" i="5"/>
  <c r="AC94" i="5"/>
  <c r="AB94" i="5"/>
  <c r="AA94" i="5"/>
  <c r="AC93" i="5"/>
  <c r="AB93" i="5"/>
  <c r="AA93" i="5"/>
  <c r="AC92" i="5"/>
  <c r="AB92" i="5"/>
  <c r="AA92" i="5"/>
  <c r="AC91" i="5"/>
  <c r="AB91" i="5"/>
  <c r="AA91" i="5"/>
  <c r="AC90" i="5"/>
  <c r="AB90" i="5"/>
  <c r="AA90" i="5"/>
  <c r="AC89" i="5"/>
  <c r="AB89" i="5"/>
  <c r="AA89" i="5"/>
  <c r="AC88" i="5"/>
  <c r="AB88" i="5"/>
  <c r="AA88" i="5"/>
  <c r="AC87" i="5"/>
  <c r="AB87" i="5"/>
  <c r="AA87" i="5"/>
  <c r="AC86" i="5"/>
  <c r="AB86" i="5"/>
  <c r="AA86" i="5"/>
  <c r="AC85" i="5"/>
  <c r="AB85" i="5"/>
  <c r="AA85" i="5"/>
  <c r="AC84" i="5"/>
  <c r="AB84" i="5"/>
  <c r="AA84" i="5"/>
  <c r="AC83" i="5"/>
  <c r="AB83" i="5"/>
  <c r="AA83" i="5"/>
  <c r="AC82" i="5"/>
  <c r="AB82" i="5"/>
  <c r="AA82" i="5"/>
  <c r="AC81" i="5"/>
  <c r="AB81" i="5"/>
  <c r="AA81" i="5"/>
  <c r="AC80" i="5"/>
  <c r="AB80" i="5"/>
  <c r="AA80" i="5"/>
  <c r="AC79" i="5"/>
  <c r="AB79" i="5"/>
  <c r="AA79" i="5"/>
  <c r="AC78" i="5"/>
  <c r="AB78" i="5"/>
  <c r="AA78" i="5"/>
  <c r="AC77" i="5"/>
  <c r="AB77" i="5"/>
  <c r="AA77" i="5"/>
  <c r="AC76" i="5"/>
  <c r="AB76" i="5"/>
  <c r="AA76" i="5"/>
  <c r="AC75" i="5"/>
  <c r="AB75" i="5"/>
  <c r="AA75" i="5"/>
  <c r="AC74" i="5"/>
  <c r="AB74" i="5"/>
  <c r="AA74" i="5"/>
  <c r="AC73" i="5"/>
  <c r="AB73" i="5"/>
  <c r="AA73" i="5"/>
  <c r="AC72" i="5"/>
  <c r="AB72" i="5"/>
  <c r="AA72" i="5"/>
  <c r="AC71" i="5"/>
  <c r="AB71" i="5"/>
  <c r="AA71" i="5"/>
  <c r="AC70" i="5"/>
  <c r="AB70" i="5"/>
  <c r="AA70" i="5"/>
  <c r="AU69" i="5"/>
  <c r="AS69" i="5"/>
  <c r="AQ69" i="5"/>
  <c r="AM69" i="5"/>
  <c r="AK69" i="5"/>
  <c r="AI69" i="5"/>
  <c r="CE69" i="5" s="1"/>
  <c r="AG69" i="5"/>
  <c r="CC69" i="5" s="1"/>
  <c r="AD69" i="5"/>
  <c r="CB69" i="5" s="1"/>
  <c r="AS68" i="5"/>
  <c r="AS67" i="5"/>
  <c r="AU68" i="5"/>
  <c r="AU67" i="5"/>
  <c r="AQ68" i="5"/>
  <c r="AQ67" i="5"/>
  <c r="AI68" i="5"/>
  <c r="CE68" i="5" s="1"/>
  <c r="AI67" i="5"/>
  <c r="CE67" i="5" s="1"/>
  <c r="AG68" i="5"/>
  <c r="CC68" i="5" s="1"/>
  <c r="AG67" i="5"/>
  <c r="CC67" i="5" s="1"/>
  <c r="AD68" i="5"/>
  <c r="CB68" i="5" s="1"/>
  <c r="AD67" i="5"/>
  <c r="CB67" i="5" s="1"/>
  <c r="AM68" i="5"/>
  <c r="AK68" i="5"/>
  <c r="AM67" i="5"/>
  <c r="AK67" i="5"/>
  <c r="AC69" i="5"/>
  <c r="AB69" i="5"/>
  <c r="AA69" i="5"/>
  <c r="AC68" i="5"/>
  <c r="AB68" i="5"/>
  <c r="AA68" i="5"/>
  <c r="AC67" i="5"/>
  <c r="AB67" i="5"/>
  <c r="AA67" i="5"/>
  <c r="AC66" i="5"/>
  <c r="AB66" i="5"/>
  <c r="AA66" i="5"/>
  <c r="AG66" i="5"/>
  <c r="CC66" i="5" s="1"/>
  <c r="AD66" i="5"/>
  <c r="CB66" i="5" s="1"/>
  <c r="AI66" i="5"/>
  <c r="CE66" i="5" s="1"/>
  <c r="AQ66" i="5"/>
  <c r="AU66" i="5"/>
  <c r="AS66" i="5"/>
  <c r="AM66" i="5"/>
  <c r="AK66" i="5"/>
  <c r="AA51" i="5"/>
  <c r="AB51" i="5"/>
  <c r="AC51" i="5"/>
  <c r="AA52" i="5"/>
  <c r="AB52" i="5"/>
  <c r="AC52" i="5"/>
  <c r="AA53" i="5"/>
  <c r="AB53" i="5"/>
  <c r="AC53" i="5"/>
  <c r="AA54" i="5"/>
  <c r="AB54" i="5"/>
  <c r="AC54" i="5"/>
  <c r="AA55" i="5"/>
  <c r="AB55" i="5"/>
  <c r="AC55" i="5"/>
  <c r="AA56" i="5"/>
  <c r="AB56" i="5"/>
  <c r="AC56" i="5"/>
  <c r="AA57" i="5"/>
  <c r="AB57" i="5"/>
  <c r="AC57" i="5"/>
  <c r="AA58" i="5"/>
  <c r="AB58" i="5"/>
  <c r="AC58" i="5"/>
  <c r="AA59" i="5"/>
  <c r="AB59" i="5"/>
  <c r="AC59" i="5"/>
  <c r="AA60" i="5"/>
  <c r="AB60" i="5"/>
  <c r="AC60" i="5"/>
  <c r="AA61" i="5"/>
  <c r="AB61" i="5"/>
  <c r="AC61" i="5"/>
  <c r="AA62" i="5"/>
  <c r="AB62" i="5"/>
  <c r="AC62" i="5"/>
  <c r="AA63" i="5"/>
  <c r="AB63" i="5"/>
  <c r="AC63" i="5"/>
  <c r="AA64" i="5"/>
  <c r="AB64" i="5"/>
  <c r="AC64" i="5"/>
  <c r="AA65" i="5"/>
  <c r="AB65" i="5"/>
  <c r="AC65" i="5"/>
  <c r="AA43" i="5"/>
  <c r="AB43" i="5"/>
  <c r="AC43" i="5"/>
  <c r="AA44" i="5"/>
  <c r="AB44" i="5"/>
  <c r="AC44" i="5"/>
  <c r="AA45" i="5"/>
  <c r="AB45" i="5"/>
  <c r="AC45" i="5"/>
  <c r="AA46" i="5"/>
  <c r="AB46" i="5"/>
  <c r="AC46" i="5"/>
  <c r="AA47" i="5"/>
  <c r="AB47" i="5"/>
  <c r="AC47" i="5"/>
  <c r="AA48" i="5"/>
  <c r="AB48" i="5"/>
  <c r="AC48" i="5"/>
  <c r="AA49" i="5"/>
  <c r="AB49" i="5"/>
  <c r="AC49" i="5"/>
  <c r="AA50" i="5"/>
  <c r="AB50" i="5"/>
  <c r="AC50" i="5"/>
  <c r="AA39" i="5"/>
  <c r="AB39" i="5"/>
  <c r="AC39" i="5"/>
  <c r="AA40" i="5"/>
  <c r="AB40" i="5"/>
  <c r="AC40" i="5"/>
  <c r="AA41" i="5"/>
  <c r="AB41" i="5"/>
  <c r="AC41" i="5"/>
  <c r="AA42" i="5"/>
  <c r="AB42" i="5"/>
  <c r="AC42" i="5"/>
  <c r="AA30" i="5"/>
  <c r="AB30" i="5"/>
  <c r="AC30" i="5"/>
  <c r="AA31" i="5"/>
  <c r="AB31" i="5"/>
  <c r="AC31" i="5"/>
  <c r="AA32" i="5"/>
  <c r="AB32" i="5"/>
  <c r="AC32" i="5"/>
  <c r="AA33" i="5"/>
  <c r="AB33" i="5"/>
  <c r="AC33" i="5"/>
  <c r="AA34" i="5"/>
  <c r="AB34" i="5"/>
  <c r="AC34" i="5"/>
  <c r="AA35" i="5"/>
  <c r="AB35" i="5"/>
  <c r="AC35" i="5"/>
  <c r="AA36" i="5"/>
  <c r="AB36" i="5"/>
  <c r="AC36" i="5"/>
  <c r="AA37" i="5"/>
  <c r="AB37" i="5"/>
  <c r="AC37" i="5"/>
  <c r="AA38" i="5"/>
  <c r="AB38" i="5"/>
  <c r="AC38" i="5"/>
  <c r="AC29" i="5"/>
  <c r="AB29" i="5"/>
  <c r="AU65" i="5"/>
  <c r="AS65" i="5"/>
  <c r="AQ65" i="5"/>
  <c r="AM65" i="5"/>
  <c r="AK65" i="5"/>
  <c r="AD65" i="5"/>
  <c r="CB65" i="5" s="1"/>
  <c r="AI65" i="5"/>
  <c r="CE65" i="5" s="1"/>
  <c r="AG65" i="5"/>
  <c r="CC65" i="5" s="1"/>
  <c r="AA29" i="5"/>
  <c r="AD64" i="5"/>
  <c r="CB64" i="5" s="1"/>
  <c r="AI64" i="5"/>
  <c r="CE64" i="5" s="1"/>
  <c r="AG64" i="5"/>
  <c r="CC64" i="5" s="1"/>
  <c r="AQ64" i="5"/>
  <c r="AQ63" i="5"/>
  <c r="AS64" i="5"/>
  <c r="AU64" i="5"/>
  <c r="AM64" i="5"/>
  <c r="AK64" i="5"/>
  <c r="AS63" i="5"/>
  <c r="AU63" i="5"/>
  <c r="AD63" i="5"/>
  <c r="CB63" i="5" s="1"/>
  <c r="AG63" i="5"/>
  <c r="CC63" i="5" s="1"/>
  <c r="AI63" i="5"/>
  <c r="CE63" i="5" s="1"/>
  <c r="AM63" i="5"/>
  <c r="AK63" i="5"/>
  <c r="AU62" i="5"/>
  <c r="AS62" i="5"/>
  <c r="AQ62" i="5"/>
  <c r="AM62" i="5"/>
  <c r="AK62" i="5"/>
  <c r="AI62" i="5"/>
  <c r="CE62" i="5" s="1"/>
  <c r="AG62" i="5"/>
  <c r="CC62" i="5" s="1"/>
  <c r="AD62" i="5"/>
  <c r="CB62" i="5" s="1"/>
  <c r="AQ61" i="5"/>
  <c r="AS61" i="5"/>
  <c r="AU61" i="5"/>
  <c r="AI61" i="5"/>
  <c r="CE61" i="5" s="1"/>
  <c r="AG61" i="5"/>
  <c r="CC61" i="5" s="1"/>
  <c r="AD61" i="5"/>
  <c r="CB61" i="5" s="1"/>
  <c r="AM61" i="5"/>
  <c r="AK61" i="5"/>
  <c r="AU60" i="5"/>
  <c r="AS60" i="5"/>
  <c r="AQ60" i="5"/>
  <c r="AM60" i="5"/>
  <c r="AK60" i="5"/>
  <c r="AG60" i="5"/>
  <c r="CC60" i="5" s="1"/>
  <c r="AD60" i="5"/>
  <c r="CB60" i="5" s="1"/>
  <c r="AU59" i="5"/>
  <c r="AS59" i="5"/>
  <c r="AQ59" i="5"/>
  <c r="AM59" i="5"/>
  <c r="AK59" i="5"/>
  <c r="AD59" i="5"/>
  <c r="CB59" i="5" s="1"/>
  <c r="AQ58" i="5"/>
  <c r="AS58" i="5"/>
  <c r="AU58" i="5"/>
  <c r="AM58" i="5"/>
  <c r="AK58" i="5"/>
  <c r="AD58" i="5"/>
  <c r="CB58" i="5" s="1"/>
  <c r="AD57" i="5"/>
  <c r="CB57" i="5" s="1"/>
  <c r="AU57" i="5"/>
  <c r="AS57" i="5"/>
  <c r="AQ57" i="5"/>
  <c r="AM57" i="5"/>
  <c r="AK57" i="5"/>
  <c r="AQ56" i="5"/>
  <c r="AQ55" i="5"/>
  <c r="AS56" i="5"/>
  <c r="AS55" i="5"/>
  <c r="AU56" i="5"/>
  <c r="AU55" i="5"/>
  <c r="AM56" i="5"/>
  <c r="AM55" i="5"/>
  <c r="AK56" i="5"/>
  <c r="AK55" i="5"/>
  <c r="AD56" i="5"/>
  <c r="CB56" i="5" s="1"/>
  <c r="AD55" i="5"/>
  <c r="CB55" i="5" s="1"/>
  <c r="AD54" i="5"/>
  <c r="CB54" i="5" s="1"/>
  <c r="AK54" i="5"/>
  <c r="AM54" i="5"/>
  <c r="AQ54" i="5"/>
  <c r="AS54" i="5"/>
  <c r="AU54" i="5"/>
  <c r="AU53" i="5"/>
  <c r="AM53" i="5"/>
  <c r="AK53" i="5"/>
  <c r="AI60" i="5"/>
  <c r="CE60" i="5" s="1"/>
  <c r="AI59" i="5"/>
  <c r="CE59" i="5" s="1"/>
  <c r="AI58" i="5"/>
  <c r="CE58" i="5" s="1"/>
  <c r="AI57" i="5"/>
  <c r="CE57" i="5" s="1"/>
  <c r="AI56" i="5"/>
  <c r="CE56" i="5" s="1"/>
  <c r="AI55" i="5"/>
  <c r="CE55" i="5" s="1"/>
  <c r="AI54" i="5"/>
  <c r="CE54" i="5" s="1"/>
  <c r="AI53" i="5"/>
  <c r="CE53" i="5" s="1"/>
  <c r="AG59" i="5"/>
  <c r="CC59" i="5" s="1"/>
  <c r="AG58" i="5"/>
  <c r="CC58" i="5" s="1"/>
  <c r="AG57" i="5"/>
  <c r="CC57" i="5" s="1"/>
  <c r="AG56" i="5"/>
  <c r="CC56" i="5" s="1"/>
  <c r="AG55" i="5"/>
  <c r="CC55" i="5" s="1"/>
  <c r="AG54" i="5"/>
  <c r="CC54" i="5" s="1"/>
  <c r="AG53" i="5"/>
  <c r="CC53" i="5" s="1"/>
  <c r="AD53" i="5"/>
  <c r="CB53" i="5" s="1"/>
  <c r="AQ53" i="5"/>
  <c r="AS53" i="5"/>
  <c r="AS52" i="5"/>
  <c r="AQ52" i="5"/>
  <c r="AM52" i="5"/>
  <c r="AK52" i="5"/>
  <c r="AD52" i="5"/>
  <c r="CB52" i="5" s="1"/>
  <c r="AI52" i="5"/>
  <c r="CE52" i="5" s="1"/>
  <c r="AG52" i="5"/>
  <c r="CC52" i="5" s="1"/>
  <c r="AS51" i="5"/>
  <c r="AQ51" i="5"/>
  <c r="AM51" i="5"/>
  <c r="AK51" i="5"/>
  <c r="AD51" i="5"/>
  <c r="CB51" i="5" s="1"/>
  <c r="AG51" i="5"/>
  <c r="CC51" i="5" s="1"/>
  <c r="AS50" i="5"/>
  <c r="AQ50" i="5"/>
  <c r="AM50" i="5"/>
  <c r="AK50" i="5"/>
  <c r="AI50" i="5"/>
  <c r="CE50" i="5" s="1"/>
  <c r="AG50" i="5"/>
  <c r="CC50" i="5" s="1"/>
  <c r="AD50" i="5"/>
  <c r="CB50" i="5" s="1"/>
  <c r="AS49" i="5"/>
  <c r="AQ49" i="5"/>
  <c r="AK49" i="5"/>
  <c r="AM49" i="5"/>
  <c r="AG49" i="5"/>
  <c r="CC49" i="5" s="1"/>
  <c r="AK48" i="5"/>
  <c r="AM48" i="5"/>
  <c r="AQ48" i="5"/>
  <c r="AS48" i="5"/>
  <c r="AQ47" i="5"/>
  <c r="AS47" i="5"/>
  <c r="AS46" i="5"/>
  <c r="AQ46" i="5"/>
  <c r="AI45" i="5"/>
  <c r="CE45" i="5" s="1"/>
  <c r="AS45" i="5"/>
  <c r="AQ45" i="5"/>
  <c r="AM45" i="5"/>
  <c r="AS44" i="5"/>
  <c r="AQ44" i="5"/>
  <c r="AM47" i="5"/>
  <c r="AK47" i="5"/>
  <c r="AM46" i="5"/>
  <c r="AK46" i="5"/>
  <c r="AK45" i="5"/>
  <c r="AM44" i="5"/>
  <c r="AK44" i="5"/>
  <c r="AI44" i="5"/>
  <c r="CE44" i="5" s="1"/>
  <c r="AI46" i="5"/>
  <c r="CE46" i="5" s="1"/>
  <c r="AI47" i="5"/>
  <c r="CE47" i="5" s="1"/>
  <c r="AI48" i="5"/>
  <c r="CE48" i="5" s="1"/>
  <c r="AI49" i="5"/>
  <c r="CE49" i="5" s="1"/>
  <c r="AI51" i="5"/>
  <c r="CE51" i="5" s="1"/>
  <c r="AD45" i="5"/>
  <c r="CB45" i="5" s="1"/>
  <c r="AD46" i="5"/>
  <c r="CB46" i="5" s="1"/>
  <c r="AD47" i="5"/>
  <c r="CB47" i="5" s="1"/>
  <c r="AD48" i="5"/>
  <c r="CB48" i="5" s="1"/>
  <c r="AD49" i="5"/>
  <c r="CB49" i="5" s="1"/>
  <c r="AD44" i="5"/>
  <c r="CB44" i="5" s="1"/>
  <c r="AK70" i="5"/>
  <c r="AK71" i="5"/>
  <c r="AK72" i="5"/>
  <c r="AS43" i="5"/>
  <c r="AM43" i="5"/>
  <c r="AQ43" i="5"/>
  <c r="AQ42" i="5"/>
  <c r="AQ41" i="5"/>
  <c r="AQ40" i="5"/>
  <c r="AQ39" i="5"/>
  <c r="AQ38" i="5"/>
  <c r="AQ37" i="5"/>
  <c r="AQ36" i="5"/>
  <c r="AQ35" i="5"/>
  <c r="AQ34" i="5"/>
  <c r="AQ33" i="5"/>
  <c r="AQ32" i="5"/>
  <c r="AQ31" i="5"/>
  <c r="AQ30" i="5"/>
  <c r="AQ29" i="5"/>
  <c r="AK43" i="5"/>
  <c r="AK42" i="5"/>
  <c r="AK41" i="5"/>
  <c r="AK40" i="5"/>
  <c r="AK39" i="5"/>
  <c r="AK38" i="5"/>
  <c r="AK37" i="5"/>
  <c r="AK36" i="5"/>
  <c r="AK35" i="5"/>
  <c r="AK34" i="5"/>
  <c r="AK33" i="5"/>
  <c r="AK32" i="5"/>
  <c r="AK31" i="5"/>
  <c r="AK30" i="5"/>
  <c r="AK29" i="5"/>
  <c r="AD42" i="5"/>
  <c r="CB42" i="5" s="1"/>
  <c r="AD41" i="5"/>
  <c r="CB41" i="5" s="1"/>
  <c r="AD40" i="5"/>
  <c r="CB40" i="5" s="1"/>
  <c r="AD39" i="5"/>
  <c r="CB39" i="5" s="1"/>
  <c r="AD38" i="5"/>
  <c r="CB38" i="5" s="1"/>
  <c r="AD37" i="5"/>
  <c r="CB37" i="5" s="1"/>
  <c r="AD36" i="5"/>
  <c r="CB36" i="5" s="1"/>
  <c r="AD35" i="5"/>
  <c r="CB35" i="5" s="1"/>
  <c r="AD34" i="5"/>
  <c r="CB34" i="5" s="1"/>
  <c r="AD33" i="5"/>
  <c r="CB33" i="5" s="1"/>
  <c r="AD32" i="5"/>
  <c r="CB32" i="5" s="1"/>
  <c r="AD31" i="5"/>
  <c r="CB31" i="5" s="1"/>
  <c r="AD30" i="5"/>
  <c r="CB30" i="5" s="1"/>
  <c r="AD29" i="5"/>
  <c r="CB29" i="5" s="1"/>
  <c r="AD43" i="5"/>
  <c r="CB43" i="5" s="1"/>
  <c r="AI43" i="5"/>
  <c r="CE43" i="5" s="1"/>
  <c r="AI42" i="5"/>
  <c r="CE42" i="5" s="1"/>
  <c r="Z108" i="5"/>
  <c r="BE108" i="5" s="1"/>
  <c r="BI108" i="5" s="1"/>
  <c r="BL108" i="5" s="1"/>
  <c r="Z107" i="5"/>
  <c r="BE107" i="5" s="1"/>
  <c r="BI107" i="5" s="1"/>
  <c r="BL107" i="5" s="1"/>
  <c r="Z106" i="5"/>
  <c r="BE106" i="5" s="1"/>
  <c r="BI106" i="5" s="1"/>
  <c r="BL106" i="5" s="1"/>
  <c r="Z105" i="5"/>
  <c r="BE105" i="5" s="1"/>
  <c r="BI105" i="5" s="1"/>
  <c r="BL105" i="5" s="1"/>
  <c r="Z104" i="5"/>
  <c r="BE104" i="5" s="1"/>
  <c r="BI104" i="5" s="1"/>
  <c r="BL104" i="5" s="1"/>
  <c r="Z103" i="5"/>
  <c r="BE103" i="5" s="1"/>
  <c r="BI103" i="5" s="1"/>
  <c r="BL103" i="5" s="1"/>
  <c r="Z102" i="5"/>
  <c r="BE102" i="5" s="1"/>
  <c r="BI102" i="5" s="1"/>
  <c r="BL102" i="5" s="1"/>
  <c r="Z101" i="5"/>
  <c r="BE101" i="5" s="1"/>
  <c r="BI101" i="5" s="1"/>
  <c r="BL101" i="5" s="1"/>
  <c r="Z100" i="5"/>
  <c r="BE100" i="5" s="1"/>
  <c r="BI100" i="5" s="1"/>
  <c r="BL100" i="5" s="1"/>
  <c r="Z99" i="5"/>
  <c r="BE99" i="5" s="1"/>
  <c r="BI99" i="5" s="1"/>
  <c r="BL99" i="5" s="1"/>
  <c r="Z98" i="5"/>
  <c r="BE98" i="5" s="1"/>
  <c r="BI98" i="5" s="1"/>
  <c r="BL98" i="5" s="1"/>
  <c r="Z97" i="5"/>
  <c r="BE97" i="5" s="1"/>
  <c r="BI97" i="5" s="1"/>
  <c r="BL97" i="5" s="1"/>
  <c r="Z96" i="5"/>
  <c r="BE96" i="5" s="1"/>
  <c r="Z95" i="5"/>
  <c r="BE95" i="5" s="1"/>
  <c r="Z94" i="5"/>
  <c r="BE94" i="5" s="1"/>
  <c r="Z93" i="5"/>
  <c r="BE93" i="5" s="1"/>
  <c r="Z92" i="5"/>
  <c r="BE92" i="5" s="1"/>
  <c r="Z91" i="5"/>
  <c r="BE91" i="5" s="1"/>
  <c r="Z90" i="5"/>
  <c r="BE90" i="5" s="1"/>
  <c r="Z89" i="5"/>
  <c r="BE89" i="5" s="1"/>
  <c r="Z88" i="5"/>
  <c r="BE88" i="5" s="1"/>
  <c r="Z87" i="5"/>
  <c r="BE87" i="5" s="1"/>
  <c r="Z86" i="5"/>
  <c r="BE86" i="5" s="1"/>
  <c r="Z85" i="5"/>
  <c r="BE85" i="5" s="1"/>
  <c r="Z84" i="5"/>
  <c r="BE84" i="5" s="1"/>
  <c r="Z83" i="5"/>
  <c r="BE83" i="5" s="1"/>
  <c r="Z82" i="5"/>
  <c r="BE82" i="5" s="1"/>
  <c r="Z81" i="5"/>
  <c r="BE81" i="5" s="1"/>
  <c r="Z80" i="5"/>
  <c r="BE80" i="5" s="1"/>
  <c r="Z79" i="5"/>
  <c r="BE79" i="5" s="1"/>
  <c r="Z78" i="5"/>
  <c r="BE78" i="5" s="1"/>
  <c r="Z77" i="5"/>
  <c r="BE77" i="5" s="1"/>
  <c r="Z76" i="5"/>
  <c r="BE76" i="5" s="1"/>
  <c r="Z75" i="5"/>
  <c r="BE75" i="5" s="1"/>
  <c r="Z74" i="5"/>
  <c r="BE74" i="5" s="1"/>
  <c r="Z73" i="5"/>
  <c r="BE73" i="5" s="1"/>
  <c r="Z72" i="5"/>
  <c r="BE72" i="5" s="1"/>
  <c r="Z71" i="5"/>
  <c r="BE71" i="5" s="1"/>
  <c r="Z70" i="5"/>
  <c r="BE70" i="5" s="1"/>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Z9" i="5"/>
  <c r="P109" i="2"/>
  <c r="AA109" i="2"/>
  <c r="Z109" i="2"/>
  <c r="X109" i="2"/>
  <c r="W109" i="2"/>
  <c r="BM99" i="5" l="1"/>
  <c r="BM100" i="5" s="1"/>
  <c r="BM101" i="5" s="1"/>
  <c r="BM102" i="5" s="1"/>
  <c r="BM103" i="5" s="1"/>
  <c r="BM104" i="5" s="1"/>
  <c r="BM105" i="5" s="1"/>
  <c r="BM106" i="5" s="1"/>
  <c r="BM107" i="5" s="1"/>
  <c r="BM108" i="5" s="1"/>
  <c r="BM109" i="5" s="1"/>
  <c r="BM110" i="5" s="1"/>
  <c r="BM111" i="5" s="1"/>
  <c r="BM112" i="5" s="1"/>
  <c r="BM113" i="5" s="1"/>
  <c r="BM114" i="5" s="1"/>
  <c r="BM115" i="5" s="1"/>
  <c r="BM116" i="5" s="1"/>
  <c r="BM117" i="5" s="1"/>
  <c r="BM118" i="5" s="1"/>
  <c r="BM119" i="5" s="1"/>
  <c r="BM120" i="5" s="1"/>
  <c r="BM121" i="5" s="1"/>
  <c r="BM122" i="5" s="1"/>
  <c r="BM123" i="5" s="1"/>
  <c r="BM124" i="5" s="1"/>
  <c r="BM125" i="5" s="1"/>
  <c r="BM126" i="5" s="1"/>
  <c r="BM127" i="5" s="1"/>
  <c r="BM128" i="5" s="1"/>
  <c r="BM129" i="5" s="1"/>
  <c r="BM130" i="5" s="1"/>
  <c r="BM131" i="5" s="1"/>
  <c r="BM132" i="5" s="1"/>
  <c r="BM133" i="5" s="1"/>
  <c r="BM134" i="5" s="1"/>
  <c r="BM135" i="5" s="1"/>
  <c r="BM136" i="5" s="1"/>
  <c r="BM137" i="5" s="1"/>
  <c r="BM138" i="5" s="1"/>
  <c r="BM139" i="5" s="1"/>
  <c r="BM140" i="5" s="1"/>
  <c r="BM141" i="5" s="1"/>
  <c r="BM142" i="5" s="1"/>
  <c r="BM143" i="5" s="1"/>
  <c r="BM144" i="5" s="1"/>
  <c r="BM145" i="5" s="1"/>
  <c r="BM146" i="5" s="1"/>
  <c r="BM147" i="5" s="1"/>
  <c r="BM148" i="5" s="1"/>
  <c r="BM149" i="5" s="1"/>
  <c r="BM150" i="5" s="1"/>
  <c r="BM151" i="5" s="1"/>
  <c r="BM152" i="5" s="1"/>
  <c r="BM153" i="5" s="1"/>
  <c r="BM154" i="5" s="1"/>
  <c r="BM155" i="5" s="1"/>
  <c r="BM156" i="5" s="1"/>
  <c r="BM157" i="5" s="1"/>
  <c r="BM158" i="5" s="1"/>
  <c r="BM159" i="5" s="1"/>
  <c r="BM160" i="5" s="1"/>
  <c r="BM161" i="5" s="1"/>
  <c r="BM162" i="5" s="1"/>
  <c r="BM163" i="5" s="1"/>
  <c r="BM164" i="5" s="1"/>
  <c r="BM165" i="5" s="1"/>
  <c r="BM166" i="5" s="1"/>
  <c r="BM167" i="5" s="1"/>
  <c r="BM168" i="5" s="1"/>
  <c r="BM169" i="5" s="1"/>
  <c r="BM170" i="5" s="1"/>
  <c r="BM171" i="5" s="1"/>
  <c r="BM172" i="5" s="1"/>
  <c r="BM173" i="5" s="1"/>
  <c r="BM174" i="5" s="1"/>
  <c r="BM175" i="5" s="1"/>
  <c r="BM176" i="5" s="1"/>
  <c r="BM177" i="5" s="1"/>
  <c r="BM178" i="5" s="1"/>
  <c r="BM179" i="5" s="1"/>
  <c r="BM180" i="5" s="1"/>
  <c r="BM181" i="5" s="1"/>
  <c r="BM182" i="5" s="1"/>
  <c r="BM183" i="5" s="1"/>
  <c r="BM184" i="5" s="1"/>
  <c r="BM185" i="5" s="1"/>
  <c r="BM186" i="5" s="1"/>
  <c r="BM187" i="5" s="1"/>
  <c r="BM188" i="5" s="1"/>
  <c r="BM189" i="5" s="1"/>
  <c r="BM190" i="5" s="1"/>
  <c r="BM191" i="5" s="1"/>
  <c r="BM192" i="5" s="1"/>
  <c r="BM193" i="5" s="1"/>
  <c r="BM194" i="5" s="1"/>
  <c r="BM195" i="5" s="1"/>
  <c r="BM196" i="5" s="1"/>
  <c r="BM197" i="5" s="1"/>
  <c r="BM198" i="5" s="1"/>
  <c r="BM199" i="5" s="1"/>
  <c r="BM200" i="5" s="1"/>
  <c r="BM201" i="5" s="1"/>
  <c r="BM202" i="5" s="1"/>
  <c r="BM203" i="5" s="1"/>
  <c r="BM204" i="5" s="1"/>
  <c r="BM205" i="5" s="1"/>
  <c r="BM206" i="5" s="1"/>
  <c r="BM207" i="5" s="1"/>
  <c r="BM208" i="5" s="1"/>
  <c r="BM209" i="5" s="1"/>
  <c r="BM210" i="5" s="1"/>
  <c r="BM211" i="5" s="1"/>
  <c r="BM212" i="5" s="1"/>
  <c r="BM213" i="5" s="1"/>
  <c r="BM214" i="5" s="1"/>
  <c r="BM215" i="5" s="1"/>
  <c r="BM216" i="5" s="1"/>
  <c r="BM217" i="5" s="1"/>
  <c r="BM218" i="5" s="1"/>
  <c r="BM219" i="5" s="1"/>
  <c r="BM220" i="5" s="1"/>
  <c r="BM221" i="5" s="1"/>
  <c r="BM222" i="5" s="1"/>
  <c r="BM223" i="5" s="1"/>
  <c r="BM224" i="5" s="1"/>
  <c r="BM225" i="5" s="1"/>
  <c r="BM226" i="5" s="1"/>
  <c r="BM227" i="5" s="1"/>
  <c r="BM228" i="5" s="1"/>
  <c r="BM229" i="5" s="1"/>
  <c r="BM230" i="5" s="1"/>
  <c r="BM231" i="5" s="1"/>
  <c r="BM232" i="5" s="1"/>
  <c r="BM233" i="5" s="1"/>
  <c r="BM234" i="5" s="1"/>
  <c r="BM235" i="5" s="1"/>
  <c r="BM236" i="5" s="1"/>
  <c r="BM237" i="5" s="1"/>
  <c r="BM238" i="5" s="1"/>
  <c r="BN99" i="5"/>
  <c r="BN100" i="5" s="1"/>
  <c r="BN101" i="5" s="1"/>
  <c r="BN102" i="5" s="1"/>
  <c r="BN103" i="5" s="1"/>
  <c r="BN104" i="5" s="1"/>
  <c r="BN105" i="5" s="1"/>
  <c r="BN106" i="5" s="1"/>
  <c r="BN107" i="5" s="1"/>
  <c r="BN108" i="5" s="1"/>
  <c r="BN109" i="5" s="1"/>
  <c r="BN110" i="5" s="1"/>
  <c r="BN111" i="5" s="1"/>
  <c r="BN112" i="5" s="1"/>
  <c r="BN113" i="5" s="1"/>
  <c r="BN114" i="5" s="1"/>
  <c r="BN115" i="5" s="1"/>
  <c r="BN116" i="5" s="1"/>
  <c r="BN117" i="5" s="1"/>
  <c r="BN118" i="5" s="1"/>
  <c r="BN119" i="5" s="1"/>
  <c r="BN120" i="5" s="1"/>
  <c r="BN121" i="5" s="1"/>
  <c r="BN122" i="5" s="1"/>
  <c r="BN123" i="5" s="1"/>
  <c r="BN124" i="5" s="1"/>
  <c r="BN125" i="5" s="1"/>
  <c r="BN126" i="5" s="1"/>
  <c r="BN127" i="5" s="1"/>
  <c r="BN128" i="5" s="1"/>
  <c r="BN129" i="5" s="1"/>
  <c r="BN130" i="5" s="1"/>
  <c r="BN131" i="5" s="1"/>
  <c r="BN132" i="5" s="1"/>
  <c r="BN133" i="5" s="1"/>
  <c r="BN134" i="5" s="1"/>
  <c r="BN135" i="5" s="1"/>
  <c r="BN136" i="5" s="1"/>
  <c r="BN137" i="5" s="1"/>
  <c r="BN138" i="5" s="1"/>
  <c r="BN139" i="5" s="1"/>
  <c r="BN140" i="5" s="1"/>
  <c r="BN141" i="5" s="1"/>
  <c r="BN142" i="5" s="1"/>
  <c r="BN143" i="5" s="1"/>
  <c r="BN144" i="5" s="1"/>
  <c r="BN145" i="5" s="1"/>
  <c r="BN146" i="5" s="1"/>
  <c r="BN147" i="5" s="1"/>
  <c r="BN148" i="5" s="1"/>
  <c r="BN149" i="5" s="1"/>
  <c r="BN150" i="5" s="1"/>
  <c r="BN151" i="5" s="1"/>
  <c r="BN152" i="5" s="1"/>
  <c r="BN153" i="5" s="1"/>
  <c r="BN154" i="5" s="1"/>
  <c r="BN155" i="5" s="1"/>
  <c r="BN156" i="5" s="1"/>
  <c r="BN157" i="5" s="1"/>
  <c r="BN158" i="5" s="1"/>
  <c r="BN159" i="5" s="1"/>
  <c r="BN160" i="5" s="1"/>
  <c r="BN161" i="5" s="1"/>
  <c r="BN162" i="5" s="1"/>
  <c r="BN163" i="5" s="1"/>
  <c r="BN164" i="5" s="1"/>
  <c r="BN165" i="5" s="1"/>
  <c r="BN166" i="5" s="1"/>
  <c r="BN167" i="5" s="1"/>
  <c r="BN168" i="5" s="1"/>
  <c r="BN169" i="5" s="1"/>
  <c r="BN170" i="5" s="1"/>
  <c r="BN171" i="5" s="1"/>
  <c r="BN172" i="5" s="1"/>
  <c r="BN173" i="5" s="1"/>
  <c r="BN174" i="5" s="1"/>
  <c r="BN175" i="5" s="1"/>
  <c r="BN176" i="5" s="1"/>
  <c r="BN177" i="5" s="1"/>
  <c r="BN178" i="5" s="1"/>
  <c r="BN179" i="5" s="1"/>
  <c r="BN180" i="5" s="1"/>
  <c r="BN181" i="5" s="1"/>
  <c r="BN182" i="5" s="1"/>
  <c r="BN183" i="5" s="1"/>
  <c r="BN184" i="5" s="1"/>
  <c r="BN185" i="5" s="1"/>
  <c r="BN186" i="5" s="1"/>
  <c r="BN187" i="5" s="1"/>
  <c r="BN188" i="5" s="1"/>
  <c r="BN189" i="5" s="1"/>
  <c r="BN190" i="5" s="1"/>
  <c r="BN191" i="5" s="1"/>
  <c r="BN192" i="5" s="1"/>
  <c r="BN193" i="5" s="1"/>
  <c r="BN194" i="5" s="1"/>
  <c r="BN195" i="5" s="1"/>
  <c r="BN196" i="5" s="1"/>
  <c r="BN197" i="5" s="1"/>
  <c r="BN198" i="5" s="1"/>
  <c r="BN199" i="5" s="1"/>
  <c r="BN200" i="5" s="1"/>
  <c r="BN201" i="5" s="1"/>
  <c r="BN202" i="5" s="1"/>
  <c r="BN203" i="5" s="1"/>
  <c r="BN204" i="5" s="1"/>
  <c r="BN205" i="5" s="1"/>
  <c r="BN206" i="5" s="1"/>
  <c r="BN207" i="5" s="1"/>
  <c r="BN208" i="5" s="1"/>
  <c r="BN209" i="5" s="1"/>
  <c r="BN210" i="5" s="1"/>
  <c r="BN211" i="5" s="1"/>
  <c r="BN212" i="5" s="1"/>
  <c r="BN213" i="5" s="1"/>
  <c r="BN214" i="5" s="1"/>
  <c r="BN215" i="5" s="1"/>
  <c r="BN216" i="5" s="1"/>
  <c r="BN217" i="5" s="1"/>
  <c r="BN218" i="5" s="1"/>
  <c r="BN219" i="5" s="1"/>
  <c r="BN220" i="5" s="1"/>
  <c r="BN221" i="5" s="1"/>
  <c r="BN222" i="5" s="1"/>
  <c r="BN223" i="5" s="1"/>
  <c r="BN224" i="5" s="1"/>
  <c r="BN225" i="5" s="1"/>
  <c r="BN226" i="5" s="1"/>
  <c r="BN227" i="5" s="1"/>
  <c r="BN228" i="5" s="1"/>
  <c r="BN229" i="5" s="1"/>
  <c r="BN230" i="5" s="1"/>
  <c r="BN231" i="5" s="1"/>
  <c r="BN232" i="5" s="1"/>
  <c r="BN233" i="5" s="1"/>
  <c r="BN234" i="5" s="1"/>
  <c r="BN235" i="5" s="1"/>
  <c r="BN236" i="5" s="1"/>
  <c r="BN237" i="5" s="1"/>
  <c r="BN238" i="5" s="1"/>
  <c r="AU107" i="5"/>
  <c r="AS107" i="5"/>
  <c r="AQ107" i="5"/>
  <c r="AO107" i="5"/>
  <c r="AM107" i="5"/>
  <c r="AK107" i="5"/>
  <c r="AI107" i="5"/>
  <c r="CE107" i="5" s="1"/>
  <c r="AG107" i="5"/>
  <c r="CC107" i="5" s="1"/>
  <c r="AD107" i="5"/>
  <c r="CB107" i="5" s="1"/>
  <c r="AA108" i="2" l="1"/>
  <c r="Z108" i="2"/>
  <c r="X108" i="2"/>
  <c r="W108" i="2"/>
  <c r="P108" i="2"/>
  <c r="R24" i="2" l="1"/>
  <c r="T24" i="2" s="1"/>
  <c r="K24" i="2"/>
  <c r="R23" i="2"/>
  <c r="M22" i="2"/>
  <c r="M23" i="2" s="1"/>
  <c r="M24" i="2" s="1"/>
  <c r="M25" i="2" s="1"/>
  <c r="M26" i="2" s="1"/>
  <c r="H22" i="2"/>
  <c r="H23" i="2" s="1"/>
  <c r="H24" i="2" s="1"/>
  <c r="H25" i="2" s="1"/>
  <c r="H26" i="2" s="1"/>
  <c r="R22" i="2"/>
  <c r="Q22" i="2"/>
  <c r="Q23" i="2" s="1"/>
  <c r="Q24" i="2" s="1"/>
  <c r="O22" i="2"/>
  <c r="O23" i="2" s="1"/>
  <c r="O24" i="2" s="1"/>
  <c r="O25" i="2" s="1"/>
  <c r="O26" i="2" s="1"/>
  <c r="AA107" i="2"/>
  <c r="Z107" i="2"/>
  <c r="X107" i="2"/>
  <c r="W107" i="2"/>
  <c r="P107" i="2"/>
  <c r="AU106" i="5"/>
  <c r="AS106" i="5"/>
  <c r="AQ106" i="5"/>
  <c r="AO106" i="5"/>
  <c r="AM106" i="5"/>
  <c r="AK106" i="5"/>
  <c r="AI106" i="5"/>
  <c r="CE106" i="5" s="1"/>
  <c r="AG106" i="5"/>
  <c r="CC106" i="5" s="1"/>
  <c r="AD106" i="5"/>
  <c r="CB106" i="5" s="1"/>
  <c r="AA106" i="2" l="1"/>
  <c r="Z106" i="2"/>
  <c r="X106" i="2"/>
  <c r="W106" i="2"/>
  <c r="P106" i="2"/>
  <c r="AU105" i="5"/>
  <c r="AS105" i="5"/>
  <c r="AQ105" i="5"/>
  <c r="AO105" i="5"/>
  <c r="AM105" i="5"/>
  <c r="AK105" i="5"/>
  <c r="AI105" i="5"/>
  <c r="CE105" i="5" s="1"/>
  <c r="AG105" i="5"/>
  <c r="CC105" i="5" s="1"/>
  <c r="AD105" i="5"/>
  <c r="CB105" i="5" s="1"/>
  <c r="AI100" i="5"/>
  <c r="CE100" i="5" s="1"/>
  <c r="AK100" i="5"/>
  <c r="AM100" i="5"/>
  <c r="AO100" i="5"/>
  <c r="AQ100" i="5"/>
  <c r="AS100" i="5"/>
  <c r="AU100" i="5"/>
  <c r="AG101" i="5"/>
  <c r="CC101" i="5" s="1"/>
  <c r="AG100" i="5"/>
  <c r="CC100" i="5" s="1"/>
  <c r="AD101" i="5"/>
  <c r="CB101" i="5" s="1"/>
  <c r="AD100" i="5"/>
  <c r="CB100" i="5" s="1"/>
  <c r="AO98" i="5"/>
  <c r="AM98" i="5"/>
  <c r="W96" i="5"/>
  <c r="AO95" i="5"/>
  <c r="AU99" i="5"/>
  <c r="AS99" i="5"/>
  <c r="AQ99" i="5"/>
  <c r="AO99" i="5"/>
  <c r="AM99" i="5"/>
  <c r="AK99" i="5"/>
  <c r="AI99" i="5"/>
  <c r="CE99" i="5" s="1"/>
  <c r="AG99" i="5"/>
  <c r="CC99" i="5" s="1"/>
  <c r="AD99" i="5"/>
  <c r="CB99" i="5" s="1"/>
  <c r="AO93" i="5"/>
  <c r="AO92" i="5"/>
  <c r="AU91" i="5"/>
  <c r="AO91" i="5"/>
  <c r="AO86" i="5"/>
  <c r="AM96" i="5"/>
  <c r="AM97" i="5"/>
  <c r="AG93" i="5"/>
  <c r="CC93" i="5" s="1"/>
  <c r="AG94" i="5"/>
  <c r="CC94" i="5" s="1"/>
  <c r="AG95" i="5"/>
  <c r="CC95" i="5" s="1"/>
  <c r="AG96" i="5"/>
  <c r="CC96" i="5" s="1"/>
  <c r="AG97" i="5"/>
  <c r="CC97" i="5" s="1"/>
  <c r="AG98" i="5"/>
  <c r="CC98" i="5" s="1"/>
  <c r="AO94" i="5"/>
  <c r="AO96" i="5"/>
  <c r="AO97" i="5"/>
  <c r="AO90" i="5"/>
  <c r="AO89" i="5"/>
  <c r="AO88" i="5"/>
  <c r="AO87" i="5"/>
  <c r="AO85" i="5"/>
  <c r="AO84" i="5"/>
  <c r="AU98" i="5"/>
  <c r="AS98" i="5"/>
  <c r="AQ98" i="5"/>
  <c r="AK98" i="5"/>
  <c r="AI98" i="5"/>
  <c r="CE98" i="5" s="1"/>
  <c r="AD98" i="5"/>
  <c r="CB98" i="5" s="1"/>
  <c r="AU97" i="5"/>
  <c r="AS97" i="5"/>
  <c r="AQ97" i="5"/>
  <c r="AK97" i="5"/>
  <c r="AI97" i="5"/>
  <c r="CE97" i="5" s="1"/>
  <c r="AD97" i="5"/>
  <c r="CB97" i="5" s="1"/>
  <c r="AU96" i="5"/>
  <c r="AS96" i="5"/>
  <c r="AQ96" i="5"/>
  <c r="AK96" i="5"/>
  <c r="AI96" i="5"/>
  <c r="CE96" i="5" s="1"/>
  <c r="AD96" i="5"/>
  <c r="CB96" i="5" s="1"/>
  <c r="AU95" i="5"/>
  <c r="AS95" i="5"/>
  <c r="AQ95" i="5"/>
  <c r="AM95" i="5"/>
  <c r="AK95" i="5"/>
  <c r="AI95" i="5"/>
  <c r="CE95" i="5" s="1"/>
  <c r="AD95" i="5"/>
  <c r="CB95" i="5" s="1"/>
  <c r="AU94" i="5"/>
  <c r="AS94" i="5"/>
  <c r="AQ94" i="5"/>
  <c r="AM94" i="5"/>
  <c r="AK94" i="5"/>
  <c r="AI94" i="5"/>
  <c r="CE94" i="5" s="1"/>
  <c r="AD94" i="5"/>
  <c r="CB94" i="5" s="1"/>
  <c r="AU93" i="5"/>
  <c r="AS93" i="5"/>
  <c r="AQ93" i="5"/>
  <c r="AM93" i="5"/>
  <c r="AK93" i="5"/>
  <c r="AI93" i="5"/>
  <c r="CE93" i="5" s="1"/>
  <c r="AD93" i="5"/>
  <c r="CB93" i="5" s="1"/>
  <c r="AU92" i="5"/>
  <c r="AS92" i="5"/>
  <c r="AQ92" i="5"/>
  <c r="AM92" i="5"/>
  <c r="AK92" i="5"/>
  <c r="AI92" i="5"/>
  <c r="CE92" i="5" s="1"/>
  <c r="AG92" i="5"/>
  <c r="CC92" i="5" s="1"/>
  <c r="AD92" i="5"/>
  <c r="CB92" i="5" s="1"/>
  <c r="AS91" i="5"/>
  <c r="AQ91" i="5"/>
  <c r="AM91" i="5"/>
  <c r="AK91" i="5"/>
  <c r="AI91" i="5"/>
  <c r="CE91" i="5" s="1"/>
  <c r="AG91" i="5"/>
  <c r="CC91" i="5" s="1"/>
  <c r="AD91" i="5"/>
  <c r="CB91" i="5" s="1"/>
  <c r="AU90" i="5"/>
  <c r="AS90" i="5"/>
  <c r="AQ90" i="5"/>
  <c r="AM90" i="5"/>
  <c r="AK90" i="5"/>
  <c r="AI90" i="5"/>
  <c r="CE90" i="5" s="1"/>
  <c r="AG90" i="5"/>
  <c r="CC90" i="5" s="1"/>
  <c r="AD90" i="5"/>
  <c r="CB90" i="5" s="1"/>
  <c r="AU89" i="5"/>
  <c r="AS89" i="5"/>
  <c r="AQ89" i="5"/>
  <c r="AM89" i="5"/>
  <c r="AK89" i="5"/>
  <c r="AI89" i="5"/>
  <c r="CE89" i="5" s="1"/>
  <c r="AG89" i="5"/>
  <c r="CC89" i="5" s="1"/>
  <c r="AD89" i="5"/>
  <c r="CB89" i="5" s="1"/>
  <c r="AU88" i="5"/>
  <c r="AS88" i="5"/>
  <c r="AQ88" i="5"/>
  <c r="AM88" i="5"/>
  <c r="AK88" i="5"/>
  <c r="AI88" i="5"/>
  <c r="CE88" i="5" s="1"/>
  <c r="AG88" i="5"/>
  <c r="CC88" i="5" s="1"/>
  <c r="AD88" i="5"/>
  <c r="CB88" i="5" s="1"/>
  <c r="AU87" i="5"/>
  <c r="AS87" i="5"/>
  <c r="AQ87" i="5"/>
  <c r="AM87" i="5"/>
  <c r="AK87" i="5"/>
  <c r="AI87" i="5"/>
  <c r="CE87" i="5" s="1"/>
  <c r="AG87" i="5"/>
  <c r="CC87" i="5" s="1"/>
  <c r="AD87" i="5"/>
  <c r="CB87" i="5" s="1"/>
  <c r="AU86" i="5"/>
  <c r="AS86" i="5"/>
  <c r="AQ86" i="5"/>
  <c r="AM86" i="5"/>
  <c r="AK86" i="5"/>
  <c r="AI86" i="5"/>
  <c r="CE86" i="5" s="1"/>
  <c r="AG86" i="5"/>
  <c r="CC86" i="5" s="1"/>
  <c r="AD86" i="5"/>
  <c r="CB86" i="5" s="1"/>
  <c r="AU85" i="5"/>
  <c r="AS85" i="5"/>
  <c r="AQ85" i="5"/>
  <c r="AM85" i="5"/>
  <c r="AK85" i="5"/>
  <c r="AI85" i="5"/>
  <c r="CE85" i="5" s="1"/>
  <c r="AG85" i="5"/>
  <c r="CC85" i="5" s="1"/>
  <c r="AD85" i="5"/>
  <c r="CB85" i="5" s="1"/>
  <c r="AG84" i="5"/>
  <c r="CC84" i="5" s="1"/>
  <c r="AG83" i="5"/>
  <c r="CC83" i="5" s="1"/>
  <c r="AS84" i="5"/>
  <c r="AQ84" i="5"/>
  <c r="AQ83" i="5"/>
  <c r="AU84" i="5"/>
  <c r="AU83" i="5"/>
  <c r="AU82" i="5"/>
  <c r="AU81" i="5"/>
  <c r="AM80" i="5"/>
  <c r="C71" i="5"/>
  <c r="AU79" i="5"/>
  <c r="AO83" i="5"/>
  <c r="AO82" i="5"/>
  <c r="AO81" i="5"/>
  <c r="AM79" i="5"/>
  <c r="AU77" i="5"/>
  <c r="AM77" i="5"/>
  <c r="AO76" i="5"/>
  <c r="AD84" i="5"/>
  <c r="CB84" i="5" s="1"/>
  <c r="AD83" i="5"/>
  <c r="CB83" i="5" s="1"/>
  <c r="AD82" i="5"/>
  <c r="CB82" i="5" s="1"/>
  <c r="AD81" i="5"/>
  <c r="CB81" i="5" s="1"/>
  <c r="AD80" i="5"/>
  <c r="CB80" i="5" s="1"/>
  <c r="AD79" i="5"/>
  <c r="CB79" i="5" s="1"/>
  <c r="AD78" i="5"/>
  <c r="CB78" i="5" s="1"/>
  <c r="AD77" i="5"/>
  <c r="CB77" i="5" s="1"/>
  <c r="AG82" i="5"/>
  <c r="CC82" i="5" s="1"/>
  <c r="AG81" i="5"/>
  <c r="CC81" i="5" s="1"/>
  <c r="AG80" i="5"/>
  <c r="CC80" i="5" s="1"/>
  <c r="AG79" i="5"/>
  <c r="CC79" i="5" s="1"/>
  <c r="AG78" i="5"/>
  <c r="CC78" i="5" s="1"/>
  <c r="AG77" i="5"/>
  <c r="CC77" i="5" s="1"/>
  <c r="AI84" i="5"/>
  <c r="CE84" i="5" s="1"/>
  <c r="AI83" i="5"/>
  <c r="CE83" i="5" s="1"/>
  <c r="AI82" i="5"/>
  <c r="CE82" i="5" s="1"/>
  <c r="AI81" i="5"/>
  <c r="CE81" i="5" s="1"/>
  <c r="AI80" i="5"/>
  <c r="CE80" i="5" s="1"/>
  <c r="AI79" i="5"/>
  <c r="CE79" i="5" s="1"/>
  <c r="AI78" i="5"/>
  <c r="CE78" i="5" s="1"/>
  <c r="AI77" i="5"/>
  <c r="CE77" i="5" s="1"/>
  <c r="AI76" i="5"/>
  <c r="CE76" i="5" s="1"/>
  <c r="AK84" i="5"/>
  <c r="AK83" i="5"/>
  <c r="AK82" i="5"/>
  <c r="AK81" i="5"/>
  <c r="AK80" i="5"/>
  <c r="AK79" i="5"/>
  <c r="AK78" i="5"/>
  <c r="AK77" i="5"/>
  <c r="AK76" i="5"/>
  <c r="AM84" i="5"/>
  <c r="AM83" i="5"/>
  <c r="AM82" i="5"/>
  <c r="AM81" i="5"/>
  <c r="AM78" i="5"/>
  <c r="AM76" i="5"/>
  <c r="AO80" i="5"/>
  <c r="AO79" i="5"/>
  <c r="AO78" i="5"/>
  <c r="AO77" i="5"/>
  <c r="AQ82" i="5"/>
  <c r="AQ81" i="5"/>
  <c r="AQ80" i="5"/>
  <c r="AQ79" i="5"/>
  <c r="AQ78" i="5"/>
  <c r="AQ77" i="5"/>
  <c r="AS83" i="5"/>
  <c r="AS82" i="5"/>
  <c r="AS81" i="5"/>
  <c r="AS80" i="5"/>
  <c r="AS79" i="5"/>
  <c r="AS78" i="5"/>
  <c r="AS77" i="5"/>
  <c r="AS76" i="5"/>
  <c r="AU80" i="5"/>
  <c r="AU78" i="5"/>
  <c r="AU76" i="5"/>
  <c r="AQ76" i="5"/>
  <c r="AU75" i="5"/>
  <c r="AS75" i="5"/>
  <c r="AQ75" i="5"/>
  <c r="AO75" i="5"/>
  <c r="AM75" i="5"/>
  <c r="AK75" i="5"/>
  <c r="AG75" i="5"/>
  <c r="CC75" i="5" s="1"/>
  <c r="AI75" i="5"/>
  <c r="CE75" i="5" s="1"/>
  <c r="AI74" i="5"/>
  <c r="CE74" i="5" s="1"/>
  <c r="AG76" i="5"/>
  <c r="CC76" i="5" s="1"/>
  <c r="AG74" i="5"/>
  <c r="CC74" i="5" s="1"/>
  <c r="AG73" i="5"/>
  <c r="CC73" i="5" s="1"/>
  <c r="AD76" i="5"/>
  <c r="CB76" i="5" s="1"/>
  <c r="AD75" i="5"/>
  <c r="CB75" i="5" s="1"/>
  <c r="AD74" i="5"/>
  <c r="CB74" i="5" s="1"/>
  <c r="AU74" i="5"/>
  <c r="AS74" i="5"/>
  <c r="AQ74" i="5"/>
  <c r="AO74" i="5"/>
  <c r="AM74" i="5"/>
  <c r="AK74" i="5"/>
  <c r="AU73" i="5"/>
  <c r="AS73" i="5"/>
  <c r="AQ73" i="5"/>
  <c r="AO73" i="5"/>
  <c r="AM73" i="5"/>
  <c r="AK73" i="5"/>
  <c r="AI73" i="5"/>
  <c r="CE73" i="5" s="1"/>
  <c r="AD73" i="5"/>
  <c r="CB73" i="5" s="1"/>
  <c r="AQ72" i="5"/>
  <c r="AQ71" i="5"/>
  <c r="AS72" i="5"/>
  <c r="AS71" i="5"/>
  <c r="AU72" i="5"/>
  <c r="AU71" i="5"/>
  <c r="AO71" i="5"/>
  <c r="AM71" i="5"/>
  <c r="AD72" i="5"/>
  <c r="CB72" i="5" s="1"/>
  <c r="AD71" i="5"/>
  <c r="CB71" i="5" s="1"/>
  <c r="AG72" i="5"/>
  <c r="CC72" i="5" s="1"/>
  <c r="AG71" i="5"/>
  <c r="CC71" i="5" s="1"/>
  <c r="AI72" i="5"/>
  <c r="CE72" i="5" s="1"/>
  <c r="AI71" i="5"/>
  <c r="CE71" i="5" s="1"/>
  <c r="AO72" i="5"/>
  <c r="AM72" i="5"/>
  <c r="AI70" i="5"/>
  <c r="CE70" i="5" s="1"/>
  <c r="AG70" i="5"/>
  <c r="CC70" i="5" s="1"/>
  <c r="AM70" i="5"/>
  <c r="AO70" i="5"/>
  <c r="AD70" i="5"/>
  <c r="CB70" i="5" s="1"/>
  <c r="AQ70" i="5"/>
  <c r="AS70" i="5"/>
  <c r="AU70" i="5"/>
  <c r="AU101" i="5"/>
  <c r="AS101" i="5"/>
  <c r="AQ101" i="5"/>
  <c r="AI101" i="5"/>
  <c r="CE101" i="5" s="1"/>
  <c r="AO101" i="5"/>
  <c r="AM101" i="5"/>
  <c r="AK101" i="5"/>
  <c r="AU104" i="5"/>
  <c r="AU103" i="5"/>
  <c r="AU102" i="5"/>
  <c r="AS104" i="5"/>
  <c r="AS103" i="5"/>
  <c r="AS102" i="5"/>
  <c r="AQ104" i="5"/>
  <c r="AQ103" i="5"/>
  <c r="AQ102" i="5"/>
  <c r="AO104" i="5"/>
  <c r="AO103" i="5"/>
  <c r="AO102" i="5"/>
  <c r="AM104" i="5"/>
  <c r="AM103" i="5"/>
  <c r="AM102" i="5"/>
  <c r="AK104" i="5"/>
  <c r="AK103" i="5"/>
  <c r="AK102" i="5"/>
  <c r="AI104" i="5"/>
  <c r="CE104" i="5" s="1"/>
  <c r="AI103" i="5"/>
  <c r="CE103" i="5" s="1"/>
  <c r="AI102" i="5"/>
  <c r="CE102" i="5" s="1"/>
  <c r="AG104" i="5"/>
  <c r="CC104" i="5" s="1"/>
  <c r="AG103" i="5"/>
  <c r="CC103" i="5" s="1"/>
  <c r="AG102" i="5"/>
  <c r="CC102" i="5" s="1"/>
  <c r="AD103" i="5"/>
  <c r="CB103" i="5" s="1"/>
  <c r="AD102" i="5"/>
  <c r="CB102" i="5" s="1"/>
  <c r="AD104" i="5"/>
  <c r="CB104" i="5" s="1"/>
  <c r="C72" i="5" l="1"/>
  <c r="BH71" i="5"/>
  <c r="AA105" i="2"/>
  <c r="Z105" i="2"/>
  <c r="X105" i="2"/>
  <c r="W105" i="2"/>
  <c r="AA104" i="2"/>
  <c r="Z104" i="2"/>
  <c r="X104" i="2"/>
  <c r="W104" i="2"/>
  <c r="P105" i="2"/>
  <c r="C73" i="5" l="1"/>
  <c r="BH72" i="5"/>
  <c r="P104" i="2"/>
  <c r="C74" i="5" l="1"/>
  <c r="BH73" i="5"/>
  <c r="AA103" i="2"/>
  <c r="Z103" i="2"/>
  <c r="X103" i="2"/>
  <c r="W103" i="2"/>
  <c r="P103" i="2"/>
  <c r="C75" i="5" l="1"/>
  <c r="BH74" i="5"/>
  <c r="AA102" i="2"/>
  <c r="Z102" i="2"/>
  <c r="X102" i="2"/>
  <c r="W102" i="2"/>
  <c r="P102" i="2"/>
  <c r="C76" i="5" l="1"/>
  <c r="BH75" i="5"/>
  <c r="AA101" i="2"/>
  <c r="Z101" i="2"/>
  <c r="X101" i="2"/>
  <c r="W101" i="2"/>
  <c r="P101" i="2"/>
  <c r="C77" i="5" l="1"/>
  <c r="BH76" i="5"/>
  <c r="AA100" i="2"/>
  <c r="Z100" i="2"/>
  <c r="X100" i="2"/>
  <c r="W100" i="2"/>
  <c r="P100" i="2"/>
  <c r="C78" i="5" l="1"/>
  <c r="BH77" i="5"/>
  <c r="P99" i="2"/>
  <c r="AA99" i="2"/>
  <c r="Z99" i="2"/>
  <c r="X99" i="2"/>
  <c r="W99" i="2"/>
  <c r="C79" i="5" l="1"/>
  <c r="BH78" i="5"/>
  <c r="P98" i="2"/>
  <c r="AA98" i="2"/>
  <c r="Z98" i="2"/>
  <c r="X98" i="2"/>
  <c r="W98" i="2"/>
  <c r="C80" i="5" l="1"/>
  <c r="BH79" i="5"/>
  <c r="AA97" i="2"/>
  <c r="Z97" i="2"/>
  <c r="X97" i="2"/>
  <c r="W97" i="2"/>
  <c r="P97" i="2"/>
  <c r="C81" i="5" l="1"/>
  <c r="BH80" i="5"/>
  <c r="AA96" i="2"/>
  <c r="Z96" i="2"/>
  <c r="X96" i="2"/>
  <c r="W96" i="2"/>
  <c r="P96" i="2"/>
  <c r="C82" i="5" l="1"/>
  <c r="BH81" i="5"/>
  <c r="AA95" i="2"/>
  <c r="Z95" i="2"/>
  <c r="X95" i="2"/>
  <c r="W95" i="2"/>
  <c r="P95" i="2"/>
  <c r="C83" i="5" l="1"/>
  <c r="BH82" i="5"/>
  <c r="AA94" i="2"/>
  <c r="Z94" i="2"/>
  <c r="X94" i="2"/>
  <c r="W94" i="2"/>
  <c r="P94" i="2"/>
  <c r="C84" i="5" l="1"/>
  <c r="BH83" i="5"/>
  <c r="P93" i="2"/>
  <c r="AA93" i="2"/>
  <c r="Z93" i="2"/>
  <c r="X93" i="2"/>
  <c r="W93" i="2"/>
  <c r="C85" i="5" l="1"/>
  <c r="BH84" i="5"/>
  <c r="AA92" i="2"/>
  <c r="Z92" i="2"/>
  <c r="X92" i="2"/>
  <c r="W92" i="2"/>
  <c r="P92" i="2"/>
  <c r="C86" i="5" l="1"/>
  <c r="BH85" i="5"/>
  <c r="P91" i="2"/>
  <c r="AA91" i="2"/>
  <c r="Z91" i="2"/>
  <c r="X91" i="2"/>
  <c r="W91" i="2"/>
  <c r="C87" i="5" l="1"/>
  <c r="BH86" i="5"/>
  <c r="P90" i="2"/>
  <c r="AA90" i="2"/>
  <c r="Z90" i="2"/>
  <c r="X90" i="2"/>
  <c r="W90" i="2"/>
  <c r="C88" i="5" l="1"/>
  <c r="BH87" i="5"/>
  <c r="P89" i="2"/>
  <c r="AA89" i="2"/>
  <c r="Z89" i="2"/>
  <c r="X89" i="2"/>
  <c r="W89" i="2"/>
  <c r="C89" i="5" l="1"/>
  <c r="BH88" i="5"/>
  <c r="AA88" i="2"/>
  <c r="Z88" i="2"/>
  <c r="X88" i="2"/>
  <c r="W88" i="2"/>
  <c r="P88" i="2"/>
  <c r="C90" i="5" l="1"/>
  <c r="BH89" i="5"/>
  <c r="P87" i="2"/>
  <c r="AA87" i="2"/>
  <c r="Z87" i="2"/>
  <c r="X87" i="2"/>
  <c r="W87" i="2"/>
  <c r="C91" i="5" l="1"/>
  <c r="BH90" i="5"/>
  <c r="AA86" i="2"/>
  <c r="Z86" i="2"/>
  <c r="X86" i="2"/>
  <c r="W86" i="2"/>
  <c r="P86" i="2"/>
  <c r="C92" i="5" l="1"/>
  <c r="BH91" i="5"/>
  <c r="P85" i="2"/>
  <c r="AA85" i="2"/>
  <c r="Z85" i="2"/>
  <c r="X85" i="2"/>
  <c r="W85" i="2"/>
  <c r="C93" i="5" l="1"/>
  <c r="BH92" i="5"/>
  <c r="P84" i="2"/>
  <c r="AA84" i="2"/>
  <c r="Z84" i="2"/>
  <c r="X84" i="2"/>
  <c r="W84" i="2"/>
  <c r="C94" i="5" l="1"/>
  <c r="BH93" i="5"/>
  <c r="AA83" i="2"/>
  <c r="Z83" i="2"/>
  <c r="X83" i="2"/>
  <c r="P83" i="2"/>
  <c r="W83" i="2"/>
  <c r="C95" i="5" l="1"/>
  <c r="BH94" i="5"/>
  <c r="P82" i="2"/>
  <c r="AA82" i="2"/>
  <c r="Z82" i="2"/>
  <c r="X82" i="2"/>
  <c r="W82" i="2"/>
  <c r="C96" i="5" l="1"/>
  <c r="BH95" i="5"/>
  <c r="AA81" i="2"/>
  <c r="Z81" i="2"/>
  <c r="X81" i="2"/>
  <c r="W81" i="2"/>
  <c r="P81" i="2"/>
  <c r="C97" i="5" l="1"/>
  <c r="BH96" i="5"/>
  <c r="P80" i="2"/>
  <c r="AA80" i="2"/>
  <c r="Z80" i="2"/>
  <c r="X80" i="2"/>
  <c r="W80" i="2"/>
  <c r="BH97" i="5" l="1"/>
  <c r="C98" i="5"/>
  <c r="D97" i="5"/>
  <c r="P79" i="2"/>
  <c r="AA79" i="2"/>
  <c r="Z79" i="2"/>
  <c r="X79" i="2"/>
  <c r="W79" i="2"/>
  <c r="BH98" i="5" l="1"/>
  <c r="C99" i="5"/>
  <c r="D98" i="5"/>
  <c r="P78" i="2"/>
  <c r="AA78" i="2"/>
  <c r="Z78" i="2"/>
  <c r="X78" i="2"/>
  <c r="W78" i="2"/>
  <c r="BH99" i="5" l="1"/>
  <c r="C100" i="5"/>
  <c r="D99" i="5"/>
  <c r="P77" i="2"/>
  <c r="AA77" i="2"/>
  <c r="Z77" i="2"/>
  <c r="X77" i="2"/>
  <c r="W77" i="2"/>
  <c r="BH100" i="5" l="1"/>
  <c r="C101" i="5"/>
  <c r="D100" i="5"/>
  <c r="P76" i="2"/>
  <c r="AA76" i="2"/>
  <c r="Z76" i="2"/>
  <c r="X76" i="2"/>
  <c r="W76" i="2"/>
  <c r="BH101" i="5" l="1"/>
  <c r="C102" i="5"/>
  <c r="D101" i="5"/>
  <c r="P75" i="2"/>
  <c r="AA75" i="2"/>
  <c r="Z75" i="2"/>
  <c r="X75" i="2"/>
  <c r="W75" i="2"/>
  <c r="BH102" i="5" l="1"/>
  <c r="C103" i="5"/>
  <c r="D102" i="5"/>
  <c r="P74" i="2"/>
  <c r="AA74" i="2"/>
  <c r="Z74" i="2"/>
  <c r="X74" i="2"/>
  <c r="W74" i="2"/>
  <c r="BH103" i="5" l="1"/>
  <c r="D103" i="5"/>
  <c r="C104" i="5"/>
  <c r="P73" i="2"/>
  <c r="AA73" i="2"/>
  <c r="Z73" i="2"/>
  <c r="X73" i="2"/>
  <c r="W73" i="2"/>
  <c r="BH104" i="5" l="1"/>
  <c r="D104" i="5"/>
  <c r="C105" i="5"/>
  <c r="P72" i="2"/>
  <c r="AA72" i="2"/>
  <c r="Z72" i="2"/>
  <c r="X72" i="2"/>
  <c r="W72" i="2"/>
  <c r="BH105" i="5" l="1"/>
  <c r="C106" i="5"/>
  <c r="D105" i="5"/>
  <c r="P71" i="2"/>
  <c r="AA71" i="2"/>
  <c r="Z71" i="2"/>
  <c r="X71" i="2"/>
  <c r="W71" i="2"/>
  <c r="BH106" i="5" l="1"/>
  <c r="D106" i="5"/>
  <c r="C107" i="5"/>
  <c r="P70" i="2"/>
  <c r="AA70" i="2"/>
  <c r="Z70" i="2"/>
  <c r="X70" i="2"/>
  <c r="W70" i="2"/>
  <c r="BH107" i="5" l="1"/>
  <c r="C108" i="5"/>
  <c r="D107" i="5"/>
  <c r="P69" i="2"/>
  <c r="AA69" i="2"/>
  <c r="Z69" i="2"/>
  <c r="X69" i="2"/>
  <c r="W69" i="2"/>
  <c r="D108" i="5" l="1"/>
  <c r="C109" i="5"/>
  <c r="BH108" i="5"/>
  <c r="P68" i="2"/>
  <c r="AA68" i="2"/>
  <c r="Z68" i="2"/>
  <c r="X68" i="2"/>
  <c r="W68" i="2"/>
  <c r="D109" i="5" l="1"/>
  <c r="C110" i="5"/>
  <c r="BH109" i="5"/>
  <c r="P67" i="2"/>
  <c r="AA67" i="2"/>
  <c r="Z67" i="2"/>
  <c r="X67" i="2"/>
  <c r="W67" i="2"/>
  <c r="BH110" i="5" l="1"/>
  <c r="C111" i="5"/>
  <c r="D110" i="5"/>
  <c r="P66" i="2"/>
  <c r="AA66" i="2"/>
  <c r="Z66" i="2"/>
  <c r="X66" i="2"/>
  <c r="W66" i="2"/>
  <c r="D111" i="5" l="1"/>
  <c r="C112" i="5"/>
  <c r="C113" i="5" s="1"/>
  <c r="BH111" i="5"/>
  <c r="P65" i="2"/>
  <c r="AA65" i="2"/>
  <c r="Z65" i="2"/>
  <c r="X65" i="2"/>
  <c r="W65" i="2"/>
  <c r="D113" i="5" l="1"/>
  <c r="C114" i="5"/>
  <c r="BH113" i="5"/>
  <c r="D112" i="5"/>
  <c r="BH112" i="5"/>
  <c r="P64" i="2"/>
  <c r="AA64" i="2"/>
  <c r="Z64" i="2"/>
  <c r="X64" i="2"/>
  <c r="W64" i="2"/>
  <c r="D114" i="5" l="1"/>
  <c r="C115" i="5"/>
  <c r="BH114" i="5"/>
  <c r="AA63" i="2"/>
  <c r="Z63" i="2"/>
  <c r="X63" i="2"/>
  <c r="W63" i="2"/>
  <c r="P63" i="2"/>
  <c r="D115" i="5" l="1"/>
  <c r="C116" i="5"/>
  <c r="BH115" i="5"/>
  <c r="AA62" i="2"/>
  <c r="Z62" i="2"/>
  <c r="P62" i="2"/>
  <c r="X62" i="2"/>
  <c r="W62" i="2"/>
  <c r="D116" i="5" l="1"/>
  <c r="C117" i="5"/>
  <c r="BH116" i="5"/>
  <c r="P61" i="2"/>
  <c r="AA61" i="2"/>
  <c r="Z61" i="2"/>
  <c r="X61" i="2"/>
  <c r="W61" i="2"/>
  <c r="D117" i="5" l="1"/>
  <c r="C118" i="5"/>
  <c r="BH117" i="5"/>
  <c r="AA60" i="2"/>
  <c r="Z60" i="2"/>
  <c r="X60" i="2"/>
  <c r="W60" i="2"/>
  <c r="P60" i="2"/>
  <c r="D118" i="5" l="1"/>
  <c r="C119" i="5"/>
  <c r="C120" i="5" s="1"/>
  <c r="BH118" i="5"/>
  <c r="P59" i="2"/>
  <c r="BH120" i="5" l="1"/>
  <c r="C121" i="5"/>
  <c r="D120" i="5"/>
  <c r="D119" i="5"/>
  <c r="BH119" i="5"/>
  <c r="AA59" i="2"/>
  <c r="Z59" i="2"/>
  <c r="X59" i="2"/>
  <c r="W59" i="2"/>
  <c r="BH121" i="5" l="1"/>
  <c r="C122" i="5"/>
  <c r="D121" i="5"/>
  <c r="O58" i="2"/>
  <c r="O59" i="2" s="1"/>
  <c r="O60" i="2" s="1"/>
  <c r="O61" i="2" s="1"/>
  <c r="O62" i="2" s="1"/>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O108" i="2" s="1"/>
  <c r="O109" i="2" s="1"/>
  <c r="O110" i="2" s="1"/>
  <c r="O111" i="2" s="1"/>
  <c r="O112" i="2" s="1"/>
  <c r="O113" i="2" s="1"/>
  <c r="O114" i="2" s="1"/>
  <c r="O115" i="2" s="1"/>
  <c r="O116" i="2" s="1"/>
  <c r="O117" i="2" s="1"/>
  <c r="O118" i="2" s="1"/>
  <c r="O119" i="2" s="1"/>
  <c r="O120" i="2" s="1"/>
  <c r="O121" i="2" s="1"/>
  <c r="O122" i="2" s="1"/>
  <c r="O123" i="2" s="1"/>
  <c r="O124" i="2" s="1"/>
  <c r="O125" i="2" s="1"/>
  <c r="O126" i="2" s="1"/>
  <c r="O127" i="2" s="1"/>
  <c r="O128" i="2" s="1"/>
  <c r="O129" i="2" s="1"/>
  <c r="O130" i="2" s="1"/>
  <c r="O131" i="2" s="1"/>
  <c r="O132" i="2" s="1"/>
  <c r="O133" i="2" s="1"/>
  <c r="O134" i="2" s="1"/>
  <c r="O135" i="2" s="1"/>
  <c r="O136" i="2" s="1"/>
  <c r="O137" i="2" s="1"/>
  <c r="O138" i="2" s="1"/>
  <c r="O139" i="2" s="1"/>
  <c r="O140" i="2" s="1"/>
  <c r="O141" i="2" s="1"/>
  <c r="O142" i="2" s="1"/>
  <c r="O143" i="2" s="1"/>
  <c r="O144" i="2" s="1"/>
  <c r="O145" i="2" s="1"/>
  <c r="O146" i="2" s="1"/>
  <c r="O147" i="2" s="1"/>
  <c r="O148" i="2" s="1"/>
  <c r="O149" i="2" s="1"/>
  <c r="O150" i="2" s="1"/>
  <c r="O151" i="2" s="1"/>
  <c r="O152" i="2" s="1"/>
  <c r="O153" i="2" s="1"/>
  <c r="O154" i="2" s="1"/>
  <c r="O155" i="2" s="1"/>
  <c r="O156" i="2" s="1"/>
  <c r="O157" i="2" s="1"/>
  <c r="O158" i="2" s="1"/>
  <c r="O159" i="2" s="1"/>
  <c r="O160" i="2" s="1"/>
  <c r="O161" i="2" s="1"/>
  <c r="O162" i="2" s="1"/>
  <c r="P58" i="2"/>
  <c r="AA58" i="2"/>
  <c r="Z58" i="2"/>
  <c r="X58" i="2"/>
  <c r="W58" i="2"/>
  <c r="O163" i="2" l="1"/>
  <c r="O164" i="2" s="1"/>
  <c r="O165" i="2" s="1"/>
  <c r="O166" i="2" s="1"/>
  <c r="O167" i="2" s="1"/>
  <c r="O168" i="2" s="1"/>
  <c r="O169" i="2" s="1"/>
  <c r="O170" i="2" s="1"/>
  <c r="O171" i="2" s="1"/>
  <c r="O172" i="2" s="1"/>
  <c r="O173" i="2" s="1"/>
  <c r="D122" i="5"/>
  <c r="C123" i="5"/>
  <c r="BH122" i="5"/>
  <c r="P57" i="2"/>
  <c r="AA57" i="2"/>
  <c r="Z57" i="2"/>
  <c r="X57" i="2"/>
  <c r="W57" i="2"/>
  <c r="O174" i="2" l="1"/>
  <c r="D123" i="5"/>
  <c r="C124" i="5"/>
  <c r="BH123" i="5"/>
  <c r="AA56" i="2"/>
  <c r="Z56" i="2"/>
  <c r="X56" i="2"/>
  <c r="W56" i="2"/>
  <c r="P56" i="2"/>
  <c r="O175" i="2" l="1"/>
  <c r="O176" i="2" s="1"/>
  <c r="O177" i="2" s="1"/>
  <c r="O178" i="2" s="1"/>
  <c r="O179" i="2" s="1"/>
  <c r="O180" i="2" s="1"/>
  <c r="O181" i="2" s="1"/>
  <c r="O182" i="2" s="1"/>
  <c r="O183" i="2" s="1"/>
  <c r="O184" i="2" s="1"/>
  <c r="O185" i="2" s="1"/>
  <c r="O186" i="2" s="1"/>
  <c r="O187" i="2" s="1"/>
  <c r="O188" i="2" s="1"/>
  <c r="O189" i="2" s="1"/>
  <c r="O190" i="2" s="1"/>
  <c r="O191" i="2" s="1"/>
  <c r="O192" i="2" s="1"/>
  <c r="O193" i="2" s="1"/>
  <c r="O194" i="2" s="1"/>
  <c r="O195" i="2" s="1"/>
  <c r="O196" i="2" s="1"/>
  <c r="O197" i="2" s="1"/>
  <c r="O198" i="2" s="1"/>
  <c r="O199" i="2" s="1"/>
  <c r="O200" i="2" s="1"/>
  <c r="O201" i="2" s="1"/>
  <c r="O202" i="2" s="1"/>
  <c r="O203" i="2" s="1"/>
  <c r="O204" i="2" s="1"/>
  <c r="O205" i="2" s="1"/>
  <c r="O206" i="2" s="1"/>
  <c r="O207" i="2" s="1"/>
  <c r="O208" i="2" s="1"/>
  <c r="O209" i="2" s="1"/>
  <c r="O210" i="2" s="1"/>
  <c r="O211" i="2" s="1"/>
  <c r="O212" i="2" s="1"/>
  <c r="O213" i="2" s="1"/>
  <c r="O214" i="2" s="1"/>
  <c r="O215" i="2" s="1"/>
  <c r="O216" i="2" s="1"/>
  <c r="O217" i="2" s="1"/>
  <c r="O218" i="2" s="1"/>
  <c r="O219" i="2" s="1"/>
  <c r="O220" i="2" s="1"/>
  <c r="O221" i="2" s="1"/>
  <c r="O222" i="2" s="1"/>
  <c r="O223" i="2" s="1"/>
  <c r="O224" i="2" s="1"/>
  <c r="O225" i="2" s="1"/>
  <c r="O226" i="2" s="1"/>
  <c r="O227" i="2" s="1"/>
  <c r="O228" i="2" s="1"/>
  <c r="O229" i="2" s="1"/>
  <c r="O230" i="2" s="1"/>
  <c r="O231" i="2" s="1"/>
  <c r="O232" i="2" s="1"/>
  <c r="O233" i="2" s="1"/>
  <c r="O234" i="2" s="1"/>
  <c r="O235" i="2" s="1"/>
  <c r="O236" i="2" s="1"/>
  <c r="O237" i="2" s="1"/>
  <c r="O238" i="2" s="1"/>
  <c r="O239" i="2" s="1"/>
  <c r="O240" i="2" s="1"/>
  <c r="D124" i="5"/>
  <c r="C125" i="5"/>
  <c r="BH124" i="5"/>
  <c r="AA55" i="2"/>
  <c r="Z55" i="2"/>
  <c r="W55" i="2"/>
  <c r="P55" i="2"/>
  <c r="X55" i="2"/>
  <c r="D125" i="5" l="1"/>
  <c r="C126" i="5"/>
  <c r="BH125" i="5"/>
  <c r="Z54" i="2"/>
  <c r="W54" i="2"/>
  <c r="P54" i="2"/>
  <c r="AA54" i="2"/>
  <c r="X54" i="2"/>
  <c r="BH126" i="5" l="1"/>
  <c r="C127" i="5"/>
  <c r="D126" i="5"/>
  <c r="Z53" i="2"/>
  <c r="Z52" i="2"/>
  <c r="Z51" i="2"/>
  <c r="Z50" i="2"/>
  <c r="Z49" i="2"/>
  <c r="Z48" i="2"/>
  <c r="Z47" i="2"/>
  <c r="Z46" i="2"/>
  <c r="Z45" i="2"/>
  <c r="Z44" i="2"/>
  <c r="Z43" i="2"/>
  <c r="Z42" i="2"/>
  <c r="Z41" i="2"/>
  <c r="Z40" i="2"/>
  <c r="Z39" i="2"/>
  <c r="Z38" i="2"/>
  <c r="Z37" i="2"/>
  <c r="Z36" i="2"/>
  <c r="Z35" i="2"/>
  <c r="Z34" i="2"/>
  <c r="Z33" i="2"/>
  <c r="Z32" i="2"/>
  <c r="Z31" i="2"/>
  <c r="Z30"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B28" i="2"/>
  <c r="AA28" i="2"/>
  <c r="AB27" i="2"/>
  <c r="AA27" i="2"/>
  <c r="Y50" i="2"/>
  <c r="Y49" i="2"/>
  <c r="Y31" i="2"/>
  <c r="Y29" i="2"/>
  <c r="Y28" i="2"/>
  <c r="Y27" i="2"/>
  <c r="X53" i="2"/>
  <c r="X52" i="2"/>
  <c r="X51" i="2"/>
  <c r="X50" i="2"/>
  <c r="X49" i="2"/>
  <c r="X48" i="2"/>
  <c r="X47" i="2"/>
  <c r="X46" i="2"/>
  <c r="X45" i="2"/>
  <c r="X44" i="2"/>
  <c r="X43" i="2"/>
  <c r="X42" i="2"/>
  <c r="X41" i="2"/>
  <c r="X40" i="2"/>
  <c r="X39" i="2"/>
  <c r="X38" i="2"/>
  <c r="X37" i="2"/>
  <c r="X36" i="2"/>
  <c r="X35" i="2"/>
  <c r="X34" i="2"/>
  <c r="X33" i="2"/>
  <c r="X32" i="2"/>
  <c r="X31" i="2"/>
  <c r="X30" i="2"/>
  <c r="X29" i="2"/>
  <c r="X28" i="2"/>
  <c r="X27" i="2"/>
  <c r="Z27" i="2"/>
  <c r="W27" i="2"/>
  <c r="Z28" i="2"/>
  <c r="W28" i="2"/>
  <c r="Z29" i="2"/>
  <c r="W30" i="2"/>
  <c r="W29" i="2"/>
  <c r="W53" i="2"/>
  <c r="W52" i="2"/>
  <c r="W51" i="2"/>
  <c r="W50" i="2"/>
  <c r="W49" i="2"/>
  <c r="W48" i="2"/>
  <c r="W47" i="2"/>
  <c r="W46" i="2"/>
  <c r="W45" i="2"/>
  <c r="W44" i="2"/>
  <c r="W43" i="2"/>
  <c r="W42" i="2"/>
  <c r="W41" i="2"/>
  <c r="W40" i="2"/>
  <c r="W39" i="2"/>
  <c r="W38" i="2"/>
  <c r="W37" i="2"/>
  <c r="W36" i="2"/>
  <c r="W35" i="2"/>
  <c r="W34" i="2"/>
  <c r="W33" i="2"/>
  <c r="W32" i="2"/>
  <c r="W31" i="2"/>
  <c r="D127" i="5" l="1"/>
  <c r="C128" i="5"/>
  <c r="BH127" i="5"/>
  <c r="P53" i="2"/>
  <c r="D128" i="5" l="1"/>
  <c r="C129" i="5"/>
  <c r="BH128" i="5"/>
  <c r="P52" i="2"/>
  <c r="D129" i="5" l="1"/>
  <c r="C130" i="5"/>
  <c r="BH129" i="5"/>
  <c r="P51" i="2"/>
  <c r="H51" i="2"/>
  <c r="D130" i="5" l="1"/>
  <c r="C131" i="5"/>
  <c r="BH130" i="5"/>
  <c r="Y51" i="2"/>
  <c r="H52" i="2"/>
  <c r="P50" i="2"/>
  <c r="BH131" i="5" l="1"/>
  <c r="C132" i="5"/>
  <c r="D131" i="5"/>
  <c r="Y52" i="2"/>
  <c r="H53" i="2"/>
  <c r="D132" i="5" l="1"/>
  <c r="C133" i="5"/>
  <c r="BH132" i="5"/>
  <c r="H54" i="2"/>
  <c r="Y53" i="2"/>
  <c r="P49" i="2"/>
  <c r="D133" i="5" l="1"/>
  <c r="C134" i="5"/>
  <c r="BH133" i="5"/>
  <c r="H55" i="2"/>
  <c r="H56" i="2" s="1"/>
  <c r="Y54" i="2"/>
  <c r="P48" i="2"/>
  <c r="C135" i="5" l="1"/>
  <c r="D134" i="5"/>
  <c r="BH134" i="5"/>
  <c r="H57" i="2"/>
  <c r="Y56" i="2"/>
  <c r="Y55" i="2"/>
  <c r="P47" i="2"/>
  <c r="D135" i="5" l="1"/>
  <c r="C136" i="5"/>
  <c r="BH135" i="5"/>
  <c r="H58" i="2"/>
  <c r="Y57" i="2"/>
  <c r="P46" i="2"/>
  <c r="P45" i="2"/>
  <c r="P44" i="2"/>
  <c r="P43" i="2"/>
  <c r="P42" i="2"/>
  <c r="P41" i="2"/>
  <c r="P40" i="2"/>
  <c r="P39" i="2"/>
  <c r="P38" i="2"/>
  <c r="P37" i="2"/>
  <c r="P36" i="2"/>
  <c r="P35" i="2"/>
  <c r="P34" i="2"/>
  <c r="P33" i="2"/>
  <c r="P32" i="2"/>
  <c r="P31" i="2"/>
  <c r="P30" i="2"/>
  <c r="D136" i="5" l="1"/>
  <c r="C137" i="5"/>
  <c r="BH136" i="5"/>
  <c r="Y58" i="2"/>
  <c r="H59" i="2"/>
  <c r="O41" i="2"/>
  <c r="O42" i="2" s="1"/>
  <c r="O43" i="2" s="1"/>
  <c r="O44" i="2" s="1"/>
  <c r="O45" i="2" s="1"/>
  <c r="O46" i="2" s="1"/>
  <c r="O47" i="2" s="1"/>
  <c r="O48" i="2" s="1"/>
  <c r="O49" i="2" s="1"/>
  <c r="O50" i="2" s="1"/>
  <c r="O51" i="2" s="1"/>
  <c r="O52" i="2" s="1"/>
  <c r="O53" i="2" s="1"/>
  <c r="O54" i="2" s="1"/>
  <c r="BH137" i="5" l="1"/>
  <c r="C138" i="5"/>
  <c r="D137" i="5"/>
  <c r="Y59" i="2"/>
  <c r="H60" i="2"/>
  <c r="O55" i="2"/>
  <c r="O56" i="2" s="1"/>
  <c r="K34" i="2"/>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K113" i="2" s="1"/>
  <c r="K114" i="2" s="1"/>
  <c r="K115" i="2" s="1"/>
  <c r="K116" i="2" s="1"/>
  <c r="K117" i="2" s="1"/>
  <c r="K118" i="2" s="1"/>
  <c r="K119" i="2" s="1"/>
  <c r="K120" i="2" s="1"/>
  <c r="K121" i="2" s="1"/>
  <c r="K122" i="2" s="1"/>
  <c r="K123" i="2" s="1"/>
  <c r="K124" i="2" s="1"/>
  <c r="K125" i="2" s="1"/>
  <c r="K126" i="2" s="1"/>
  <c r="K127" i="2" s="1"/>
  <c r="K128" i="2" s="1"/>
  <c r="K129" i="2" s="1"/>
  <c r="K130" i="2" s="1"/>
  <c r="K131" i="2" s="1"/>
  <c r="K132" i="2" s="1"/>
  <c r="K133" i="2" s="1"/>
  <c r="K134" i="2" s="1"/>
  <c r="K135" i="2" s="1"/>
  <c r="K136" i="2" s="1"/>
  <c r="K137" i="2" s="1"/>
  <c r="K138" i="2" s="1"/>
  <c r="K139" i="2" s="1"/>
  <c r="K140" i="2" s="1"/>
  <c r="K141" i="2" s="1"/>
  <c r="K142" i="2" s="1"/>
  <c r="K143" i="2" s="1"/>
  <c r="K144" i="2" s="1"/>
  <c r="K145" i="2" s="1"/>
  <c r="K146" i="2" s="1"/>
  <c r="K147" i="2" s="1"/>
  <c r="K148" i="2" s="1"/>
  <c r="K149" i="2" s="1"/>
  <c r="K150" i="2" s="1"/>
  <c r="K151" i="2" s="1"/>
  <c r="K152" i="2" s="1"/>
  <c r="K153" i="2" s="1"/>
  <c r="K154" i="2" s="1"/>
  <c r="K155" i="2" s="1"/>
  <c r="K156" i="2" s="1"/>
  <c r="K157" i="2" s="1"/>
  <c r="K158" i="2" s="1"/>
  <c r="K159" i="2" s="1"/>
  <c r="K160" i="2" s="1"/>
  <c r="K161" i="2" s="1"/>
  <c r="K162" i="2" s="1"/>
  <c r="K163" i="2" s="1"/>
  <c r="K164" i="2" s="1"/>
  <c r="K165" i="2" s="1"/>
  <c r="K166" i="2" s="1"/>
  <c r="K167" i="2" s="1"/>
  <c r="K168" i="2" s="1"/>
  <c r="K169" i="2" s="1"/>
  <c r="K170" i="2" s="1"/>
  <c r="K171" i="2" s="1"/>
  <c r="K172" i="2" s="1"/>
  <c r="K173" i="2" s="1"/>
  <c r="K174" i="2" s="1"/>
  <c r="K175" i="2" s="1"/>
  <c r="K176" i="2" s="1"/>
  <c r="K177" i="2" s="1"/>
  <c r="K178" i="2" s="1"/>
  <c r="K179" i="2" s="1"/>
  <c r="K180" i="2" s="1"/>
  <c r="K181" i="2" s="1"/>
  <c r="K182" i="2" s="1"/>
  <c r="K183" i="2" s="1"/>
  <c r="K184" i="2" s="1"/>
  <c r="K185" i="2" s="1"/>
  <c r="K186" i="2" s="1"/>
  <c r="K187" i="2" s="1"/>
  <c r="K188" i="2" s="1"/>
  <c r="K189" i="2" s="1"/>
  <c r="K190" i="2" s="1"/>
  <c r="K191" i="2" s="1"/>
  <c r="K192" i="2" s="1"/>
  <c r="K193" i="2" s="1"/>
  <c r="K194" i="2" s="1"/>
  <c r="K195" i="2" s="1"/>
  <c r="K196" i="2" s="1"/>
  <c r="K197" i="2" s="1"/>
  <c r="K198" i="2" s="1"/>
  <c r="K199" i="2" s="1"/>
  <c r="K200" i="2" s="1"/>
  <c r="K201" i="2" s="1"/>
  <c r="K202" i="2" s="1"/>
  <c r="K203" i="2" s="1"/>
  <c r="K204" i="2" s="1"/>
  <c r="K205" i="2" s="1"/>
  <c r="K206" i="2" s="1"/>
  <c r="K207" i="2" s="1"/>
  <c r="K208" i="2" s="1"/>
  <c r="K209" i="2" s="1"/>
  <c r="K210" i="2" s="1"/>
  <c r="K211" i="2" s="1"/>
  <c r="K212" i="2" s="1"/>
  <c r="K213" i="2" s="1"/>
  <c r="K214" i="2" s="1"/>
  <c r="K215" i="2" s="1"/>
  <c r="K216" i="2" s="1"/>
  <c r="K217" i="2" s="1"/>
  <c r="K218" i="2" s="1"/>
  <c r="K219" i="2" s="1"/>
  <c r="K220" i="2" s="1"/>
  <c r="K221" i="2" s="1"/>
  <c r="K222" i="2" s="1"/>
  <c r="K223" i="2" s="1"/>
  <c r="K224" i="2" s="1"/>
  <c r="K225" i="2" s="1"/>
  <c r="K226" i="2" s="1"/>
  <c r="K227" i="2" s="1"/>
  <c r="K228" i="2" s="1"/>
  <c r="K229" i="2" s="1"/>
  <c r="K230" i="2" s="1"/>
  <c r="K231" i="2" s="1"/>
  <c r="K232" i="2" s="1"/>
  <c r="K233" i="2" s="1"/>
  <c r="K234" i="2" s="1"/>
  <c r="K235" i="2" s="1"/>
  <c r="K236" i="2" s="1"/>
  <c r="K237" i="2" s="1"/>
  <c r="K238" i="2" s="1"/>
  <c r="K239" i="2" s="1"/>
  <c r="K240" i="2" s="1"/>
  <c r="O32" i="2"/>
  <c r="O33" i="2" s="1"/>
  <c r="O34" i="2" s="1"/>
  <c r="O35" i="2" s="1"/>
  <c r="O36" i="2" s="1"/>
  <c r="O37" i="2" s="1"/>
  <c r="O38" i="2" s="1"/>
  <c r="H32" i="2"/>
  <c r="H30" i="2"/>
  <c r="Y30" i="2" s="1"/>
  <c r="M29" i="2"/>
  <c r="C139" i="5" l="1"/>
  <c r="D138" i="5"/>
  <c r="BH138" i="5"/>
  <c r="H61" i="2"/>
  <c r="Y60" i="2"/>
  <c r="M30" i="2"/>
  <c r="AB29" i="2"/>
  <c r="H33" i="2"/>
  <c r="Y32" i="2"/>
  <c r="BK14" i="1"/>
  <c r="AO15" i="1"/>
  <c r="AO14" i="1"/>
  <c r="BK15" i="1"/>
  <c r="Y14" i="1"/>
  <c r="Y15" i="1"/>
  <c r="G15" i="1"/>
  <c r="G14" i="1"/>
  <c r="BH139" i="5" l="1"/>
  <c r="C140" i="5"/>
  <c r="D139" i="5"/>
  <c r="Y61" i="2"/>
  <c r="H62" i="2"/>
  <c r="H34" i="2"/>
  <c r="Y33" i="2"/>
  <c r="M31" i="2"/>
  <c r="AB30" i="2"/>
  <c r="BH140" i="5" l="1"/>
  <c r="C141" i="5"/>
  <c r="D140" i="5"/>
  <c r="H63" i="2"/>
  <c r="Y62" i="2"/>
  <c r="M32" i="2"/>
  <c r="AB31" i="2"/>
  <c r="H35" i="2"/>
  <c r="Y34" i="2"/>
  <c r="D141" i="5" l="1"/>
  <c r="C142" i="5"/>
  <c r="BH141" i="5"/>
  <c r="H64" i="2"/>
  <c r="Y63" i="2"/>
  <c r="H36" i="2"/>
  <c r="Y35" i="2"/>
  <c r="M33" i="2"/>
  <c r="AB32" i="2"/>
  <c r="D142" i="5" l="1"/>
  <c r="C143" i="5"/>
  <c r="BH142" i="5"/>
  <c r="Y64" i="2"/>
  <c r="H65" i="2"/>
  <c r="M34" i="2"/>
  <c r="AB33" i="2"/>
  <c r="H37" i="2"/>
  <c r="Y36" i="2"/>
  <c r="D143" i="5" l="1"/>
  <c r="C144" i="5"/>
  <c r="BH143" i="5"/>
  <c r="Y65" i="2"/>
  <c r="H66" i="2"/>
  <c r="H38" i="2"/>
  <c r="Y37" i="2"/>
  <c r="M35" i="2"/>
  <c r="AB34" i="2"/>
  <c r="C145" i="5" l="1"/>
  <c r="C146" i="5" s="1"/>
  <c r="D144" i="5"/>
  <c r="BH144" i="5"/>
  <c r="H67" i="2"/>
  <c r="Y66" i="2"/>
  <c r="M36" i="2"/>
  <c r="AB35" i="2"/>
  <c r="H39" i="2"/>
  <c r="Y38" i="2"/>
  <c r="D146" i="5" l="1"/>
  <c r="C147" i="5"/>
  <c r="BH146" i="5"/>
  <c r="D145" i="5"/>
  <c r="BH145" i="5"/>
  <c r="Y67" i="2"/>
  <c r="H68" i="2"/>
  <c r="H40" i="2"/>
  <c r="Y39" i="2"/>
  <c r="M37" i="2"/>
  <c r="AB36" i="2"/>
  <c r="D147" i="5" l="1"/>
  <c r="C148" i="5"/>
  <c r="BH147" i="5"/>
  <c r="Y68" i="2"/>
  <c r="H69" i="2"/>
  <c r="M38" i="2"/>
  <c r="AB37" i="2"/>
  <c r="H41" i="2"/>
  <c r="Y40" i="2"/>
  <c r="D148" i="5" l="1"/>
  <c r="C149" i="5"/>
  <c r="BH148" i="5"/>
  <c r="H70" i="2"/>
  <c r="Y69" i="2"/>
  <c r="H42" i="2"/>
  <c r="Y41" i="2"/>
  <c r="M39" i="2"/>
  <c r="AB38" i="2"/>
  <c r="D149" i="5" l="1"/>
  <c r="C150" i="5"/>
  <c r="BH149" i="5"/>
  <c r="Y70" i="2"/>
  <c r="H71" i="2"/>
  <c r="M40" i="2"/>
  <c r="AB39" i="2"/>
  <c r="H43" i="2"/>
  <c r="Y42" i="2"/>
  <c r="BH150" i="5" l="1"/>
  <c r="C151" i="5"/>
  <c r="D150" i="5"/>
  <c r="Y71" i="2"/>
  <c r="H72" i="2"/>
  <c r="Y43" i="2"/>
  <c r="H44" i="2"/>
  <c r="M41" i="2"/>
  <c r="AB40" i="2"/>
  <c r="D151" i="5" l="1"/>
  <c r="C152" i="5"/>
  <c r="BH151" i="5"/>
  <c r="Y72" i="2"/>
  <c r="H73" i="2"/>
  <c r="M42" i="2"/>
  <c r="AB41" i="2"/>
  <c r="Y44" i="2"/>
  <c r="H45" i="2"/>
  <c r="BH152" i="5" l="1"/>
  <c r="C153" i="5"/>
  <c r="D152" i="5"/>
  <c r="Y73" i="2"/>
  <c r="H74" i="2"/>
  <c r="Y45" i="2"/>
  <c r="H46" i="2"/>
  <c r="M43" i="2"/>
  <c r="AB42" i="2"/>
  <c r="D153" i="5" l="1"/>
  <c r="C154" i="5"/>
  <c r="BH153" i="5"/>
  <c r="Y74" i="2"/>
  <c r="H75" i="2"/>
  <c r="Y46" i="2"/>
  <c r="H47" i="2"/>
  <c r="M44" i="2"/>
  <c r="AB43" i="2"/>
  <c r="I43" i="2"/>
  <c r="D154" i="5" l="1"/>
  <c r="C155" i="5"/>
  <c r="BH154" i="5"/>
  <c r="Y75" i="2"/>
  <c r="H76" i="2"/>
  <c r="M45" i="2"/>
  <c r="AB44" i="2"/>
  <c r="I44" i="2"/>
  <c r="Y47" i="2"/>
  <c r="H48" i="2"/>
  <c r="D155" i="5" l="1"/>
  <c r="C156" i="5"/>
  <c r="BH155" i="5"/>
  <c r="Y76" i="2"/>
  <c r="H77" i="2"/>
  <c r="Y48" i="2"/>
  <c r="M46" i="2"/>
  <c r="AB45" i="2"/>
  <c r="I45" i="2"/>
  <c r="D156" i="5" l="1"/>
  <c r="C157" i="5"/>
  <c r="BH156" i="5"/>
  <c r="Y77" i="2"/>
  <c r="H78" i="2"/>
  <c r="AB46" i="2"/>
  <c r="M47" i="2"/>
  <c r="I46" i="2"/>
  <c r="BH157" i="5" l="1"/>
  <c r="C158" i="5"/>
  <c r="D157" i="5"/>
  <c r="H79" i="2"/>
  <c r="Y78" i="2"/>
  <c r="AB47" i="2"/>
  <c r="M48" i="2"/>
  <c r="I47" i="2"/>
  <c r="BH158" i="5" l="1"/>
  <c r="C159" i="5"/>
  <c r="D158" i="5"/>
  <c r="H80" i="2"/>
  <c r="Y79" i="2"/>
  <c r="AB48" i="2"/>
  <c r="M49" i="2"/>
  <c r="I48" i="2"/>
  <c r="BH159" i="5" l="1"/>
  <c r="C160" i="5"/>
  <c r="D159" i="5"/>
  <c r="H81" i="2"/>
  <c r="Y80" i="2"/>
  <c r="AB49" i="2"/>
  <c r="M50" i="2"/>
  <c r="I49" i="2"/>
  <c r="BH160" i="5" l="1"/>
  <c r="C161" i="5"/>
  <c r="D160" i="5"/>
  <c r="H82" i="2"/>
  <c r="Y81" i="2"/>
  <c r="AB50" i="2"/>
  <c r="M51" i="2"/>
  <c r="I50" i="2"/>
  <c r="D161" i="5" l="1"/>
  <c r="C162" i="5"/>
  <c r="BH161" i="5"/>
  <c r="H83" i="2"/>
  <c r="Y82" i="2"/>
  <c r="AB51" i="2"/>
  <c r="M52" i="2"/>
  <c r="I51" i="2"/>
  <c r="D162" i="5" l="1"/>
  <c r="C163" i="5"/>
  <c r="BH162" i="5"/>
  <c r="H84" i="2"/>
  <c r="Y83" i="2"/>
  <c r="AB52" i="2"/>
  <c r="M53" i="2"/>
  <c r="I52" i="2"/>
  <c r="D163" i="5" l="1"/>
  <c r="C164" i="5"/>
  <c r="BH163" i="5"/>
  <c r="Y84" i="2"/>
  <c r="H85" i="2"/>
  <c r="M54" i="2"/>
  <c r="AB53" i="2"/>
  <c r="I53" i="2"/>
  <c r="D164" i="5" l="1"/>
  <c r="C165" i="5"/>
  <c r="BH164" i="5"/>
  <c r="H86" i="2"/>
  <c r="Y85" i="2"/>
  <c r="M55" i="2"/>
  <c r="M56" i="2" s="1"/>
  <c r="AB54" i="2"/>
  <c r="I54" i="2"/>
  <c r="BH165" i="5" l="1"/>
  <c r="C166" i="5"/>
  <c r="D165" i="5"/>
  <c r="H87" i="2"/>
  <c r="Y86" i="2"/>
  <c r="M57" i="2"/>
  <c r="I56" i="2"/>
  <c r="AB56" i="2"/>
  <c r="AB55" i="2"/>
  <c r="I55" i="2"/>
  <c r="BH166" i="5" l="1"/>
  <c r="C167" i="5"/>
  <c r="D166" i="5"/>
  <c r="Y87" i="2"/>
  <c r="H88" i="2"/>
  <c r="M58" i="2"/>
  <c r="I57" i="2"/>
  <c r="AB57" i="2"/>
  <c r="D167" i="5" l="1"/>
  <c r="C168" i="5"/>
  <c r="BH167" i="5"/>
  <c r="Y88" i="2"/>
  <c r="H89" i="2"/>
  <c r="AB58" i="2"/>
  <c r="M59" i="2"/>
  <c r="M60" i="2" s="1"/>
  <c r="I58" i="2"/>
  <c r="D168" i="5" l="1"/>
  <c r="C169" i="5"/>
  <c r="BH168" i="5"/>
  <c r="Y89" i="2"/>
  <c r="H90" i="2"/>
  <c r="AB60" i="2"/>
  <c r="M61" i="2"/>
  <c r="I60" i="2"/>
  <c r="I59" i="2"/>
  <c r="AB59" i="2"/>
  <c r="C170" i="5" l="1"/>
  <c r="BH169" i="5"/>
  <c r="D169" i="5"/>
  <c r="Y90" i="2"/>
  <c r="H91" i="2"/>
  <c r="M62" i="2"/>
  <c r="AB61" i="2"/>
  <c r="I61" i="2"/>
  <c r="BH170" i="5" l="1"/>
  <c r="C171" i="5"/>
  <c r="D170" i="5"/>
  <c r="Y91" i="2"/>
  <c r="H92" i="2"/>
  <c r="M63" i="2"/>
  <c r="AB62" i="2"/>
  <c r="I62" i="2"/>
  <c r="D171" i="5" l="1"/>
  <c r="C172" i="5"/>
  <c r="BH171" i="5"/>
  <c r="H93" i="2"/>
  <c r="Y92" i="2"/>
  <c r="M64" i="2"/>
  <c r="AB63" i="2"/>
  <c r="I63" i="2"/>
  <c r="D172" i="5" l="1"/>
  <c r="C173" i="5"/>
  <c r="BH172" i="5"/>
  <c r="H94" i="2"/>
  <c r="Y93" i="2"/>
  <c r="AB64" i="2"/>
  <c r="M65" i="2"/>
  <c r="I64" i="2"/>
  <c r="BH173" i="5" l="1"/>
  <c r="D173" i="5"/>
  <c r="C174" i="5"/>
  <c r="H95" i="2"/>
  <c r="Y94" i="2"/>
  <c r="AB65" i="2"/>
  <c r="M66" i="2"/>
  <c r="I65" i="2"/>
  <c r="D174" i="5" l="1"/>
  <c r="C175" i="5"/>
  <c r="BH174" i="5"/>
  <c r="H96" i="2"/>
  <c r="Y95" i="2"/>
  <c r="M67" i="2"/>
  <c r="AB66" i="2"/>
  <c r="I66" i="2"/>
  <c r="D175" i="5" l="1"/>
  <c r="C176" i="5"/>
  <c r="BH175" i="5"/>
  <c r="Y96" i="2"/>
  <c r="H97" i="2"/>
  <c r="AB67" i="2"/>
  <c r="M68" i="2"/>
  <c r="I67" i="2"/>
  <c r="D176" i="5" l="1"/>
  <c r="C177" i="5"/>
  <c r="BH176" i="5"/>
  <c r="Y97" i="2"/>
  <c r="H98" i="2"/>
  <c r="AB68" i="2"/>
  <c r="M69" i="2"/>
  <c r="I68" i="2"/>
  <c r="C178" i="5" l="1"/>
  <c r="C179" i="5" s="1"/>
  <c r="D177" i="5"/>
  <c r="BH177" i="5"/>
  <c r="H99" i="2"/>
  <c r="Y98" i="2"/>
  <c r="AB69" i="2"/>
  <c r="M70" i="2"/>
  <c r="I69" i="2"/>
  <c r="D179" i="5" l="1"/>
  <c r="C180" i="5"/>
  <c r="BH179" i="5"/>
  <c r="D178" i="5"/>
  <c r="BH178" i="5"/>
  <c r="H100" i="2"/>
  <c r="Y99" i="2"/>
  <c r="I70" i="2"/>
  <c r="M71" i="2"/>
  <c r="AB70" i="2"/>
  <c r="D180" i="5" l="1"/>
  <c r="C181" i="5"/>
  <c r="BH180" i="5"/>
  <c r="H101" i="2"/>
  <c r="Y100" i="2"/>
  <c r="AB71" i="2"/>
  <c r="M72" i="2"/>
  <c r="I71" i="2"/>
  <c r="D181" i="5" l="1"/>
  <c r="C182" i="5"/>
  <c r="BH181" i="5"/>
  <c r="H102" i="2"/>
  <c r="Y101" i="2"/>
  <c r="AB72" i="2"/>
  <c r="M73" i="2"/>
  <c r="I72" i="2"/>
  <c r="D182" i="5" l="1"/>
  <c r="C183" i="5"/>
  <c r="BH182" i="5"/>
  <c r="H103" i="2"/>
  <c r="Y102" i="2"/>
  <c r="AB73" i="2"/>
  <c r="M74" i="2"/>
  <c r="I73" i="2"/>
  <c r="D183" i="5" l="1"/>
  <c r="C184" i="5"/>
  <c r="BH183" i="5"/>
  <c r="Y103" i="2"/>
  <c r="H104" i="2"/>
  <c r="AB74" i="2"/>
  <c r="M75" i="2"/>
  <c r="I74" i="2"/>
  <c r="D184" i="5" l="1"/>
  <c r="C185" i="5"/>
  <c r="BH184" i="5"/>
  <c r="H105" i="2"/>
  <c r="Y104" i="2"/>
  <c r="AB75" i="2"/>
  <c r="M76" i="2"/>
  <c r="I75" i="2"/>
  <c r="D185" i="5" l="1"/>
  <c r="C186" i="5"/>
  <c r="BH185" i="5"/>
  <c r="H106" i="2"/>
  <c r="Y105" i="2"/>
  <c r="M77" i="2"/>
  <c r="AB76" i="2"/>
  <c r="I76" i="2"/>
  <c r="D186" i="5" l="1"/>
  <c r="C187" i="5"/>
  <c r="BH186" i="5"/>
  <c r="Y106" i="2"/>
  <c r="H107" i="2"/>
  <c r="H108" i="2" s="1"/>
  <c r="M78" i="2"/>
  <c r="M79" i="2" s="1"/>
  <c r="AB77" i="2"/>
  <c r="I77" i="2"/>
  <c r="BH187" i="5" l="1"/>
  <c r="D187" i="5"/>
  <c r="C188" i="5"/>
  <c r="H109" i="2"/>
  <c r="Y108" i="2"/>
  <c r="M80" i="2"/>
  <c r="I79" i="2"/>
  <c r="Y107" i="2"/>
  <c r="AB78" i="2"/>
  <c r="I78" i="2"/>
  <c r="C189" i="5" l="1"/>
  <c r="BH188" i="5"/>
  <c r="D188" i="5"/>
  <c r="H110" i="2"/>
  <c r="Y109" i="2"/>
  <c r="M81" i="2"/>
  <c r="I80" i="2"/>
  <c r="AB79" i="2"/>
  <c r="D189" i="5" l="1"/>
  <c r="C190" i="5"/>
  <c r="BH189" i="5"/>
  <c r="H111" i="2"/>
  <c r="Y111" i="2" s="1"/>
  <c r="Y110" i="2"/>
  <c r="M82" i="2"/>
  <c r="AB81" i="2"/>
  <c r="I81" i="2"/>
  <c r="AB80" i="2"/>
  <c r="D190" i="5" l="1"/>
  <c r="C191" i="5"/>
  <c r="BH190" i="5"/>
  <c r="H112" i="2"/>
  <c r="M83" i="2"/>
  <c r="AB82" i="2"/>
  <c r="I82" i="2"/>
  <c r="D191" i="5" l="1"/>
  <c r="C192" i="5"/>
  <c r="BH191" i="5"/>
  <c r="Y112" i="2"/>
  <c r="H113" i="2"/>
  <c r="AB83" i="2"/>
  <c r="M84" i="2"/>
  <c r="I83" i="2"/>
  <c r="D192" i="5" l="1"/>
  <c r="C193" i="5"/>
  <c r="BH192" i="5"/>
  <c r="Y113" i="2"/>
  <c r="H114" i="2"/>
  <c r="AB84" i="2"/>
  <c r="M85" i="2"/>
  <c r="I84" i="2"/>
  <c r="D193" i="5" l="1"/>
  <c r="C194" i="5"/>
  <c r="BH193" i="5"/>
  <c r="H115" i="2"/>
  <c r="Y114" i="2"/>
  <c r="AB85" i="2"/>
  <c r="M86" i="2"/>
  <c r="I85" i="2"/>
  <c r="D194" i="5" l="1"/>
  <c r="C195" i="5"/>
  <c r="BH194" i="5"/>
  <c r="H116" i="2"/>
  <c r="Y115" i="2"/>
  <c r="M87" i="2"/>
  <c r="AB86" i="2"/>
  <c r="I86" i="2"/>
  <c r="D195" i="5" l="1"/>
  <c r="C196" i="5"/>
  <c r="BH195" i="5"/>
  <c r="Y116" i="2"/>
  <c r="H117" i="2"/>
  <c r="AB87" i="2"/>
  <c r="M88" i="2"/>
  <c r="I87" i="2"/>
  <c r="D196" i="5" l="1"/>
  <c r="C197" i="5"/>
  <c r="BH196" i="5"/>
  <c r="Y117" i="2"/>
  <c r="H118" i="2"/>
  <c r="AB88" i="2"/>
  <c r="M89" i="2"/>
  <c r="I88" i="2"/>
  <c r="D197" i="5" l="1"/>
  <c r="C198" i="5"/>
  <c r="BH197" i="5"/>
  <c r="H119" i="2"/>
  <c r="Y118" i="2"/>
  <c r="AB89" i="2"/>
  <c r="M90" i="2"/>
  <c r="I89" i="2"/>
  <c r="D198" i="5" l="1"/>
  <c r="C199" i="5"/>
  <c r="BH198" i="5"/>
  <c r="H120" i="2"/>
  <c r="Y119" i="2"/>
  <c r="M91" i="2"/>
  <c r="AB90" i="2"/>
  <c r="I90" i="2"/>
  <c r="D199" i="5" l="1"/>
  <c r="C200" i="5"/>
  <c r="C201" i="5" s="1"/>
  <c r="C202" i="5" s="1"/>
  <c r="C203" i="5" s="1"/>
  <c r="C204" i="5" s="1"/>
  <c r="BH199" i="5"/>
  <c r="H121" i="2"/>
  <c r="Y120" i="2"/>
  <c r="AB91" i="2"/>
  <c r="M92" i="2"/>
  <c r="I91" i="2"/>
  <c r="D204" i="5" l="1"/>
  <c r="C205" i="5"/>
  <c r="C206" i="5" s="1"/>
  <c r="C207" i="5" s="1"/>
  <c r="C208" i="5" s="1"/>
  <c r="C209" i="5" s="1"/>
  <c r="C210" i="5" s="1"/>
  <c r="C211" i="5" s="1"/>
  <c r="C212" i="5" s="1"/>
  <c r="C213" i="5" s="1"/>
  <c r="C214" i="5" s="1"/>
  <c r="C215" i="5" s="1"/>
  <c r="C216" i="5" s="1"/>
  <c r="C217" i="5" s="1"/>
  <c r="C218" i="5" s="1"/>
  <c r="C219" i="5" s="1"/>
  <c r="C220" i="5" s="1"/>
  <c r="C221" i="5" s="1"/>
  <c r="C222" i="5" s="1"/>
  <c r="BH204" i="5"/>
  <c r="D203" i="5"/>
  <c r="BH203" i="5"/>
  <c r="D202" i="5"/>
  <c r="BH202" i="5"/>
  <c r="D201" i="5"/>
  <c r="BH201" i="5"/>
  <c r="BH200" i="5"/>
  <c r="D200" i="5"/>
  <c r="H122" i="2"/>
  <c r="Y121" i="2"/>
  <c r="AB92" i="2"/>
  <c r="M93" i="2"/>
  <c r="I92" i="2"/>
  <c r="D222" i="5" l="1"/>
  <c r="C223" i="5"/>
  <c r="BH222" i="5"/>
  <c r="D221" i="5"/>
  <c r="BH221" i="5"/>
  <c r="D220" i="5"/>
  <c r="BH220" i="5"/>
  <c r="D219" i="5"/>
  <c r="BH219" i="5"/>
  <c r="D218" i="5"/>
  <c r="BH218" i="5"/>
  <c r="D217" i="5"/>
  <c r="BH217" i="5"/>
  <c r="D216" i="5"/>
  <c r="BH216" i="5"/>
  <c r="D215" i="5"/>
  <c r="BH215" i="5"/>
  <c r="D214" i="5"/>
  <c r="BH214" i="5"/>
  <c r="D213" i="5"/>
  <c r="BH213" i="5"/>
  <c r="D212" i="5"/>
  <c r="BH212" i="5"/>
  <c r="D211" i="5"/>
  <c r="BH211" i="5"/>
  <c r="D210" i="5"/>
  <c r="BH210" i="5"/>
  <c r="D209" i="5"/>
  <c r="BH209" i="5"/>
  <c r="D208" i="5"/>
  <c r="BH208" i="5"/>
  <c r="D207" i="5"/>
  <c r="BH207" i="5"/>
  <c r="D206" i="5"/>
  <c r="BH206" i="5"/>
  <c r="BH205" i="5"/>
  <c r="D205" i="5"/>
  <c r="Y122" i="2"/>
  <c r="H123" i="2"/>
  <c r="AB93" i="2"/>
  <c r="M94" i="2"/>
  <c r="I93" i="2"/>
  <c r="D223" i="5" l="1"/>
  <c r="C224" i="5"/>
  <c r="BH223" i="5"/>
  <c r="H124" i="2"/>
  <c r="Y123" i="2"/>
  <c r="AB94" i="2"/>
  <c r="M95" i="2"/>
  <c r="I94" i="2"/>
  <c r="D224" i="5" l="1"/>
  <c r="C225" i="5"/>
  <c r="BH224" i="5"/>
  <c r="Y124" i="2"/>
  <c r="H125" i="2"/>
  <c r="AB95" i="2"/>
  <c r="M96" i="2"/>
  <c r="I95" i="2"/>
  <c r="D225" i="5" l="1"/>
  <c r="C226" i="5"/>
  <c r="BH225" i="5"/>
  <c r="Y125" i="2"/>
  <c r="H126" i="2"/>
  <c r="AB96" i="2"/>
  <c r="M97" i="2"/>
  <c r="I96" i="2"/>
  <c r="D226" i="5" l="1"/>
  <c r="C227" i="5"/>
  <c r="BH226" i="5"/>
  <c r="H127" i="2"/>
  <c r="Y126" i="2"/>
  <c r="AB97" i="2"/>
  <c r="M98" i="2"/>
  <c r="I97" i="2"/>
  <c r="D227" i="5" l="1"/>
  <c r="C228" i="5"/>
  <c r="BH227" i="5"/>
  <c r="H128" i="2"/>
  <c r="Y127" i="2"/>
  <c r="AB98" i="2"/>
  <c r="M99" i="2"/>
  <c r="I98" i="2"/>
  <c r="D228" i="5" l="1"/>
  <c r="C229" i="5"/>
  <c r="BH228" i="5"/>
  <c r="H129" i="2"/>
  <c r="Y128" i="2"/>
  <c r="AB99" i="2"/>
  <c r="M100" i="2"/>
  <c r="I99" i="2"/>
  <c r="D229" i="5" l="1"/>
  <c r="C230" i="5"/>
  <c r="BH229" i="5"/>
  <c r="Y129" i="2"/>
  <c r="H130" i="2"/>
  <c r="M101" i="2"/>
  <c r="AB100" i="2"/>
  <c r="I100" i="2"/>
  <c r="D230" i="5" l="1"/>
  <c r="C231" i="5"/>
  <c r="BH230" i="5"/>
  <c r="H131" i="2"/>
  <c r="Y130" i="2"/>
  <c r="AB101" i="2"/>
  <c r="M102" i="2"/>
  <c r="I101" i="2"/>
  <c r="D231" i="5" l="1"/>
  <c r="C232" i="5"/>
  <c r="BH231" i="5"/>
  <c r="H132" i="2"/>
  <c r="Y131" i="2"/>
  <c r="AB102" i="2"/>
  <c r="M103" i="2"/>
  <c r="I102" i="2"/>
  <c r="D232" i="5" l="1"/>
  <c r="C233" i="5"/>
  <c r="BH232" i="5"/>
  <c r="H133" i="2"/>
  <c r="Y132" i="2"/>
  <c r="AB103" i="2"/>
  <c r="M104" i="2"/>
  <c r="I103" i="2"/>
  <c r="D233" i="5" l="1"/>
  <c r="C234" i="5"/>
  <c r="BH233" i="5"/>
  <c r="H134" i="2"/>
  <c r="Y133" i="2"/>
  <c r="AB104" i="2"/>
  <c r="M105" i="2"/>
  <c r="I104" i="2"/>
  <c r="D234" i="5" l="1"/>
  <c r="C235" i="5"/>
  <c r="BH234" i="5"/>
  <c r="H135" i="2"/>
  <c r="Y134" i="2"/>
  <c r="AB105" i="2"/>
  <c r="M106" i="2"/>
  <c r="I105" i="2"/>
  <c r="C236" i="5" l="1"/>
  <c r="D235" i="5"/>
  <c r="BH235" i="5"/>
  <c r="Y135" i="2"/>
  <c r="H136" i="2"/>
  <c r="AB106" i="2"/>
  <c r="M107" i="2"/>
  <c r="M108" i="2" s="1"/>
  <c r="I106" i="2"/>
  <c r="D236" i="5" l="1"/>
  <c r="C237" i="5"/>
  <c r="BH236" i="5"/>
  <c r="H137" i="2"/>
  <c r="Y136" i="2"/>
  <c r="AB108" i="2"/>
  <c r="M109" i="2"/>
  <c r="I108" i="2"/>
  <c r="AB107" i="2"/>
  <c r="I107" i="2"/>
  <c r="D237" i="5" l="1"/>
  <c r="C238" i="5"/>
  <c r="BH237" i="5"/>
  <c r="Y137" i="2"/>
  <c r="H138" i="2"/>
  <c r="M110" i="2"/>
  <c r="AB109" i="2"/>
  <c r="I109" i="2"/>
  <c r="D238" i="5" l="1"/>
  <c r="BH238" i="5"/>
  <c r="Y138" i="2"/>
  <c r="H139" i="2"/>
  <c r="M111" i="2"/>
  <c r="AB111" i="2" s="1"/>
  <c r="AB110" i="2"/>
  <c r="I110" i="2"/>
  <c r="H140" i="2" l="1"/>
  <c r="Y139" i="2"/>
  <c r="M112" i="2"/>
  <c r="I111" i="2"/>
  <c r="I112" i="2" l="1"/>
  <c r="M113" i="2"/>
  <c r="AB112" i="2"/>
  <c r="H141" i="2"/>
  <c r="Y140" i="2"/>
  <c r="Y141" i="2" l="1"/>
  <c r="H142" i="2"/>
  <c r="AB113" i="2"/>
  <c r="M114" i="2"/>
  <c r="I113" i="2"/>
  <c r="AB114" i="2" l="1"/>
  <c r="M115" i="2"/>
  <c r="I114" i="2"/>
  <c r="Y142" i="2"/>
  <c r="H143" i="2"/>
  <c r="H144" i="2" l="1"/>
  <c r="Y143" i="2"/>
  <c r="M116" i="2"/>
  <c r="AB115" i="2"/>
  <c r="I115" i="2"/>
  <c r="AB116" i="2" l="1"/>
  <c r="M117" i="2"/>
  <c r="I116" i="2"/>
  <c r="H145" i="2"/>
  <c r="Y144" i="2"/>
  <c r="Y145" i="2" l="1"/>
  <c r="H146" i="2"/>
  <c r="H147" i="2" s="1"/>
  <c r="AB117" i="2"/>
  <c r="M118" i="2"/>
  <c r="I117" i="2"/>
  <c r="Y147" i="2" l="1"/>
  <c r="H148" i="2"/>
  <c r="M119" i="2"/>
  <c r="AB118" i="2"/>
  <c r="I118" i="2"/>
  <c r="Y146" i="2"/>
  <c r="Y148" i="2" l="1"/>
  <c r="H149" i="2"/>
  <c r="AB119" i="2"/>
  <c r="M120" i="2"/>
  <c r="I119" i="2"/>
  <c r="H150" i="2" l="1"/>
  <c r="Y149" i="2"/>
  <c r="AB120" i="2"/>
  <c r="M121" i="2"/>
  <c r="I120" i="2"/>
  <c r="H151" i="2" l="1"/>
  <c r="Y150" i="2"/>
  <c r="M122" i="2"/>
  <c r="AB121" i="2"/>
  <c r="I121" i="2"/>
  <c r="Y151" i="2" l="1"/>
  <c r="H152" i="2"/>
  <c r="AB122" i="2"/>
  <c r="M123" i="2"/>
  <c r="I122" i="2"/>
  <c r="H153" i="2" l="1"/>
  <c r="Y152" i="2"/>
  <c r="AB123" i="2"/>
  <c r="M124" i="2"/>
  <c r="I123" i="2"/>
  <c r="H154" i="2" l="1"/>
  <c r="Y153" i="2"/>
  <c r="AB124" i="2"/>
  <c r="M125" i="2"/>
  <c r="I124" i="2"/>
  <c r="H155" i="2" l="1"/>
  <c r="Y154" i="2"/>
  <c r="M126" i="2"/>
  <c r="AB125" i="2"/>
  <c r="I125" i="2"/>
  <c r="Y155" i="2" l="1"/>
  <c r="H156" i="2"/>
  <c r="M127" i="2"/>
  <c r="AB126" i="2"/>
  <c r="I126" i="2"/>
  <c r="Y156" i="2" l="1"/>
  <c r="H157" i="2"/>
  <c r="AB127" i="2"/>
  <c r="M128" i="2"/>
  <c r="I127" i="2"/>
  <c r="H158" i="2" l="1"/>
  <c r="Y157" i="2"/>
  <c r="M129" i="2"/>
  <c r="AB128" i="2"/>
  <c r="I128" i="2"/>
  <c r="Y158" i="2" l="1"/>
  <c r="H159" i="2"/>
  <c r="AB129" i="2"/>
  <c r="M130" i="2"/>
  <c r="I129" i="2"/>
  <c r="Y159" i="2" l="1"/>
  <c r="H160" i="2"/>
  <c r="AB130" i="2"/>
  <c r="M131" i="2"/>
  <c r="I130" i="2"/>
  <c r="Y160" i="2" l="1"/>
  <c r="H161" i="2"/>
  <c r="AB131" i="2"/>
  <c r="M132" i="2"/>
  <c r="I131" i="2"/>
  <c r="H162" i="2" l="1"/>
  <c r="Y161" i="2"/>
  <c r="M133" i="2"/>
  <c r="AB132" i="2"/>
  <c r="I132" i="2"/>
  <c r="Y162" i="2" l="1"/>
  <c r="H163" i="2"/>
  <c r="M134" i="2"/>
  <c r="AB133" i="2"/>
  <c r="I133" i="2"/>
  <c r="Y163" i="2" l="1"/>
  <c r="H164" i="2"/>
  <c r="M135" i="2"/>
  <c r="AB134" i="2"/>
  <c r="I134" i="2"/>
  <c r="H165" i="2" l="1"/>
  <c r="Y164" i="2"/>
  <c r="AB135" i="2"/>
  <c r="M136" i="2"/>
  <c r="I135" i="2"/>
  <c r="H166" i="2" l="1"/>
  <c r="Y165" i="2"/>
  <c r="AB136" i="2"/>
  <c r="M137" i="2"/>
  <c r="I136" i="2"/>
  <c r="H167" i="2" l="1"/>
  <c r="Y166" i="2"/>
  <c r="AB137" i="2"/>
  <c r="M138" i="2"/>
  <c r="I137" i="2"/>
  <c r="Y167" i="2" l="1"/>
  <c r="H168" i="2"/>
  <c r="AB138" i="2"/>
  <c r="M139" i="2"/>
  <c r="I138" i="2"/>
  <c r="Y168" i="2" l="1"/>
  <c r="H169" i="2"/>
  <c r="AB139" i="2"/>
  <c r="M140" i="2"/>
  <c r="I139" i="2"/>
  <c r="H170" i="2" l="1"/>
  <c r="Y169" i="2"/>
  <c r="M141" i="2"/>
  <c r="AB140" i="2"/>
  <c r="I140" i="2"/>
  <c r="H171" i="2" l="1"/>
  <c r="Y170" i="2"/>
  <c r="M142" i="2"/>
  <c r="AB141" i="2"/>
  <c r="I141" i="2"/>
  <c r="Y171" i="2" l="1"/>
  <c r="H172" i="2"/>
  <c r="M143" i="2"/>
  <c r="AB142" i="2"/>
  <c r="I142" i="2"/>
  <c r="Y172" i="2" l="1"/>
  <c r="H173" i="2"/>
  <c r="M144" i="2"/>
  <c r="AB143" i="2"/>
  <c r="I143" i="2"/>
  <c r="H174" i="2" l="1"/>
  <c r="Y173" i="2"/>
  <c r="M145" i="2"/>
  <c r="AB144" i="2"/>
  <c r="I144" i="2"/>
  <c r="H175" i="2" l="1"/>
  <c r="Y174" i="2"/>
  <c r="I145" i="2"/>
  <c r="M146" i="2"/>
  <c r="M147" i="2" s="1"/>
  <c r="AB145" i="2"/>
  <c r="AB147" i="2" l="1"/>
  <c r="M148" i="2"/>
  <c r="I147" i="2"/>
  <c r="H176" i="2"/>
  <c r="Y175" i="2"/>
  <c r="AB146" i="2"/>
  <c r="I146" i="2"/>
  <c r="H177" i="2" l="1"/>
  <c r="Y176" i="2"/>
  <c r="AB148" i="2"/>
  <c r="M149" i="2"/>
  <c r="I148" i="2"/>
  <c r="M150" i="2" l="1"/>
  <c r="AB149" i="2"/>
  <c r="I149" i="2"/>
  <c r="H178" i="2"/>
  <c r="Y177" i="2"/>
  <c r="H179" i="2" l="1"/>
  <c r="Y178" i="2"/>
  <c r="M151" i="2"/>
  <c r="AB150" i="2"/>
  <c r="I150" i="2"/>
  <c r="AB151" i="2" l="1"/>
  <c r="M152" i="2"/>
  <c r="I151" i="2"/>
  <c r="Y179" i="2"/>
  <c r="H180" i="2"/>
  <c r="Y180" i="2" l="1"/>
  <c r="H181" i="2"/>
  <c r="AB152" i="2"/>
  <c r="M153" i="2"/>
  <c r="I152" i="2"/>
  <c r="AB153" i="2" l="1"/>
  <c r="M154" i="2"/>
  <c r="I153" i="2"/>
  <c r="H182" i="2"/>
  <c r="Y181" i="2"/>
  <c r="H183" i="2" l="1"/>
  <c r="Y182" i="2"/>
  <c r="AB154" i="2"/>
  <c r="M155" i="2"/>
  <c r="I154" i="2"/>
  <c r="AB155" i="2" l="1"/>
  <c r="M156" i="2"/>
  <c r="I155" i="2"/>
  <c r="H184" i="2"/>
  <c r="Y183" i="2"/>
  <c r="H185" i="2" l="1"/>
  <c r="Y184" i="2"/>
  <c r="M157" i="2"/>
  <c r="AB156" i="2"/>
  <c r="I156" i="2"/>
  <c r="M158" i="2" l="1"/>
  <c r="AB157" i="2"/>
  <c r="I157" i="2"/>
  <c r="H186" i="2"/>
  <c r="Y185" i="2"/>
  <c r="H187" i="2" l="1"/>
  <c r="Y186" i="2"/>
  <c r="AB158" i="2"/>
  <c r="M159" i="2"/>
  <c r="I158" i="2"/>
  <c r="M160" i="2" l="1"/>
  <c r="AB159" i="2"/>
  <c r="I159" i="2"/>
  <c r="Y187" i="2"/>
  <c r="H188" i="2"/>
  <c r="H189" i="2" l="1"/>
  <c r="Y188" i="2"/>
  <c r="M161" i="2"/>
  <c r="AB160" i="2"/>
  <c r="I160" i="2"/>
  <c r="AB161" i="2" l="1"/>
  <c r="M162" i="2"/>
  <c r="I161" i="2"/>
  <c r="H190" i="2"/>
  <c r="Y189" i="2"/>
  <c r="H191" i="2" l="1"/>
  <c r="Y190" i="2"/>
  <c r="M163" i="2"/>
  <c r="AB162" i="2"/>
  <c r="I162" i="2"/>
  <c r="AB163" i="2" l="1"/>
  <c r="M164" i="2"/>
  <c r="I163" i="2"/>
  <c r="Y191" i="2"/>
  <c r="H192" i="2"/>
  <c r="H193" i="2" l="1"/>
  <c r="Y192" i="2"/>
  <c r="M165" i="2"/>
  <c r="AB164" i="2"/>
  <c r="I164" i="2"/>
  <c r="AB165" i="2" l="1"/>
  <c r="M166" i="2"/>
  <c r="I165" i="2"/>
  <c r="H194" i="2"/>
  <c r="Y193" i="2"/>
  <c r="H195" i="2" l="1"/>
  <c r="Y194" i="2"/>
  <c r="M167" i="2"/>
  <c r="AB166" i="2"/>
  <c r="I166" i="2"/>
  <c r="M168" i="2" l="1"/>
  <c r="AB167" i="2"/>
  <c r="I167" i="2"/>
  <c r="H196" i="2"/>
  <c r="Y195" i="2"/>
  <c r="H197" i="2" l="1"/>
  <c r="Y196" i="2"/>
  <c r="AB168" i="2"/>
  <c r="M169" i="2"/>
  <c r="I168" i="2"/>
  <c r="AB169" i="2" l="1"/>
  <c r="M170" i="2"/>
  <c r="I169" i="2"/>
  <c r="Y197" i="2"/>
  <c r="H198" i="2"/>
  <c r="AB170" i="2" l="1"/>
  <c r="M171" i="2"/>
  <c r="I170" i="2"/>
  <c r="Y198" i="2"/>
  <c r="H199" i="2"/>
  <c r="H200" i="2" l="1"/>
  <c r="Y199" i="2"/>
  <c r="AB171" i="2"/>
  <c r="M172" i="2"/>
  <c r="I171" i="2"/>
  <c r="AB172" i="2" l="1"/>
  <c r="M173" i="2"/>
  <c r="I172" i="2"/>
  <c r="H201" i="2"/>
  <c r="H202" i="2" s="1"/>
  <c r="H203" i="2" s="1"/>
  <c r="Y200" i="2"/>
  <c r="Y203" i="2" l="1"/>
  <c r="H204" i="2"/>
  <c r="H205" i="2" s="1"/>
  <c r="H206" i="2" s="1"/>
  <c r="Y202" i="2"/>
  <c r="AB173" i="2"/>
  <c r="M174" i="2"/>
  <c r="I173" i="2"/>
  <c r="Y201" i="2"/>
  <c r="Y206" i="2" l="1"/>
  <c r="H207" i="2"/>
  <c r="H208" i="2" s="1"/>
  <c r="H209" i="2" s="1"/>
  <c r="H210" i="2" s="1"/>
  <c r="H211" i="2" s="1"/>
  <c r="H212" i="2" s="1"/>
  <c r="H213" i="2" s="1"/>
  <c r="H214" i="2" s="1"/>
  <c r="H215" i="2" s="1"/>
  <c r="H216" i="2" s="1"/>
  <c r="H217" i="2" s="1"/>
  <c r="H218" i="2" s="1"/>
  <c r="H219" i="2" s="1"/>
  <c r="H220" i="2" s="1"/>
  <c r="H221" i="2" s="1"/>
  <c r="H222" i="2" s="1"/>
  <c r="H223" i="2" s="1"/>
  <c r="Y205" i="2"/>
  <c r="Y204" i="2"/>
  <c r="AB174" i="2"/>
  <c r="M175" i="2"/>
  <c r="I174" i="2"/>
  <c r="H224" i="2" l="1"/>
  <c r="Y223" i="2"/>
  <c r="Y222" i="2"/>
  <c r="Y221" i="2"/>
  <c r="Y220" i="2"/>
  <c r="Y219" i="2"/>
  <c r="Y218" i="2"/>
  <c r="Y217" i="2"/>
  <c r="Y216" i="2"/>
  <c r="Y215" i="2"/>
  <c r="Y214" i="2"/>
  <c r="Y213" i="2"/>
  <c r="Y212" i="2"/>
  <c r="Y211" i="2"/>
  <c r="Y210" i="2"/>
  <c r="Y209" i="2"/>
  <c r="Y208" i="2"/>
  <c r="Y207" i="2"/>
  <c r="AB175" i="2"/>
  <c r="M176" i="2"/>
  <c r="I175" i="2"/>
  <c r="H225" i="2" l="1"/>
  <c r="H226" i="2" s="1"/>
  <c r="Y224" i="2"/>
  <c r="AB176" i="2"/>
  <c r="M177" i="2"/>
  <c r="I176" i="2"/>
  <c r="Y226" i="2" l="1"/>
  <c r="H227" i="2"/>
  <c r="Y225" i="2"/>
  <c r="AB177" i="2"/>
  <c r="M178" i="2"/>
  <c r="I177" i="2"/>
  <c r="Y227" i="2" l="1"/>
  <c r="H228" i="2"/>
  <c r="AB178" i="2"/>
  <c r="M179" i="2"/>
  <c r="I178" i="2"/>
  <c r="H229" i="2" l="1"/>
  <c r="Y228" i="2"/>
  <c r="M180" i="2"/>
  <c r="AB179" i="2"/>
  <c r="I179" i="2"/>
  <c r="H230" i="2" l="1"/>
  <c r="Y229" i="2"/>
  <c r="M181" i="2"/>
  <c r="AB180" i="2"/>
  <c r="I180" i="2"/>
  <c r="H231" i="2" l="1"/>
  <c r="Y230" i="2"/>
  <c r="AB181" i="2"/>
  <c r="M182" i="2"/>
  <c r="I181" i="2"/>
  <c r="Y231" i="2" l="1"/>
  <c r="H232" i="2"/>
  <c r="H233" i="2" s="1"/>
  <c r="AB182" i="2"/>
  <c r="M183" i="2"/>
  <c r="I182" i="2"/>
  <c r="H234" i="2" l="1"/>
  <c r="Y233" i="2"/>
  <c r="Y232" i="2"/>
  <c r="AB183" i="2"/>
  <c r="M184" i="2"/>
  <c r="I183" i="2"/>
  <c r="H235" i="2" l="1"/>
  <c r="Y234" i="2"/>
  <c r="M185" i="2"/>
  <c r="AB184" i="2"/>
  <c r="I184" i="2"/>
  <c r="H236" i="2" l="1"/>
  <c r="Y235" i="2"/>
  <c r="M186" i="2"/>
  <c r="AB185" i="2"/>
  <c r="I185" i="2"/>
  <c r="Y236" i="2" l="1"/>
  <c r="H237" i="2"/>
  <c r="AB186" i="2"/>
  <c r="M187" i="2"/>
  <c r="I186" i="2"/>
  <c r="H238" i="2" l="1"/>
  <c r="Y237" i="2"/>
  <c r="M188" i="2"/>
  <c r="AB187" i="2"/>
  <c r="I187" i="2"/>
  <c r="H239" i="2" l="1"/>
  <c r="Y238" i="2"/>
  <c r="AB188" i="2"/>
  <c r="M189" i="2"/>
  <c r="I188" i="2"/>
  <c r="Y239" i="2" l="1"/>
  <c r="H240" i="2"/>
  <c r="AB189" i="2"/>
  <c r="M190" i="2"/>
  <c r="I189" i="2"/>
  <c r="Y240" i="2" l="1"/>
  <c r="M191" i="2"/>
  <c r="AB190" i="2"/>
  <c r="I190" i="2"/>
  <c r="M192" i="2" l="1"/>
  <c r="AB191" i="2"/>
  <c r="I191" i="2"/>
  <c r="M193" i="2" l="1"/>
  <c r="AB192" i="2"/>
  <c r="I192" i="2"/>
  <c r="M194" i="2" l="1"/>
  <c r="AB193" i="2"/>
  <c r="I193" i="2"/>
  <c r="M195" i="2" l="1"/>
  <c r="AB194" i="2"/>
  <c r="I194" i="2"/>
  <c r="M196" i="2" l="1"/>
  <c r="AB195" i="2"/>
  <c r="I195" i="2"/>
  <c r="M197" i="2" l="1"/>
  <c r="AB196" i="2"/>
  <c r="I196" i="2"/>
  <c r="M198" i="2" l="1"/>
  <c r="AB197" i="2"/>
  <c r="I197" i="2"/>
  <c r="AB198" i="2" l="1"/>
  <c r="M199" i="2"/>
  <c r="I198" i="2"/>
  <c r="M200" i="2" l="1"/>
  <c r="AB199" i="2"/>
  <c r="I199" i="2"/>
  <c r="M201" i="2" l="1"/>
  <c r="M202" i="2" s="1"/>
  <c r="M203" i="2" s="1"/>
  <c r="AB200" i="2"/>
  <c r="I200" i="2"/>
  <c r="I203" i="2" l="1"/>
  <c r="AB203" i="2"/>
  <c r="M204" i="2"/>
  <c r="M205" i="2" s="1"/>
  <c r="M206" i="2" s="1"/>
  <c r="M207" i="2" s="1"/>
  <c r="M208" i="2" s="1"/>
  <c r="M209" i="2" s="1"/>
  <c r="M210" i="2" s="1"/>
  <c r="M211" i="2" s="1"/>
  <c r="M212" i="2" s="1"/>
  <c r="M213" i="2" s="1"/>
  <c r="M214" i="2" s="1"/>
  <c r="M215" i="2" s="1"/>
  <c r="M216" i="2" s="1"/>
  <c r="M217" i="2" s="1"/>
  <c r="M218" i="2" s="1"/>
  <c r="M219" i="2" s="1"/>
  <c r="M220" i="2" s="1"/>
  <c r="M221" i="2" s="1"/>
  <c r="M222" i="2" s="1"/>
  <c r="M223" i="2" s="1"/>
  <c r="AB202" i="2"/>
  <c r="I202" i="2"/>
  <c r="AB201" i="2"/>
  <c r="I201" i="2"/>
  <c r="M224" i="2" l="1"/>
  <c r="AB223" i="2"/>
  <c r="I223" i="2"/>
  <c r="AB222" i="2"/>
  <c r="I222" i="2"/>
  <c r="AB221" i="2"/>
  <c r="I221" i="2"/>
  <c r="AB220" i="2"/>
  <c r="I220" i="2"/>
  <c r="AB219" i="2"/>
  <c r="I219" i="2"/>
  <c r="AB218" i="2"/>
  <c r="I218" i="2"/>
  <c r="AB217" i="2"/>
  <c r="I217" i="2"/>
  <c r="AB216" i="2"/>
  <c r="I216" i="2"/>
  <c r="AB215" i="2"/>
  <c r="I215" i="2"/>
  <c r="AB214" i="2"/>
  <c r="I214" i="2"/>
  <c r="AB213" i="2"/>
  <c r="I213" i="2"/>
  <c r="AB212" i="2"/>
  <c r="I212" i="2"/>
  <c r="AB211" i="2"/>
  <c r="I211" i="2"/>
  <c r="AB210" i="2"/>
  <c r="I210" i="2"/>
  <c r="AB209" i="2"/>
  <c r="I209" i="2"/>
  <c r="AB208" i="2"/>
  <c r="I208" i="2"/>
  <c r="AB207" i="2"/>
  <c r="I207" i="2"/>
  <c r="I206" i="2"/>
  <c r="AB206" i="2"/>
  <c r="AB205" i="2"/>
  <c r="I205" i="2"/>
  <c r="AB204" i="2"/>
  <c r="I204" i="2"/>
  <c r="M225" i="2" l="1"/>
  <c r="M226" i="2" s="1"/>
  <c r="AB224" i="2"/>
  <c r="I224" i="2"/>
  <c r="M227" i="2" l="1"/>
  <c r="AB226" i="2"/>
  <c r="I226" i="2"/>
  <c r="AB225" i="2"/>
  <c r="I225" i="2"/>
  <c r="M228" i="2" l="1"/>
  <c r="AB227" i="2"/>
  <c r="I227" i="2"/>
  <c r="M229" i="2" l="1"/>
  <c r="AB228" i="2"/>
  <c r="I228" i="2"/>
  <c r="M230" i="2" l="1"/>
  <c r="AB229" i="2"/>
  <c r="I229" i="2"/>
  <c r="AB230" i="2" l="1"/>
  <c r="M231" i="2"/>
  <c r="I230" i="2"/>
  <c r="AB231" i="2" l="1"/>
  <c r="M232" i="2"/>
  <c r="M233" i="2" s="1"/>
  <c r="I231" i="2"/>
  <c r="M234" i="2" l="1"/>
  <c r="AB233" i="2"/>
  <c r="I233" i="2"/>
  <c r="AB232" i="2"/>
  <c r="I232" i="2"/>
  <c r="M235" i="2" l="1"/>
  <c r="AB234" i="2"/>
  <c r="I234" i="2"/>
  <c r="M236" i="2" l="1"/>
  <c r="AB235" i="2"/>
  <c r="I235" i="2"/>
  <c r="M237" i="2" l="1"/>
  <c r="AB236" i="2"/>
  <c r="I236" i="2"/>
  <c r="M238" i="2" l="1"/>
  <c r="AB237" i="2"/>
  <c r="I237" i="2"/>
  <c r="M239" i="2" l="1"/>
  <c r="AB238" i="2"/>
  <c r="I238" i="2"/>
  <c r="M240" i="2" l="1"/>
  <c r="AB239" i="2"/>
  <c r="I239" i="2"/>
  <c r="AB240" i="2" l="1"/>
  <c r="I240" i="2"/>
</calcChain>
</file>

<file path=xl/sharedStrings.xml><?xml version="1.0" encoding="utf-8"?>
<sst xmlns="http://schemas.openxmlformats.org/spreadsheetml/2006/main" count="516" uniqueCount="307">
  <si>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</si>
  <si>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</si>
  <si>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</si>
  <si>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</si>
  <si>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</si>
  <si>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</si>
  <si>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</si>
  <si>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</si>
  <si>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</si>
  <si>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</si>
  <si>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</si>
  <si>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</si>
  <si>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</si>
  <si>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</si>
  <si>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</si>
  <si>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</si>
  <si>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</si>
  <si>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</si>
  <si>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</si>
  <si>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</si>
  <si>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</si>
  <si>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</si>
  <si>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</si>
  <si>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</si>
  <si>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</si>
  <si>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</si>
  <si>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</si>
  <si>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</si>
  <si>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</si>
  <si>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</si>
  <si>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</si>
  <si>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</si>
  <si>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</si>
  <si>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</si>
  <si>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</si>
  <si>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</si>
  <si>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</si>
  <si>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</si>
  <si>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</si>
  <si>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</si>
  <si>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</si>
  <si>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</si>
  <si>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</si>
  <si>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</si>
  <si>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</si>
  <si>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</si>
  <si>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</si>
  <si>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</si>
  <si>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</si>
  <si>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</si>
  <si>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</si>
  <si>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</si>
  <si>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</si>
  <si>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</si>
  <si>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</si>
  <si>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</si>
  <si>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</si>
  <si>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</si>
  <si>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</si>
  <si>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</si>
  <si>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</si>
  <si>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</si>
  <si>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</si>
  <si>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</si>
  <si>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</si>
  <si>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</si>
  <si>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</si>
  <si>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</si>
  <si>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</si>
  <si>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</si>
  <si>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</si>
  <si>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</si>
  <si>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</si>
  <si>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</si>
  <si>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</si>
  <si>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</si>
  <si>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</si>
  <si>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</si>
  <si>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</si>
  <si>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</si>
  <si>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</si>
  <si>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</si>
  <si>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</si>
  <si>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</si>
  <si>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</si>
  <si>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</si>
  <si>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</si>
  <si>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</si>
  <si>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</si>
  <si>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</si>
  <si>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</si>
  <si>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</si>
  <si>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</si>
  <si>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</si>
  <si>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</si>
  <si>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</si>
  <si>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</si>
  <si>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</si>
  <si>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</si>
  <si>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</si>
  <si>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</si>
  <si>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</si>
  <si>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</si>
  <si>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</si>
  <si>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</si>
  <si>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</si>
  <si>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</si>
  <si>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</si>
  <si>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</si>
  <si>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</si>
  <si>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</si>
  <si>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</si>
  <si>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</si>
  <si>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</si>
  <si>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</si>
  <si>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</si>
  <si>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</si>
  <si>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</si>
  <si>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</si>
  <si>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</si>
  <si>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</si>
  <si>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</si>
  <si>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</si>
  <si>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</si>
  <si>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</si>
  <si>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</si>
  <si>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</si>
  <si>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無症状病原体保有者</t>
    <rPh sb="0" eb="9">
      <t>ムショウジョウビョウゲンタイホユウシャ</t>
    </rPh>
    <phoneticPr fontId="1"/>
  </si>
  <si>
    <t>確定に転</t>
    <rPh sb="0" eb="2">
      <t>カクテイ</t>
    </rPh>
    <rPh sb="3" eb="4">
      <t>テン</t>
    </rPh>
    <phoneticPr fontId="1"/>
  </si>
  <si>
    <t>観察中</t>
    <rPh sb="0" eb="3">
      <t>カンサツチュウ</t>
    </rPh>
    <phoneticPr fontId="1"/>
  </si>
  <si>
    <t>輸入患者</t>
    <rPh sb="0" eb="2">
      <t>ユニュウ</t>
    </rPh>
    <rPh sb="2" eb="4">
      <t>カンジャ</t>
    </rPh>
    <phoneticPr fontId="1"/>
  </si>
  <si>
    <t>疑似症例</t>
    <rPh sb="0" eb="4">
      <t>ギジショウレイ</t>
    </rPh>
    <phoneticPr fontId="1"/>
  </si>
  <si>
    <t>死者</t>
    <rPh sb="0" eb="2">
      <t>シシャ</t>
    </rPh>
    <phoneticPr fontId="1"/>
  </si>
  <si>
    <t>新規</t>
    <rPh sb="0" eb="2">
      <t>シンキ</t>
    </rPh>
    <phoneticPr fontId="1"/>
  </si>
  <si>
    <t>確診症例</t>
    <rPh sb="0" eb="2">
      <t>カクシン</t>
    </rPh>
    <rPh sb="2" eb="4">
      <t>ショウレイ</t>
    </rPh>
    <phoneticPr fontId="1"/>
  </si>
  <si>
    <t>治癒
累計</t>
    <rPh sb="0" eb="2">
      <t>チユ</t>
    </rPh>
    <rPh sb="3" eb="5">
      <t>ルイケイ</t>
    </rPh>
    <phoneticPr fontId="1"/>
  </si>
  <si>
    <t>うち
重症例</t>
    <rPh sb="3" eb="5">
      <t>ジュウショウ</t>
    </rPh>
    <rPh sb="5" eb="6">
      <t>レイ</t>
    </rPh>
    <phoneticPr fontId="1"/>
  </si>
  <si>
    <t>うち輸入</t>
    <rPh sb="2" eb="4">
      <t>ユニュウ</t>
    </rPh>
    <phoneticPr fontId="1"/>
  </si>
  <si>
    <t>当日確診</t>
    <rPh sb="0" eb="2">
      <t>トウジツ</t>
    </rPh>
    <rPh sb="2" eb="4">
      <t>カクシン</t>
    </rPh>
    <phoneticPr fontId="1"/>
  </si>
  <si>
    <t>当日解除</t>
    <rPh sb="0" eb="2">
      <t>トウジツ</t>
    </rPh>
    <rPh sb="2" eb="4">
      <t>カイジョ</t>
    </rPh>
    <phoneticPr fontId="1"/>
  </si>
  <si>
    <t>治癒退院</t>
    <rPh sb="0" eb="2">
      <t>チユ</t>
    </rPh>
    <rPh sb="2" eb="4">
      <t>タイイン</t>
    </rPh>
    <phoneticPr fontId="1"/>
  </si>
  <si>
    <t>確定診断</t>
    <rPh sb="0" eb="2">
      <t>カクテイ</t>
    </rPh>
    <rPh sb="2" eb="4">
      <t>シンダン</t>
    </rPh>
    <phoneticPr fontId="1"/>
  </si>
  <si>
    <t>香港</t>
    <rPh sb="0" eb="2">
      <t>ホンコン</t>
    </rPh>
    <phoneticPr fontId="1"/>
  </si>
  <si>
    <t>マカオ</t>
    <phoneticPr fontId="1"/>
  </si>
  <si>
    <t>台湾</t>
    <rPh sb="0" eb="2">
      <t>タイワン</t>
    </rPh>
    <phoneticPr fontId="1"/>
  </si>
  <si>
    <t>内輸入</t>
    <rPh sb="0" eb="1">
      <t>ウチ</t>
    </rPh>
    <rPh sb="1" eb="3">
      <t>ユニュウ</t>
    </rPh>
    <phoneticPr fontId="1"/>
  </si>
  <si>
    <t>29?</t>
    <phoneticPr fontId="1"/>
  </si>
  <si>
    <t>49?</t>
    <phoneticPr fontId="1"/>
  </si>
  <si>
    <t>新増</t>
    <phoneticPr fontId="1"/>
  </si>
  <si>
    <r>
      <rPr>
        <b/>
        <sz val="11"/>
        <color theme="1"/>
        <rFont val="游ゴシック"/>
        <family val="2"/>
        <charset val="128"/>
      </rPr>
      <t>：除湖北</t>
    </r>
    <rPh sb="1" eb="2">
      <t>ジョ</t>
    </rPh>
    <rPh sb="2" eb="4">
      <t>コホク</t>
    </rPh>
    <phoneticPr fontId="1"/>
  </si>
  <si>
    <t>＊同日8時までの武漢市衛健委発表</t>
    <rPh sb="1" eb="3">
      <t>ドウジツ</t>
    </rPh>
    <rPh sb="4" eb="5">
      <t>ジ</t>
    </rPh>
    <rPh sb="8" eb="11">
      <t>ブカンシ</t>
    </rPh>
    <rPh sb="11" eb="14">
      <t>エイケンイ</t>
    </rPh>
    <rPh sb="14" eb="16">
      <t>ハッピョウ</t>
    </rPh>
    <phoneticPr fontId="1"/>
  </si>
  <si>
    <t>*武漢市衛健委の発表（12月31日）</t>
    <rPh sb="1" eb="7">
      <t>ブカンシエイケンイ</t>
    </rPh>
    <rPh sb="8" eb="10">
      <t>ハッピョウ</t>
    </rPh>
    <rPh sb="13" eb="14">
      <t>ガツ</t>
    </rPh>
    <rPh sb="16" eb="17">
      <t>ニチ</t>
    </rPh>
    <phoneticPr fontId="1"/>
  </si>
  <si>
    <t>＊武漢市衛健委16日発表</t>
    <rPh sb="1" eb="4">
      <t>ブカンシ</t>
    </rPh>
    <rPh sb="4" eb="7">
      <t>エイケンイ</t>
    </rPh>
    <rPh sb="9" eb="10">
      <t>ニチ</t>
    </rPh>
    <rPh sb="10" eb="12">
      <t>ハッピョウ</t>
    </rPh>
    <phoneticPr fontId="1"/>
  </si>
  <si>
    <t>＊武漢市衛健委18日発表</t>
    <rPh sb="1" eb="4">
      <t>ブカンシ</t>
    </rPh>
    <rPh sb="4" eb="7">
      <t>エイケンイ</t>
    </rPh>
    <rPh sb="9" eb="10">
      <t>ニチ</t>
    </rPh>
    <rPh sb="10" eb="12">
      <t>ハッピョウ</t>
    </rPh>
    <phoneticPr fontId="1"/>
  </si>
  <si>
    <t>＊武漢市衛健委17日発表</t>
    <rPh sb="1" eb="4">
      <t>ブカンシ</t>
    </rPh>
    <rPh sb="4" eb="7">
      <t>エイケンイ</t>
    </rPh>
    <rPh sb="9" eb="10">
      <t>ニチ</t>
    </rPh>
    <rPh sb="10" eb="12">
      <t>ハッピョウ</t>
    </rPh>
    <phoneticPr fontId="1"/>
  </si>
  <si>
    <t>＊武漢市衛健委20日発表</t>
    <rPh sb="1" eb="4">
      <t>ブカンシ</t>
    </rPh>
    <rPh sb="4" eb="7">
      <t>エイケンイ</t>
    </rPh>
    <rPh sb="9" eb="10">
      <t>ニチ</t>
    </rPh>
    <rPh sb="10" eb="12">
      <t>ハッピョウ</t>
    </rPh>
    <phoneticPr fontId="1"/>
  </si>
  <si>
    <t>＊この日から国家衛健委発表に</t>
    <rPh sb="3" eb="4">
      <t>ヒ</t>
    </rPh>
    <rPh sb="6" eb="8">
      <t>コッカ</t>
    </rPh>
    <rPh sb="8" eb="11">
      <t>エイケンイ</t>
    </rPh>
    <rPh sb="11" eb="13">
      <t>ハッピョウ</t>
    </rPh>
    <phoneticPr fontId="1"/>
  </si>
  <si>
    <t>累計</t>
    <rPh sb="0" eb="2">
      <t>ルイケイ</t>
    </rPh>
    <phoneticPr fontId="1"/>
  </si>
  <si>
    <t>確診累計</t>
    <rPh sb="0" eb="2">
      <t>カクシン</t>
    </rPh>
    <rPh sb="2" eb="4">
      <t>ルイケイ</t>
    </rPh>
    <phoneticPr fontId="1"/>
  </si>
  <si>
    <t>治癒累計</t>
    <rPh sb="0" eb="2">
      <t>チユ</t>
    </rPh>
    <rPh sb="2" eb="4">
      <t>ルイケイ</t>
    </rPh>
    <phoneticPr fontId="1"/>
  </si>
  <si>
    <t>死者累計</t>
    <rPh sb="0" eb="2">
      <t>シシャ</t>
    </rPh>
    <rPh sb="2" eb="4">
      <t>ルイケイ</t>
    </rPh>
    <phoneticPr fontId="1"/>
  </si>
  <si>
    <t>香港マカオ台湾累計</t>
    <rPh sb="0" eb="2">
      <t>ホンコン</t>
    </rPh>
    <rPh sb="5" eb="7">
      <t>タイワン</t>
    </rPh>
    <rPh sb="7" eb="9">
      <t>ルイケイ</t>
    </rPh>
    <phoneticPr fontId="1"/>
  </si>
  <si>
    <t>輸入患者数</t>
    <rPh sb="0" eb="2">
      <t>ユニュウ</t>
    </rPh>
    <rPh sb="2" eb="4">
      <t>カンジャ</t>
    </rPh>
    <rPh sb="4" eb="5">
      <t>スウ</t>
    </rPh>
    <phoneticPr fontId="1"/>
  </si>
  <si>
    <t>確診</t>
    <rPh sb="0" eb="2">
      <t>カクシン</t>
    </rPh>
    <phoneticPr fontId="1"/>
  </si>
  <si>
    <t>無症状感染者</t>
    <rPh sb="0" eb="6">
      <t>ムショウジョウカンセンシャ</t>
    </rPh>
    <phoneticPr fontId="1"/>
  </si>
  <si>
    <t>輸入</t>
    <rPh sb="0" eb="2">
      <t>ユニュウ</t>
    </rPh>
    <phoneticPr fontId="1"/>
  </si>
  <si>
    <t>全土</t>
    <rPh sb="0" eb="2">
      <t>ゼンド</t>
    </rPh>
    <phoneticPr fontId="1"/>
  </si>
  <si>
    <t>無症状感染者推移</t>
    <rPh sb="0" eb="6">
      <t>ムショウジョウカンセンシャ</t>
    </rPh>
    <rPh sb="6" eb="8">
      <t>スイイ</t>
    </rPh>
    <phoneticPr fontId="1"/>
  </si>
  <si>
    <t>感染者数</t>
    <rPh sb="0" eb="3">
      <t>カンセンシャ</t>
    </rPh>
    <rPh sb="3" eb="4">
      <t>スウ</t>
    </rPh>
    <phoneticPr fontId="1"/>
  </si>
  <si>
    <t>治癒退院</t>
    <rPh sb="0" eb="2">
      <t>チユ</t>
    </rPh>
    <rPh sb="2" eb="4">
      <t>タイイン</t>
    </rPh>
    <phoneticPr fontId="1"/>
  </si>
  <si>
    <t>死者数</t>
    <rPh sb="0" eb="3">
      <t>シシャスウ</t>
    </rPh>
    <phoneticPr fontId="1"/>
  </si>
  <si>
    <t>マカオ</t>
    <phoneticPr fontId="1"/>
  </si>
  <si>
    <t>台湾</t>
    <rPh sb="0" eb="2">
      <t>タイワン</t>
    </rPh>
    <phoneticPr fontId="1"/>
  </si>
  <si>
    <t>香港</t>
    <rPh sb="0" eb="2">
      <t>ホンコン</t>
    </rPh>
    <phoneticPr fontId="1"/>
  </si>
  <si>
    <t>＊武漢市が確診患者数重複325例を追加、治癒退院者965例を削除、死者1290例を追加</t>
    <rPh sb="1" eb="4">
      <t>ブカンシ</t>
    </rPh>
    <rPh sb="5" eb="7">
      <t>カクシン</t>
    </rPh>
    <rPh sb="7" eb="9">
      <t>カンジャ</t>
    </rPh>
    <rPh sb="9" eb="10">
      <t>スウ</t>
    </rPh>
    <rPh sb="10" eb="12">
      <t>チョウフク</t>
    </rPh>
    <rPh sb="15" eb="16">
      <t>レイ</t>
    </rPh>
    <rPh sb="17" eb="19">
      <t>ツイカ</t>
    </rPh>
    <rPh sb="20" eb="22">
      <t>チユ</t>
    </rPh>
    <rPh sb="22" eb="25">
      <t>タイインシャ</t>
    </rPh>
    <rPh sb="28" eb="29">
      <t>レイ</t>
    </rPh>
    <rPh sb="30" eb="32">
      <t>サクジョ</t>
    </rPh>
    <rPh sb="33" eb="35">
      <t>シシャ</t>
    </rPh>
    <rPh sb="39" eb="40">
      <t>レイ</t>
    </rPh>
    <rPh sb="41" eb="43">
      <t>ツイカ</t>
    </rPh>
    <phoneticPr fontId="1"/>
  </si>
  <si>
    <t>＊北京市が死者1例を追加</t>
    <rPh sb="1" eb="3">
      <t>ペキン</t>
    </rPh>
    <rPh sb="3" eb="4">
      <t>シ</t>
    </rPh>
    <rPh sb="5" eb="7">
      <t>シシャ</t>
    </rPh>
    <rPh sb="8" eb="9">
      <t>レイ</t>
    </rPh>
    <rPh sb="10" eb="12">
      <t>ツイカ</t>
    </rPh>
    <phoneticPr fontId="1"/>
  </si>
  <si>
    <t>北京市の新規クラスター</t>
    <rPh sb="0" eb="3">
      <t>ペキンシ</t>
    </rPh>
    <rPh sb="4" eb="6">
      <t>シンキ</t>
    </rPh>
    <phoneticPr fontId="1"/>
  </si>
  <si>
    <t>河北発生</t>
    <rPh sb="0" eb="2">
      <t>カホク</t>
    </rPh>
    <rPh sb="2" eb="4">
      <t>ハッセイ</t>
    </rPh>
    <phoneticPr fontId="1"/>
  </si>
  <si>
    <t>北京発生</t>
    <rPh sb="0" eb="2">
      <t>ペキン</t>
    </rPh>
    <rPh sb="2" eb="4">
      <t>ハッセイ</t>
    </rPh>
    <phoneticPr fontId="1"/>
  </si>
  <si>
    <t>北京累計</t>
    <rPh sb="0" eb="2">
      <t>ペキン</t>
    </rPh>
    <rPh sb="2" eb="4">
      <t>ルイケイ</t>
    </rPh>
    <phoneticPr fontId="1"/>
  </si>
  <si>
    <t>河北累計</t>
    <rPh sb="0" eb="2">
      <t>カホク</t>
    </rPh>
    <rPh sb="2" eb="4">
      <t>ルイケイ</t>
    </rPh>
    <phoneticPr fontId="1"/>
  </si>
  <si>
    <t>7/1~
累計</t>
    <rPh sb="5" eb="7">
      <t>ルイケイ</t>
    </rPh>
    <phoneticPr fontId="1"/>
  </si>
  <si>
    <t>無症状</t>
    <rPh sb="0" eb="3">
      <t>ムショウジョウ</t>
    </rPh>
    <phoneticPr fontId="1"/>
  </si>
  <si>
    <t>確診に転</t>
    <rPh sb="0" eb="2">
      <t>カクシン</t>
    </rPh>
    <rPh sb="3" eb="4">
      <t>テン</t>
    </rPh>
    <phoneticPr fontId="1"/>
  </si>
  <si>
    <t>20200715D COVID-19 ： 新疆（兵団含む）連続148日間確診患者ゼロ</t>
    <phoneticPr fontId="1"/>
  </si>
  <si>
    <t>7月14日0時～24時</t>
    <phoneticPr fontId="1"/>
  </si>
  <si>
    <t>20200716D COVID-19 ： 新疆（兵団含む）で1例確診</t>
    <phoneticPr fontId="1"/>
  </si>
  <si>
    <t>7月15日0時～24時</t>
    <phoneticPr fontId="1"/>
  </si>
  <si>
    <t>日時</t>
    <rPh sb="0" eb="2">
      <t>ニチジ</t>
    </rPh>
    <phoneticPr fontId="1"/>
  </si>
  <si>
    <t>無症状感染者</t>
    <rPh sb="0" eb="3">
      <t>ムショウジョウ</t>
    </rPh>
    <rPh sb="3" eb="6">
      <t>カンセンシャ</t>
    </rPh>
    <phoneticPr fontId="1"/>
  </si>
  <si>
    <t>20200716E COVID-19 ： ウルムチにおける流行情況の速報</t>
    <phoneticPr fontId="1"/>
  </si>
  <si>
    <t>20200717D COVID-19 ： 新疆（兵団含む）での最新流行情況</t>
    <phoneticPr fontId="1"/>
  </si>
  <si>
    <t>7月16日0時～17日12時</t>
    <phoneticPr fontId="1"/>
  </si>
  <si>
    <t>20200718D COVID-19 ： 新疆（兵団含む）での最新流行情況  7月17日24時</t>
    <phoneticPr fontId="1"/>
  </si>
  <si>
    <t>7月17日12時～24時</t>
    <phoneticPr fontId="1"/>
  </si>
  <si>
    <t>7月16日36時間</t>
    <rPh sb="1" eb="2">
      <t>ガツ</t>
    </rPh>
    <rPh sb="4" eb="5">
      <t>ニチ</t>
    </rPh>
    <rPh sb="7" eb="9">
      <t>ジカン</t>
    </rPh>
    <phoneticPr fontId="1"/>
  </si>
  <si>
    <t>20200718E COVID-19 ： 新疆（兵団含む）での最新流行情況  7月18日12時</t>
    <phoneticPr fontId="1"/>
  </si>
  <si>
    <t>7月18日0時～18日12時</t>
    <phoneticPr fontId="1"/>
  </si>
  <si>
    <t>7月17日12時間</t>
    <rPh sb="1" eb="2">
      <t>ガツ</t>
    </rPh>
    <rPh sb="4" eb="5">
      <t>ニチ</t>
    </rPh>
    <rPh sb="7" eb="9">
      <t>ジカン</t>
    </rPh>
    <phoneticPr fontId="1"/>
  </si>
  <si>
    <t>20200719D COVID-19 ： 新疆（兵団含む）での最新流行情況  7月18日24時</t>
    <phoneticPr fontId="1"/>
  </si>
  <si>
    <t>7月18日12時～18日24時</t>
    <phoneticPr fontId="1"/>
  </si>
  <si>
    <t>20200720D COVID-19 ： 新疆（兵団含む）での最新流行情況  7月19日</t>
    <phoneticPr fontId="1"/>
  </si>
  <si>
    <t>7月19日0時～24時</t>
    <phoneticPr fontId="1"/>
  </si>
  <si>
    <t>20200721D COVID-19 ： 新疆（兵団含む）での最新流行情況  7月20日24時</t>
    <phoneticPr fontId="1"/>
  </si>
  <si>
    <t>7月20日0時～24時</t>
    <phoneticPr fontId="1"/>
  </si>
  <si>
    <t>20200722D COVID-19 ： 新疆（兵団含む）での最新流行情況  7月21日</t>
    <phoneticPr fontId="1"/>
  </si>
  <si>
    <t>7月21日0時～24時</t>
    <phoneticPr fontId="1"/>
  </si>
  <si>
    <t>20200723D COVID-19 ： 新疆（兵団含む）での最新流行情況  7月22日</t>
    <phoneticPr fontId="1"/>
  </si>
  <si>
    <t>7月22日0時～24時</t>
    <phoneticPr fontId="1"/>
  </si>
  <si>
    <t>20200724D COVID-19 ： 新疆（兵団含む）での最新流行情況  7月23日</t>
    <phoneticPr fontId="1"/>
  </si>
  <si>
    <t>7月23日0時～24時</t>
    <phoneticPr fontId="1"/>
  </si>
  <si>
    <t>20200725D COVID-19 ： 新疆（兵団含む）での最新流行情況  7月24日</t>
    <phoneticPr fontId="1"/>
  </si>
  <si>
    <t>7月24日0時～24時</t>
    <phoneticPr fontId="1"/>
  </si>
  <si>
    <t>20200726D COVID-19 ： 新疆（兵団含む）での最新流行情況  7月25日</t>
    <phoneticPr fontId="1"/>
  </si>
  <si>
    <t>7月25日0時～24時</t>
    <phoneticPr fontId="1"/>
  </si>
  <si>
    <t>20200727D COVID-19 ： 新疆（兵団含む）での最新流行情況  7月26日</t>
    <phoneticPr fontId="1"/>
  </si>
  <si>
    <t>7月26日0時～24時</t>
    <phoneticPr fontId="1"/>
  </si>
  <si>
    <t>20200728D COVID-19 ： 新疆（兵団含む）での最新流行情況  7月27日</t>
    <phoneticPr fontId="1"/>
  </si>
  <si>
    <t>7月27日0時～24時</t>
    <phoneticPr fontId="1"/>
  </si>
  <si>
    <t>20200729D COVID-19 ： 新疆（兵団含む）での最新流行情況  7月28日</t>
    <phoneticPr fontId="1"/>
  </si>
  <si>
    <t>7月28日0時～24時</t>
    <phoneticPr fontId="1"/>
  </si>
  <si>
    <t>20200730D COVID-19 ： 新疆（兵団含む）での最新流行情況  7月29日まで</t>
    <phoneticPr fontId="1"/>
  </si>
  <si>
    <t>7月29日0時～24時</t>
    <phoneticPr fontId="1"/>
  </si>
  <si>
    <t>7月30日0時～24時</t>
    <phoneticPr fontId="1"/>
  </si>
  <si>
    <t>7月31日0時～24時</t>
    <phoneticPr fontId="1"/>
  </si>
  <si>
    <t>8月1日0時～24時</t>
    <phoneticPr fontId="1"/>
  </si>
  <si>
    <t>20200731D COVID-19 ： 新疆（兵団含む）での最新流行情況  7月30日</t>
    <phoneticPr fontId="1"/>
  </si>
  <si>
    <t>20200801D COVID-19 ： 新疆（兵団含む）での最新流行情況  7月31日</t>
    <phoneticPr fontId="1"/>
  </si>
  <si>
    <t>20200802D COVID-19 ： 新疆（兵団含む）での最新流行情況  8月01日</t>
    <phoneticPr fontId="1"/>
  </si>
  <si>
    <t>20200803E COVID-19 ： 新疆（兵団含む）での最新流行情況  8月2日</t>
    <phoneticPr fontId="1"/>
  </si>
  <si>
    <t>8月2日0時～24時</t>
    <phoneticPr fontId="1"/>
  </si>
  <si>
    <t>20200804E COVID-19 ： 新疆（兵団含む）での最新流行情況  8月3日</t>
    <phoneticPr fontId="1"/>
  </si>
  <si>
    <t>8月3日0時～24時</t>
    <phoneticPr fontId="1"/>
  </si>
  <si>
    <t>解除</t>
    <rPh sb="0" eb="2">
      <t>カイジョ</t>
    </rPh>
    <phoneticPr fontId="1"/>
  </si>
  <si>
    <t>20200805D COVID-19 ： 新疆（兵団含む）での最新流行情況  8月4日</t>
    <phoneticPr fontId="1"/>
  </si>
  <si>
    <t>8月4日0時～24時</t>
    <phoneticPr fontId="1"/>
  </si>
  <si>
    <t>8月5日0時～24時</t>
    <phoneticPr fontId="1"/>
  </si>
  <si>
    <t>8月6日0時～24時</t>
    <phoneticPr fontId="1"/>
  </si>
  <si>
    <t>20200807D COVID-19 ： 新疆（兵団含む）での最新流行情況  8月6日（新浪看点）</t>
    <phoneticPr fontId="1"/>
  </si>
  <si>
    <t>20200806D COVID-19 ： 新疆（兵団含む）での最新流行情況  8月6日（新浪看点）</t>
    <phoneticPr fontId="1"/>
  </si>
  <si>
    <t>20200808D COVID-19 ： 新疆（兵団含む）での最新流行情況  8月7日（新華網）</t>
    <rPh sb="44" eb="47">
      <t>シンカワン</t>
    </rPh>
    <rPh sb="46" eb="47">
      <t>アミ</t>
    </rPh>
    <phoneticPr fontId="1"/>
  </si>
  <si>
    <t>8月7日0時～24時</t>
    <phoneticPr fontId="1"/>
  </si>
  <si>
    <t>20200809D COVID-19 ： 新疆（兵団含む）での最新流行情況  8月8日（新浪看点）</t>
    <rPh sb="44" eb="48">
      <t>シンナミカンテン</t>
    </rPh>
    <phoneticPr fontId="1"/>
  </si>
  <si>
    <t>8月8日0時～24時</t>
    <phoneticPr fontId="1"/>
  </si>
  <si>
    <t>HK</t>
    <phoneticPr fontId="1"/>
  </si>
  <si>
    <t>8月9日0時～24時</t>
    <phoneticPr fontId="1"/>
  </si>
  <si>
    <t>20200810D COVID-19 ： 新疆（兵団含む）での最新流行情況  8月9日（新疆自治区政府）</t>
    <rPh sb="44" eb="46">
      <t>シンキョウ</t>
    </rPh>
    <rPh sb="46" eb="49">
      <t>ジチク</t>
    </rPh>
    <rPh sb="49" eb="51">
      <t>セイフ</t>
    </rPh>
    <phoneticPr fontId="1"/>
  </si>
  <si>
    <t>8月10日0時～24時</t>
    <phoneticPr fontId="1"/>
  </si>
  <si>
    <t>現有確診</t>
    <rPh sb="0" eb="2">
      <t>ゲンユウ</t>
    </rPh>
    <rPh sb="2" eb="4">
      <t>カクシン</t>
    </rPh>
    <phoneticPr fontId="1"/>
  </si>
  <si>
    <t>現有無症状</t>
    <rPh sb="0" eb="2">
      <t>ゲンユウ</t>
    </rPh>
    <rPh sb="2" eb="5">
      <t>ムショウジョウ</t>
    </rPh>
    <phoneticPr fontId="1"/>
  </si>
  <si>
    <t>20200811D COVID-19 ： 新疆（兵団含む）での最新流行情況  8月10日（新華網）</t>
    <rPh sb="45" eb="48">
      <t>シンカワン</t>
    </rPh>
    <phoneticPr fontId="1"/>
  </si>
  <si>
    <t>20200812D COVID-19 ： 新疆（兵団含む）での最新流行情況  8月11日（新華網）</t>
    <rPh sb="45" eb="48">
      <t>シンカワン</t>
    </rPh>
    <phoneticPr fontId="1"/>
  </si>
  <si>
    <t>8月11日0時～24時</t>
    <phoneticPr fontId="1"/>
  </si>
  <si>
    <t>確診累計</t>
    <rPh sb="0" eb="2">
      <t>カクシン</t>
    </rPh>
    <rPh sb="2" eb="4">
      <t>ルイケイ</t>
    </rPh>
    <phoneticPr fontId="1"/>
  </si>
  <si>
    <t>確診患者累計</t>
    <rPh sb="0" eb="2">
      <t>カクシン</t>
    </rPh>
    <rPh sb="2" eb="4">
      <t>カンジャ</t>
    </rPh>
    <rPh sb="4" eb="6">
      <t>ルイケイ</t>
    </rPh>
    <phoneticPr fontId="1"/>
  </si>
  <si>
    <t>現有確診患者</t>
    <rPh sb="0" eb="2">
      <t>ゲンユウ</t>
    </rPh>
    <rPh sb="2" eb="4">
      <t>カクシン</t>
    </rPh>
    <rPh sb="4" eb="6">
      <t>カンジャ</t>
    </rPh>
    <phoneticPr fontId="1"/>
  </si>
  <si>
    <t>8月12日0時～24時</t>
    <phoneticPr fontId="1"/>
  </si>
  <si>
    <t>20200813D COVID-19 ： 新疆（兵団含む）での最新流行情況  8月12日（新華網）</t>
    <rPh sb="45" eb="48">
      <t>シンカワン</t>
    </rPh>
    <phoneticPr fontId="1"/>
  </si>
  <si>
    <t>8月13日0時～24時</t>
    <phoneticPr fontId="1"/>
  </si>
  <si>
    <t>20200814D COVID-19 ： 新疆（兵団含む）での最新流行情況  8月13日（新華網）</t>
    <rPh sb="45" eb="48">
      <t>シンカワン</t>
    </rPh>
    <phoneticPr fontId="1"/>
  </si>
  <si>
    <t>20200815D COVID-19 ： 新疆（兵団含む）での最新流行情況  8月14日（新華網）</t>
    <rPh sb="45" eb="48">
      <t>シンカワン</t>
    </rPh>
    <phoneticPr fontId="1"/>
  </si>
  <si>
    <t>20200816D COVID-19 ： 新疆（兵団含む）での最新流行情況  8月15日（新浪財経）</t>
    <rPh sb="45" eb="46">
      <t>シン</t>
    </rPh>
    <rPh sb="46" eb="47">
      <t>ナミ</t>
    </rPh>
    <rPh sb="47" eb="49">
      <t>ザイケイ</t>
    </rPh>
    <phoneticPr fontId="1"/>
  </si>
  <si>
    <t>8月14日0時～24時</t>
    <phoneticPr fontId="1"/>
  </si>
  <si>
    <t>8月15日0時～24時</t>
    <phoneticPr fontId="1"/>
  </si>
  <si>
    <t>H</t>
    <phoneticPr fontId="1"/>
  </si>
  <si>
    <t>20200817D COVID-19 ： 新疆（兵団含む）での最新流行情況  8月16日（新疆自治区政府）</t>
    <rPh sb="45" eb="47">
      <t>シンキョウ</t>
    </rPh>
    <rPh sb="47" eb="50">
      <t>ジチク</t>
    </rPh>
    <rPh sb="50" eb="52">
      <t>セイフ</t>
    </rPh>
    <phoneticPr fontId="1"/>
  </si>
  <si>
    <t>8月16日0時～24時</t>
    <phoneticPr fontId="1"/>
  </si>
  <si>
    <t>8月17日0時～24時</t>
    <phoneticPr fontId="1"/>
  </si>
  <si>
    <t>20200818D COVID-19 ： 新疆（兵団含む）での患者ゼロ  08月17日 無症状1例（新華網）</t>
    <phoneticPr fontId="1"/>
  </si>
  <si>
    <t>20200819D COVID-19 ： 新疆での患者無症状感染者ゼロ報告 08月18日（新華網）</t>
    <phoneticPr fontId="1"/>
  </si>
  <si>
    <t>8月18日0時～24時</t>
    <phoneticPr fontId="1"/>
  </si>
  <si>
    <t>20200820D COVID-19 ： 新疆（兵団含む）で確診症例ゼロ 08月19日（新浪中心）</t>
    <phoneticPr fontId="1"/>
  </si>
  <si>
    <t>8月19日0時～24時</t>
    <phoneticPr fontId="1"/>
  </si>
  <si>
    <t>20200821D COVID-19： 新疆での確診症例無症状感染者ゼロ継続 08月20日（新浪中心）</t>
    <phoneticPr fontId="1"/>
  </si>
  <si>
    <t>8月20日0時～24時</t>
    <phoneticPr fontId="1"/>
  </si>
  <si>
    <t>20200822D COVID-19： 新疆（兵団含む）で確診症例ゼロ08月21日（新浪中心）</t>
    <phoneticPr fontId="1"/>
  </si>
  <si>
    <t>8月21日0時～24時</t>
    <phoneticPr fontId="1"/>
  </si>
  <si>
    <t>8月22日0時～24時</t>
    <phoneticPr fontId="1"/>
  </si>
  <si>
    <t>20200823D COVID-19： 新疆（兵団含む）での最新流行情況  8月22日迄（新疆衛健委）</t>
    <phoneticPr fontId="1"/>
  </si>
  <si>
    <t>20200824D COVID-19： 新疆（兵団含む）で患者15人が退院 8月23日（新華網）</t>
    <phoneticPr fontId="1"/>
  </si>
  <si>
    <t>20200825D COVID-19： 新疆（兵団含む）で患者23人が退院 8月24日（新華網）</t>
    <phoneticPr fontId="1"/>
  </si>
  <si>
    <t>8月23日0時～24時</t>
    <phoneticPr fontId="1"/>
  </si>
  <si>
    <t>8月24日0時～24時</t>
    <phoneticPr fontId="1"/>
  </si>
  <si>
    <t>20200826D COVID-19： 新疆（兵団含む）で患者36人が退院 8月25日（新華網）</t>
    <phoneticPr fontId="1"/>
  </si>
  <si>
    <t>8月25日0時～24時</t>
    <phoneticPr fontId="1"/>
  </si>
  <si>
    <t>20200827D COVID-19： 新疆（兵団含む）で患者17人が退院 8月26日（新華網）</t>
    <phoneticPr fontId="1"/>
  </si>
  <si>
    <t>8月26日0時～24時</t>
    <phoneticPr fontId="1"/>
  </si>
  <si>
    <t>20200828D COVID-19： 新疆（兵団含む）で患者14人が退院 8月27日（新華網）</t>
    <phoneticPr fontId="1"/>
  </si>
  <si>
    <t>8月27日0時～24時</t>
    <phoneticPr fontId="1"/>
  </si>
  <si>
    <t>8月28日0時～24時</t>
    <phoneticPr fontId="1"/>
  </si>
  <si>
    <t>20200829D COVID-19： 新疆（兵団含む）で患者19人が退院 8月28日（新華網）</t>
    <phoneticPr fontId="1"/>
  </si>
  <si>
    <t>8月29日0時～24時</t>
    <phoneticPr fontId="1"/>
  </si>
  <si>
    <t>20200830D COVID-19： 新疆（兵団含む）で患者12人が退院 8月29日（新華網）</t>
    <phoneticPr fontId="1"/>
  </si>
  <si>
    <t>20200831D COVID-19： 新疆（兵団含む）で患者13人が退院 8月30日（新華網）</t>
    <phoneticPr fontId="1"/>
  </si>
  <si>
    <t>8月30日0時～24時</t>
    <phoneticPr fontId="1"/>
  </si>
  <si>
    <t>20200901D COVID-19： 新疆（兵団含む）で患者15人が退院 8月31日（新華網）</t>
    <phoneticPr fontId="1"/>
  </si>
  <si>
    <t>8月31日0時～24時</t>
    <phoneticPr fontId="1"/>
  </si>
  <si>
    <t>20200902D COVID-19： 新疆（兵団含む）で患者12人が退院 9月01日（新華網）</t>
    <phoneticPr fontId="1"/>
  </si>
  <si>
    <t>9月01日0時～24時</t>
    <phoneticPr fontId="1"/>
  </si>
  <si>
    <t>9月02日0時～24時</t>
    <phoneticPr fontId="1"/>
  </si>
  <si>
    <t>20200903D COVID-19： 新疆（兵団含む）の確診患者はゼロ 9月02日（新浪中心）</t>
    <phoneticPr fontId="1"/>
  </si>
  <si>
    <t>9月03日0時～24時</t>
    <phoneticPr fontId="1"/>
  </si>
  <si>
    <t>20200904D COVID-19： 新疆（兵団含む）の確診患者はゼロ 9月03日（新浪大陸）</t>
    <phoneticPr fontId="1"/>
  </si>
  <si>
    <t>9月04日0時～24時</t>
    <phoneticPr fontId="1"/>
  </si>
  <si>
    <t>20200905D COVID-19： 新疆の確診患者ゼロ 退院2例 9月04日（新浪科技）</t>
    <phoneticPr fontId="1"/>
  </si>
  <si>
    <t>20200906D COVID-19 ： 新疆（兵団含む）での最新流行情況  09月05日（新浪中心）</t>
    <phoneticPr fontId="1"/>
  </si>
  <si>
    <t>9月05日0時～24時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</si>
</sst>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0_);[Red]\(0\)"/>
    <numFmt numFmtId="178" formatCode="0_ "/>
  </numFmts>
  <fonts count="23"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3"/>
      <charset val="128"/>
      <scheme val="minor"/>
    </font>
    <font>
      <b/>
      <sz val="11"/>
      <color theme="1"/>
      <name val="游ゴシック"/>
      <family val="2"/>
      <charset val="128"/>
    </font>
  </fonts>
  <fills count="12">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
      <patternFill patternType="solid">
        <fgColor rgb="FF99FFCC"/>
        <bgColor indexed="64"/>
      </patternFill>
    </fill>
    <fill>
      <patternFill patternType="solid">
        <fgColor rgb="FF00FFFF"/>
        <bgColor indexed="64"/>
      </patternFill>
    </fill>
  </fills>
  <borders count="90">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auto="1"/>
      </left>
      <right style="medium">
        <color auto="1"/>
      </right>
      <top style="medium">
        <color indexed="64"/>
      </top>
      <bottom/>
      <diagonal/>
    </border>
    <border>
      <left style="thin">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43">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7" fillId="0" borderId="22" xfId="0"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8"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0" fillId="0" borderId="0" xfId="0" applyAlignment="1">
      <alignment horizontal="center" vertical="center"/>
    </xf>
    <xf numFmtId="0" fontId="12" fillId="0" borderId="0" xfId="0" applyFont="1">
      <alignment vertical="center"/>
    </xf>
    <xf numFmtId="0" fontId="0" fillId="6" borderId="53" xfId="0" applyFill="1" applyBorder="1" applyAlignment="1">
      <alignment horizontal="center" vertical="center"/>
    </xf>
    <xf numFmtId="0" fontId="0" fillId="0" borderId="53" xfId="0" applyBorder="1" applyAlignment="1">
      <alignment horizontal="center" vertical="center" wrapText="1"/>
    </xf>
    <xf numFmtId="0" fontId="0" fillId="0" borderId="55" xfId="0" applyBorder="1">
      <alignment vertical="center"/>
    </xf>
    <xf numFmtId="0" fontId="20" fillId="0" borderId="55" xfId="0" applyFont="1"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6" borderId="53" xfId="0" applyFill="1" applyBorder="1" applyAlignment="1">
      <alignment vertical="center" wrapText="1"/>
    </xf>
    <xf numFmtId="0" fontId="0" fillId="6" borderId="5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47" xfId="0" applyFill="1" applyBorder="1" applyAlignment="1">
      <alignment vertical="center"/>
    </xf>
    <xf numFmtId="0" fontId="0" fillId="0" borderId="53" xfId="0" applyBorder="1" applyAlignment="1">
      <alignment vertical="center" wrapText="1"/>
    </xf>
    <xf numFmtId="0" fontId="0" fillId="2" borderId="57" xfId="0" applyFill="1" applyBorder="1">
      <alignment vertical="center"/>
    </xf>
    <xf numFmtId="0" fontId="0" fillId="2" borderId="55" xfId="0" applyFill="1" applyBorder="1">
      <alignment vertical="center"/>
    </xf>
    <xf numFmtId="0" fontId="0" fillId="2" borderId="59" xfId="0" applyFill="1" applyBorder="1">
      <alignment vertical="center"/>
    </xf>
    <xf numFmtId="0" fontId="0" fillId="6" borderId="56" xfId="0" applyFill="1" applyBorder="1" applyAlignment="1">
      <alignment vertical="center" wrapText="1"/>
    </xf>
    <xf numFmtId="0" fontId="19" fillId="0" borderId="53" xfId="0" applyFont="1" applyBorder="1" applyAlignment="1">
      <alignment vertical="center" wrapText="1"/>
    </xf>
    <xf numFmtId="0" fontId="0" fillId="6" borderId="53" xfId="0" applyFill="1" applyBorder="1" applyAlignment="1">
      <alignment horizontal="center" vertical="center" wrapText="1"/>
    </xf>
    <xf numFmtId="0" fontId="0" fillId="6" borderId="67" xfId="0" applyFill="1" applyBorder="1" applyAlignment="1">
      <alignment horizontal="center" vertical="center" wrapText="1"/>
    </xf>
    <xf numFmtId="0" fontId="0" fillId="0" borderId="68" xfId="0" applyBorder="1" applyAlignment="1">
      <alignment horizontal="center" vertical="center" wrapText="1"/>
    </xf>
    <xf numFmtId="0" fontId="0" fillId="0" borderId="76" xfId="0" applyBorder="1">
      <alignment vertical="center"/>
    </xf>
    <xf numFmtId="0" fontId="0" fillId="6" borderId="55" xfId="0" applyFill="1" applyBorder="1">
      <alignment vertical="center"/>
    </xf>
    <xf numFmtId="0" fontId="4" fillId="2" borderId="55" xfId="0" applyFont="1" applyFill="1" applyBorder="1">
      <alignment vertical="center"/>
    </xf>
    <xf numFmtId="0" fontId="0" fillId="2" borderId="18" xfId="0" applyFill="1" applyBorder="1">
      <alignment vertical="center"/>
    </xf>
    <xf numFmtId="0" fontId="0" fillId="6" borderId="76" xfId="0" applyFill="1" applyBorder="1">
      <alignment vertical="center"/>
    </xf>
    <xf numFmtId="0" fontId="0" fillId="6" borderId="57" xfId="0" applyFill="1" applyBorder="1">
      <alignment vertical="center"/>
    </xf>
    <xf numFmtId="0" fontId="4" fillId="2" borderId="57" xfId="0" applyFont="1" applyFill="1" applyBorder="1">
      <alignment vertical="center"/>
    </xf>
    <xf numFmtId="0" fontId="12" fillId="2" borderId="55" xfId="0" applyFont="1" applyFill="1" applyBorder="1">
      <alignment vertical="center"/>
    </xf>
    <xf numFmtId="0" fontId="0" fillId="9" borderId="55" xfId="0" applyFill="1" applyBorder="1">
      <alignment vertical="center"/>
    </xf>
    <xf numFmtId="0" fontId="0" fillId="9" borderId="1" xfId="0" applyFill="1" applyBorder="1">
      <alignment vertical="center"/>
    </xf>
    <xf numFmtId="0" fontId="21" fillId="2" borderId="55" xfId="0" applyFont="1" applyFill="1" applyBorder="1">
      <alignment vertical="center"/>
    </xf>
    <xf numFmtId="0" fontId="21" fillId="2" borderId="1" xfId="0" applyFont="1" applyFill="1" applyBorder="1">
      <alignment vertical="center"/>
    </xf>
    <xf numFmtId="0" fontId="21" fillId="2" borderId="18" xfId="0" applyFont="1" applyFill="1" applyBorder="1">
      <alignment vertical="center"/>
    </xf>
    <xf numFmtId="0" fontId="12" fillId="2" borderId="59" xfId="0" applyFont="1" applyFill="1" applyBorder="1">
      <alignment vertical="center"/>
    </xf>
    <xf numFmtId="0" fontId="21" fillId="6" borderId="76" xfId="0" applyFont="1" applyFill="1" applyBorder="1">
      <alignment vertical="center"/>
    </xf>
    <xf numFmtId="0" fontId="21" fillId="9" borderId="57" xfId="0" applyFont="1" applyFill="1" applyBorder="1">
      <alignment vertical="center"/>
    </xf>
    <xf numFmtId="0" fontId="21" fillId="9" borderId="55" xfId="0" applyFont="1" applyFill="1" applyBorder="1">
      <alignment vertical="center"/>
    </xf>
    <xf numFmtId="0" fontId="21" fillId="9" borderId="1" xfId="0" applyFont="1" applyFill="1" applyBorder="1">
      <alignment vertical="center"/>
    </xf>
    <xf numFmtId="0" fontId="21" fillId="9" borderId="59" xfId="0" applyFont="1" applyFill="1" applyBorder="1">
      <alignment vertical="center"/>
    </xf>
    <xf numFmtId="0" fontId="0" fillId="9" borderId="57" xfId="0" applyFill="1" applyBorder="1">
      <alignment vertical="center"/>
    </xf>
    <xf numFmtId="0" fontId="20" fillId="9" borderId="55" xfId="0" applyFont="1" applyFill="1" applyBorder="1">
      <alignment vertical="center"/>
    </xf>
    <xf numFmtId="0" fontId="0" fillId="9" borderId="59" xfId="0" applyFill="1" applyBorder="1">
      <alignment vertical="center"/>
    </xf>
    <xf numFmtId="0" fontId="18" fillId="9" borderId="55" xfId="0" applyFont="1" applyFill="1" applyBorder="1">
      <alignment vertical="center"/>
    </xf>
    <xf numFmtId="0" fontId="4" fillId="0" borderId="77" xfId="0" applyFont="1" applyBorder="1">
      <alignment vertical="center"/>
    </xf>
    <xf numFmtId="56" fontId="4" fillId="0" borderId="78" xfId="0" applyNumberFormat="1" applyFont="1" applyBorder="1">
      <alignment vertical="center"/>
    </xf>
    <xf numFmtId="56" fontId="4" fillId="0" borderId="79" xfId="0" applyNumberFormat="1" applyFont="1" applyBorder="1">
      <alignment vertical="center"/>
    </xf>
    <xf numFmtId="56" fontId="4" fillId="0" borderId="82" xfId="0" applyNumberFormat="1" applyFont="1" applyBorder="1">
      <alignment vertical="center"/>
    </xf>
    <xf numFmtId="56" fontId="4" fillId="0" borderId="82" xfId="0" applyNumberFormat="1" applyFont="1" applyFill="1" applyBorder="1">
      <alignment vertical="center"/>
    </xf>
    <xf numFmtId="56" fontId="3" fillId="0" borderId="82" xfId="0" applyNumberFormat="1" applyFont="1" applyBorder="1">
      <alignment vertical="center"/>
    </xf>
    <xf numFmtId="0" fontId="21" fillId="2" borderId="57" xfId="0" applyFont="1" applyFill="1" applyBorder="1">
      <alignment vertical="center"/>
    </xf>
    <xf numFmtId="0" fontId="4" fillId="6" borderId="57" xfId="0" applyFont="1" applyFill="1" applyBorder="1">
      <alignment vertical="center"/>
    </xf>
    <xf numFmtId="0" fontId="4" fillId="6" borderId="55" xfId="0" applyFont="1" applyFill="1" applyBorder="1">
      <alignment vertical="center"/>
    </xf>
    <xf numFmtId="0" fontId="4" fillId="2" borderId="1" xfId="0" applyFont="1" applyFill="1" applyBorder="1">
      <alignment vertical="center"/>
    </xf>
    <xf numFmtId="0" fontId="4" fillId="6" borderId="76" xfId="0" applyFont="1" applyFill="1" applyBorder="1">
      <alignment vertical="center"/>
    </xf>
    <xf numFmtId="0" fontId="4" fillId="2" borderId="18" xfId="0" applyFont="1" applyFill="1" applyBorder="1">
      <alignment vertical="center"/>
    </xf>
    <xf numFmtId="0" fontId="4" fillId="2" borderId="59" xfId="0" applyFont="1" applyFill="1" applyBorder="1">
      <alignment vertical="center"/>
    </xf>
    <xf numFmtId="0" fontId="7" fillId="2" borderId="14" xfId="0" applyFont="1" applyFill="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18" xfId="0" applyFont="1" applyBorder="1" applyAlignment="1">
      <alignment horizontal="center" vertical="center"/>
    </xf>
    <xf numFmtId="0" fontId="7" fillId="2" borderId="14" xfId="0" applyFont="1" applyFill="1" applyBorder="1">
      <alignment vertical="center"/>
    </xf>
    <xf numFmtId="0" fontId="7" fillId="0" borderId="18" xfId="0" applyFont="1" applyBorder="1">
      <alignment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2" borderId="20" xfId="0" applyFont="1" applyFill="1" applyBorder="1" applyAlignment="1">
      <alignment horizontal="center" vertical="center"/>
    </xf>
    <xf numFmtId="0" fontId="7" fillId="0" borderId="21" xfId="0" applyFont="1" applyBorder="1" applyAlignment="1">
      <alignment horizontal="center" vertical="center"/>
    </xf>
    <xf numFmtId="0" fontId="7" fillId="0" borderId="20" xfId="0" applyFont="1" applyBorder="1">
      <alignment vertical="center"/>
    </xf>
    <xf numFmtId="38" fontId="9" fillId="0" borderId="21" xfId="1" applyFont="1" applyBorder="1">
      <alignment vertical="center"/>
    </xf>
    <xf numFmtId="56" fontId="3" fillId="0" borderId="30" xfId="0" applyNumberFormat="1" applyFont="1" applyBorder="1">
      <alignment vertical="center"/>
    </xf>
    <xf numFmtId="56" fontId="3" fillId="0" borderId="32" xfId="0" applyNumberFormat="1" applyFont="1" applyBorder="1">
      <alignment vertical="center"/>
    </xf>
    <xf numFmtId="0" fontId="7" fillId="2" borderId="14" xfId="0" applyFont="1" applyFill="1" applyBorder="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56" fontId="4" fillId="6" borderId="33" xfId="0" applyNumberFormat="1" applyFont="1" applyFill="1" applyBorder="1">
      <alignment vertical="center"/>
    </xf>
    <xf numFmtId="0" fontId="7" fillId="2" borderId="18" xfId="0" applyFont="1" applyFill="1" applyBorder="1" applyAlignment="1">
      <alignment vertical="center"/>
    </xf>
    <xf numFmtId="0" fontId="7" fillId="6" borderId="1" xfId="0" applyFont="1" applyFill="1" applyBorder="1" applyAlignment="1">
      <alignment vertical="center"/>
    </xf>
    <xf numFmtId="0" fontId="7" fillId="6" borderId="18" xfId="0" applyFont="1" applyFill="1" applyBorder="1" applyAlignment="1">
      <alignment vertical="center"/>
    </xf>
    <xf numFmtId="0" fontId="7" fillId="6" borderId="14" xfId="0" applyFont="1" applyFill="1" applyBorder="1" applyAlignment="1">
      <alignment vertical="center"/>
    </xf>
    <xf numFmtId="0" fontId="7" fillId="0" borderId="5" xfId="0" applyFont="1" applyBorder="1" applyAlignment="1">
      <alignment vertical="center"/>
    </xf>
    <xf numFmtId="0" fontId="7" fillId="0" borderId="22" xfId="0" applyFont="1" applyBorder="1" applyAlignment="1">
      <alignment vertical="center"/>
    </xf>
    <xf numFmtId="0" fontId="7" fillId="2" borderId="20" xfId="0" applyFont="1" applyFill="1" applyBorder="1" applyAlignment="1">
      <alignment vertical="center"/>
    </xf>
    <xf numFmtId="0" fontId="7" fillId="2" borderId="22" xfId="0" applyFont="1" applyFill="1" applyBorder="1" applyAlignment="1">
      <alignment vertical="center"/>
    </xf>
    <xf numFmtId="0" fontId="7" fillId="0" borderId="20" xfId="0" applyFont="1" applyBorder="1" applyAlignment="1">
      <alignment vertical="center"/>
    </xf>
    <xf numFmtId="0" fontId="7" fillId="2" borderId="5" xfId="0" applyFont="1" applyFill="1" applyBorder="1">
      <alignment vertical="center"/>
    </xf>
    <xf numFmtId="0" fontId="3" fillId="2" borderId="55" xfId="0" applyFont="1" applyFill="1" applyBorder="1">
      <alignment vertical="center"/>
    </xf>
    <xf numFmtId="0" fontId="4" fillId="0" borderId="0" xfId="0" applyFont="1" applyBorder="1" applyAlignment="1">
      <alignment horizontal="center" vertical="center"/>
    </xf>
    <xf numFmtId="56" fontId="4" fillId="0" borderId="30" xfId="0" applyNumberFormat="1" applyFont="1" applyBorder="1">
      <alignment vertical="center"/>
    </xf>
    <xf numFmtId="0" fontId="4" fillId="0" borderId="84" xfId="0" applyFont="1" applyBorder="1" applyAlignment="1">
      <alignment horizontal="center" vertical="center" wrapText="1"/>
    </xf>
    <xf numFmtId="0" fontId="0" fillId="0" borderId="85" xfId="0" applyBorder="1" applyAlignment="1">
      <alignment horizontal="center" vertical="center"/>
    </xf>
    <xf numFmtId="0" fontId="0" fillId="0" borderId="67" xfId="0" applyBorder="1" applyAlignment="1">
      <alignment horizontal="center" vertical="center"/>
    </xf>
    <xf numFmtId="0" fontId="0" fillId="0" borderId="16" xfId="0" applyBorder="1" applyAlignment="1">
      <alignment horizontal="center" vertical="center"/>
    </xf>
    <xf numFmtId="0" fontId="0" fillId="0" borderId="86" xfId="0" applyBorder="1" applyAlignment="1">
      <alignment horizontal="center" vertical="center"/>
    </xf>
    <xf numFmtId="0" fontId="0" fillId="0" borderId="17" xfId="0" applyBorder="1" applyAlignment="1">
      <alignment horizontal="center" vertical="center"/>
    </xf>
    <xf numFmtId="0" fontId="0" fillId="0" borderId="68" xfId="0" applyBorder="1" applyAlignment="1">
      <alignment horizontal="center" vertical="center"/>
    </xf>
    <xf numFmtId="56" fontId="12" fillId="0" borderId="0" xfId="0" applyNumberFormat="1" applyFont="1">
      <alignment vertical="center"/>
    </xf>
    <xf numFmtId="178" fontId="4" fillId="6" borderId="30" xfId="0" applyNumberFormat="1" applyFont="1" applyFill="1" applyBorder="1">
      <alignment vertical="center"/>
    </xf>
    <xf numFmtId="177" fontId="4" fillId="6" borderId="30" xfId="0" applyNumberFormat="1" applyFont="1" applyFill="1" applyBorder="1">
      <alignment vertical="center"/>
    </xf>
    <xf numFmtId="0" fontId="18" fillId="0" borderId="35" xfId="0" applyFont="1" applyBorder="1" applyAlignment="1">
      <alignment vertical="center" wrapText="1"/>
    </xf>
    <xf numFmtId="38" fontId="7" fillId="5" borderId="5" xfId="1" applyFont="1" applyFill="1" applyBorder="1">
      <alignment vertical="center"/>
    </xf>
    <xf numFmtId="38" fontId="10" fillId="5" borderId="5" xfId="1" applyFont="1" applyFill="1" applyBorder="1">
      <alignment vertical="center"/>
    </xf>
    <xf numFmtId="0" fontId="3" fillId="5" borderId="35" xfId="0" applyFont="1" applyFill="1" applyBorder="1" applyAlignment="1">
      <alignment vertical="center" wrapText="1"/>
    </xf>
    <xf numFmtId="0" fontId="3" fillId="0" borderId="0" xfId="0" applyFont="1">
      <alignment vertical="center"/>
    </xf>
    <xf numFmtId="56" fontId="4" fillId="0" borderId="0" xfId="0" applyNumberFormat="1" applyFont="1">
      <alignment vertical="center"/>
    </xf>
    <xf numFmtId="0" fontId="4" fillId="6" borderId="0" xfId="0" applyFont="1" applyFill="1">
      <alignment vertical="center"/>
    </xf>
    <xf numFmtId="0" fontId="3" fillId="6" borderId="0" xfId="0" applyFont="1" applyFill="1">
      <alignment vertical="center"/>
    </xf>
    <xf numFmtId="0" fontId="0" fillId="2" borderId="87" xfId="0" applyFill="1" applyBorder="1">
      <alignment vertical="center"/>
    </xf>
    <xf numFmtId="0" fontId="0" fillId="0" borderId="87" xfId="0" applyBorder="1">
      <alignment vertical="center"/>
    </xf>
    <xf numFmtId="0" fontId="0" fillId="6" borderId="87" xfId="0" applyFill="1" applyBorder="1">
      <alignment vertical="center"/>
    </xf>
    <xf numFmtId="0" fontId="4" fillId="6" borderId="87" xfId="0" applyFont="1" applyFill="1" applyBorder="1">
      <alignment vertical="center"/>
    </xf>
    <xf numFmtId="0" fontId="0" fillId="0" borderId="89" xfId="0" applyBorder="1" applyAlignment="1">
      <alignment horizontal="center" vertical="center" wrapText="1"/>
    </xf>
    <xf numFmtId="0" fontId="4" fillId="9" borderId="0" xfId="0" applyFont="1" applyFill="1">
      <alignment vertical="center"/>
    </xf>
    <xf numFmtId="0" fontId="4" fillId="6" borderId="1" xfId="0" applyFont="1" applyFill="1" applyBorder="1">
      <alignment vertical="center"/>
    </xf>
    <xf numFmtId="0" fontId="0" fillId="10" borderId="0" xfId="0" applyFill="1">
      <alignment vertical="center"/>
    </xf>
    <xf numFmtId="0" fontId="0" fillId="11" borderId="0" xfId="0" applyFill="1">
      <alignment vertical="center"/>
    </xf>
    <xf numFmtId="0" fontId="18" fillId="7" borderId="0" xfId="0" applyFont="1" applyFill="1">
      <alignment vertical="center"/>
    </xf>
    <xf numFmtId="0" fontId="0" fillId="5" borderId="0" xfId="0" applyFill="1">
      <alignment vertical="center"/>
    </xf>
    <xf numFmtId="0" fontId="4" fillId="5" borderId="0" xfId="0" applyFont="1" applyFill="1">
      <alignment vertical="center"/>
    </xf>
    <xf numFmtId="0" fontId="3" fillId="11" borderId="0" xfId="0" applyFont="1" applyFill="1">
      <alignment vertical="center"/>
    </xf>
    <xf numFmtId="0" fontId="21" fillId="11" borderId="0" xfId="0" applyFont="1" applyFill="1">
      <alignment vertical="center"/>
    </xf>
    <xf numFmtId="0" fontId="4" fillId="11" borderId="0" xfId="0" applyFont="1" applyFill="1">
      <alignment vertical="center"/>
    </xf>
    <xf numFmtId="0" fontId="4" fillId="6" borderId="0" xfId="0" applyFont="1" applyFill="1" applyBorder="1">
      <alignment vertical="center"/>
    </xf>
    <xf numFmtId="56" fontId="4" fillId="0" borderId="0" xfId="0" applyNumberFormat="1" applyFont="1" applyBorder="1">
      <alignment vertical="center"/>
    </xf>
    <xf numFmtId="0" fontId="0" fillId="2" borderId="0" xfId="0" applyFill="1" applyBorder="1">
      <alignment vertical="center"/>
    </xf>
    <xf numFmtId="0" fontId="0" fillId="6" borderId="1" xfId="0" applyFill="1" applyBorder="1" applyAlignment="1">
      <alignment horizontal="center" vertical="center" wrapText="1"/>
    </xf>
    <xf numFmtId="0" fontId="3" fillId="2" borderId="87" xfId="0" applyFont="1" applyFill="1" applyBorder="1">
      <alignment vertical="center"/>
    </xf>
    <xf numFmtId="0" fontId="3" fillId="5" borderId="0" xfId="0" applyFont="1" applyFill="1">
      <alignment vertical="center"/>
    </xf>
    <xf numFmtId="0" fontId="14" fillId="6" borderId="12" xfId="0" applyFont="1" applyFill="1" applyBorder="1" applyAlignment="1">
      <alignment horizontal="center" vertical="center"/>
    </xf>
    <xf numFmtId="0" fontId="14"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0" fillId="0" borderId="72" xfId="0" applyBorder="1" applyAlignment="1">
      <alignment horizontal="center" vertical="center"/>
    </xf>
    <xf numFmtId="0" fontId="0" fillId="0" borderId="50" xfId="0" applyBorder="1" applyAlignment="1">
      <alignment horizontal="center" vertical="center"/>
    </xf>
    <xf numFmtId="0" fontId="0" fillId="0" borderId="52" xfId="0" applyBorder="1" applyAlignment="1">
      <alignment horizontal="center" vertical="center"/>
    </xf>
    <xf numFmtId="0" fontId="0" fillId="0" borderId="69" xfId="0" applyBorder="1" applyAlignment="1">
      <alignment horizontal="center" vertical="center"/>
    </xf>
    <xf numFmtId="0" fontId="0" fillId="0" borderId="8" xfId="0" applyBorder="1" applyAlignment="1">
      <alignment horizontal="center" vertical="center"/>
    </xf>
    <xf numFmtId="0" fontId="0" fillId="0" borderId="70"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74" xfId="0" applyBorder="1" applyAlignment="1">
      <alignment horizontal="center" vertical="center"/>
    </xf>
    <xf numFmtId="0" fontId="0" fillId="0" borderId="42" xfId="0" applyBorder="1" applyAlignment="1">
      <alignment horizontal="center" vertical="center"/>
    </xf>
    <xf numFmtId="0" fontId="0" fillId="0" borderId="61" xfId="0" applyBorder="1" applyAlignment="1">
      <alignment horizontal="center" vertical="center"/>
    </xf>
    <xf numFmtId="0" fontId="0" fillId="0" borderId="88"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4" fillId="0" borderId="2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0" fillId="6" borderId="9" xfId="0" applyFill="1" applyBorder="1" applyAlignment="1">
      <alignment horizontal="center" vertical="center"/>
    </xf>
    <xf numFmtId="0" fontId="0" fillId="6" borderId="53" xfId="0" applyFill="1" applyBorder="1" applyAlignment="1">
      <alignment horizontal="center" vertical="center"/>
    </xf>
    <xf numFmtId="0" fontId="0" fillId="0" borderId="73" xfId="0" applyBorder="1" applyAlignment="1">
      <alignment horizontal="center" vertical="center"/>
    </xf>
    <xf numFmtId="0" fontId="0" fillId="0" borderId="71" xfId="0" applyBorder="1" applyAlignment="1">
      <alignment horizontal="center" vertical="center"/>
    </xf>
    <xf numFmtId="0" fontId="0" fillId="6" borderId="48"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2"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65" xfId="0" applyFill="1" applyBorder="1" applyAlignment="1">
      <alignment horizontal="center" vertical="center" wrapText="1"/>
    </xf>
    <xf numFmtId="0" fontId="4" fillId="0" borderId="0" xfId="0" applyFont="1" applyAlignment="1">
      <alignment horizontal="center" vertical="center"/>
    </xf>
    <xf numFmtId="0" fontId="0" fillId="6" borderId="23" xfId="0" applyFill="1" applyBorder="1" applyAlignment="1">
      <alignment horizontal="center" vertical="center"/>
    </xf>
    <xf numFmtId="0" fontId="0" fillId="6" borderId="60" xfId="0" applyFill="1" applyBorder="1" applyAlignment="1">
      <alignment horizontal="center" vertical="center"/>
    </xf>
    <xf numFmtId="0" fontId="0" fillId="6" borderId="66" xfId="0" applyFill="1" applyBorder="1" applyAlignment="1">
      <alignment horizontal="center" vertical="center"/>
    </xf>
    <xf numFmtId="0" fontId="0" fillId="6" borderId="65" xfId="0" applyFill="1" applyBorder="1" applyAlignment="1">
      <alignment horizontal="center" vertical="center"/>
    </xf>
    <xf numFmtId="0" fontId="19" fillId="0" borderId="48" xfId="0" applyFont="1" applyBorder="1" applyAlignment="1">
      <alignment horizontal="center" vertical="center"/>
    </xf>
    <xf numFmtId="0" fontId="19" fillId="0" borderId="60" xfId="0" applyFont="1" applyBorder="1" applyAlignment="1">
      <alignment horizontal="center" vertical="center"/>
    </xf>
    <xf numFmtId="0" fontId="19" fillId="0" borderId="62" xfId="0" applyFont="1" applyBorder="1" applyAlignment="1">
      <alignment horizontal="center" vertical="center"/>
    </xf>
    <xf numFmtId="0" fontId="19" fillId="0" borderId="65" xfId="0" applyFont="1" applyBorder="1" applyAlignment="1">
      <alignment horizontal="center" vertical="center"/>
    </xf>
    <xf numFmtId="0" fontId="0" fillId="6" borderId="45" xfId="0" applyFill="1" applyBorder="1" applyAlignment="1">
      <alignment horizontal="center" vertical="center"/>
    </xf>
    <xf numFmtId="0" fontId="0" fillId="6" borderId="46" xfId="0" applyFill="1" applyBorder="1" applyAlignment="1">
      <alignment horizontal="center" vertical="center"/>
    </xf>
    <xf numFmtId="0" fontId="0" fillId="6" borderId="47" xfId="0" applyFill="1" applyBorder="1" applyAlignment="1">
      <alignment horizontal="center" vertical="center"/>
    </xf>
    <xf numFmtId="0" fontId="0" fillId="6" borderId="50" xfId="0" applyFill="1" applyBorder="1" applyAlignment="1">
      <alignment horizontal="center" vertical="center"/>
    </xf>
    <xf numFmtId="0" fontId="0" fillId="6" borderId="52" xfId="0" applyFill="1" applyBorder="1" applyAlignment="1">
      <alignment horizontal="center" vertical="center"/>
    </xf>
    <xf numFmtId="0" fontId="0" fillId="6" borderId="61" xfId="0" applyFill="1" applyBorder="1" applyAlignment="1">
      <alignment horizontal="center" vertical="center"/>
    </xf>
    <xf numFmtId="0" fontId="0" fillId="6" borderId="51"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83" xfId="0" applyFill="1" applyBorder="1" applyAlignment="1">
      <alignment horizontal="center" vertical="center"/>
    </xf>
    <xf numFmtId="0" fontId="0" fillId="6" borderId="42" xfId="0" applyFill="1" applyBorder="1" applyAlignment="1">
      <alignment horizontal="center" vertical="center"/>
    </xf>
    <xf numFmtId="0" fontId="0" fillId="6" borderId="9" xfId="0" applyFill="1" applyBorder="1" applyAlignment="1">
      <alignment horizontal="center" vertical="center" wrapText="1"/>
    </xf>
    <xf numFmtId="0" fontId="0" fillId="6" borderId="53" xfId="0" applyFill="1" applyBorder="1" applyAlignment="1">
      <alignment horizontal="center" vertical="center" wrapText="1"/>
    </xf>
    <xf numFmtId="0" fontId="0" fillId="6" borderId="75" xfId="0" applyFill="1" applyBorder="1" applyAlignment="1">
      <alignment horizontal="center" vertical="center"/>
    </xf>
    <xf numFmtId="0" fontId="0" fillId="6" borderId="54" xfId="0" applyFill="1" applyBorder="1" applyAlignment="1">
      <alignment horizontal="center" vertical="center"/>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CCFF"/>
      <color rgb="FF0000FF"/>
      <color rgb="FFFF6600"/>
      <color rgb="FFCCFFFF"/>
      <color rgb="FF99FF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国家衛健委発表に基づく感染状況!$W$27:$W$258</c:f>
              <c:numCache>
                <c:formatCode>m"月"d"日"</c:formatCode>
                <c:ptCount val="23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numCache>
            </c:numRef>
          </c:cat>
          <c:val>
            <c:numRef>
              <c:f>国家衛健委発表に基づく感染状況!$X$27:$X$258</c:f>
              <c:numCache>
                <c:formatCode>#,##0_);[Red]\(#,##0\)</c:formatCode>
                <c:ptCount val="231"/>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国家衛健委発表に基づく感染状況!$W$27:$W$258</c:f>
              <c:numCache>
                <c:formatCode>m"月"d"日"</c:formatCode>
                <c:ptCount val="23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numCache>
            </c:numRef>
          </c:cat>
          <c:val>
            <c:numRef>
              <c:f>国家衛健委発表に基づく感染状況!$Y$27:$Y$258</c:f>
              <c:numCache>
                <c:formatCode>General</c:formatCode>
                <c:ptCount val="231"/>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4485676196687349"/>
          <c:y val="0.36835009455731199"/>
          <c:w val="0.29140264896851353"/>
          <c:h val="0.15163195380696814"/>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ja-JP" sz="1400" b="1" i="0" baseline="0">
                <a:effectLst/>
                <a:latin typeface="ＭＳ ゴシック" panose="020B0609070205080204" pitchFamily="49" charset="-128"/>
                <a:ea typeface="ＭＳ ゴシック" panose="020B0609070205080204" pitchFamily="49" charset="-128"/>
              </a:rPr>
              <a:t>北京市の新規クラスター</a:t>
            </a:r>
            <a:endParaRPr lang="ja-JP" altLang="ja-JP" sz="1400">
              <a:effectLst/>
              <a:latin typeface="ＭＳ ゴシック" panose="020B0609070205080204" pitchFamily="49" charset="-128"/>
              <a:ea typeface="ＭＳ ゴシック" panose="020B0609070205080204" pitchFamily="49" charset="-128"/>
            </a:endParaRPr>
          </a:p>
        </c:rich>
      </c:tx>
      <c:layout>
        <c:manualLayout>
          <c:xMode val="edge"/>
          <c:yMode val="edge"/>
          <c:x val="0.35290778170428744"/>
          <c:y val="2.411347383071012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1659866715298335E-2"/>
          <c:y val="3.2735534301598188E-2"/>
          <c:w val="0.90468150841769257"/>
          <c:h val="0.81609678806629882"/>
        </c:manualLayout>
      </c:layout>
      <c:barChart>
        <c:barDir val="col"/>
        <c:grouping val="clustered"/>
        <c:varyColors val="0"/>
        <c:ser>
          <c:idx val="0"/>
          <c:order val="0"/>
          <c:tx>
            <c:strRef>
              <c:f>香港マカオ台湾の患者・海外輸入症例・無症状病原体保有者!$AY$168</c:f>
              <c:strCache>
                <c:ptCount val="1"/>
                <c:pt idx="0">
                  <c:v>北京発生</c:v>
                </c:pt>
              </c:strCache>
            </c:strRef>
          </c:tx>
          <c:spPr>
            <a:solidFill>
              <a:srgbClr val="FF0000"/>
            </a:solidFill>
            <a:ln>
              <a:noFill/>
            </a:ln>
            <a:effectLst/>
          </c:spPr>
          <c:invertIfNegative val="0"/>
          <c:cat>
            <c:numRef>
              <c:f>香港マカオ台湾の患者・海外輸入症例・無症状病原体保有者!$AX$169:$AX$257</c:f>
              <c:numCache>
                <c:formatCode>m"月"d"日"</c:formatCode>
                <c:ptCount val="89"/>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numCache>
            </c:numRef>
          </c:cat>
          <c:val>
            <c:numRef>
              <c:f>香港マカオ台湾の患者・海外輸入症例・無症状病原体保有者!$AY$169:$AY$257</c:f>
              <c:numCache>
                <c:formatCode>General</c:formatCode>
                <c:ptCount val="89"/>
                <c:pt idx="0">
                  <c:v>1</c:v>
                </c:pt>
                <c:pt idx="1">
                  <c:v>6</c:v>
                </c:pt>
                <c:pt idx="2">
                  <c:v>36</c:v>
                </c:pt>
                <c:pt idx="3">
                  <c:v>36</c:v>
                </c:pt>
                <c:pt idx="4">
                  <c:v>27</c:v>
                </c:pt>
                <c:pt idx="5">
                  <c:v>31</c:v>
                </c:pt>
                <c:pt idx="6">
                  <c:v>21</c:v>
                </c:pt>
                <c:pt idx="7">
                  <c:v>25</c:v>
                </c:pt>
                <c:pt idx="8">
                  <c:v>22</c:v>
                </c:pt>
                <c:pt idx="9">
                  <c:v>22</c:v>
                </c:pt>
                <c:pt idx="10">
                  <c:v>9</c:v>
                </c:pt>
                <c:pt idx="11">
                  <c:v>13</c:v>
                </c:pt>
                <c:pt idx="12">
                  <c:v>7</c:v>
                </c:pt>
                <c:pt idx="13">
                  <c:v>13</c:v>
                </c:pt>
                <c:pt idx="14">
                  <c:v>11</c:v>
                </c:pt>
                <c:pt idx="15">
                  <c:v>17</c:v>
                </c:pt>
                <c:pt idx="16">
                  <c:v>14</c:v>
                </c:pt>
                <c:pt idx="17">
                  <c:v>7</c:v>
                </c:pt>
                <c:pt idx="18">
                  <c:v>7</c:v>
                </c:pt>
                <c:pt idx="19">
                  <c:v>3</c:v>
                </c:pt>
                <c:pt idx="20">
                  <c:v>1</c:v>
                </c:pt>
                <c:pt idx="21">
                  <c:v>2</c:v>
                </c:pt>
                <c:pt idx="22">
                  <c:v>1</c:v>
                </c:pt>
                <c:pt idx="23">
                  <c:v>2</c:v>
                </c:pt>
                <c:pt idx="24">
                  <c:v>1</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1</c:v>
                </c:pt>
                <c:pt idx="47">
                  <c:v>1</c:v>
                </c:pt>
                <c:pt idx="48">
                  <c:v>1</c:v>
                </c:pt>
                <c:pt idx="49">
                  <c:v>0</c:v>
                </c:pt>
                <c:pt idx="50">
                  <c:v>0</c:v>
                </c:pt>
                <c:pt idx="51">
                  <c:v>0</c:v>
                </c:pt>
                <c:pt idx="52">
                  <c:v>0</c:v>
                </c:pt>
                <c:pt idx="53">
                  <c:v>0</c:v>
                </c:pt>
                <c:pt idx="54">
                  <c:v>1</c:v>
                </c:pt>
                <c:pt idx="55">
                  <c:v>0</c:v>
                </c:pt>
                <c:pt idx="56">
                  <c:v>2</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numCache>
            </c:numRef>
          </c:val>
          <c:extLst>
            <c:ext xmlns:c16="http://schemas.microsoft.com/office/drawing/2014/chart" uri="{C3380CC4-5D6E-409C-BE32-E72D297353CC}">
              <c16:uniqueId val="{00000000-164D-4EE0-98EE-73D6CDFA4ED0}"/>
            </c:ext>
          </c:extLst>
        </c:ser>
        <c:ser>
          <c:idx val="2"/>
          <c:order val="2"/>
          <c:tx>
            <c:strRef>
              <c:f>香港マカオ台湾の患者・海外輸入症例・無症状病原体保有者!$BB$168</c:f>
              <c:strCache>
                <c:ptCount val="1"/>
                <c:pt idx="0">
                  <c:v>河北発生</c:v>
                </c:pt>
              </c:strCache>
            </c:strRef>
          </c:tx>
          <c:spPr>
            <a:solidFill>
              <a:srgbClr val="0000FF"/>
            </a:solidFill>
            <a:ln>
              <a:noFill/>
            </a:ln>
            <a:effectLst/>
          </c:spPr>
          <c:invertIfNegative val="0"/>
          <c:cat>
            <c:numRef>
              <c:f>香港マカオ台湾の患者・海外輸入症例・無症状病原体保有者!$AX$169:$AX$257</c:f>
              <c:numCache>
                <c:formatCode>m"月"d"日"</c:formatCode>
                <c:ptCount val="89"/>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numCache>
            </c:numRef>
          </c:cat>
          <c:val>
            <c:numRef>
              <c:f>香港マカオ台湾の患者・海外輸入症例・無症状病原体保有者!$BB$169:$BB$257</c:f>
              <c:numCache>
                <c:formatCode>General</c:formatCode>
                <c:ptCount val="89"/>
                <c:pt idx="0">
                  <c:v>0</c:v>
                </c:pt>
                <c:pt idx="1">
                  <c:v>0</c:v>
                </c:pt>
                <c:pt idx="2">
                  <c:v>0</c:v>
                </c:pt>
                <c:pt idx="3">
                  <c:v>3</c:v>
                </c:pt>
                <c:pt idx="4">
                  <c:v>4</c:v>
                </c:pt>
                <c:pt idx="5">
                  <c:v>1</c:v>
                </c:pt>
                <c:pt idx="6">
                  <c:v>2</c:v>
                </c:pt>
                <c:pt idx="7">
                  <c:v>2</c:v>
                </c:pt>
                <c:pt idx="8">
                  <c:v>1</c:v>
                </c:pt>
                <c:pt idx="9">
                  <c:v>3</c:v>
                </c:pt>
                <c:pt idx="10">
                  <c:v>2</c:v>
                </c:pt>
                <c:pt idx="11">
                  <c:v>0</c:v>
                </c:pt>
                <c:pt idx="12">
                  <c:v>2</c:v>
                </c:pt>
                <c:pt idx="13">
                  <c:v>1</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1</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numCache>
            </c:numRef>
          </c:val>
          <c:extLst>
            <c:ext xmlns:c16="http://schemas.microsoft.com/office/drawing/2014/chart" uri="{C3380CC4-5D6E-409C-BE32-E72D297353CC}">
              <c16:uniqueId val="{00000002-164D-4EE0-98EE-73D6CDFA4ED0}"/>
            </c:ext>
          </c:extLst>
        </c:ser>
        <c:dLbls>
          <c:showLegendKey val="0"/>
          <c:showVal val="0"/>
          <c:showCatName val="0"/>
          <c:showSerName val="0"/>
          <c:showPercent val="0"/>
          <c:showBubbleSize val="0"/>
        </c:dLbls>
        <c:gapWidth val="150"/>
        <c:axId val="607356480"/>
        <c:axId val="607351560"/>
      </c:barChart>
      <c:lineChart>
        <c:grouping val="standard"/>
        <c:varyColors val="0"/>
        <c:ser>
          <c:idx val="1"/>
          <c:order val="1"/>
          <c:tx>
            <c:strRef>
              <c:f>香港マカオ台湾の患者・海外輸入症例・無症状病原体保有者!$AZ$168</c:f>
              <c:strCache>
                <c:ptCount val="1"/>
                <c:pt idx="0">
                  <c:v>北京累計</c:v>
                </c:pt>
              </c:strCache>
            </c:strRef>
          </c:tx>
          <c:spPr>
            <a:ln w="28575" cap="rnd">
              <a:solidFill>
                <a:srgbClr val="FF0000"/>
              </a:solidFill>
              <a:round/>
            </a:ln>
            <a:effectLst/>
          </c:spPr>
          <c:marker>
            <c:symbol val="none"/>
          </c:marker>
          <c:cat>
            <c:numRef>
              <c:f>香港マカオ台湾の患者・海外輸入症例・無症状病原体保有者!$AX$169:$AX$257</c:f>
              <c:numCache>
                <c:formatCode>m"月"d"日"</c:formatCode>
                <c:ptCount val="89"/>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numCache>
            </c:numRef>
          </c:cat>
          <c:val>
            <c:numRef>
              <c:f>香港マカオ台湾の患者・海外輸入症例・無症状病原体保有者!$AZ$169:$AZ$257</c:f>
              <c:numCache>
                <c:formatCode>General</c:formatCode>
                <c:ptCount val="89"/>
                <c:pt idx="0">
                  <c:v>1</c:v>
                </c:pt>
                <c:pt idx="1">
                  <c:v>7</c:v>
                </c:pt>
                <c:pt idx="2">
                  <c:v>43</c:v>
                </c:pt>
                <c:pt idx="3">
                  <c:v>79</c:v>
                </c:pt>
                <c:pt idx="4">
                  <c:v>106</c:v>
                </c:pt>
                <c:pt idx="5">
                  <c:v>137</c:v>
                </c:pt>
                <c:pt idx="6">
                  <c:v>158</c:v>
                </c:pt>
                <c:pt idx="7">
                  <c:v>183</c:v>
                </c:pt>
                <c:pt idx="8">
                  <c:v>205</c:v>
                </c:pt>
                <c:pt idx="9">
                  <c:v>227</c:v>
                </c:pt>
                <c:pt idx="10">
                  <c:v>236</c:v>
                </c:pt>
                <c:pt idx="11">
                  <c:v>249</c:v>
                </c:pt>
                <c:pt idx="12">
                  <c:v>256</c:v>
                </c:pt>
                <c:pt idx="13">
                  <c:v>269</c:v>
                </c:pt>
                <c:pt idx="14">
                  <c:v>280</c:v>
                </c:pt>
                <c:pt idx="15">
                  <c:v>297</c:v>
                </c:pt>
                <c:pt idx="16">
                  <c:v>311</c:v>
                </c:pt>
                <c:pt idx="17">
                  <c:v>318</c:v>
                </c:pt>
                <c:pt idx="18">
                  <c:v>325</c:v>
                </c:pt>
                <c:pt idx="19">
                  <c:v>328</c:v>
                </c:pt>
                <c:pt idx="20">
                  <c:v>329</c:v>
                </c:pt>
                <c:pt idx="21">
                  <c:v>331</c:v>
                </c:pt>
                <c:pt idx="22">
                  <c:v>332</c:v>
                </c:pt>
                <c:pt idx="23">
                  <c:v>334</c:v>
                </c:pt>
                <c:pt idx="24">
                  <c:v>335</c:v>
                </c:pt>
                <c:pt idx="25">
                  <c:v>335</c:v>
                </c:pt>
                <c:pt idx="26">
                  <c:v>335</c:v>
                </c:pt>
                <c:pt idx="27">
                  <c:v>335</c:v>
                </c:pt>
                <c:pt idx="28">
                  <c:v>335</c:v>
                </c:pt>
                <c:pt idx="29">
                  <c:v>335</c:v>
                </c:pt>
                <c:pt idx="30">
                  <c:v>335</c:v>
                </c:pt>
                <c:pt idx="31">
                  <c:v>335</c:v>
                </c:pt>
                <c:pt idx="32">
                  <c:v>335</c:v>
                </c:pt>
                <c:pt idx="33">
                  <c:v>335</c:v>
                </c:pt>
                <c:pt idx="34">
                  <c:v>335</c:v>
                </c:pt>
                <c:pt idx="35">
                  <c:v>335</c:v>
                </c:pt>
                <c:pt idx="36">
                  <c:v>335</c:v>
                </c:pt>
                <c:pt idx="37">
                  <c:v>335</c:v>
                </c:pt>
                <c:pt idx="38">
                  <c:v>335</c:v>
                </c:pt>
                <c:pt idx="39">
                  <c:v>335</c:v>
                </c:pt>
                <c:pt idx="40">
                  <c:v>335</c:v>
                </c:pt>
                <c:pt idx="41">
                  <c:v>335</c:v>
                </c:pt>
                <c:pt idx="42">
                  <c:v>335</c:v>
                </c:pt>
                <c:pt idx="43">
                  <c:v>335</c:v>
                </c:pt>
                <c:pt idx="44">
                  <c:v>335</c:v>
                </c:pt>
                <c:pt idx="45">
                  <c:v>335</c:v>
                </c:pt>
                <c:pt idx="46">
                  <c:v>336</c:v>
                </c:pt>
                <c:pt idx="47">
                  <c:v>337</c:v>
                </c:pt>
                <c:pt idx="48">
                  <c:v>338</c:v>
                </c:pt>
                <c:pt idx="49">
                  <c:v>338</c:v>
                </c:pt>
                <c:pt idx="50">
                  <c:v>338</c:v>
                </c:pt>
                <c:pt idx="51">
                  <c:v>338</c:v>
                </c:pt>
                <c:pt idx="52">
                  <c:v>338</c:v>
                </c:pt>
                <c:pt idx="53">
                  <c:v>338</c:v>
                </c:pt>
                <c:pt idx="54">
                  <c:v>339</c:v>
                </c:pt>
                <c:pt idx="55">
                  <c:v>339</c:v>
                </c:pt>
                <c:pt idx="56">
                  <c:v>341</c:v>
                </c:pt>
                <c:pt idx="57">
                  <c:v>341</c:v>
                </c:pt>
                <c:pt idx="58">
                  <c:v>341</c:v>
                </c:pt>
                <c:pt idx="59">
                  <c:v>341</c:v>
                </c:pt>
                <c:pt idx="60">
                  <c:v>341</c:v>
                </c:pt>
                <c:pt idx="61">
                  <c:v>341</c:v>
                </c:pt>
                <c:pt idx="62">
                  <c:v>341</c:v>
                </c:pt>
                <c:pt idx="63">
                  <c:v>341</c:v>
                </c:pt>
                <c:pt idx="64">
                  <c:v>341</c:v>
                </c:pt>
                <c:pt idx="65">
                  <c:v>341</c:v>
                </c:pt>
                <c:pt idx="66">
                  <c:v>341</c:v>
                </c:pt>
                <c:pt idx="67">
                  <c:v>341</c:v>
                </c:pt>
                <c:pt idx="68">
                  <c:v>341</c:v>
                </c:pt>
                <c:pt idx="69">
                  <c:v>341</c:v>
                </c:pt>
                <c:pt idx="70">
                  <c:v>341</c:v>
                </c:pt>
                <c:pt idx="71">
                  <c:v>341</c:v>
                </c:pt>
                <c:pt idx="72">
                  <c:v>341</c:v>
                </c:pt>
                <c:pt idx="73">
                  <c:v>341</c:v>
                </c:pt>
                <c:pt idx="74">
                  <c:v>341</c:v>
                </c:pt>
                <c:pt idx="75">
                  <c:v>341</c:v>
                </c:pt>
                <c:pt idx="76">
                  <c:v>341</c:v>
                </c:pt>
                <c:pt idx="77">
                  <c:v>341</c:v>
                </c:pt>
                <c:pt idx="78">
                  <c:v>341</c:v>
                </c:pt>
                <c:pt idx="79">
                  <c:v>341</c:v>
                </c:pt>
                <c:pt idx="80">
                  <c:v>341</c:v>
                </c:pt>
                <c:pt idx="81">
                  <c:v>341</c:v>
                </c:pt>
                <c:pt idx="82">
                  <c:v>341</c:v>
                </c:pt>
                <c:pt idx="83">
                  <c:v>341</c:v>
                </c:pt>
                <c:pt idx="84">
                  <c:v>341</c:v>
                </c:pt>
                <c:pt idx="85">
                  <c:v>341</c:v>
                </c:pt>
                <c:pt idx="86">
                  <c:v>341</c:v>
                </c:pt>
              </c:numCache>
            </c:numRef>
          </c:val>
          <c:smooth val="0"/>
          <c:extLst>
            <c:ext xmlns:c16="http://schemas.microsoft.com/office/drawing/2014/chart" uri="{C3380CC4-5D6E-409C-BE32-E72D297353CC}">
              <c16:uniqueId val="{00000001-164D-4EE0-98EE-73D6CDFA4ED0}"/>
            </c:ext>
          </c:extLst>
        </c:ser>
        <c:ser>
          <c:idx val="3"/>
          <c:order val="3"/>
          <c:tx>
            <c:strRef>
              <c:f>香港マカオ台湾の患者・海外輸入症例・無症状病原体保有者!$BC$168</c:f>
              <c:strCache>
                <c:ptCount val="1"/>
                <c:pt idx="0">
                  <c:v>河北累計</c:v>
                </c:pt>
              </c:strCache>
            </c:strRef>
          </c:tx>
          <c:spPr>
            <a:ln w="28575" cap="rnd">
              <a:solidFill>
                <a:srgbClr val="0070C0"/>
              </a:solidFill>
              <a:round/>
            </a:ln>
            <a:effectLst/>
          </c:spPr>
          <c:marker>
            <c:symbol val="none"/>
          </c:marker>
          <c:cat>
            <c:numRef>
              <c:f>香港マカオ台湾の患者・海外輸入症例・無症状病原体保有者!$AX$169:$AX$257</c:f>
              <c:numCache>
                <c:formatCode>m"月"d"日"</c:formatCode>
                <c:ptCount val="89"/>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numCache>
            </c:numRef>
          </c:cat>
          <c:val>
            <c:numRef>
              <c:f>香港マカオ台湾の患者・海外輸入症例・無症状病原体保有者!$BC$169:$BC$257</c:f>
              <c:numCache>
                <c:formatCode>General</c:formatCode>
                <c:ptCount val="89"/>
                <c:pt idx="0">
                  <c:v>0</c:v>
                </c:pt>
                <c:pt idx="1">
                  <c:v>0</c:v>
                </c:pt>
                <c:pt idx="2">
                  <c:v>0</c:v>
                </c:pt>
                <c:pt idx="3">
                  <c:v>3</c:v>
                </c:pt>
                <c:pt idx="4">
                  <c:v>7</c:v>
                </c:pt>
                <c:pt idx="5">
                  <c:v>8</c:v>
                </c:pt>
                <c:pt idx="6">
                  <c:v>10</c:v>
                </c:pt>
                <c:pt idx="7">
                  <c:v>12</c:v>
                </c:pt>
                <c:pt idx="8">
                  <c:v>13</c:v>
                </c:pt>
                <c:pt idx="9">
                  <c:v>16</c:v>
                </c:pt>
                <c:pt idx="10">
                  <c:v>18</c:v>
                </c:pt>
                <c:pt idx="11">
                  <c:v>18</c:v>
                </c:pt>
                <c:pt idx="12">
                  <c:v>20</c:v>
                </c:pt>
                <c:pt idx="13">
                  <c:v>21</c:v>
                </c:pt>
                <c:pt idx="14">
                  <c:v>21</c:v>
                </c:pt>
                <c:pt idx="15">
                  <c:v>21</c:v>
                </c:pt>
                <c:pt idx="16">
                  <c:v>21</c:v>
                </c:pt>
                <c:pt idx="17">
                  <c:v>21</c:v>
                </c:pt>
                <c:pt idx="18">
                  <c:v>21</c:v>
                </c:pt>
                <c:pt idx="19">
                  <c:v>21</c:v>
                </c:pt>
                <c:pt idx="20">
                  <c:v>21</c:v>
                </c:pt>
                <c:pt idx="21">
                  <c:v>21</c:v>
                </c:pt>
                <c:pt idx="22">
                  <c:v>21</c:v>
                </c:pt>
                <c:pt idx="23">
                  <c:v>21</c:v>
                </c:pt>
                <c:pt idx="24">
                  <c:v>21</c:v>
                </c:pt>
                <c:pt idx="25">
                  <c:v>21</c:v>
                </c:pt>
                <c:pt idx="26">
                  <c:v>21</c:v>
                </c:pt>
                <c:pt idx="27">
                  <c:v>21</c:v>
                </c:pt>
                <c:pt idx="28">
                  <c:v>21</c:v>
                </c:pt>
                <c:pt idx="29">
                  <c:v>21</c:v>
                </c:pt>
                <c:pt idx="30">
                  <c:v>21</c:v>
                </c:pt>
                <c:pt idx="31">
                  <c:v>21</c:v>
                </c:pt>
                <c:pt idx="32">
                  <c:v>21</c:v>
                </c:pt>
                <c:pt idx="33">
                  <c:v>21</c:v>
                </c:pt>
                <c:pt idx="34">
                  <c:v>21</c:v>
                </c:pt>
                <c:pt idx="35">
                  <c:v>21</c:v>
                </c:pt>
                <c:pt idx="36">
                  <c:v>21</c:v>
                </c:pt>
                <c:pt idx="37">
                  <c:v>21</c:v>
                </c:pt>
                <c:pt idx="38">
                  <c:v>21</c:v>
                </c:pt>
                <c:pt idx="39">
                  <c:v>21</c:v>
                </c:pt>
                <c:pt idx="40">
                  <c:v>21</c:v>
                </c:pt>
                <c:pt idx="41">
                  <c:v>21</c:v>
                </c:pt>
                <c:pt idx="42">
                  <c:v>21</c:v>
                </c:pt>
                <c:pt idx="43">
                  <c:v>21</c:v>
                </c:pt>
                <c:pt idx="44">
                  <c:v>21</c:v>
                </c:pt>
                <c:pt idx="45">
                  <c:v>21</c:v>
                </c:pt>
                <c:pt idx="46">
                  <c:v>21</c:v>
                </c:pt>
                <c:pt idx="47">
                  <c:v>21</c:v>
                </c:pt>
                <c:pt idx="48">
                  <c:v>21</c:v>
                </c:pt>
                <c:pt idx="49">
                  <c:v>21</c:v>
                </c:pt>
                <c:pt idx="50">
                  <c:v>21</c:v>
                </c:pt>
                <c:pt idx="51">
                  <c:v>21</c:v>
                </c:pt>
                <c:pt idx="52">
                  <c:v>21</c:v>
                </c:pt>
                <c:pt idx="53">
                  <c:v>21</c:v>
                </c:pt>
                <c:pt idx="54">
                  <c:v>21</c:v>
                </c:pt>
                <c:pt idx="55">
                  <c:v>21</c:v>
                </c:pt>
                <c:pt idx="56">
                  <c:v>21</c:v>
                </c:pt>
                <c:pt idx="57">
                  <c:v>21</c:v>
                </c:pt>
                <c:pt idx="58">
                  <c:v>21</c:v>
                </c:pt>
                <c:pt idx="59">
                  <c:v>21</c:v>
                </c:pt>
                <c:pt idx="60">
                  <c:v>22</c:v>
                </c:pt>
                <c:pt idx="61">
                  <c:v>22</c:v>
                </c:pt>
                <c:pt idx="62">
                  <c:v>22</c:v>
                </c:pt>
                <c:pt idx="63">
                  <c:v>22</c:v>
                </c:pt>
                <c:pt idx="64">
                  <c:v>22</c:v>
                </c:pt>
                <c:pt idx="65">
                  <c:v>22</c:v>
                </c:pt>
                <c:pt idx="66">
                  <c:v>22</c:v>
                </c:pt>
                <c:pt idx="67">
                  <c:v>22</c:v>
                </c:pt>
                <c:pt idx="68">
                  <c:v>22</c:v>
                </c:pt>
                <c:pt idx="69">
                  <c:v>22</c:v>
                </c:pt>
                <c:pt idx="70">
                  <c:v>22</c:v>
                </c:pt>
                <c:pt idx="71">
                  <c:v>22</c:v>
                </c:pt>
                <c:pt idx="72">
                  <c:v>22</c:v>
                </c:pt>
                <c:pt idx="73">
                  <c:v>22</c:v>
                </c:pt>
                <c:pt idx="74">
                  <c:v>22</c:v>
                </c:pt>
                <c:pt idx="75">
                  <c:v>22</c:v>
                </c:pt>
                <c:pt idx="76">
                  <c:v>22</c:v>
                </c:pt>
                <c:pt idx="77">
                  <c:v>22</c:v>
                </c:pt>
                <c:pt idx="78">
                  <c:v>22</c:v>
                </c:pt>
                <c:pt idx="79">
                  <c:v>22</c:v>
                </c:pt>
                <c:pt idx="80">
                  <c:v>22</c:v>
                </c:pt>
                <c:pt idx="81">
                  <c:v>22</c:v>
                </c:pt>
                <c:pt idx="82">
                  <c:v>22</c:v>
                </c:pt>
                <c:pt idx="83">
                  <c:v>22</c:v>
                </c:pt>
                <c:pt idx="84">
                  <c:v>22</c:v>
                </c:pt>
                <c:pt idx="85">
                  <c:v>22</c:v>
                </c:pt>
                <c:pt idx="86">
                  <c:v>22</c:v>
                </c:pt>
              </c:numCache>
            </c:numRef>
          </c:val>
          <c:smooth val="0"/>
          <c:extLst>
            <c:ext xmlns:c16="http://schemas.microsoft.com/office/drawing/2014/chart" uri="{C3380CC4-5D6E-409C-BE32-E72D297353CC}">
              <c16:uniqueId val="{00000003-164D-4EE0-98EE-73D6CDFA4ED0}"/>
            </c:ext>
          </c:extLst>
        </c:ser>
        <c:dLbls>
          <c:showLegendKey val="0"/>
          <c:showVal val="0"/>
          <c:showCatName val="0"/>
          <c:showSerName val="0"/>
          <c:showPercent val="0"/>
          <c:showBubbleSize val="0"/>
        </c:dLbls>
        <c:marker val="1"/>
        <c:smooth val="0"/>
        <c:axId val="606584584"/>
        <c:axId val="606589832"/>
      </c:lineChart>
      <c:dateAx>
        <c:axId val="607356480"/>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1560"/>
        <c:crosses val="autoZero"/>
        <c:auto val="1"/>
        <c:lblOffset val="100"/>
        <c:baseTimeUnit val="days"/>
      </c:dateAx>
      <c:valAx>
        <c:axId val="607351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6480"/>
        <c:crosses val="autoZero"/>
        <c:crossBetween val="between"/>
      </c:valAx>
      <c:valAx>
        <c:axId val="60658983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6584584"/>
        <c:crosses val="max"/>
        <c:crossBetween val="between"/>
      </c:valAx>
      <c:dateAx>
        <c:axId val="606584584"/>
        <c:scaling>
          <c:orientation val="minMax"/>
        </c:scaling>
        <c:delete val="1"/>
        <c:axPos val="b"/>
        <c:numFmt formatCode="m&quot;月&quot;d&quot;日&quot;" sourceLinked="1"/>
        <c:majorTickMark val="out"/>
        <c:minorTickMark val="none"/>
        <c:tickLblPos val="nextTo"/>
        <c:crossAx val="606589832"/>
        <c:crosses val="autoZero"/>
        <c:auto val="1"/>
        <c:lblOffset val="100"/>
        <c:baseTimeUnit val="days"/>
      </c:dateAx>
      <c:spPr>
        <a:noFill/>
        <a:ln>
          <a:solidFill>
            <a:schemeClr val="accent1"/>
          </a:solidFill>
        </a:ln>
        <a:effectLst/>
      </c:spPr>
    </c:plotArea>
    <c:legend>
      <c:legendPos val="b"/>
      <c:layout>
        <c:manualLayout>
          <c:xMode val="edge"/>
          <c:yMode val="edge"/>
          <c:x val="0.16330307048670317"/>
          <c:y val="6.0293949338050157E-2"/>
          <c:w val="0.19286798274040215"/>
          <c:h val="0.1734437091466918"/>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3914260717410324E-2"/>
          <c:y val="1.9516566628699522E-2"/>
          <c:w val="0.93767429046803319"/>
          <c:h val="0.81437498317476864"/>
        </c:manualLayout>
      </c:layout>
      <c:barChart>
        <c:barDir val="col"/>
        <c:grouping val="clustered"/>
        <c:varyColors val="0"/>
        <c:ser>
          <c:idx val="0"/>
          <c:order val="0"/>
          <c:tx>
            <c:strRef>
              <c:f>香港マカオ台湾の患者・海外輸入症例・無症状病原体保有者!$CE$28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香港マカオ台湾の患者・海外輸入症例・無症状病原体保有者!$CD$29:$CD$258</c:f>
              <c:numCache>
                <c:formatCode>m"月"d"日"</c:formatCode>
                <c:ptCount val="23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numCache>
            </c:numRef>
          </c:cat>
          <c:val>
            <c:numRef>
              <c:f>香港マカオ台湾の患者・海外輸入症例・無症状病原体保有者!$CE$29:$CE$258</c:f>
              <c:numCache>
                <c:formatCode>General</c:formatCode>
                <c:ptCount val="230"/>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674389740985138E-2"/>
          <c:y val="1.751600873553024E-2"/>
          <c:w val="0.92087411061569113"/>
          <c:h val="0.80755040293976654"/>
        </c:manualLayout>
      </c:layout>
      <c:barChart>
        <c:barDir val="col"/>
        <c:grouping val="clustered"/>
        <c:varyColors val="0"/>
        <c:ser>
          <c:idx val="0"/>
          <c:order val="0"/>
          <c:tx>
            <c:strRef>
              <c:f>香港マカオ台湾の患者・海外輸入症例・無症状病原体保有者!$CB$28</c:f>
              <c:strCache>
                <c:ptCount val="1"/>
                <c:pt idx="0">
                  <c:v>感染者数</c:v>
                </c:pt>
              </c:strCache>
            </c:strRef>
          </c:tx>
          <c:spPr>
            <a:solidFill>
              <a:srgbClr val="FF0000"/>
            </a:solidFill>
            <a:ln w="12700">
              <a:solidFill>
                <a:srgbClr val="FF0000"/>
              </a:solidFill>
            </a:ln>
            <a:effectLst/>
          </c:spPr>
          <c:invertIfNegative val="0"/>
          <c:dPt>
            <c:idx val="64"/>
            <c:invertIfNegative val="0"/>
            <c:bubble3D val="0"/>
            <c:spPr>
              <a:solidFill>
                <a:srgbClr val="FF0000"/>
              </a:solidFill>
              <a:ln w="12700">
                <a:noFill/>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香港マカオ台湾の患者・海外輸入症例・無症状病原体保有者!$CA$29:$CA$258</c:f>
              <c:numCache>
                <c:formatCode>m"月"d"日"</c:formatCode>
                <c:ptCount val="23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numCache>
            </c:numRef>
          </c:cat>
          <c:val>
            <c:numRef>
              <c:f>香港マカオ台湾の患者・海外輸入症例・無症状病原体保有者!$CB$29:$CB$258</c:f>
              <c:numCache>
                <c:formatCode>General</c:formatCode>
                <c:ptCount val="230"/>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numCache>
            </c:numRef>
          </c:val>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香港マカオ台湾の患者・海外輸入症例・無症状病原体保有者!$CC$28</c:f>
              <c:strCache>
                <c:ptCount val="1"/>
                <c:pt idx="0">
                  <c:v>治癒退院</c:v>
                </c:pt>
              </c:strCache>
            </c:strRef>
          </c:tx>
          <c:spPr>
            <a:solidFill>
              <a:srgbClr val="0000FF"/>
            </a:solidFill>
            <a:ln w="12700">
              <a:solidFill>
                <a:srgbClr val="0000FF"/>
              </a:solidFill>
            </a:ln>
            <a:effectLst/>
          </c:spPr>
          <c:invertIfNegative val="0"/>
          <c:cat>
            <c:numRef>
              <c:f>香港マカオ台湾の患者・海外輸入症例・無症状病原体保有者!$CA$29:$CA$258</c:f>
              <c:numCache>
                <c:formatCode>m"月"d"日"</c:formatCode>
                <c:ptCount val="23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numCache>
            </c:numRef>
          </c:cat>
          <c:val>
            <c:numRef>
              <c:f>香港マカオ台湾の患者・海外輸入症例・無症状病原体保有者!$CC$29:$CC$258</c:f>
              <c:numCache>
                <c:formatCode>General</c:formatCode>
                <c:ptCount val="2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numCache>
            </c:numRef>
          </c:val>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gapWidth val="219"/>
        <c:overlap val="-27"/>
        <c:axId val="631052560"/>
        <c:axId val="631050264"/>
      </c:bar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7"/>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0.16839153929108414"/>
          <c:y val="0.25999786186264884"/>
          <c:w val="0.18344009107295323"/>
          <c:h val="8.9025055953592544E-2"/>
        </c:manualLayout>
      </c:layout>
      <c:overlay val="0"/>
      <c:spPr>
        <a:noFill/>
        <a:ln>
          <a:solidFill>
            <a:schemeClr val="bg1">
              <a:lumMod val="50000"/>
            </a:schemeClr>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707516188306167E-2"/>
          <c:y val="2.5880897012225804E-2"/>
          <c:w val="0.84790257161441118"/>
          <c:h val="0.72657772700692203"/>
        </c:manualLayout>
      </c:layout>
      <c:barChart>
        <c:barDir val="col"/>
        <c:grouping val="clustered"/>
        <c:varyColors val="0"/>
        <c:ser>
          <c:idx val="0"/>
          <c:order val="0"/>
          <c:tx>
            <c:strRef>
              <c:f>新疆の情況!$T$5</c:f>
              <c:strCache>
                <c:ptCount val="1"/>
                <c:pt idx="0">
                  <c:v>確診</c:v>
                </c:pt>
              </c:strCache>
            </c:strRef>
          </c:tx>
          <c:spPr>
            <a:solidFill>
              <a:srgbClr val="FF0000"/>
            </a:solidFill>
            <a:ln w="6350">
              <a:solidFill>
                <a:srgbClr val="FF0000"/>
              </a:solidFill>
            </a:ln>
            <a:effectLst/>
          </c:spPr>
          <c:invertIfNegative val="0"/>
          <c:cat>
            <c:strRef>
              <c:f>新疆の情況!$S$6:$S$61</c:f>
              <c:strCache>
                <c:ptCount val="54"/>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strCache>
            </c:strRef>
          </c:cat>
          <c:val>
            <c:numRef>
              <c:f>新疆の情況!$T$6:$T$61</c:f>
              <c:numCache>
                <c:formatCode>General</c:formatCode>
                <c:ptCount val="56"/>
                <c:pt idx="1">
                  <c:v>1</c:v>
                </c:pt>
                <c:pt idx="2">
                  <c:v>5</c:v>
                </c:pt>
                <c:pt idx="3">
                  <c:v>11</c:v>
                </c:pt>
                <c:pt idx="4">
                  <c:v>13</c:v>
                </c:pt>
                <c:pt idx="5">
                  <c:v>17</c:v>
                </c:pt>
                <c:pt idx="6">
                  <c:v>8</c:v>
                </c:pt>
                <c:pt idx="7">
                  <c:v>9</c:v>
                </c:pt>
                <c:pt idx="8">
                  <c:v>18</c:v>
                </c:pt>
                <c:pt idx="9">
                  <c:v>13</c:v>
                </c:pt>
                <c:pt idx="10">
                  <c:v>20</c:v>
                </c:pt>
                <c:pt idx="11">
                  <c:v>22</c:v>
                </c:pt>
                <c:pt idx="12">
                  <c:v>41</c:v>
                </c:pt>
                <c:pt idx="13">
                  <c:v>57</c:v>
                </c:pt>
                <c:pt idx="14">
                  <c:v>89</c:v>
                </c:pt>
                <c:pt idx="15">
                  <c:v>96</c:v>
                </c:pt>
                <c:pt idx="16">
                  <c:v>112</c:v>
                </c:pt>
                <c:pt idx="17">
                  <c:v>31</c:v>
                </c:pt>
                <c:pt idx="18">
                  <c:v>30</c:v>
                </c:pt>
                <c:pt idx="19">
                  <c:v>28</c:v>
                </c:pt>
                <c:pt idx="20">
                  <c:v>28</c:v>
                </c:pt>
                <c:pt idx="21">
                  <c:v>22</c:v>
                </c:pt>
                <c:pt idx="22">
                  <c:v>27</c:v>
                </c:pt>
                <c:pt idx="23">
                  <c:v>26</c:v>
                </c:pt>
                <c:pt idx="24">
                  <c:v>25</c:v>
                </c:pt>
                <c:pt idx="25">
                  <c:v>15</c:v>
                </c:pt>
                <c:pt idx="26">
                  <c:v>14</c:v>
                </c:pt>
                <c:pt idx="27">
                  <c:v>13</c:v>
                </c:pt>
                <c:pt idx="28">
                  <c:v>9</c:v>
                </c:pt>
                <c:pt idx="29">
                  <c:v>8</c:v>
                </c:pt>
                <c:pt idx="30">
                  <c:v>8</c:v>
                </c:pt>
                <c:pt idx="31">
                  <c:v>7</c:v>
                </c:pt>
                <c:pt idx="32">
                  <c:v>4</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numCache>
            </c:numRef>
          </c:val>
          <c:extLst>
            <c:ext xmlns:c16="http://schemas.microsoft.com/office/drawing/2014/chart" uri="{C3380CC4-5D6E-409C-BE32-E72D297353CC}">
              <c16:uniqueId val="{00000000-8D0A-4FD4-9DEA-0AC21E57A090}"/>
            </c:ext>
          </c:extLst>
        </c:ser>
        <c:ser>
          <c:idx val="3"/>
          <c:order val="3"/>
          <c:tx>
            <c:strRef>
              <c:f>新疆の情況!$W$5</c:f>
              <c:strCache>
                <c:ptCount val="1"/>
                <c:pt idx="0">
                  <c:v>無症状感染者</c:v>
                </c:pt>
              </c:strCache>
            </c:strRef>
          </c:tx>
          <c:spPr>
            <a:solidFill>
              <a:srgbClr val="0000FF"/>
            </a:solidFill>
            <a:ln>
              <a:noFill/>
            </a:ln>
            <a:effectLst/>
          </c:spPr>
          <c:invertIfNegative val="0"/>
          <c:cat>
            <c:strRef>
              <c:f>新疆の情況!$S$6:$S$61</c:f>
              <c:strCache>
                <c:ptCount val="54"/>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strCache>
            </c:strRef>
          </c:cat>
          <c:val>
            <c:numRef>
              <c:f>新疆の情況!$W$6:$W$61</c:f>
              <c:numCache>
                <c:formatCode>General</c:formatCode>
                <c:ptCount val="56"/>
                <c:pt idx="1">
                  <c:v>3</c:v>
                </c:pt>
                <c:pt idx="2">
                  <c:v>8</c:v>
                </c:pt>
                <c:pt idx="3">
                  <c:v>0</c:v>
                </c:pt>
                <c:pt idx="4">
                  <c:v>30</c:v>
                </c:pt>
                <c:pt idx="5">
                  <c:v>9</c:v>
                </c:pt>
                <c:pt idx="6">
                  <c:v>5</c:v>
                </c:pt>
                <c:pt idx="7">
                  <c:v>14</c:v>
                </c:pt>
                <c:pt idx="8">
                  <c:v>24</c:v>
                </c:pt>
                <c:pt idx="9">
                  <c:v>19</c:v>
                </c:pt>
                <c:pt idx="10">
                  <c:v>38</c:v>
                </c:pt>
                <c:pt idx="11">
                  <c:v>38</c:v>
                </c:pt>
                <c:pt idx="12">
                  <c:v>38</c:v>
                </c:pt>
                <c:pt idx="13">
                  <c:v>13</c:v>
                </c:pt>
                <c:pt idx="14">
                  <c:v>15</c:v>
                </c:pt>
                <c:pt idx="15">
                  <c:v>18</c:v>
                </c:pt>
                <c:pt idx="16">
                  <c:v>0</c:v>
                </c:pt>
                <c:pt idx="17">
                  <c:v>8</c:v>
                </c:pt>
                <c:pt idx="18">
                  <c:v>9</c:v>
                </c:pt>
                <c:pt idx="19">
                  <c:v>8</c:v>
                </c:pt>
                <c:pt idx="20">
                  <c:v>9</c:v>
                </c:pt>
                <c:pt idx="21">
                  <c:v>13</c:v>
                </c:pt>
                <c:pt idx="22">
                  <c:v>12</c:v>
                </c:pt>
                <c:pt idx="23">
                  <c:v>10</c:v>
                </c:pt>
                <c:pt idx="24">
                  <c:v>8</c:v>
                </c:pt>
                <c:pt idx="25">
                  <c:v>0</c:v>
                </c:pt>
                <c:pt idx="26">
                  <c:v>7</c:v>
                </c:pt>
                <c:pt idx="27">
                  <c:v>11</c:v>
                </c:pt>
                <c:pt idx="28">
                  <c:v>8</c:v>
                </c:pt>
                <c:pt idx="29">
                  <c:v>5</c:v>
                </c:pt>
                <c:pt idx="30">
                  <c:v>4</c:v>
                </c:pt>
                <c:pt idx="31">
                  <c:v>2</c:v>
                </c:pt>
                <c:pt idx="32">
                  <c:v>5</c:v>
                </c:pt>
                <c:pt idx="33">
                  <c:v>1</c:v>
                </c:pt>
                <c:pt idx="34">
                  <c:v>1</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numCache>
            </c:numRef>
          </c:val>
          <c:extLst>
            <c:ext xmlns:c16="http://schemas.microsoft.com/office/drawing/2014/chart" uri="{C3380CC4-5D6E-409C-BE32-E72D297353CC}">
              <c16:uniqueId val="{00000001-8D0A-4FD4-9DEA-0AC21E57A090}"/>
            </c:ext>
          </c:extLst>
        </c:ser>
        <c:dLbls>
          <c:showLegendKey val="0"/>
          <c:showVal val="0"/>
          <c:showCatName val="0"/>
          <c:showSerName val="0"/>
          <c:showPercent val="0"/>
          <c:showBubbleSize val="0"/>
        </c:dLbls>
        <c:gapWidth val="150"/>
        <c:axId val="618295264"/>
        <c:axId val="618294936"/>
      </c:barChart>
      <c:lineChart>
        <c:grouping val="standard"/>
        <c:varyColors val="0"/>
        <c:ser>
          <c:idx val="1"/>
          <c:order val="1"/>
          <c:tx>
            <c:strRef>
              <c:f>新疆の情況!$U$5</c:f>
              <c:strCache>
                <c:ptCount val="1"/>
                <c:pt idx="0">
                  <c:v>確診患者累計</c:v>
                </c:pt>
              </c:strCache>
            </c:strRef>
          </c:tx>
          <c:spPr>
            <a:ln w="25400" cap="rnd">
              <a:solidFill>
                <a:srgbClr val="FF0000"/>
              </a:solidFill>
              <a:round/>
            </a:ln>
            <a:effectLst/>
          </c:spPr>
          <c:marker>
            <c:symbol val="none"/>
          </c:marker>
          <c:cat>
            <c:strRef>
              <c:f>新疆の情況!$S$6:$S$61</c:f>
              <c:strCache>
                <c:ptCount val="54"/>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strCache>
            </c:strRef>
          </c:cat>
          <c:val>
            <c:numRef>
              <c:f>新疆の情況!$U$6:$U$61</c:f>
              <c:numCache>
                <c:formatCode>General</c:formatCode>
                <c:ptCount val="56"/>
                <c:pt idx="1">
                  <c:v>6</c:v>
                </c:pt>
                <c:pt idx="2">
                  <c:v>17</c:v>
                </c:pt>
                <c:pt idx="3">
                  <c:v>17</c:v>
                </c:pt>
                <c:pt idx="4">
                  <c:v>30</c:v>
                </c:pt>
                <c:pt idx="5">
                  <c:v>47</c:v>
                </c:pt>
                <c:pt idx="6">
                  <c:v>55</c:v>
                </c:pt>
                <c:pt idx="7">
                  <c:v>64</c:v>
                </c:pt>
                <c:pt idx="8">
                  <c:v>82</c:v>
                </c:pt>
                <c:pt idx="9">
                  <c:v>95</c:v>
                </c:pt>
                <c:pt idx="10">
                  <c:v>115</c:v>
                </c:pt>
                <c:pt idx="11">
                  <c:v>213</c:v>
                </c:pt>
                <c:pt idx="12">
                  <c:v>254</c:v>
                </c:pt>
                <c:pt idx="13">
                  <c:v>311</c:v>
                </c:pt>
                <c:pt idx="14">
                  <c:v>400</c:v>
                </c:pt>
                <c:pt idx="15">
                  <c:v>496</c:v>
                </c:pt>
                <c:pt idx="16">
                  <c:v>608</c:v>
                </c:pt>
                <c:pt idx="17">
                  <c:v>639</c:v>
                </c:pt>
                <c:pt idx="18">
                  <c:v>669</c:v>
                </c:pt>
                <c:pt idx="19">
                  <c:v>697</c:v>
                </c:pt>
                <c:pt idx="20">
                  <c:v>725</c:v>
                </c:pt>
                <c:pt idx="21">
                  <c:v>747</c:v>
                </c:pt>
                <c:pt idx="22">
                  <c:v>774</c:v>
                </c:pt>
                <c:pt idx="23">
                  <c:v>800</c:v>
                </c:pt>
                <c:pt idx="24">
                  <c:v>825</c:v>
                </c:pt>
                <c:pt idx="25">
                  <c:v>840</c:v>
                </c:pt>
                <c:pt idx="26">
                  <c:v>854</c:v>
                </c:pt>
                <c:pt idx="27">
                  <c:v>867</c:v>
                </c:pt>
                <c:pt idx="28">
                  <c:v>876</c:v>
                </c:pt>
                <c:pt idx="29">
                  <c:v>884</c:v>
                </c:pt>
                <c:pt idx="30">
                  <c:v>892</c:v>
                </c:pt>
                <c:pt idx="31">
                  <c:v>899</c:v>
                </c:pt>
                <c:pt idx="32">
                  <c:v>903</c:v>
                </c:pt>
                <c:pt idx="33">
                  <c:v>903</c:v>
                </c:pt>
                <c:pt idx="34">
                  <c:v>903</c:v>
                </c:pt>
                <c:pt idx="35">
                  <c:v>903</c:v>
                </c:pt>
                <c:pt idx="36">
                  <c:v>903</c:v>
                </c:pt>
                <c:pt idx="37">
                  <c:v>903</c:v>
                </c:pt>
                <c:pt idx="38">
                  <c:v>903</c:v>
                </c:pt>
                <c:pt idx="39">
                  <c:v>903</c:v>
                </c:pt>
                <c:pt idx="40">
                  <c:v>903</c:v>
                </c:pt>
                <c:pt idx="41">
                  <c:v>903</c:v>
                </c:pt>
                <c:pt idx="42">
                  <c:v>903</c:v>
                </c:pt>
                <c:pt idx="43">
                  <c:v>903</c:v>
                </c:pt>
                <c:pt idx="44">
                  <c:v>903</c:v>
                </c:pt>
                <c:pt idx="45">
                  <c:v>903</c:v>
                </c:pt>
                <c:pt idx="46">
                  <c:v>903</c:v>
                </c:pt>
                <c:pt idx="47">
                  <c:v>903</c:v>
                </c:pt>
                <c:pt idx="48">
                  <c:v>903</c:v>
                </c:pt>
                <c:pt idx="49">
                  <c:v>903</c:v>
                </c:pt>
                <c:pt idx="50">
                  <c:v>903</c:v>
                </c:pt>
                <c:pt idx="51">
                  <c:v>903</c:v>
                </c:pt>
                <c:pt idx="52">
                  <c:v>903</c:v>
                </c:pt>
                <c:pt idx="53">
                  <c:v>903</c:v>
                </c:pt>
              </c:numCache>
            </c:numRef>
          </c:val>
          <c:smooth val="0"/>
          <c:extLst>
            <c:ext xmlns:c16="http://schemas.microsoft.com/office/drawing/2014/chart" uri="{C3380CC4-5D6E-409C-BE32-E72D297353CC}">
              <c16:uniqueId val="{00000002-8D0A-4FD4-9DEA-0AC21E57A090}"/>
            </c:ext>
          </c:extLst>
        </c:ser>
        <c:ser>
          <c:idx val="2"/>
          <c:order val="2"/>
          <c:tx>
            <c:strRef>
              <c:f>新疆の情況!$V$5</c:f>
              <c:strCache>
                <c:ptCount val="1"/>
                <c:pt idx="0">
                  <c:v>現有確診患者</c:v>
                </c:pt>
              </c:strCache>
            </c:strRef>
          </c:tx>
          <c:spPr>
            <a:ln w="28575" cap="rnd">
              <a:solidFill>
                <a:srgbClr val="FF6600"/>
              </a:solidFill>
              <a:prstDash val="sysDash"/>
              <a:round/>
            </a:ln>
            <a:effectLst/>
          </c:spPr>
          <c:marker>
            <c:symbol val="none"/>
          </c:marker>
          <c:cat>
            <c:strRef>
              <c:f>新疆の情況!$S$6:$S$61</c:f>
              <c:strCache>
                <c:ptCount val="54"/>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strCache>
            </c:strRef>
          </c:cat>
          <c:val>
            <c:numRef>
              <c:f>新疆の情況!$V$6:$V$61</c:f>
              <c:numCache>
                <c:formatCode>General</c:formatCode>
                <c:ptCount val="56"/>
                <c:pt idx="0">
                  <c:v>0</c:v>
                </c:pt>
                <c:pt idx="1">
                  <c:v>1</c:v>
                </c:pt>
                <c:pt idx="2">
                  <c:v>6</c:v>
                </c:pt>
                <c:pt idx="3">
                  <c:v>17</c:v>
                </c:pt>
                <c:pt idx="4">
                  <c:v>30</c:v>
                </c:pt>
                <c:pt idx="5">
                  <c:v>47</c:v>
                </c:pt>
                <c:pt idx="6">
                  <c:v>55</c:v>
                </c:pt>
                <c:pt idx="7">
                  <c:v>64</c:v>
                </c:pt>
                <c:pt idx="8">
                  <c:v>82</c:v>
                </c:pt>
                <c:pt idx="9">
                  <c:v>95</c:v>
                </c:pt>
                <c:pt idx="10">
                  <c:v>115</c:v>
                </c:pt>
                <c:pt idx="11">
                  <c:v>137</c:v>
                </c:pt>
                <c:pt idx="12">
                  <c:v>178</c:v>
                </c:pt>
                <c:pt idx="13">
                  <c:v>235</c:v>
                </c:pt>
                <c:pt idx="14">
                  <c:v>322</c:v>
                </c:pt>
                <c:pt idx="15">
                  <c:v>414</c:v>
                </c:pt>
                <c:pt idx="16">
                  <c:v>523</c:v>
                </c:pt>
                <c:pt idx="17">
                  <c:v>547</c:v>
                </c:pt>
                <c:pt idx="18">
                  <c:v>569</c:v>
                </c:pt>
                <c:pt idx="19">
                  <c:v>590</c:v>
                </c:pt>
                <c:pt idx="20">
                  <c:v>606</c:v>
                </c:pt>
                <c:pt idx="21">
                  <c:v>618</c:v>
                </c:pt>
                <c:pt idx="22">
                  <c:v>637</c:v>
                </c:pt>
                <c:pt idx="23">
                  <c:v>643</c:v>
                </c:pt>
                <c:pt idx="24">
                  <c:v>640</c:v>
                </c:pt>
                <c:pt idx="25">
                  <c:v>625</c:v>
                </c:pt>
                <c:pt idx="26">
                  <c:v>592</c:v>
                </c:pt>
                <c:pt idx="27">
                  <c:v>567</c:v>
                </c:pt>
                <c:pt idx="28">
                  <c:v>535</c:v>
                </c:pt>
                <c:pt idx="29">
                  <c:v>505</c:v>
                </c:pt>
                <c:pt idx="30">
                  <c:v>464</c:v>
                </c:pt>
                <c:pt idx="31">
                  <c:v>438</c:v>
                </c:pt>
                <c:pt idx="32">
                  <c:v>401</c:v>
                </c:pt>
                <c:pt idx="33">
                  <c:v>378</c:v>
                </c:pt>
                <c:pt idx="34">
                  <c:v>354</c:v>
                </c:pt>
                <c:pt idx="35">
                  <c:v>331</c:v>
                </c:pt>
                <c:pt idx="36">
                  <c:v>302</c:v>
                </c:pt>
                <c:pt idx="37">
                  <c:v>274</c:v>
                </c:pt>
                <c:pt idx="38">
                  <c:v>227</c:v>
                </c:pt>
                <c:pt idx="39">
                  <c:v>198</c:v>
                </c:pt>
                <c:pt idx="40">
                  <c:v>183</c:v>
                </c:pt>
                <c:pt idx="41">
                  <c:v>160</c:v>
                </c:pt>
                <c:pt idx="42">
                  <c:v>124</c:v>
                </c:pt>
                <c:pt idx="43">
                  <c:v>107</c:v>
                </c:pt>
                <c:pt idx="44">
                  <c:v>93</c:v>
                </c:pt>
                <c:pt idx="45">
                  <c:v>74</c:v>
                </c:pt>
                <c:pt idx="46">
                  <c:v>62</c:v>
                </c:pt>
                <c:pt idx="47">
                  <c:v>49</c:v>
                </c:pt>
                <c:pt idx="48">
                  <c:v>34</c:v>
                </c:pt>
                <c:pt idx="49">
                  <c:v>22</c:v>
                </c:pt>
                <c:pt idx="50">
                  <c:v>20</c:v>
                </c:pt>
                <c:pt idx="51">
                  <c:v>16</c:v>
                </c:pt>
                <c:pt idx="52">
                  <c:v>14</c:v>
                </c:pt>
                <c:pt idx="53">
                  <c:v>10</c:v>
                </c:pt>
              </c:numCache>
            </c:numRef>
          </c:val>
          <c:smooth val="0"/>
          <c:extLst>
            <c:ext xmlns:c16="http://schemas.microsoft.com/office/drawing/2014/chart" uri="{C3380CC4-5D6E-409C-BE32-E72D297353CC}">
              <c16:uniqueId val="{00000003-8D0A-4FD4-9DEA-0AC21E57A090}"/>
            </c:ext>
          </c:extLst>
        </c:ser>
        <c:ser>
          <c:idx val="4"/>
          <c:order val="4"/>
          <c:tx>
            <c:strRef>
              <c:f>新疆の情況!$X$5</c:f>
              <c:strCache>
                <c:ptCount val="1"/>
                <c:pt idx="0">
                  <c:v>現有無症状</c:v>
                </c:pt>
              </c:strCache>
            </c:strRef>
          </c:tx>
          <c:spPr>
            <a:ln w="22225" cap="rnd">
              <a:solidFill>
                <a:srgbClr val="0000FF"/>
              </a:solidFill>
              <a:round/>
            </a:ln>
            <a:effectLst/>
          </c:spPr>
          <c:marker>
            <c:symbol val="none"/>
          </c:marker>
          <c:cat>
            <c:strRef>
              <c:f>新疆の情況!$S$6:$S$61</c:f>
              <c:strCache>
                <c:ptCount val="54"/>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strCache>
            </c:strRef>
          </c:cat>
          <c:val>
            <c:numRef>
              <c:f>新疆の情況!$X$6:$X$61</c:f>
              <c:numCache>
                <c:formatCode>General</c:formatCode>
                <c:ptCount val="56"/>
                <c:pt idx="0">
                  <c:v>0</c:v>
                </c:pt>
                <c:pt idx="1">
                  <c:v>3</c:v>
                </c:pt>
                <c:pt idx="2">
                  <c:v>11</c:v>
                </c:pt>
                <c:pt idx="3">
                  <c:v>11</c:v>
                </c:pt>
                <c:pt idx="4">
                  <c:v>41</c:v>
                </c:pt>
                <c:pt idx="5">
                  <c:v>50</c:v>
                </c:pt>
                <c:pt idx="6">
                  <c:v>55</c:v>
                </c:pt>
                <c:pt idx="7">
                  <c:v>69</c:v>
                </c:pt>
                <c:pt idx="8">
                  <c:v>77</c:v>
                </c:pt>
                <c:pt idx="9">
                  <c:v>85</c:v>
                </c:pt>
                <c:pt idx="10">
                  <c:v>114</c:v>
                </c:pt>
                <c:pt idx="11">
                  <c:v>147</c:v>
                </c:pt>
                <c:pt idx="12">
                  <c:v>170</c:v>
                </c:pt>
                <c:pt idx="13">
                  <c:v>165</c:v>
                </c:pt>
                <c:pt idx="14">
                  <c:v>133</c:v>
                </c:pt>
                <c:pt idx="15">
                  <c:v>143</c:v>
                </c:pt>
                <c:pt idx="16">
                  <c:v>108</c:v>
                </c:pt>
                <c:pt idx="17">
                  <c:v>109</c:v>
                </c:pt>
                <c:pt idx="18">
                  <c:v>112</c:v>
                </c:pt>
                <c:pt idx="19">
                  <c:v>116</c:v>
                </c:pt>
                <c:pt idx="20">
                  <c:v>114</c:v>
                </c:pt>
                <c:pt idx="21">
                  <c:v>122</c:v>
                </c:pt>
                <c:pt idx="22">
                  <c:v>130</c:v>
                </c:pt>
                <c:pt idx="23">
                  <c:v>128</c:v>
                </c:pt>
                <c:pt idx="24">
                  <c:v>127</c:v>
                </c:pt>
                <c:pt idx="25">
                  <c:v>123</c:v>
                </c:pt>
                <c:pt idx="26">
                  <c:v>123</c:v>
                </c:pt>
                <c:pt idx="27">
                  <c:v>131</c:v>
                </c:pt>
                <c:pt idx="28">
                  <c:v>131</c:v>
                </c:pt>
                <c:pt idx="29">
                  <c:v>130</c:v>
                </c:pt>
                <c:pt idx="30">
                  <c:v>129</c:v>
                </c:pt>
                <c:pt idx="31">
                  <c:v>126</c:v>
                </c:pt>
                <c:pt idx="32">
                  <c:v>128</c:v>
                </c:pt>
                <c:pt idx="33">
                  <c:v>127</c:v>
                </c:pt>
                <c:pt idx="34">
                  <c:v>124</c:v>
                </c:pt>
                <c:pt idx="35">
                  <c:v>112</c:v>
                </c:pt>
                <c:pt idx="36">
                  <c:v>105</c:v>
                </c:pt>
                <c:pt idx="37">
                  <c:v>93</c:v>
                </c:pt>
                <c:pt idx="38">
                  <c:v>78</c:v>
                </c:pt>
                <c:pt idx="39">
                  <c:v>69</c:v>
                </c:pt>
                <c:pt idx="40">
                  <c:v>57</c:v>
                </c:pt>
                <c:pt idx="41">
                  <c:v>49</c:v>
                </c:pt>
                <c:pt idx="42">
                  <c:v>44</c:v>
                </c:pt>
                <c:pt idx="43">
                  <c:v>38</c:v>
                </c:pt>
                <c:pt idx="44">
                  <c:v>35</c:v>
                </c:pt>
                <c:pt idx="45">
                  <c:v>30</c:v>
                </c:pt>
                <c:pt idx="46">
                  <c:v>25</c:v>
                </c:pt>
                <c:pt idx="47">
                  <c:v>20</c:v>
                </c:pt>
                <c:pt idx="48">
                  <c:v>14</c:v>
                </c:pt>
                <c:pt idx="49">
                  <c:v>9</c:v>
                </c:pt>
                <c:pt idx="50">
                  <c:v>7</c:v>
                </c:pt>
                <c:pt idx="51">
                  <c:v>6</c:v>
                </c:pt>
                <c:pt idx="52">
                  <c:v>4</c:v>
                </c:pt>
                <c:pt idx="53">
                  <c:v>2</c:v>
                </c:pt>
              </c:numCache>
            </c:numRef>
          </c:val>
          <c:smooth val="0"/>
          <c:extLst>
            <c:ext xmlns:c16="http://schemas.microsoft.com/office/drawing/2014/chart" uri="{C3380CC4-5D6E-409C-BE32-E72D297353CC}">
              <c16:uniqueId val="{00000004-8D0A-4FD4-9DEA-0AC21E57A090}"/>
            </c:ext>
          </c:extLst>
        </c:ser>
        <c:dLbls>
          <c:showLegendKey val="0"/>
          <c:showVal val="0"/>
          <c:showCatName val="0"/>
          <c:showSerName val="0"/>
          <c:showPercent val="0"/>
          <c:showBubbleSize val="0"/>
        </c:dLbls>
        <c:marker val="1"/>
        <c:smooth val="0"/>
        <c:axId val="618292968"/>
        <c:axId val="618290344"/>
      </c:lineChart>
      <c:catAx>
        <c:axId val="618292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18290344"/>
        <c:crosses val="autoZero"/>
        <c:auto val="1"/>
        <c:lblAlgn val="ctr"/>
        <c:lblOffset val="100"/>
        <c:noMultiLvlLbl val="0"/>
      </c:catAx>
      <c:valAx>
        <c:axId val="6182903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18292968"/>
        <c:crosses val="autoZero"/>
        <c:crossBetween val="between"/>
      </c:valAx>
      <c:valAx>
        <c:axId val="6182949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18295264"/>
        <c:crosses val="max"/>
        <c:crossBetween val="between"/>
      </c:valAx>
      <c:catAx>
        <c:axId val="618295264"/>
        <c:scaling>
          <c:orientation val="minMax"/>
        </c:scaling>
        <c:delete val="1"/>
        <c:axPos val="b"/>
        <c:numFmt formatCode="General" sourceLinked="1"/>
        <c:majorTickMark val="out"/>
        <c:minorTickMark val="none"/>
        <c:tickLblPos val="nextTo"/>
        <c:crossAx val="618294936"/>
        <c:crosses val="autoZero"/>
        <c:auto val="1"/>
        <c:lblAlgn val="ctr"/>
        <c:lblOffset val="100"/>
        <c:noMultiLvlLbl val="0"/>
      </c:catAx>
      <c:spPr>
        <a:noFill/>
        <a:ln>
          <a:solidFill>
            <a:schemeClr val="tx1">
              <a:lumMod val="50000"/>
              <a:lumOff val="50000"/>
            </a:schemeClr>
          </a:solidFill>
        </a:ln>
        <a:effectLst/>
      </c:spPr>
    </c:plotArea>
    <c:legend>
      <c:legendPos val="b"/>
      <c:layout>
        <c:manualLayout>
          <c:xMode val="edge"/>
          <c:yMode val="edge"/>
          <c:x val="0.66471100053662269"/>
          <c:y val="0.21056858825289326"/>
          <c:w val="0.25923438549361988"/>
          <c:h val="0.1631501175989364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国家衛健委発表に基づく感染状況!$Z$27:$Z$258</c:f>
              <c:numCache>
                <c:formatCode>m"月"d"日"</c:formatCode>
                <c:ptCount val="23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numCache>
            </c:numRef>
          </c:cat>
          <c:val>
            <c:numRef>
              <c:f>国家衛健委発表に基づく感染状況!$AA$27:$AA$258</c:f>
              <c:numCache>
                <c:formatCode>General</c:formatCode>
                <c:ptCount val="231"/>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国家衛健委発表に基づく感染状況!$Z$27:$Z$258</c:f>
              <c:numCache>
                <c:formatCode>m"月"d"日"</c:formatCode>
                <c:ptCount val="23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numCache>
            </c:numRef>
          </c:cat>
          <c:val>
            <c:numRef>
              <c:f>国家衛健委発表に基づく感染状況!$AB$27:$AB$258</c:f>
              <c:numCache>
                <c:formatCode>General</c:formatCode>
                <c:ptCount val="231"/>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a:t>
            </a:r>
            <a:endParaRPr lang="en-US" altLang="ja-JP" sz="1800" b="1"/>
          </a:p>
          <a:p>
            <a:pPr>
              <a:defRPr/>
            </a:pPr>
            <a:r>
              <a:rPr lang="ja-JP" altLang="en-US" sz="1800" b="1"/>
              <a:t>（</a:t>
            </a:r>
            <a:r>
              <a:rPr lang="en-US" altLang="ja-JP" sz="1800" b="1"/>
              <a:t>Daily</a:t>
            </a:r>
            <a:r>
              <a:rPr lang="ja-JP" altLang="en-US" sz="1800" b="1"/>
              <a:t>）</a:t>
            </a:r>
          </a:p>
        </c:rich>
      </c:tx>
      <c:layout>
        <c:manualLayout>
          <c:xMode val="edge"/>
          <c:yMode val="edge"/>
          <c:x val="0.52586554716171219"/>
          <c:y val="4.68095546927693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香港マカオ台湾の患者・海外輸入症例・無症状病原体保有者!$BE$70:$BE$258</c:f>
              <c:numCache>
                <c:formatCode>m"月"d"日"</c:formatCode>
                <c:ptCount val="189"/>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numCache>
            </c:numRef>
          </c:cat>
          <c:val>
            <c:numRef>
              <c:f>香港マカオ台湾の患者・海外輸入症例・無症状病原体保有者!$BF$70:$BF$258</c:f>
              <c:numCache>
                <c:formatCode>General</c:formatCode>
                <c:ptCount val="189"/>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輸入患者数</a:t>
            </a:r>
            <a:r>
              <a:rPr lang="ja-JP" altLang="ja-JP" sz="1800" b="1" i="0" u="none" strike="noStrike" baseline="0">
                <a:effectLst/>
              </a:rPr>
              <a:t>累計</a:t>
            </a:r>
            <a:r>
              <a:rPr lang="ja-JP" altLang="en-US" sz="1800" b="1"/>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1879954655754331E-2"/>
          <c:y val="2.2941731521060972E-2"/>
          <c:w val="0.89376690199196918"/>
          <c:h val="0.80190672522076567"/>
        </c:manualLayout>
      </c:layout>
      <c:barChart>
        <c:barDir val="col"/>
        <c:grouping val="clustered"/>
        <c:varyColors val="0"/>
        <c:ser>
          <c:idx val="0"/>
          <c:order val="0"/>
          <c:tx>
            <c:strRef>
              <c:f>香港マカオ台湾の患者・海外輸入症例・無症状病原体保有者!$BH$69</c:f>
              <c:strCache>
                <c:ptCount val="1"/>
                <c:pt idx="0">
                  <c:v>累計</c:v>
                </c:pt>
              </c:strCache>
            </c:strRef>
          </c:tx>
          <c:spPr>
            <a:solidFill>
              <a:schemeClr val="accent1"/>
            </a:solidFill>
            <a:ln>
              <a:noFill/>
            </a:ln>
            <a:effectLst/>
          </c:spPr>
          <c:invertIfNegative val="0"/>
          <c:cat>
            <c:numRef>
              <c:f>香港マカオ台湾の患者・海外輸入症例・無症状病原体保有者!$BG$70:$BG$258</c:f>
              <c:numCache>
                <c:formatCode>m"月"d"日"</c:formatCode>
                <c:ptCount val="189"/>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numCache>
            </c:numRef>
          </c:cat>
          <c:val>
            <c:numRef>
              <c:f>香港マカオ台湾の患者・海外輸入症例・無症状病原体保有者!$BH$70:$BH$258</c:f>
              <c:numCache>
                <c:formatCode>General</c:formatCode>
                <c:ptCount val="189"/>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マカオ感染者推移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4587618992222585E-2"/>
          <c:y val="1.9397828878084972E-2"/>
          <c:w val="0.895980282876228"/>
          <c:h val="0.83830167399161259"/>
        </c:manualLayout>
      </c:layout>
      <c:lineChart>
        <c:grouping val="standard"/>
        <c:varyColors val="0"/>
        <c:ser>
          <c:idx val="0"/>
          <c:order val="0"/>
          <c:tx>
            <c:strRef>
              <c:f>香港マカオ台湾の患者・海外輸入症例・無症状病原体保有者!$BT$28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香港マカオ台湾の患者・海外輸入症例・無症状病原体保有者!$BS$29:$BS$258</c:f>
              <c:numCache>
                <c:formatCode>m"月"d"日"</c:formatCode>
                <c:ptCount val="23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numCache>
            </c:numRef>
          </c:cat>
          <c:val>
            <c:numRef>
              <c:f>香港マカオ台湾の患者・海外輸入症例・無症状病原体保有者!$BT$29:$BT$258</c:f>
              <c:numCache>
                <c:formatCode>General</c:formatCode>
                <c:ptCount val="230"/>
                <c:pt idx="0">
                  <c:v>0</c:v>
                </c:pt>
                <c:pt idx="1">
                  <c:v>2</c:v>
                </c:pt>
                <c:pt idx="2">
                  <c:v>2</c:v>
                </c:pt>
                <c:pt idx="3">
                  <c:v>5</c:v>
                </c:pt>
                <c:pt idx="4">
                  <c:v>7</c:v>
                </c:pt>
                <c:pt idx="5">
                  <c:v>7</c:v>
                </c:pt>
                <c:pt idx="6">
                  <c:v>7</c:v>
                </c:pt>
                <c:pt idx="7">
                  <c:v>7</c:v>
                </c:pt>
                <c:pt idx="8">
                  <c:v>7</c:v>
                </c:pt>
                <c:pt idx="9">
                  <c:v>7</c:v>
                </c:pt>
                <c:pt idx="10">
                  <c:v>8</c:v>
                </c:pt>
                <c:pt idx="11">
                  <c:v>8</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11</c:v>
                </c:pt>
                <c:pt idx="54">
                  <c:v>13</c:v>
                </c:pt>
                <c:pt idx="55">
                  <c:v>15</c:v>
                </c:pt>
                <c:pt idx="56">
                  <c:v>17</c:v>
                </c:pt>
                <c:pt idx="57">
                  <c:v>17</c:v>
                </c:pt>
                <c:pt idx="58">
                  <c:v>18</c:v>
                </c:pt>
                <c:pt idx="59">
                  <c:v>21</c:v>
                </c:pt>
                <c:pt idx="60">
                  <c:v>25</c:v>
                </c:pt>
                <c:pt idx="61">
                  <c:v>26</c:v>
                </c:pt>
                <c:pt idx="62">
                  <c:v>30</c:v>
                </c:pt>
                <c:pt idx="63">
                  <c:v>33</c:v>
                </c:pt>
                <c:pt idx="64">
                  <c:v>34</c:v>
                </c:pt>
                <c:pt idx="65">
                  <c:v>37</c:v>
                </c:pt>
                <c:pt idx="66">
                  <c:v>38</c:v>
                </c:pt>
                <c:pt idx="67">
                  <c:v>39</c:v>
                </c:pt>
                <c:pt idx="68">
                  <c:v>41</c:v>
                </c:pt>
                <c:pt idx="69">
                  <c:v>41</c:v>
                </c:pt>
                <c:pt idx="70">
                  <c:v>41</c:v>
                </c:pt>
                <c:pt idx="71">
                  <c:v>43</c:v>
                </c:pt>
                <c:pt idx="72">
                  <c:v>44</c:v>
                </c:pt>
                <c:pt idx="73">
                  <c:v>44</c:v>
                </c:pt>
                <c:pt idx="74">
                  <c:v>44</c:v>
                </c:pt>
                <c:pt idx="75">
                  <c:v>44</c:v>
                </c:pt>
                <c:pt idx="76">
                  <c:v>45</c:v>
                </c:pt>
                <c:pt idx="77">
                  <c:v>45</c:v>
                </c:pt>
                <c:pt idx="78">
                  <c:v>45</c:v>
                </c:pt>
                <c:pt idx="79">
                  <c:v>45</c:v>
                </c:pt>
                <c:pt idx="80">
                  <c:v>45</c:v>
                </c:pt>
                <c:pt idx="81">
                  <c:v>45</c:v>
                </c:pt>
                <c:pt idx="82">
                  <c:v>45</c:v>
                </c:pt>
                <c:pt idx="83">
                  <c:v>45</c:v>
                </c:pt>
                <c:pt idx="84">
                  <c:v>45</c:v>
                </c:pt>
                <c:pt idx="85">
                  <c:v>45</c:v>
                </c:pt>
                <c:pt idx="86">
                  <c:v>45</c:v>
                </c:pt>
                <c:pt idx="87">
                  <c:v>45</c:v>
                </c:pt>
                <c:pt idx="88">
                  <c:v>45</c:v>
                </c:pt>
                <c:pt idx="89">
                  <c:v>45</c:v>
                </c:pt>
                <c:pt idx="90">
                  <c:v>45</c:v>
                </c:pt>
                <c:pt idx="91">
                  <c:v>45</c:v>
                </c:pt>
                <c:pt idx="92">
                  <c:v>45</c:v>
                </c:pt>
                <c:pt idx="93">
                  <c:v>45</c:v>
                </c:pt>
                <c:pt idx="94">
                  <c:v>45</c:v>
                </c:pt>
                <c:pt idx="95">
                  <c:v>45</c:v>
                </c:pt>
                <c:pt idx="96">
                  <c:v>45</c:v>
                </c:pt>
                <c:pt idx="97">
                  <c:v>45</c:v>
                </c:pt>
                <c:pt idx="98">
                  <c:v>45</c:v>
                </c:pt>
                <c:pt idx="99">
                  <c:v>45</c:v>
                </c:pt>
                <c:pt idx="100">
                  <c:v>45</c:v>
                </c:pt>
                <c:pt idx="101">
                  <c:v>45</c:v>
                </c:pt>
                <c:pt idx="102">
                  <c:v>45</c:v>
                </c:pt>
                <c:pt idx="103">
                  <c:v>45</c:v>
                </c:pt>
                <c:pt idx="104">
                  <c:v>45</c:v>
                </c:pt>
                <c:pt idx="105">
                  <c:v>45</c:v>
                </c:pt>
                <c:pt idx="106">
                  <c:v>45</c:v>
                </c:pt>
                <c:pt idx="107">
                  <c:v>45</c:v>
                </c:pt>
                <c:pt idx="108">
                  <c:v>45</c:v>
                </c:pt>
                <c:pt idx="109">
                  <c:v>45</c:v>
                </c:pt>
                <c:pt idx="110">
                  <c:v>45</c:v>
                </c:pt>
                <c:pt idx="111">
                  <c:v>45</c:v>
                </c:pt>
                <c:pt idx="112">
                  <c:v>45</c:v>
                </c:pt>
                <c:pt idx="113">
                  <c:v>45</c:v>
                </c:pt>
                <c:pt idx="114">
                  <c:v>45</c:v>
                </c:pt>
                <c:pt idx="115">
                  <c:v>45</c:v>
                </c:pt>
                <c:pt idx="116">
                  <c:v>45</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46</c:v>
                </c:pt>
                <c:pt idx="155">
                  <c:v>46</c:v>
                </c:pt>
                <c:pt idx="156">
                  <c:v>46</c:v>
                </c:pt>
                <c:pt idx="157">
                  <c:v>46</c:v>
                </c:pt>
                <c:pt idx="158">
                  <c:v>46</c:v>
                </c:pt>
                <c:pt idx="159">
                  <c:v>46</c:v>
                </c:pt>
                <c:pt idx="160">
                  <c:v>46</c:v>
                </c:pt>
                <c:pt idx="161">
                  <c:v>46</c:v>
                </c:pt>
                <c:pt idx="162">
                  <c:v>46</c:v>
                </c:pt>
                <c:pt idx="163">
                  <c:v>46</c:v>
                </c:pt>
                <c:pt idx="164">
                  <c:v>46</c:v>
                </c:pt>
                <c:pt idx="165">
                  <c:v>46</c:v>
                </c:pt>
                <c:pt idx="166">
                  <c:v>46</c:v>
                </c:pt>
                <c:pt idx="167">
                  <c:v>46</c:v>
                </c:pt>
                <c:pt idx="168">
                  <c:v>46</c:v>
                </c:pt>
                <c:pt idx="169">
                  <c:v>46</c:v>
                </c:pt>
                <c:pt idx="170">
                  <c:v>46</c:v>
                </c:pt>
                <c:pt idx="171">
                  <c:v>46</c:v>
                </c:pt>
                <c:pt idx="172">
                  <c:v>46</c:v>
                </c:pt>
                <c:pt idx="173">
                  <c:v>46</c:v>
                </c:pt>
                <c:pt idx="174">
                  <c:v>46</c:v>
                </c:pt>
                <c:pt idx="175">
                  <c:v>46</c:v>
                </c:pt>
                <c:pt idx="176">
                  <c:v>46</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numCache>
            </c:numRef>
          </c:val>
          <c:smooth val="0"/>
          <c:extLst>
            <c:ext xmlns:c16="http://schemas.microsoft.com/office/drawing/2014/chart" uri="{C3380CC4-5D6E-409C-BE32-E72D297353CC}">
              <c16:uniqueId val="{00000000-4D2B-4E4B-971B-EFB8283698E3}"/>
            </c:ext>
          </c:extLst>
        </c:ser>
        <c:ser>
          <c:idx val="1"/>
          <c:order val="1"/>
          <c:tx>
            <c:strRef>
              <c:f>香港マカオ台湾の患者・海外輸入症例・無症状病原体保有者!$BU$28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香港マカオ台湾の患者・海外輸入症例・無症状病原体保有者!$BS$29:$BS$258</c:f>
              <c:numCache>
                <c:formatCode>m"月"d"日"</c:formatCode>
                <c:ptCount val="23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numCache>
            </c:numRef>
          </c:cat>
          <c:val>
            <c:numRef>
              <c:f>香港マカオ台湾の患者・海外輸入症例・無症状病原体保有者!$BU$29:$BU$258</c:f>
              <c:numCache>
                <c:formatCode>General</c:formatCode>
                <c:ptCount val="2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3</c:v>
                </c:pt>
                <c:pt idx="21">
                  <c:v>3</c:v>
                </c:pt>
                <c:pt idx="22">
                  <c:v>3</c:v>
                </c:pt>
                <c:pt idx="23">
                  <c:v>3</c:v>
                </c:pt>
                <c:pt idx="24">
                  <c:v>5</c:v>
                </c:pt>
                <c:pt idx="25">
                  <c:v>5</c:v>
                </c:pt>
                <c:pt idx="26">
                  <c:v>5</c:v>
                </c:pt>
                <c:pt idx="27">
                  <c:v>6</c:v>
                </c:pt>
                <c:pt idx="28">
                  <c:v>6</c:v>
                </c:pt>
                <c:pt idx="29">
                  <c:v>6</c:v>
                </c:pt>
                <c:pt idx="30">
                  <c:v>6</c:v>
                </c:pt>
                <c:pt idx="31">
                  <c:v>6</c:v>
                </c:pt>
                <c:pt idx="32">
                  <c:v>6</c:v>
                </c:pt>
                <c:pt idx="33">
                  <c:v>7</c:v>
                </c:pt>
                <c:pt idx="34">
                  <c:v>7</c:v>
                </c:pt>
                <c:pt idx="35">
                  <c:v>7</c:v>
                </c:pt>
                <c:pt idx="36">
                  <c:v>8</c:v>
                </c:pt>
                <c:pt idx="37">
                  <c:v>8</c:v>
                </c:pt>
                <c:pt idx="38">
                  <c:v>8</c:v>
                </c:pt>
                <c:pt idx="39">
                  <c:v>8</c:v>
                </c:pt>
                <c:pt idx="40">
                  <c:v>9</c:v>
                </c:pt>
                <c:pt idx="41">
                  <c:v>9</c:v>
                </c:pt>
                <c:pt idx="42">
                  <c:v>9</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13</c:v>
                </c:pt>
                <c:pt idx="81">
                  <c:v>13</c:v>
                </c:pt>
                <c:pt idx="82">
                  <c:v>15</c:v>
                </c:pt>
                <c:pt idx="83">
                  <c:v>16</c:v>
                </c:pt>
                <c:pt idx="84">
                  <c:v>16</c:v>
                </c:pt>
                <c:pt idx="85">
                  <c:v>17</c:v>
                </c:pt>
                <c:pt idx="86">
                  <c:v>17</c:v>
                </c:pt>
                <c:pt idx="87">
                  <c:v>20</c:v>
                </c:pt>
                <c:pt idx="88">
                  <c:v>22</c:v>
                </c:pt>
                <c:pt idx="89">
                  <c:v>24</c:v>
                </c:pt>
                <c:pt idx="90">
                  <c:v>26</c:v>
                </c:pt>
                <c:pt idx="91">
                  <c:v>27</c:v>
                </c:pt>
                <c:pt idx="92">
                  <c:v>27</c:v>
                </c:pt>
                <c:pt idx="93">
                  <c:v>28</c:v>
                </c:pt>
                <c:pt idx="94">
                  <c:v>31</c:v>
                </c:pt>
                <c:pt idx="95">
                  <c:v>32</c:v>
                </c:pt>
                <c:pt idx="96">
                  <c:v>33</c:v>
                </c:pt>
                <c:pt idx="97">
                  <c:v>34</c:v>
                </c:pt>
                <c:pt idx="98">
                  <c:v>35</c:v>
                </c:pt>
                <c:pt idx="99">
                  <c:v>37</c:v>
                </c:pt>
                <c:pt idx="100">
                  <c:v>38</c:v>
                </c:pt>
                <c:pt idx="101">
                  <c:v>39</c:v>
                </c:pt>
                <c:pt idx="102">
                  <c:v>39</c:v>
                </c:pt>
                <c:pt idx="103">
                  <c:v>39</c:v>
                </c:pt>
                <c:pt idx="104">
                  <c:v>40</c:v>
                </c:pt>
                <c:pt idx="105">
                  <c:v>40</c:v>
                </c:pt>
                <c:pt idx="106">
                  <c:v>40</c:v>
                </c:pt>
                <c:pt idx="107">
                  <c:v>40</c:v>
                </c:pt>
                <c:pt idx="108">
                  <c:v>41</c:v>
                </c:pt>
                <c:pt idx="109">
                  <c:v>42</c:v>
                </c:pt>
                <c:pt idx="110">
                  <c:v>42</c:v>
                </c:pt>
                <c:pt idx="111">
                  <c:v>43</c:v>
                </c:pt>
                <c:pt idx="112">
                  <c:v>43</c:v>
                </c:pt>
                <c:pt idx="113">
                  <c:v>43</c:v>
                </c:pt>
                <c:pt idx="114">
                  <c:v>44</c:v>
                </c:pt>
                <c:pt idx="115">
                  <c:v>44</c:v>
                </c:pt>
                <c:pt idx="116">
                  <c:v>44</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45</c:v>
                </c:pt>
                <c:pt idx="155">
                  <c:v>45</c:v>
                </c:pt>
                <c:pt idx="156">
                  <c:v>45</c:v>
                </c:pt>
                <c:pt idx="157">
                  <c:v>45</c:v>
                </c:pt>
                <c:pt idx="158">
                  <c:v>45</c:v>
                </c:pt>
                <c:pt idx="159">
                  <c:v>45</c:v>
                </c:pt>
                <c:pt idx="160">
                  <c:v>45</c:v>
                </c:pt>
                <c:pt idx="161">
                  <c:v>45</c:v>
                </c:pt>
                <c:pt idx="162">
                  <c:v>45</c:v>
                </c:pt>
                <c:pt idx="163">
                  <c:v>45</c:v>
                </c:pt>
                <c:pt idx="164">
                  <c:v>45</c:v>
                </c:pt>
                <c:pt idx="165">
                  <c:v>45</c:v>
                </c:pt>
                <c:pt idx="166">
                  <c:v>45</c:v>
                </c:pt>
                <c:pt idx="167">
                  <c:v>45</c:v>
                </c:pt>
                <c:pt idx="168">
                  <c:v>45</c:v>
                </c:pt>
                <c:pt idx="169">
                  <c:v>45</c:v>
                </c:pt>
                <c:pt idx="170">
                  <c:v>45</c:v>
                </c:pt>
                <c:pt idx="171">
                  <c:v>45</c:v>
                </c:pt>
                <c:pt idx="172">
                  <c:v>45</c:v>
                </c:pt>
                <c:pt idx="173">
                  <c:v>45</c:v>
                </c:pt>
                <c:pt idx="174">
                  <c:v>45</c:v>
                </c:pt>
                <c:pt idx="175">
                  <c:v>45</c:v>
                </c:pt>
                <c:pt idx="176">
                  <c:v>45</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numCache>
            </c:numRef>
          </c:val>
          <c:smooth val="0"/>
          <c:extLst>
            <c:ext xmlns:c16="http://schemas.microsoft.com/office/drawing/2014/chart" uri="{C3380CC4-5D6E-409C-BE32-E72D297353CC}">
              <c16:uniqueId val="{00000001-4D2B-4E4B-971B-EFB8283698E3}"/>
            </c:ext>
          </c:extLst>
        </c:ser>
        <c:ser>
          <c:idx val="2"/>
          <c:order val="2"/>
          <c:tx>
            <c:strRef>
              <c:f>香港マカオ台湾の患者・海外輸入症例・無症状病原体保有者!$BV$28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香港マカオ台湾の患者・海外輸入症例・無症状病原体保有者!$BS$29:$BS$258</c:f>
              <c:numCache>
                <c:formatCode>m"月"d"日"</c:formatCode>
                <c:ptCount val="23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numCache>
            </c:numRef>
          </c:cat>
          <c:val>
            <c:numRef>
              <c:f>香港マカオ台湾の患者・海外輸入症例・無症状病原体保有者!$BV$29:$BV$258</c:f>
              <c:numCache>
                <c:formatCode>General</c:formatCode>
                <c:ptCount val="2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numCache>
            </c:numRef>
          </c:val>
          <c:smooth val="0"/>
          <c:extLst>
            <c:ext xmlns:c16="http://schemas.microsoft.com/office/drawing/2014/chart" uri="{C3380CC4-5D6E-409C-BE32-E72D297353CC}">
              <c16:uniqueId val="{00000002-4D2B-4E4B-971B-EFB8283698E3}"/>
            </c:ext>
          </c:extLst>
        </c:ser>
        <c:dLbls>
          <c:showLegendKey val="0"/>
          <c:showVal val="0"/>
          <c:showCatName val="0"/>
          <c:showSerName val="0"/>
          <c:showPercent val="0"/>
          <c:showBubbleSize val="0"/>
        </c:dLbls>
        <c:smooth val="0"/>
        <c:axId val="595577712"/>
        <c:axId val="595578040"/>
      </c:lineChart>
      <c:dateAx>
        <c:axId val="5955777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8040"/>
        <c:crosses val="autoZero"/>
        <c:auto val="1"/>
        <c:lblOffset val="100"/>
        <c:baseTimeUnit val="days"/>
      </c:dateAx>
      <c:valAx>
        <c:axId val="59557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7712"/>
        <c:crosses val="autoZero"/>
        <c:crossBetween val="between"/>
      </c:valAx>
      <c:spPr>
        <a:noFill/>
        <a:ln>
          <a:solidFill>
            <a:schemeClr val="accent1"/>
          </a:solidFill>
        </a:ln>
        <a:effectLst/>
      </c:spPr>
    </c:plotArea>
    <c:legend>
      <c:legendPos val="r"/>
      <c:layout>
        <c:manualLayout>
          <c:xMode val="edge"/>
          <c:yMode val="edge"/>
          <c:x val="0.76418968577129343"/>
          <c:y val="0.25012395645075486"/>
          <c:w val="0.15881102794994517"/>
          <c:h val="0.1787926155047481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1800" b="1">
                <a:latin typeface="ＭＳ ゴシック" panose="020B0609070205080204" pitchFamily="49" charset="-128"/>
                <a:ea typeface="ＭＳ ゴシック" panose="020B0609070205080204" pitchFamily="49" charset="-128"/>
              </a:rPr>
              <a:t>香港感染者推移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7.8042157554936334E-2"/>
          <c:y val="2.2617368385953168E-2"/>
          <c:w val="0.87253819987625292"/>
          <c:h val="0.82345187718245261"/>
        </c:manualLayout>
      </c:layout>
      <c:lineChart>
        <c:grouping val="standard"/>
        <c:varyColors val="0"/>
        <c:ser>
          <c:idx val="0"/>
          <c:order val="0"/>
          <c:tx>
            <c:strRef>
              <c:f>香港マカオ台湾の患者・海外輸入症例・無症状病原体保有者!$BP$28</c:f>
              <c:strCache>
                <c:ptCount val="1"/>
                <c:pt idx="0">
                  <c:v>感染者数</c:v>
                </c:pt>
              </c:strCache>
            </c:strRef>
          </c:tx>
          <c:spPr>
            <a:ln w="28575" cap="rnd">
              <a:solidFill>
                <a:srgbClr val="FF0000"/>
              </a:solidFill>
              <a:round/>
            </a:ln>
            <a:effectLst/>
          </c:spPr>
          <c:marker>
            <c:symbol val="none"/>
          </c:marker>
          <c:cat>
            <c:numRef>
              <c:f>香港マカオ台湾の患者・海外輸入症例・無症状病原体保有者!$BO$29:$BO$258</c:f>
              <c:numCache>
                <c:formatCode>m"月"d"日"</c:formatCode>
                <c:ptCount val="23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numCache>
            </c:numRef>
          </c:cat>
          <c:val>
            <c:numRef>
              <c:f>香港マカオ台湾の患者・海外輸入症例・無症状病原体保有者!$BP$29:$BP$258</c:f>
              <c:numCache>
                <c:formatCode>General</c:formatCode>
                <c:ptCount val="230"/>
                <c:pt idx="0">
                  <c:v>1</c:v>
                </c:pt>
                <c:pt idx="1">
                  <c:v>5</c:v>
                </c:pt>
                <c:pt idx="2">
                  <c:v>5</c:v>
                </c:pt>
                <c:pt idx="3">
                  <c:v>8</c:v>
                </c:pt>
                <c:pt idx="4">
                  <c:v>8</c:v>
                </c:pt>
                <c:pt idx="5">
                  <c:v>8</c:v>
                </c:pt>
                <c:pt idx="6">
                  <c:v>10</c:v>
                </c:pt>
                <c:pt idx="7">
                  <c:v>12</c:v>
                </c:pt>
                <c:pt idx="8">
                  <c:v>13</c:v>
                </c:pt>
                <c:pt idx="9">
                  <c:v>14</c:v>
                </c:pt>
                <c:pt idx="10">
                  <c:v>15</c:v>
                </c:pt>
                <c:pt idx="11">
                  <c:v>15</c:v>
                </c:pt>
                <c:pt idx="12">
                  <c:v>18</c:v>
                </c:pt>
                <c:pt idx="13">
                  <c:v>21</c:v>
                </c:pt>
                <c:pt idx="14">
                  <c:v>24</c:v>
                </c:pt>
                <c:pt idx="15">
                  <c:v>26</c:v>
                </c:pt>
                <c:pt idx="16">
                  <c:v>26</c:v>
                </c:pt>
                <c:pt idx="17">
                  <c:v>36</c:v>
                </c:pt>
                <c:pt idx="18">
                  <c:v>42</c:v>
                </c:pt>
                <c:pt idx="19">
                  <c:v>49</c:v>
                </c:pt>
                <c:pt idx="20">
                  <c:v>53</c:v>
                </c:pt>
                <c:pt idx="21">
                  <c:v>53</c:v>
                </c:pt>
                <c:pt idx="22">
                  <c:v>56</c:v>
                </c:pt>
                <c:pt idx="23">
                  <c:v>56</c:v>
                </c:pt>
                <c:pt idx="24">
                  <c:v>57</c:v>
                </c:pt>
                <c:pt idx="25">
                  <c:v>60</c:v>
                </c:pt>
                <c:pt idx="26">
                  <c:v>62</c:v>
                </c:pt>
                <c:pt idx="27">
                  <c:v>65</c:v>
                </c:pt>
                <c:pt idx="28">
                  <c:v>68</c:v>
                </c:pt>
                <c:pt idx="29">
                  <c:v>68</c:v>
                </c:pt>
                <c:pt idx="30">
                  <c:v>69</c:v>
                </c:pt>
                <c:pt idx="31">
                  <c:v>74</c:v>
                </c:pt>
                <c:pt idx="32">
                  <c:v>81</c:v>
                </c:pt>
                <c:pt idx="33">
                  <c:v>85</c:v>
                </c:pt>
                <c:pt idx="34">
                  <c:v>91</c:v>
                </c:pt>
                <c:pt idx="35">
                  <c:v>93</c:v>
                </c:pt>
                <c:pt idx="36">
                  <c:v>94</c:v>
                </c:pt>
                <c:pt idx="37">
                  <c:v>95</c:v>
                </c:pt>
                <c:pt idx="38">
                  <c:v>98</c:v>
                </c:pt>
                <c:pt idx="39">
                  <c:v>100</c:v>
                </c:pt>
                <c:pt idx="40">
                  <c:v>100</c:v>
                </c:pt>
                <c:pt idx="41">
                  <c:v>104</c:v>
                </c:pt>
                <c:pt idx="42">
                  <c:v>104</c:v>
                </c:pt>
                <c:pt idx="43">
                  <c:v>107</c:v>
                </c:pt>
                <c:pt idx="44">
                  <c:v>109</c:v>
                </c:pt>
                <c:pt idx="45">
                  <c:v>114</c:v>
                </c:pt>
                <c:pt idx="46">
                  <c:v>115</c:v>
                </c:pt>
                <c:pt idx="47">
                  <c:v>120</c:v>
                </c:pt>
                <c:pt idx="48">
                  <c:v>129</c:v>
                </c:pt>
                <c:pt idx="49">
                  <c:v>131</c:v>
                </c:pt>
                <c:pt idx="50">
                  <c:v>137</c:v>
                </c:pt>
                <c:pt idx="51">
                  <c:v>141</c:v>
                </c:pt>
                <c:pt idx="52">
                  <c:v>148</c:v>
                </c:pt>
                <c:pt idx="53">
                  <c:v>157</c:v>
                </c:pt>
                <c:pt idx="54">
                  <c:v>167</c:v>
                </c:pt>
                <c:pt idx="55">
                  <c:v>192</c:v>
                </c:pt>
                <c:pt idx="56">
                  <c:v>208</c:v>
                </c:pt>
                <c:pt idx="57">
                  <c:v>256</c:v>
                </c:pt>
                <c:pt idx="58">
                  <c:v>273</c:v>
                </c:pt>
                <c:pt idx="59">
                  <c:v>317</c:v>
                </c:pt>
                <c:pt idx="60">
                  <c:v>356</c:v>
                </c:pt>
                <c:pt idx="61">
                  <c:v>386</c:v>
                </c:pt>
                <c:pt idx="62">
                  <c:v>410</c:v>
                </c:pt>
                <c:pt idx="63">
                  <c:v>453</c:v>
                </c:pt>
                <c:pt idx="64">
                  <c:v>518</c:v>
                </c:pt>
                <c:pt idx="65">
                  <c:v>582</c:v>
                </c:pt>
                <c:pt idx="66">
                  <c:v>641</c:v>
                </c:pt>
                <c:pt idx="67">
                  <c:v>682</c:v>
                </c:pt>
                <c:pt idx="68">
                  <c:v>714</c:v>
                </c:pt>
                <c:pt idx="69">
                  <c:v>765</c:v>
                </c:pt>
                <c:pt idx="70">
                  <c:v>802</c:v>
                </c:pt>
                <c:pt idx="71">
                  <c:v>845</c:v>
                </c:pt>
                <c:pt idx="72">
                  <c:v>862</c:v>
                </c:pt>
                <c:pt idx="73">
                  <c:v>890</c:v>
                </c:pt>
                <c:pt idx="74">
                  <c:v>914</c:v>
                </c:pt>
                <c:pt idx="75">
                  <c:v>935</c:v>
                </c:pt>
                <c:pt idx="76">
                  <c:v>960</c:v>
                </c:pt>
                <c:pt idx="77">
                  <c:v>973</c:v>
                </c:pt>
                <c:pt idx="78">
                  <c:v>989</c:v>
                </c:pt>
                <c:pt idx="79">
                  <c:v>1000</c:v>
                </c:pt>
                <c:pt idx="80">
                  <c:v>1004</c:v>
                </c:pt>
                <c:pt idx="81">
                  <c:v>1009</c:v>
                </c:pt>
                <c:pt idx="82">
                  <c:v>1012</c:v>
                </c:pt>
                <c:pt idx="83">
                  <c:v>1016</c:v>
                </c:pt>
                <c:pt idx="84">
                  <c:v>1017</c:v>
                </c:pt>
                <c:pt idx="85">
                  <c:v>1021</c:v>
                </c:pt>
                <c:pt idx="86">
                  <c:v>1023</c:v>
                </c:pt>
                <c:pt idx="87">
                  <c:v>1025</c:v>
                </c:pt>
                <c:pt idx="88">
                  <c:v>1025</c:v>
                </c:pt>
                <c:pt idx="89">
                  <c:v>1029</c:v>
                </c:pt>
                <c:pt idx="90">
                  <c:v>1033</c:v>
                </c:pt>
                <c:pt idx="91">
                  <c:v>1035</c:v>
                </c:pt>
                <c:pt idx="92">
                  <c:v>1035</c:v>
                </c:pt>
                <c:pt idx="93">
                  <c:v>1037</c:v>
                </c:pt>
                <c:pt idx="94">
                  <c:v>1037</c:v>
                </c:pt>
                <c:pt idx="95">
                  <c:v>1037</c:v>
                </c:pt>
                <c:pt idx="96">
                  <c:v>1037</c:v>
                </c:pt>
                <c:pt idx="97">
                  <c:v>1037</c:v>
                </c:pt>
                <c:pt idx="98">
                  <c:v>1037</c:v>
                </c:pt>
                <c:pt idx="99">
                  <c:v>1039</c:v>
                </c:pt>
                <c:pt idx="100">
                  <c:v>1039</c:v>
                </c:pt>
                <c:pt idx="101">
                  <c:v>1039</c:v>
                </c:pt>
                <c:pt idx="102">
                  <c:v>1040</c:v>
                </c:pt>
                <c:pt idx="103">
                  <c:v>1040</c:v>
                </c:pt>
                <c:pt idx="104">
                  <c:v>1040</c:v>
                </c:pt>
                <c:pt idx="105">
                  <c:v>1040</c:v>
                </c:pt>
                <c:pt idx="106">
                  <c:v>1040</c:v>
                </c:pt>
                <c:pt idx="107">
                  <c:v>1040</c:v>
                </c:pt>
                <c:pt idx="108">
                  <c:v>1047</c:v>
                </c:pt>
                <c:pt idx="109">
                  <c:v>1047</c:v>
                </c:pt>
                <c:pt idx="110">
                  <c:v>1047</c:v>
                </c:pt>
                <c:pt idx="111">
                  <c:v>1050</c:v>
                </c:pt>
                <c:pt idx="112">
                  <c:v>1051</c:v>
                </c:pt>
                <c:pt idx="113">
                  <c:v>1052</c:v>
                </c:pt>
                <c:pt idx="114">
                  <c:v>1052</c:v>
                </c:pt>
                <c:pt idx="115">
                  <c:v>1055</c:v>
                </c:pt>
                <c:pt idx="116">
                  <c:v>1055</c:v>
                </c:pt>
                <c:pt idx="117">
                  <c:v>1055</c:v>
                </c:pt>
                <c:pt idx="118">
                  <c:v>1055</c:v>
                </c:pt>
                <c:pt idx="119">
                  <c:v>1063</c:v>
                </c:pt>
                <c:pt idx="120">
                  <c:v>1065</c:v>
                </c:pt>
                <c:pt idx="121">
                  <c:v>1065</c:v>
                </c:pt>
                <c:pt idx="122">
                  <c:v>1065</c:v>
                </c:pt>
                <c:pt idx="123">
                  <c:v>1065</c:v>
                </c:pt>
                <c:pt idx="124">
                  <c:v>1065</c:v>
                </c:pt>
                <c:pt idx="125">
                  <c:v>1066</c:v>
                </c:pt>
                <c:pt idx="126">
                  <c:v>1066</c:v>
                </c:pt>
                <c:pt idx="127">
                  <c:v>1079</c:v>
                </c:pt>
                <c:pt idx="128">
                  <c:v>1082</c:v>
                </c:pt>
                <c:pt idx="129">
                  <c:v>1084</c:v>
                </c:pt>
                <c:pt idx="130">
                  <c:v>1087</c:v>
                </c:pt>
                <c:pt idx="131">
                  <c:v>1093</c:v>
                </c:pt>
                <c:pt idx="132">
                  <c:v>1093</c:v>
                </c:pt>
                <c:pt idx="133">
                  <c:v>1099</c:v>
                </c:pt>
                <c:pt idx="134">
                  <c:v>1102</c:v>
                </c:pt>
                <c:pt idx="135">
                  <c:v>1105</c:v>
                </c:pt>
                <c:pt idx="136">
                  <c:v>1106</c:v>
                </c:pt>
                <c:pt idx="137">
                  <c:v>1107</c:v>
                </c:pt>
                <c:pt idx="138">
                  <c:v>1107</c:v>
                </c:pt>
                <c:pt idx="139">
                  <c:v>1107</c:v>
                </c:pt>
                <c:pt idx="140">
                  <c:v>1107</c:v>
                </c:pt>
                <c:pt idx="141">
                  <c:v>1108</c:v>
                </c:pt>
                <c:pt idx="142">
                  <c:v>1109</c:v>
                </c:pt>
                <c:pt idx="143">
                  <c:v>1109</c:v>
                </c:pt>
                <c:pt idx="144">
                  <c:v>1112</c:v>
                </c:pt>
                <c:pt idx="145">
                  <c:v>1112</c:v>
                </c:pt>
                <c:pt idx="146">
                  <c:v>1120</c:v>
                </c:pt>
                <c:pt idx="147">
                  <c:v>1124</c:v>
                </c:pt>
                <c:pt idx="148">
                  <c:v>1127</c:v>
                </c:pt>
                <c:pt idx="149">
                  <c:v>1128</c:v>
                </c:pt>
                <c:pt idx="150">
                  <c:v>1131</c:v>
                </c:pt>
                <c:pt idx="151">
                  <c:v>1161</c:v>
                </c:pt>
                <c:pt idx="152">
                  <c:v>1177</c:v>
                </c:pt>
                <c:pt idx="153">
                  <c:v>1179</c:v>
                </c:pt>
                <c:pt idx="154">
                  <c:v>1193</c:v>
                </c:pt>
                <c:pt idx="155">
                  <c:v>1196</c:v>
                </c:pt>
                <c:pt idx="156">
                  <c:v>1197</c:v>
                </c:pt>
                <c:pt idx="157">
                  <c:v>1199</c:v>
                </c:pt>
                <c:pt idx="158">
                  <c:v>1203</c:v>
                </c:pt>
                <c:pt idx="159">
                  <c:v>1205</c:v>
                </c:pt>
                <c:pt idx="160">
                  <c:v>1233</c:v>
                </c:pt>
                <c:pt idx="161">
                  <c:v>1242</c:v>
                </c:pt>
                <c:pt idx="162">
                  <c:v>1247</c:v>
                </c:pt>
                <c:pt idx="163">
                  <c:v>1258</c:v>
                </c:pt>
                <c:pt idx="164">
                  <c:v>1268</c:v>
                </c:pt>
                <c:pt idx="165">
                  <c:v>1285</c:v>
                </c:pt>
                <c:pt idx="166">
                  <c:v>1299</c:v>
                </c:pt>
                <c:pt idx="167">
                  <c:v>1323</c:v>
                </c:pt>
                <c:pt idx="168">
                  <c:v>1365</c:v>
                </c:pt>
                <c:pt idx="169">
                  <c:v>1403</c:v>
                </c:pt>
                <c:pt idx="170">
                  <c:v>1431</c:v>
                </c:pt>
                <c:pt idx="171">
                  <c:v>1469</c:v>
                </c:pt>
                <c:pt idx="172">
                  <c:v>1521</c:v>
                </c:pt>
                <c:pt idx="173">
                  <c:v>1569</c:v>
                </c:pt>
                <c:pt idx="174">
                  <c:v>1588</c:v>
                </c:pt>
                <c:pt idx="175">
                  <c:v>1655</c:v>
                </c:pt>
                <c:pt idx="176">
                  <c:v>1713</c:v>
                </c:pt>
                <c:pt idx="177">
                  <c:v>1777</c:v>
                </c:pt>
                <c:pt idx="178">
                  <c:v>1885</c:v>
                </c:pt>
                <c:pt idx="179">
                  <c:v>1958</c:v>
                </c:pt>
                <c:pt idx="180">
                  <c:v>2018</c:v>
                </c:pt>
                <c:pt idx="181">
                  <c:v>2131</c:v>
                </c:pt>
                <c:pt idx="182">
                  <c:v>2249</c:v>
                </c:pt>
                <c:pt idx="183">
                  <c:v>2372</c:v>
                </c:pt>
                <c:pt idx="184">
                  <c:v>2505</c:v>
                </c:pt>
                <c:pt idx="185">
                  <c:v>2633</c:v>
                </c:pt>
                <c:pt idx="186">
                  <c:v>2778</c:v>
                </c:pt>
                <c:pt idx="187">
                  <c:v>2884</c:v>
                </c:pt>
                <c:pt idx="188">
                  <c:v>3002</c:v>
                </c:pt>
                <c:pt idx="189">
                  <c:v>3151</c:v>
                </c:pt>
                <c:pt idx="190">
                  <c:v>3272</c:v>
                </c:pt>
                <c:pt idx="191">
                  <c:v>3396</c:v>
                </c:pt>
                <c:pt idx="192">
                  <c:v>3511</c:v>
                </c:pt>
                <c:pt idx="193">
                  <c:v>3589</c:v>
                </c:pt>
                <c:pt idx="194">
                  <c:v>3669</c:v>
                </c:pt>
                <c:pt idx="195">
                  <c:v>3754</c:v>
                </c:pt>
                <c:pt idx="196">
                  <c:v>3849</c:v>
                </c:pt>
                <c:pt idx="197">
                  <c:v>3938</c:v>
                </c:pt>
                <c:pt idx="198">
                  <c:v>4007</c:v>
                </c:pt>
                <c:pt idx="199">
                  <c:v>4079</c:v>
                </c:pt>
                <c:pt idx="200">
                  <c:v>4148</c:v>
                </c:pt>
                <c:pt idx="201">
                  <c:v>4181</c:v>
                </c:pt>
                <c:pt idx="202">
                  <c:v>4243</c:v>
                </c:pt>
                <c:pt idx="203">
                  <c:v>4312</c:v>
                </c:pt>
                <c:pt idx="204">
                  <c:v>4360</c:v>
                </c:pt>
                <c:pt idx="205">
                  <c:v>4406</c:v>
                </c:pt>
                <c:pt idx="206">
                  <c:v>4480</c:v>
                </c:pt>
                <c:pt idx="207">
                  <c:v>4524</c:v>
                </c:pt>
                <c:pt idx="208">
                  <c:v>4560</c:v>
                </c:pt>
                <c:pt idx="209">
                  <c:v>4586</c:v>
                </c:pt>
                <c:pt idx="210">
                  <c:v>4604</c:v>
                </c:pt>
                <c:pt idx="211">
                  <c:v>4631</c:v>
                </c:pt>
                <c:pt idx="212">
                  <c:v>4657</c:v>
                </c:pt>
                <c:pt idx="213">
                  <c:v>4682</c:v>
                </c:pt>
                <c:pt idx="214">
                  <c:v>4691</c:v>
                </c:pt>
                <c:pt idx="215">
                  <c:v>4710</c:v>
                </c:pt>
                <c:pt idx="216">
                  <c:v>4734</c:v>
                </c:pt>
                <c:pt idx="217">
                  <c:v>4755</c:v>
                </c:pt>
                <c:pt idx="218">
                  <c:v>4768</c:v>
                </c:pt>
                <c:pt idx="219">
                  <c:v>4786</c:v>
                </c:pt>
                <c:pt idx="220">
                  <c:v>4801</c:v>
                </c:pt>
                <c:pt idx="221">
                  <c:v>4810</c:v>
                </c:pt>
                <c:pt idx="222">
                  <c:v>4822</c:v>
                </c:pt>
                <c:pt idx="223">
                  <c:v>4830</c:v>
                </c:pt>
                <c:pt idx="224">
                  <c:v>4838</c:v>
                </c:pt>
                <c:pt idx="225">
                  <c:v>4850</c:v>
                </c:pt>
                <c:pt idx="226">
                  <c:v>4857</c:v>
                </c:pt>
              </c:numCache>
            </c:numRef>
          </c:val>
          <c:smooth val="0"/>
          <c:extLst>
            <c:ext xmlns:c16="http://schemas.microsoft.com/office/drawing/2014/chart" uri="{C3380CC4-5D6E-409C-BE32-E72D297353CC}">
              <c16:uniqueId val="{00000000-47E9-4F84-9E7C-0AD7810626B6}"/>
            </c:ext>
          </c:extLst>
        </c:ser>
        <c:ser>
          <c:idx val="1"/>
          <c:order val="1"/>
          <c:tx>
            <c:strRef>
              <c:f>香港マカオ台湾の患者・海外輸入症例・無症状病原体保有者!$BQ$28</c:f>
              <c:strCache>
                <c:ptCount val="1"/>
                <c:pt idx="0">
                  <c:v>治癒退院</c:v>
                </c:pt>
              </c:strCache>
            </c:strRef>
          </c:tx>
          <c:spPr>
            <a:ln w="28575" cap="rnd">
              <a:solidFill>
                <a:srgbClr val="00B050"/>
              </a:solidFill>
              <a:round/>
            </a:ln>
            <a:effectLst/>
          </c:spPr>
          <c:marker>
            <c:symbol val="none"/>
          </c:marker>
          <c:cat>
            <c:numRef>
              <c:f>香港マカオ台湾の患者・海外輸入症例・無症状病原体保有者!$BO$29:$BO$258</c:f>
              <c:numCache>
                <c:formatCode>m"月"d"日"</c:formatCode>
                <c:ptCount val="23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numCache>
            </c:numRef>
          </c:cat>
          <c:val>
            <c:numRef>
              <c:f>香港マカオ台湾の患者・海外輸入症例・無症状病原体保有者!$BQ$29:$BQ$258</c:f>
              <c:numCache>
                <c:formatCode>General</c:formatCode>
                <c:ptCount val="2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1</c:v>
                </c:pt>
                <c:pt idx="22">
                  <c:v>1</c:v>
                </c:pt>
                <c:pt idx="23">
                  <c:v>1</c:v>
                </c:pt>
                <c:pt idx="24">
                  <c:v>1</c:v>
                </c:pt>
                <c:pt idx="25">
                  <c:v>2</c:v>
                </c:pt>
                <c:pt idx="26">
                  <c:v>4</c:v>
                </c:pt>
                <c:pt idx="27">
                  <c:v>5</c:v>
                </c:pt>
                <c:pt idx="28">
                  <c:v>5</c:v>
                </c:pt>
                <c:pt idx="29">
                  <c:v>6</c:v>
                </c:pt>
                <c:pt idx="30">
                  <c:v>11</c:v>
                </c:pt>
                <c:pt idx="31">
                  <c:v>12</c:v>
                </c:pt>
                <c:pt idx="32">
                  <c:v>19</c:v>
                </c:pt>
                <c:pt idx="33">
                  <c:v>18</c:v>
                </c:pt>
                <c:pt idx="34">
                  <c:v>24</c:v>
                </c:pt>
                <c:pt idx="35">
                  <c:v>26</c:v>
                </c:pt>
                <c:pt idx="36">
                  <c:v>30</c:v>
                </c:pt>
                <c:pt idx="37">
                  <c:v>33</c:v>
                </c:pt>
                <c:pt idx="38">
                  <c:v>36</c:v>
                </c:pt>
                <c:pt idx="39">
                  <c:v>36</c:v>
                </c:pt>
                <c:pt idx="40">
                  <c:v>37</c:v>
                </c:pt>
                <c:pt idx="41">
                  <c:v>43</c:v>
                </c:pt>
                <c:pt idx="42">
                  <c:v>46</c:v>
                </c:pt>
                <c:pt idx="43">
                  <c:v>51</c:v>
                </c:pt>
                <c:pt idx="44">
                  <c:v>55</c:v>
                </c:pt>
                <c:pt idx="45">
                  <c:v>59</c:v>
                </c:pt>
                <c:pt idx="46">
                  <c:v>60</c:v>
                </c:pt>
                <c:pt idx="47">
                  <c:v>65</c:v>
                </c:pt>
                <c:pt idx="48">
                  <c:v>67</c:v>
                </c:pt>
                <c:pt idx="49">
                  <c:v>75</c:v>
                </c:pt>
                <c:pt idx="50">
                  <c:v>78</c:v>
                </c:pt>
                <c:pt idx="51">
                  <c:v>81</c:v>
                </c:pt>
                <c:pt idx="52">
                  <c:v>84</c:v>
                </c:pt>
                <c:pt idx="53">
                  <c:v>88</c:v>
                </c:pt>
                <c:pt idx="54">
                  <c:v>92</c:v>
                </c:pt>
                <c:pt idx="55">
                  <c:v>95</c:v>
                </c:pt>
                <c:pt idx="56">
                  <c:v>98</c:v>
                </c:pt>
                <c:pt idx="57">
                  <c:v>98</c:v>
                </c:pt>
                <c:pt idx="58">
                  <c:v>100</c:v>
                </c:pt>
                <c:pt idx="59">
                  <c:v>100</c:v>
                </c:pt>
                <c:pt idx="60">
                  <c:v>101</c:v>
                </c:pt>
                <c:pt idx="61">
                  <c:v>102</c:v>
                </c:pt>
                <c:pt idx="62">
                  <c:v>106</c:v>
                </c:pt>
                <c:pt idx="63">
                  <c:v>110</c:v>
                </c:pt>
                <c:pt idx="64">
                  <c:v>111</c:v>
                </c:pt>
                <c:pt idx="65">
                  <c:v>112</c:v>
                </c:pt>
                <c:pt idx="66">
                  <c:v>118</c:v>
                </c:pt>
                <c:pt idx="67">
                  <c:v>124</c:v>
                </c:pt>
                <c:pt idx="68">
                  <c:v>128</c:v>
                </c:pt>
                <c:pt idx="69">
                  <c:v>147</c:v>
                </c:pt>
                <c:pt idx="70">
                  <c:v>154</c:v>
                </c:pt>
                <c:pt idx="71">
                  <c:v>173</c:v>
                </c:pt>
                <c:pt idx="72">
                  <c:v>186</c:v>
                </c:pt>
                <c:pt idx="73">
                  <c:v>206</c:v>
                </c:pt>
                <c:pt idx="74">
                  <c:v>216</c:v>
                </c:pt>
                <c:pt idx="75">
                  <c:v>236</c:v>
                </c:pt>
                <c:pt idx="76">
                  <c:v>264</c:v>
                </c:pt>
                <c:pt idx="77">
                  <c:v>293</c:v>
                </c:pt>
                <c:pt idx="78">
                  <c:v>309</c:v>
                </c:pt>
                <c:pt idx="79">
                  <c:v>336</c:v>
                </c:pt>
                <c:pt idx="80">
                  <c:v>360</c:v>
                </c:pt>
                <c:pt idx="81">
                  <c:v>397</c:v>
                </c:pt>
                <c:pt idx="82">
                  <c:v>434</c:v>
                </c:pt>
                <c:pt idx="83">
                  <c:v>459</c:v>
                </c:pt>
                <c:pt idx="84">
                  <c:v>485</c:v>
                </c:pt>
                <c:pt idx="85">
                  <c:v>532</c:v>
                </c:pt>
                <c:pt idx="86">
                  <c:v>568</c:v>
                </c:pt>
                <c:pt idx="87">
                  <c:v>602</c:v>
                </c:pt>
                <c:pt idx="88">
                  <c:v>630</c:v>
                </c:pt>
                <c:pt idx="89">
                  <c:v>650</c:v>
                </c:pt>
                <c:pt idx="90">
                  <c:v>678</c:v>
                </c:pt>
                <c:pt idx="91">
                  <c:v>699</c:v>
                </c:pt>
                <c:pt idx="92">
                  <c:v>725</c:v>
                </c:pt>
                <c:pt idx="93">
                  <c:v>753</c:v>
                </c:pt>
                <c:pt idx="94">
                  <c:v>772</c:v>
                </c:pt>
                <c:pt idx="95">
                  <c:v>787</c:v>
                </c:pt>
                <c:pt idx="96">
                  <c:v>811</c:v>
                </c:pt>
                <c:pt idx="97">
                  <c:v>830</c:v>
                </c:pt>
                <c:pt idx="98">
                  <c:v>846</c:v>
                </c:pt>
                <c:pt idx="99">
                  <c:v>859</c:v>
                </c:pt>
                <c:pt idx="100">
                  <c:v>864</c:v>
                </c:pt>
                <c:pt idx="101">
                  <c:v>879</c:v>
                </c:pt>
                <c:pt idx="102">
                  <c:v>900</c:v>
                </c:pt>
                <c:pt idx="103">
                  <c:v>920</c:v>
                </c:pt>
                <c:pt idx="104">
                  <c:v>932</c:v>
                </c:pt>
                <c:pt idx="105">
                  <c:v>932</c:v>
                </c:pt>
                <c:pt idx="106">
                  <c:v>960</c:v>
                </c:pt>
                <c:pt idx="107">
                  <c:v>967</c:v>
                </c:pt>
                <c:pt idx="108">
                  <c:v>982</c:v>
                </c:pt>
                <c:pt idx="109">
                  <c:v>985</c:v>
                </c:pt>
                <c:pt idx="110">
                  <c:v>991</c:v>
                </c:pt>
                <c:pt idx="111">
                  <c:v>1008</c:v>
                </c:pt>
                <c:pt idx="112">
                  <c:v>1009</c:v>
                </c:pt>
                <c:pt idx="113">
                  <c:v>1019</c:v>
                </c:pt>
                <c:pt idx="114">
                  <c:v>1022</c:v>
                </c:pt>
                <c:pt idx="115">
                  <c:v>1024</c:v>
                </c:pt>
                <c:pt idx="116">
                  <c:v>1025</c:v>
                </c:pt>
                <c:pt idx="117">
                  <c:v>1025</c:v>
                </c:pt>
                <c:pt idx="118">
                  <c:v>1025</c:v>
                </c:pt>
                <c:pt idx="119">
                  <c:v>1029</c:v>
                </c:pt>
                <c:pt idx="120">
                  <c:v>1029</c:v>
                </c:pt>
                <c:pt idx="121">
                  <c:v>1029</c:v>
                </c:pt>
                <c:pt idx="122">
                  <c:v>1030</c:v>
                </c:pt>
                <c:pt idx="123">
                  <c:v>1030</c:v>
                </c:pt>
                <c:pt idx="124">
                  <c:v>1033</c:v>
                </c:pt>
                <c:pt idx="125">
                  <c:v>1034</c:v>
                </c:pt>
                <c:pt idx="126">
                  <c:v>1035</c:v>
                </c:pt>
                <c:pt idx="127">
                  <c:v>1035</c:v>
                </c:pt>
                <c:pt idx="128">
                  <c:v>1036</c:v>
                </c:pt>
                <c:pt idx="129">
                  <c:v>1037</c:v>
                </c:pt>
                <c:pt idx="130">
                  <c:v>1037</c:v>
                </c:pt>
                <c:pt idx="131">
                  <c:v>1038</c:v>
                </c:pt>
                <c:pt idx="132">
                  <c:v>1039</c:v>
                </c:pt>
                <c:pt idx="133">
                  <c:v>1042</c:v>
                </c:pt>
                <c:pt idx="134">
                  <c:v>1045</c:v>
                </c:pt>
                <c:pt idx="135">
                  <c:v>1048</c:v>
                </c:pt>
                <c:pt idx="136">
                  <c:v>1049</c:v>
                </c:pt>
                <c:pt idx="137">
                  <c:v>1049</c:v>
                </c:pt>
                <c:pt idx="138">
                  <c:v>1050</c:v>
                </c:pt>
                <c:pt idx="139">
                  <c:v>1051</c:v>
                </c:pt>
                <c:pt idx="140">
                  <c:v>1053</c:v>
                </c:pt>
                <c:pt idx="141">
                  <c:v>1060</c:v>
                </c:pt>
                <c:pt idx="142">
                  <c:v>1061</c:v>
                </c:pt>
                <c:pt idx="143">
                  <c:v>1067</c:v>
                </c:pt>
                <c:pt idx="144">
                  <c:v>1067</c:v>
                </c:pt>
                <c:pt idx="145">
                  <c:v>1069</c:v>
                </c:pt>
                <c:pt idx="146">
                  <c:v>1071</c:v>
                </c:pt>
                <c:pt idx="147">
                  <c:v>1072</c:v>
                </c:pt>
                <c:pt idx="148">
                  <c:v>1074</c:v>
                </c:pt>
                <c:pt idx="149">
                  <c:v>1077</c:v>
                </c:pt>
                <c:pt idx="150">
                  <c:v>1078</c:v>
                </c:pt>
                <c:pt idx="151">
                  <c:v>1078</c:v>
                </c:pt>
                <c:pt idx="152">
                  <c:v>1083</c:v>
                </c:pt>
                <c:pt idx="153">
                  <c:v>1086</c:v>
                </c:pt>
                <c:pt idx="154">
                  <c:v>1088</c:v>
                </c:pt>
                <c:pt idx="155">
                  <c:v>1091</c:v>
                </c:pt>
                <c:pt idx="156">
                  <c:v>1095</c:v>
                </c:pt>
                <c:pt idx="157">
                  <c:v>1104</c:v>
                </c:pt>
                <c:pt idx="158">
                  <c:v>1105</c:v>
                </c:pt>
                <c:pt idx="159">
                  <c:v>1107</c:v>
                </c:pt>
                <c:pt idx="160">
                  <c:v>1117</c:v>
                </c:pt>
                <c:pt idx="161">
                  <c:v>1120</c:v>
                </c:pt>
                <c:pt idx="162">
                  <c:v>1125</c:v>
                </c:pt>
                <c:pt idx="163">
                  <c:v>1145</c:v>
                </c:pt>
                <c:pt idx="164">
                  <c:v>1156</c:v>
                </c:pt>
                <c:pt idx="165">
                  <c:v>1157</c:v>
                </c:pt>
                <c:pt idx="166">
                  <c:v>1161</c:v>
                </c:pt>
                <c:pt idx="167">
                  <c:v>1167</c:v>
                </c:pt>
                <c:pt idx="168">
                  <c:v>1176</c:v>
                </c:pt>
                <c:pt idx="169">
                  <c:v>1187</c:v>
                </c:pt>
                <c:pt idx="170">
                  <c:v>1197</c:v>
                </c:pt>
                <c:pt idx="171">
                  <c:v>1214</c:v>
                </c:pt>
                <c:pt idx="172">
                  <c:v>1217</c:v>
                </c:pt>
                <c:pt idx="173">
                  <c:v>1229</c:v>
                </c:pt>
                <c:pt idx="174">
                  <c:v>1241</c:v>
                </c:pt>
                <c:pt idx="175">
                  <c:v>1254</c:v>
                </c:pt>
                <c:pt idx="176">
                  <c:v>1264</c:v>
                </c:pt>
                <c:pt idx="177">
                  <c:v>1274</c:v>
                </c:pt>
                <c:pt idx="178">
                  <c:v>1294</c:v>
                </c:pt>
                <c:pt idx="179">
                  <c:v>1302</c:v>
                </c:pt>
                <c:pt idx="180">
                  <c:v>1324</c:v>
                </c:pt>
                <c:pt idx="181">
                  <c:v>1344</c:v>
                </c:pt>
                <c:pt idx="182">
                  <c:v>1379</c:v>
                </c:pt>
                <c:pt idx="183">
                  <c:v>1407</c:v>
                </c:pt>
                <c:pt idx="184">
                  <c:v>1455</c:v>
                </c:pt>
                <c:pt idx="185">
                  <c:v>1495</c:v>
                </c:pt>
                <c:pt idx="186">
                  <c:v>1486</c:v>
                </c:pt>
                <c:pt idx="187">
                  <c:v>1527</c:v>
                </c:pt>
                <c:pt idx="188">
                  <c:v>1591</c:v>
                </c:pt>
                <c:pt idx="189">
                  <c:v>1660</c:v>
                </c:pt>
                <c:pt idx="190">
                  <c:v>1751</c:v>
                </c:pt>
                <c:pt idx="191">
                  <c:v>1858</c:v>
                </c:pt>
                <c:pt idx="192">
                  <c:v>1959</c:v>
                </c:pt>
                <c:pt idx="193">
                  <c:v>2037</c:v>
                </c:pt>
                <c:pt idx="194">
                  <c:v>2141</c:v>
                </c:pt>
                <c:pt idx="195">
                  <c:v>2314</c:v>
                </c:pt>
                <c:pt idx="196">
                  <c:v>2458</c:v>
                </c:pt>
                <c:pt idx="197">
                  <c:v>2620</c:v>
                </c:pt>
                <c:pt idx="198">
                  <c:v>2755</c:v>
                </c:pt>
                <c:pt idx="199">
                  <c:v>2847</c:v>
                </c:pt>
                <c:pt idx="200">
                  <c:v>2917</c:v>
                </c:pt>
                <c:pt idx="201">
                  <c:v>3052</c:v>
                </c:pt>
                <c:pt idx="202">
                  <c:v>3189</c:v>
                </c:pt>
                <c:pt idx="203">
                  <c:v>3295</c:v>
                </c:pt>
                <c:pt idx="204">
                  <c:v>3392</c:v>
                </c:pt>
                <c:pt idx="205">
                  <c:v>3488</c:v>
                </c:pt>
                <c:pt idx="206">
                  <c:v>3549</c:v>
                </c:pt>
                <c:pt idx="207">
                  <c:v>3599</c:v>
                </c:pt>
                <c:pt idx="208">
                  <c:v>3677</c:v>
                </c:pt>
                <c:pt idx="209">
                  <c:v>3779</c:v>
                </c:pt>
                <c:pt idx="210">
                  <c:v>3827</c:v>
                </c:pt>
                <c:pt idx="211">
                  <c:v>3900</c:v>
                </c:pt>
                <c:pt idx="212">
                  <c:v>3974</c:v>
                </c:pt>
                <c:pt idx="213">
                  <c:v>4018</c:v>
                </c:pt>
                <c:pt idx="214">
                  <c:v>4052</c:v>
                </c:pt>
                <c:pt idx="215">
                  <c:v>4108</c:v>
                </c:pt>
                <c:pt idx="216">
                  <c:v>4161</c:v>
                </c:pt>
                <c:pt idx="217">
                  <c:v>4200</c:v>
                </c:pt>
                <c:pt idx="218">
                  <c:v>4249</c:v>
                </c:pt>
                <c:pt idx="219">
                  <c:v>4287</c:v>
                </c:pt>
                <c:pt idx="220">
                  <c:v>4320</c:v>
                </c:pt>
                <c:pt idx="221">
                  <c:v>4342</c:v>
                </c:pt>
                <c:pt idx="222">
                  <c:v>4380</c:v>
                </c:pt>
                <c:pt idx="223">
                  <c:v>4401</c:v>
                </c:pt>
                <c:pt idx="224">
                  <c:v>4431</c:v>
                </c:pt>
                <c:pt idx="225">
                  <c:v>4456</c:v>
                </c:pt>
                <c:pt idx="226">
                  <c:v>4493</c:v>
                </c:pt>
              </c:numCache>
            </c:numRef>
          </c:val>
          <c:smooth val="0"/>
          <c:extLst>
            <c:ext xmlns:c16="http://schemas.microsoft.com/office/drawing/2014/chart" uri="{C3380CC4-5D6E-409C-BE32-E72D297353CC}">
              <c16:uniqueId val="{00000001-47E9-4F84-9E7C-0AD7810626B6}"/>
            </c:ext>
          </c:extLst>
        </c:ser>
        <c:dLbls>
          <c:showLegendKey val="0"/>
          <c:showVal val="0"/>
          <c:showCatName val="0"/>
          <c:showSerName val="0"/>
          <c:showPercent val="0"/>
          <c:showBubbleSize val="0"/>
        </c:dLbls>
        <c:marker val="1"/>
        <c:smooth val="0"/>
        <c:axId val="601347704"/>
        <c:axId val="601345736"/>
      </c:lineChart>
      <c:lineChart>
        <c:grouping val="standard"/>
        <c:varyColors val="0"/>
        <c:ser>
          <c:idx val="2"/>
          <c:order val="2"/>
          <c:tx>
            <c:strRef>
              <c:f>香港マカオ台湾の患者・海外輸入症例・無症状病原体保有者!$BR$28</c:f>
              <c:strCache>
                <c:ptCount val="1"/>
                <c:pt idx="0">
                  <c:v>死者数</c:v>
                </c:pt>
              </c:strCache>
            </c:strRef>
          </c:tx>
          <c:spPr>
            <a:ln w="28575" cap="rnd">
              <a:solidFill>
                <a:schemeClr val="tx1"/>
              </a:solidFill>
              <a:round/>
            </a:ln>
            <a:effectLst/>
          </c:spPr>
          <c:marker>
            <c:symbol val="none"/>
          </c:marker>
          <c:cat>
            <c:numRef>
              <c:f>香港マカオ台湾の患者・海外輸入症例・無症状病原体保有者!$BO$29:$BO$258</c:f>
              <c:numCache>
                <c:formatCode>m"月"d"日"</c:formatCode>
                <c:ptCount val="23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numCache>
            </c:numRef>
          </c:cat>
          <c:val>
            <c:numRef>
              <c:f>香港マカオ台湾の患者・海外輸入症例・無症状病原体保有者!$BR$29:$BR$258</c:f>
              <c:numCache>
                <c:formatCode>General</c:formatCode>
                <c:ptCount val="230"/>
                <c:pt idx="0">
                  <c:v>0</c:v>
                </c:pt>
                <c:pt idx="1">
                  <c:v>0</c:v>
                </c:pt>
                <c:pt idx="2">
                  <c:v>0</c:v>
                </c:pt>
                <c:pt idx="3">
                  <c:v>0</c:v>
                </c:pt>
                <c:pt idx="4">
                  <c:v>0</c:v>
                </c:pt>
                <c:pt idx="5">
                  <c:v>0</c:v>
                </c:pt>
                <c:pt idx="6">
                  <c:v>0</c:v>
                </c:pt>
                <c:pt idx="7">
                  <c:v>0</c:v>
                </c:pt>
                <c:pt idx="8">
                  <c:v>0</c:v>
                </c:pt>
                <c:pt idx="9">
                  <c:v>0</c:v>
                </c:pt>
                <c:pt idx="10">
                  <c:v>0</c:v>
                </c:pt>
                <c:pt idx="11">
                  <c:v>0</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3</c:v>
                </c:pt>
                <c:pt idx="46">
                  <c:v>3</c:v>
                </c:pt>
                <c:pt idx="47">
                  <c:v>3</c:v>
                </c:pt>
                <c:pt idx="48">
                  <c:v>3</c:v>
                </c:pt>
                <c:pt idx="49">
                  <c:v>3</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pt idx="85">
                  <c:v>4</c:v>
                </c:pt>
                <c:pt idx="86">
                  <c:v>4</c:v>
                </c:pt>
                <c:pt idx="87">
                  <c:v>4</c:v>
                </c:pt>
                <c:pt idx="88">
                  <c:v>4</c:v>
                </c:pt>
                <c:pt idx="89">
                  <c:v>4</c:v>
                </c:pt>
                <c:pt idx="90">
                  <c:v>4</c:v>
                </c:pt>
                <c:pt idx="91">
                  <c:v>4</c:v>
                </c:pt>
                <c:pt idx="92">
                  <c:v>4</c:v>
                </c:pt>
                <c:pt idx="93">
                  <c:v>4</c:v>
                </c:pt>
                <c:pt idx="94">
                  <c:v>4</c:v>
                </c:pt>
                <c:pt idx="95">
                  <c:v>4</c:v>
                </c:pt>
                <c:pt idx="96">
                  <c:v>4</c:v>
                </c:pt>
                <c:pt idx="97">
                  <c:v>4</c:v>
                </c:pt>
                <c:pt idx="98">
                  <c:v>4</c:v>
                </c:pt>
                <c:pt idx="99">
                  <c:v>4</c:v>
                </c:pt>
                <c:pt idx="100">
                  <c:v>4</c:v>
                </c:pt>
                <c:pt idx="101">
                  <c:v>4</c:v>
                </c:pt>
                <c:pt idx="102">
                  <c:v>4</c:v>
                </c:pt>
                <c:pt idx="103">
                  <c:v>4</c:v>
                </c:pt>
                <c:pt idx="104">
                  <c:v>4</c:v>
                </c:pt>
                <c:pt idx="105">
                  <c:v>4</c:v>
                </c:pt>
                <c:pt idx="106">
                  <c:v>4</c:v>
                </c:pt>
                <c:pt idx="107">
                  <c:v>4</c:v>
                </c:pt>
                <c:pt idx="108">
                  <c:v>4</c:v>
                </c:pt>
                <c:pt idx="109">
                  <c:v>4</c:v>
                </c:pt>
                <c:pt idx="110">
                  <c:v>4</c:v>
                </c:pt>
                <c:pt idx="111">
                  <c:v>4</c:v>
                </c:pt>
                <c:pt idx="112">
                  <c:v>4</c:v>
                </c:pt>
                <c:pt idx="113">
                  <c:v>4</c:v>
                </c:pt>
                <c:pt idx="114">
                  <c:v>4</c:v>
                </c:pt>
                <c:pt idx="115">
                  <c:v>4</c:v>
                </c:pt>
                <c:pt idx="116">
                  <c:v>4</c:v>
                </c:pt>
                <c:pt idx="117">
                  <c:v>4</c:v>
                </c:pt>
                <c:pt idx="118">
                  <c:v>4</c:v>
                </c:pt>
                <c:pt idx="119">
                  <c:v>4</c:v>
                </c:pt>
                <c:pt idx="120">
                  <c:v>4</c:v>
                </c:pt>
                <c:pt idx="121">
                  <c:v>4</c:v>
                </c:pt>
                <c:pt idx="122">
                  <c:v>4</c:v>
                </c:pt>
                <c:pt idx="123">
                  <c:v>4</c:v>
                </c:pt>
                <c:pt idx="124">
                  <c:v>4</c:v>
                </c:pt>
                <c:pt idx="125">
                  <c:v>4</c:v>
                </c:pt>
                <c:pt idx="126">
                  <c:v>4</c:v>
                </c:pt>
                <c:pt idx="127">
                  <c:v>4</c:v>
                </c:pt>
                <c:pt idx="128">
                  <c:v>4</c:v>
                </c:pt>
                <c:pt idx="129">
                  <c:v>4</c:v>
                </c:pt>
                <c:pt idx="130">
                  <c:v>4</c:v>
                </c:pt>
                <c:pt idx="131">
                  <c:v>4</c:v>
                </c:pt>
                <c:pt idx="132">
                  <c:v>4</c:v>
                </c:pt>
                <c:pt idx="133">
                  <c:v>4</c:v>
                </c:pt>
                <c:pt idx="134">
                  <c:v>4</c:v>
                </c:pt>
                <c:pt idx="135">
                  <c:v>4</c:v>
                </c:pt>
                <c:pt idx="136">
                  <c:v>4</c:v>
                </c:pt>
                <c:pt idx="137">
                  <c:v>4</c:v>
                </c:pt>
                <c:pt idx="138">
                  <c:v>4</c:v>
                </c:pt>
                <c:pt idx="139">
                  <c:v>4</c:v>
                </c:pt>
                <c:pt idx="140">
                  <c:v>4</c:v>
                </c:pt>
                <c:pt idx="141">
                  <c:v>4</c:v>
                </c:pt>
                <c:pt idx="142">
                  <c:v>4</c:v>
                </c:pt>
                <c:pt idx="143">
                  <c:v>4</c:v>
                </c:pt>
                <c:pt idx="144">
                  <c:v>4</c:v>
                </c:pt>
                <c:pt idx="145">
                  <c:v>4</c:v>
                </c:pt>
                <c:pt idx="146">
                  <c:v>4</c:v>
                </c:pt>
                <c:pt idx="147">
                  <c:v>4</c:v>
                </c:pt>
                <c:pt idx="148">
                  <c:v>4</c:v>
                </c:pt>
                <c:pt idx="149">
                  <c:v>4</c:v>
                </c:pt>
                <c:pt idx="150">
                  <c:v>5</c:v>
                </c:pt>
                <c:pt idx="151">
                  <c:v>5</c:v>
                </c:pt>
                <c:pt idx="152">
                  <c:v>6</c:v>
                </c:pt>
                <c:pt idx="153">
                  <c:v>6</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8</c:v>
                </c:pt>
                <c:pt idx="173">
                  <c:v>8</c:v>
                </c:pt>
                <c:pt idx="174">
                  <c:v>10</c:v>
                </c:pt>
                <c:pt idx="175">
                  <c:v>10</c:v>
                </c:pt>
                <c:pt idx="176">
                  <c:v>11</c:v>
                </c:pt>
                <c:pt idx="177">
                  <c:v>12</c:v>
                </c:pt>
                <c:pt idx="178">
                  <c:v>12</c:v>
                </c:pt>
                <c:pt idx="179">
                  <c:v>12</c:v>
                </c:pt>
                <c:pt idx="180">
                  <c:v>14</c:v>
                </c:pt>
                <c:pt idx="181">
                  <c:v>14</c:v>
                </c:pt>
                <c:pt idx="182">
                  <c:v>15</c:v>
                </c:pt>
                <c:pt idx="183">
                  <c:v>16</c:v>
                </c:pt>
                <c:pt idx="184">
                  <c:v>18</c:v>
                </c:pt>
                <c:pt idx="185">
                  <c:v>18</c:v>
                </c:pt>
                <c:pt idx="186">
                  <c:v>22</c:v>
                </c:pt>
                <c:pt idx="187">
                  <c:v>23</c:v>
                </c:pt>
                <c:pt idx="188">
                  <c:v>24</c:v>
                </c:pt>
                <c:pt idx="189">
                  <c:v>25</c:v>
                </c:pt>
                <c:pt idx="190">
                  <c:v>27</c:v>
                </c:pt>
                <c:pt idx="191">
                  <c:v>31</c:v>
                </c:pt>
                <c:pt idx="192">
                  <c:v>35</c:v>
                </c:pt>
                <c:pt idx="193">
                  <c:v>38</c:v>
                </c:pt>
                <c:pt idx="194">
                  <c:v>42</c:v>
                </c:pt>
                <c:pt idx="195">
                  <c:v>43</c:v>
                </c:pt>
                <c:pt idx="196">
                  <c:v>46</c:v>
                </c:pt>
                <c:pt idx="197">
                  <c:v>47</c:v>
                </c:pt>
                <c:pt idx="198">
                  <c:v>47</c:v>
                </c:pt>
                <c:pt idx="199">
                  <c:v>52</c:v>
                </c:pt>
                <c:pt idx="200">
                  <c:v>55</c:v>
                </c:pt>
                <c:pt idx="201">
                  <c:v>58</c:v>
                </c:pt>
                <c:pt idx="202">
                  <c:v>63</c:v>
                </c:pt>
                <c:pt idx="203">
                  <c:v>66</c:v>
                </c:pt>
                <c:pt idx="204">
                  <c:v>67</c:v>
                </c:pt>
                <c:pt idx="205">
                  <c:v>69</c:v>
                </c:pt>
                <c:pt idx="206">
                  <c:v>69</c:v>
                </c:pt>
                <c:pt idx="207">
                  <c:v>69</c:v>
                </c:pt>
                <c:pt idx="208">
                  <c:v>71</c:v>
                </c:pt>
                <c:pt idx="209">
                  <c:v>72</c:v>
                </c:pt>
                <c:pt idx="210">
                  <c:v>75</c:v>
                </c:pt>
                <c:pt idx="211">
                  <c:v>75</c:v>
                </c:pt>
                <c:pt idx="212">
                  <c:v>76</c:v>
                </c:pt>
                <c:pt idx="213">
                  <c:v>77</c:v>
                </c:pt>
                <c:pt idx="214">
                  <c:v>77</c:v>
                </c:pt>
                <c:pt idx="215">
                  <c:v>78</c:v>
                </c:pt>
                <c:pt idx="216">
                  <c:v>79</c:v>
                </c:pt>
                <c:pt idx="217">
                  <c:v>81</c:v>
                </c:pt>
                <c:pt idx="218">
                  <c:v>84</c:v>
                </c:pt>
                <c:pt idx="219">
                  <c:v>87</c:v>
                </c:pt>
                <c:pt idx="220">
                  <c:v>88</c:v>
                </c:pt>
                <c:pt idx="221">
                  <c:v>89</c:v>
                </c:pt>
                <c:pt idx="222">
                  <c:v>90</c:v>
                </c:pt>
                <c:pt idx="223">
                  <c:v>93</c:v>
                </c:pt>
                <c:pt idx="224">
                  <c:v>94</c:v>
                </c:pt>
                <c:pt idx="225">
                  <c:v>94</c:v>
                </c:pt>
                <c:pt idx="226">
                  <c:v>94</c:v>
                </c:pt>
              </c:numCache>
            </c:numRef>
          </c:val>
          <c:smooth val="0"/>
          <c:extLst>
            <c:ext xmlns:c16="http://schemas.microsoft.com/office/drawing/2014/chart" uri="{C3380CC4-5D6E-409C-BE32-E72D297353CC}">
              <c16:uniqueId val="{00000002-47E9-4F84-9E7C-0AD7810626B6}"/>
            </c:ext>
          </c:extLst>
        </c:ser>
        <c:dLbls>
          <c:showLegendKey val="0"/>
          <c:showVal val="0"/>
          <c:showCatName val="0"/>
          <c:showSerName val="0"/>
          <c:showPercent val="0"/>
          <c:showBubbleSize val="0"/>
        </c:dLbls>
        <c:marker val="1"/>
        <c:smooth val="0"/>
        <c:axId val="529783904"/>
        <c:axId val="529786200"/>
      </c:lineChart>
      <c:dateAx>
        <c:axId val="601347704"/>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5736"/>
        <c:crosses val="autoZero"/>
        <c:auto val="1"/>
        <c:lblOffset val="100"/>
        <c:baseTimeUnit val="days"/>
        <c:majorUnit val="7"/>
        <c:majorTimeUnit val="days"/>
      </c:dateAx>
      <c:valAx>
        <c:axId val="601345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solidFill>
              <a:srgbClr val="0000FF"/>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7704"/>
        <c:crosses val="autoZero"/>
        <c:crossBetween val="midCat"/>
        <c:majorUnit val="500"/>
      </c:valAx>
      <c:valAx>
        <c:axId val="529786200"/>
        <c:scaling>
          <c:orientation val="minMax"/>
          <c:max val="100"/>
          <c:min val="0"/>
        </c:scaling>
        <c:delete val="0"/>
        <c:axPos val="r"/>
        <c:minorGridlines>
          <c:spPr>
            <a:ln w="9525" cap="flat" cmpd="sng" algn="ctr">
              <a:noFill/>
              <a:round/>
            </a:ln>
            <a:effectLst/>
          </c:spPr>
        </c:minorGridlines>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783904"/>
        <c:crosses val="max"/>
        <c:crossBetween val="between"/>
        <c:minorUnit val="2"/>
      </c:valAx>
      <c:dateAx>
        <c:axId val="529783904"/>
        <c:scaling>
          <c:orientation val="minMax"/>
        </c:scaling>
        <c:delete val="1"/>
        <c:axPos val="b"/>
        <c:numFmt formatCode="m&quot;月&quot;d&quot;日&quot;" sourceLinked="1"/>
        <c:majorTickMark val="out"/>
        <c:minorTickMark val="none"/>
        <c:tickLblPos val="nextTo"/>
        <c:crossAx val="529786200"/>
        <c:crosses val="autoZero"/>
        <c:auto val="1"/>
        <c:lblOffset val="100"/>
        <c:baseTimeUnit val="days"/>
      </c:dateAx>
      <c:spPr>
        <a:noFill/>
        <a:ln>
          <a:solidFill>
            <a:schemeClr val="accent1"/>
          </a:solidFill>
        </a:ln>
        <a:effectLst/>
      </c:spPr>
    </c:plotArea>
    <c:legend>
      <c:legendPos val="b"/>
      <c:layout>
        <c:manualLayout>
          <c:xMode val="edge"/>
          <c:yMode val="edge"/>
          <c:x val="0.53333534840377905"/>
          <c:y val="0.33565792032405228"/>
          <c:w val="0.25761121130677278"/>
          <c:h val="0.18419611114296033"/>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台湾感染者推移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6993803922887331E-2"/>
          <c:y val="2.9311578093729647E-2"/>
          <c:w val="0.89846021086392291"/>
          <c:h val="0.81959885212376471"/>
        </c:manualLayout>
      </c:layout>
      <c:lineChart>
        <c:grouping val="standard"/>
        <c:varyColors val="0"/>
        <c:ser>
          <c:idx val="0"/>
          <c:order val="0"/>
          <c:tx>
            <c:strRef>
              <c:f>香港マカオ台湾の患者・海外輸入症例・無症状病原体保有者!$BX$28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香港マカオ台湾の患者・海外輸入症例・無症状病原体保有者!$BW$29:$BW$258</c:f>
              <c:numCache>
                <c:formatCode>m"月"d"日"</c:formatCode>
                <c:ptCount val="23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numCache>
            </c:numRef>
          </c:cat>
          <c:val>
            <c:numRef>
              <c:f>香港マカオ台湾の患者・海外輸入症例・無症状病原体保有者!$BX$29:$BX$258</c:f>
              <c:numCache>
                <c:formatCode>General</c:formatCode>
                <c:ptCount val="230"/>
                <c:pt idx="0">
                  <c:v>1</c:v>
                </c:pt>
                <c:pt idx="1">
                  <c:v>3</c:v>
                </c:pt>
                <c:pt idx="2">
                  <c:v>3</c:v>
                </c:pt>
                <c:pt idx="3">
                  <c:v>4</c:v>
                </c:pt>
                <c:pt idx="4">
                  <c:v>5</c:v>
                </c:pt>
                <c:pt idx="5">
                  <c:v>8</c:v>
                </c:pt>
                <c:pt idx="6">
                  <c:v>8</c:v>
                </c:pt>
                <c:pt idx="7">
                  <c:v>9</c:v>
                </c:pt>
                <c:pt idx="8">
                  <c:v>10</c:v>
                </c:pt>
                <c:pt idx="9">
                  <c:v>10</c:v>
                </c:pt>
                <c:pt idx="10">
                  <c:v>10</c:v>
                </c:pt>
                <c:pt idx="11">
                  <c:v>10</c:v>
                </c:pt>
                <c:pt idx="12">
                  <c:v>11</c:v>
                </c:pt>
                <c:pt idx="13">
                  <c:v>11</c:v>
                </c:pt>
                <c:pt idx="14">
                  <c:v>16</c:v>
                </c:pt>
                <c:pt idx="15">
                  <c:v>16</c:v>
                </c:pt>
                <c:pt idx="16">
                  <c:v>17</c:v>
                </c:pt>
                <c:pt idx="17">
                  <c:v>18</c:v>
                </c:pt>
                <c:pt idx="18">
                  <c:v>18</c:v>
                </c:pt>
                <c:pt idx="19">
                  <c:v>18</c:v>
                </c:pt>
                <c:pt idx="20">
                  <c:v>18</c:v>
                </c:pt>
                <c:pt idx="21">
                  <c:v>18</c:v>
                </c:pt>
                <c:pt idx="22">
                  <c:v>18</c:v>
                </c:pt>
                <c:pt idx="23">
                  <c:v>18</c:v>
                </c:pt>
                <c:pt idx="24">
                  <c:v>20</c:v>
                </c:pt>
                <c:pt idx="25">
                  <c:v>22</c:v>
                </c:pt>
                <c:pt idx="26">
                  <c:v>22</c:v>
                </c:pt>
                <c:pt idx="27">
                  <c:v>24</c:v>
                </c:pt>
                <c:pt idx="28">
                  <c:v>24</c:v>
                </c:pt>
                <c:pt idx="29">
                  <c:v>26</c:v>
                </c:pt>
                <c:pt idx="30">
                  <c:v>26</c:v>
                </c:pt>
                <c:pt idx="31">
                  <c:v>28</c:v>
                </c:pt>
                <c:pt idx="32">
                  <c:v>30</c:v>
                </c:pt>
                <c:pt idx="33">
                  <c:v>31</c:v>
                </c:pt>
                <c:pt idx="34">
                  <c:v>32</c:v>
                </c:pt>
                <c:pt idx="35">
                  <c:v>32</c:v>
                </c:pt>
                <c:pt idx="36">
                  <c:v>34</c:v>
                </c:pt>
                <c:pt idx="37">
                  <c:v>39</c:v>
                </c:pt>
                <c:pt idx="38">
                  <c:v>40</c:v>
                </c:pt>
                <c:pt idx="39">
                  <c:v>41</c:v>
                </c:pt>
                <c:pt idx="40">
                  <c:v>42</c:v>
                </c:pt>
                <c:pt idx="41">
                  <c:v>42</c:v>
                </c:pt>
                <c:pt idx="42">
                  <c:v>44</c:v>
                </c:pt>
                <c:pt idx="43">
                  <c:v>45</c:v>
                </c:pt>
                <c:pt idx="44">
                  <c:v>45</c:v>
                </c:pt>
                <c:pt idx="45">
                  <c:v>45</c:v>
                </c:pt>
                <c:pt idx="46">
                  <c:v>45</c:v>
                </c:pt>
                <c:pt idx="47">
                  <c:v>47</c:v>
                </c:pt>
                <c:pt idx="48">
                  <c:v>48</c:v>
                </c:pt>
                <c:pt idx="49">
                  <c:v>49</c:v>
                </c:pt>
                <c:pt idx="50">
                  <c:v>50</c:v>
                </c:pt>
                <c:pt idx="51">
                  <c:v>53</c:v>
                </c:pt>
                <c:pt idx="52">
                  <c:v>59</c:v>
                </c:pt>
                <c:pt idx="53">
                  <c:v>67</c:v>
                </c:pt>
                <c:pt idx="54">
                  <c:v>77</c:v>
                </c:pt>
                <c:pt idx="55">
                  <c:v>100</c:v>
                </c:pt>
                <c:pt idx="56">
                  <c:v>108</c:v>
                </c:pt>
                <c:pt idx="57">
                  <c:v>135</c:v>
                </c:pt>
                <c:pt idx="58">
                  <c:v>153</c:v>
                </c:pt>
                <c:pt idx="59">
                  <c:v>169</c:v>
                </c:pt>
                <c:pt idx="60">
                  <c:v>195</c:v>
                </c:pt>
                <c:pt idx="61">
                  <c:v>216</c:v>
                </c:pt>
                <c:pt idx="62">
                  <c:v>235</c:v>
                </c:pt>
                <c:pt idx="63">
                  <c:v>252</c:v>
                </c:pt>
                <c:pt idx="64">
                  <c:v>267</c:v>
                </c:pt>
                <c:pt idx="65">
                  <c:v>283</c:v>
                </c:pt>
                <c:pt idx="66">
                  <c:v>298</c:v>
                </c:pt>
                <c:pt idx="67">
                  <c:v>306</c:v>
                </c:pt>
                <c:pt idx="68">
                  <c:v>322</c:v>
                </c:pt>
                <c:pt idx="69">
                  <c:v>329</c:v>
                </c:pt>
                <c:pt idx="70">
                  <c:v>339</c:v>
                </c:pt>
                <c:pt idx="71">
                  <c:v>348</c:v>
                </c:pt>
                <c:pt idx="72">
                  <c:v>355</c:v>
                </c:pt>
                <c:pt idx="73">
                  <c:v>363</c:v>
                </c:pt>
                <c:pt idx="74">
                  <c:v>373</c:v>
                </c:pt>
                <c:pt idx="75">
                  <c:v>376</c:v>
                </c:pt>
                <c:pt idx="76">
                  <c:v>379</c:v>
                </c:pt>
                <c:pt idx="77">
                  <c:v>380</c:v>
                </c:pt>
                <c:pt idx="78">
                  <c:v>382</c:v>
                </c:pt>
                <c:pt idx="79">
                  <c:v>385</c:v>
                </c:pt>
                <c:pt idx="80">
                  <c:v>388</c:v>
                </c:pt>
                <c:pt idx="81">
                  <c:v>393</c:v>
                </c:pt>
                <c:pt idx="82">
                  <c:v>393</c:v>
                </c:pt>
                <c:pt idx="83">
                  <c:v>395</c:v>
                </c:pt>
                <c:pt idx="84">
                  <c:v>395</c:v>
                </c:pt>
                <c:pt idx="85">
                  <c:v>395</c:v>
                </c:pt>
                <c:pt idx="86">
                  <c:v>398</c:v>
                </c:pt>
                <c:pt idx="87">
                  <c:v>420</c:v>
                </c:pt>
                <c:pt idx="88">
                  <c:v>422</c:v>
                </c:pt>
                <c:pt idx="89">
                  <c:v>425</c:v>
                </c:pt>
                <c:pt idx="90">
                  <c:v>426</c:v>
                </c:pt>
                <c:pt idx="91">
                  <c:v>427</c:v>
                </c:pt>
                <c:pt idx="92">
                  <c:v>428</c:v>
                </c:pt>
                <c:pt idx="93">
                  <c:v>429</c:v>
                </c:pt>
                <c:pt idx="94">
                  <c:v>429</c:v>
                </c:pt>
                <c:pt idx="95">
                  <c:v>429</c:v>
                </c:pt>
                <c:pt idx="96">
                  <c:v>429</c:v>
                </c:pt>
                <c:pt idx="97">
                  <c:v>429</c:v>
                </c:pt>
                <c:pt idx="98">
                  <c:v>429</c:v>
                </c:pt>
                <c:pt idx="99">
                  <c:v>429</c:v>
                </c:pt>
                <c:pt idx="100">
                  <c:v>432</c:v>
                </c:pt>
                <c:pt idx="101">
                  <c:v>436</c:v>
                </c:pt>
                <c:pt idx="102">
                  <c:v>438</c:v>
                </c:pt>
                <c:pt idx="103">
                  <c:v>438</c:v>
                </c:pt>
                <c:pt idx="104">
                  <c:v>439</c:v>
                </c:pt>
                <c:pt idx="105">
                  <c:v>440</c:v>
                </c:pt>
                <c:pt idx="106">
                  <c:v>440</c:v>
                </c:pt>
                <c:pt idx="107">
                  <c:v>440</c:v>
                </c:pt>
                <c:pt idx="108">
                  <c:v>440</c:v>
                </c:pt>
                <c:pt idx="109">
                  <c:v>440</c:v>
                </c:pt>
                <c:pt idx="110">
                  <c:v>440</c:v>
                </c:pt>
                <c:pt idx="111">
                  <c:v>440</c:v>
                </c:pt>
                <c:pt idx="112">
                  <c:v>440</c:v>
                </c:pt>
                <c:pt idx="113">
                  <c:v>440</c:v>
                </c:pt>
                <c:pt idx="114">
                  <c:v>440</c:v>
                </c:pt>
                <c:pt idx="115">
                  <c:v>440</c:v>
                </c:pt>
                <c:pt idx="116">
                  <c:v>440</c:v>
                </c:pt>
                <c:pt idx="117">
                  <c:v>440</c:v>
                </c:pt>
                <c:pt idx="118">
                  <c:v>440</c:v>
                </c:pt>
                <c:pt idx="119">
                  <c:v>441</c:v>
                </c:pt>
                <c:pt idx="120">
                  <c:v>441</c:v>
                </c:pt>
                <c:pt idx="121">
                  <c:v>441</c:v>
                </c:pt>
                <c:pt idx="122">
                  <c:v>441</c:v>
                </c:pt>
                <c:pt idx="123">
                  <c:v>441</c:v>
                </c:pt>
                <c:pt idx="124">
                  <c:v>441</c:v>
                </c:pt>
                <c:pt idx="125">
                  <c:v>441</c:v>
                </c:pt>
                <c:pt idx="126">
                  <c:v>441</c:v>
                </c:pt>
                <c:pt idx="127">
                  <c:v>442</c:v>
                </c:pt>
                <c:pt idx="128">
                  <c:v>442</c:v>
                </c:pt>
                <c:pt idx="129">
                  <c:v>442</c:v>
                </c:pt>
                <c:pt idx="130">
                  <c:v>443</c:v>
                </c:pt>
                <c:pt idx="131">
                  <c:v>443</c:v>
                </c:pt>
                <c:pt idx="132">
                  <c:v>443</c:v>
                </c:pt>
                <c:pt idx="133">
                  <c:v>443</c:v>
                </c:pt>
                <c:pt idx="134">
                  <c:v>443</c:v>
                </c:pt>
                <c:pt idx="135">
                  <c:v>443</c:v>
                </c:pt>
                <c:pt idx="136">
                  <c:v>443</c:v>
                </c:pt>
                <c:pt idx="137">
                  <c:v>443</c:v>
                </c:pt>
                <c:pt idx="138">
                  <c:v>443</c:v>
                </c:pt>
                <c:pt idx="139">
                  <c:v>443</c:v>
                </c:pt>
                <c:pt idx="140">
                  <c:v>443</c:v>
                </c:pt>
                <c:pt idx="141">
                  <c:v>443</c:v>
                </c:pt>
                <c:pt idx="142">
                  <c:v>443</c:v>
                </c:pt>
                <c:pt idx="143">
                  <c:v>443</c:v>
                </c:pt>
                <c:pt idx="144">
                  <c:v>445</c:v>
                </c:pt>
                <c:pt idx="145">
                  <c:v>445</c:v>
                </c:pt>
                <c:pt idx="146">
                  <c:v>445</c:v>
                </c:pt>
                <c:pt idx="147">
                  <c:v>446</c:v>
                </c:pt>
                <c:pt idx="148">
                  <c:v>446</c:v>
                </c:pt>
                <c:pt idx="149">
                  <c:v>446</c:v>
                </c:pt>
                <c:pt idx="150">
                  <c:v>446</c:v>
                </c:pt>
                <c:pt idx="151">
                  <c:v>446</c:v>
                </c:pt>
                <c:pt idx="152">
                  <c:v>446</c:v>
                </c:pt>
                <c:pt idx="153">
                  <c:v>446</c:v>
                </c:pt>
                <c:pt idx="154">
                  <c:v>447</c:v>
                </c:pt>
                <c:pt idx="155">
                  <c:v>447</c:v>
                </c:pt>
                <c:pt idx="156">
                  <c:v>447</c:v>
                </c:pt>
                <c:pt idx="157">
                  <c:v>447</c:v>
                </c:pt>
                <c:pt idx="158">
                  <c:v>447</c:v>
                </c:pt>
                <c:pt idx="159">
                  <c:v>447</c:v>
                </c:pt>
                <c:pt idx="160">
                  <c:v>447</c:v>
                </c:pt>
                <c:pt idx="161">
                  <c:v>448</c:v>
                </c:pt>
                <c:pt idx="162">
                  <c:v>449</c:v>
                </c:pt>
                <c:pt idx="163">
                  <c:v>449</c:v>
                </c:pt>
                <c:pt idx="164">
                  <c:v>449</c:v>
                </c:pt>
                <c:pt idx="165">
                  <c:v>449</c:v>
                </c:pt>
                <c:pt idx="166">
                  <c:v>449</c:v>
                </c:pt>
                <c:pt idx="167">
                  <c:v>449</c:v>
                </c:pt>
                <c:pt idx="168">
                  <c:v>449</c:v>
                </c:pt>
                <c:pt idx="169">
                  <c:v>451</c:v>
                </c:pt>
                <c:pt idx="170">
                  <c:v>451</c:v>
                </c:pt>
                <c:pt idx="171">
                  <c:v>451</c:v>
                </c:pt>
                <c:pt idx="172">
                  <c:v>451</c:v>
                </c:pt>
                <c:pt idx="173">
                  <c:v>451</c:v>
                </c:pt>
                <c:pt idx="174">
                  <c:v>451</c:v>
                </c:pt>
                <c:pt idx="175">
                  <c:v>452</c:v>
                </c:pt>
                <c:pt idx="176">
                  <c:v>454</c:v>
                </c:pt>
                <c:pt idx="177">
                  <c:v>454</c:v>
                </c:pt>
                <c:pt idx="178">
                  <c:v>455</c:v>
                </c:pt>
                <c:pt idx="179">
                  <c:v>455</c:v>
                </c:pt>
                <c:pt idx="180">
                  <c:v>455</c:v>
                </c:pt>
                <c:pt idx="181">
                  <c:v>455</c:v>
                </c:pt>
                <c:pt idx="182">
                  <c:v>455</c:v>
                </c:pt>
                <c:pt idx="183">
                  <c:v>458</c:v>
                </c:pt>
                <c:pt idx="184">
                  <c:v>458</c:v>
                </c:pt>
                <c:pt idx="185">
                  <c:v>458</c:v>
                </c:pt>
                <c:pt idx="186">
                  <c:v>462</c:v>
                </c:pt>
                <c:pt idx="187">
                  <c:v>467</c:v>
                </c:pt>
                <c:pt idx="188">
                  <c:v>467</c:v>
                </c:pt>
                <c:pt idx="189">
                  <c:v>467</c:v>
                </c:pt>
                <c:pt idx="190">
                  <c:v>467</c:v>
                </c:pt>
                <c:pt idx="191">
                  <c:v>474</c:v>
                </c:pt>
                <c:pt idx="192">
                  <c:v>474</c:v>
                </c:pt>
                <c:pt idx="193">
                  <c:v>474</c:v>
                </c:pt>
                <c:pt idx="194">
                  <c:v>476</c:v>
                </c:pt>
                <c:pt idx="195">
                  <c:v>476</c:v>
                </c:pt>
                <c:pt idx="196">
                  <c:v>477</c:v>
                </c:pt>
                <c:pt idx="197">
                  <c:v>477</c:v>
                </c:pt>
                <c:pt idx="198">
                  <c:v>477</c:v>
                </c:pt>
                <c:pt idx="199">
                  <c:v>477</c:v>
                </c:pt>
                <c:pt idx="200">
                  <c:v>477</c:v>
                </c:pt>
                <c:pt idx="201">
                  <c:v>480</c:v>
                </c:pt>
                <c:pt idx="202">
                  <c:v>481</c:v>
                </c:pt>
                <c:pt idx="203">
                  <c:v>481</c:v>
                </c:pt>
                <c:pt idx="204">
                  <c:v>481</c:v>
                </c:pt>
                <c:pt idx="205">
                  <c:v>482</c:v>
                </c:pt>
                <c:pt idx="206">
                  <c:v>484</c:v>
                </c:pt>
                <c:pt idx="207">
                  <c:v>485</c:v>
                </c:pt>
                <c:pt idx="208">
                  <c:v>486</c:v>
                </c:pt>
                <c:pt idx="209">
                  <c:v>486</c:v>
                </c:pt>
                <c:pt idx="210">
                  <c:v>486</c:v>
                </c:pt>
                <c:pt idx="211">
                  <c:v>487</c:v>
                </c:pt>
                <c:pt idx="212">
                  <c:v>487</c:v>
                </c:pt>
                <c:pt idx="213">
                  <c:v>487</c:v>
                </c:pt>
                <c:pt idx="214">
                  <c:v>487</c:v>
                </c:pt>
                <c:pt idx="215">
                  <c:v>487</c:v>
                </c:pt>
                <c:pt idx="216">
                  <c:v>487</c:v>
                </c:pt>
                <c:pt idx="217">
                  <c:v>487</c:v>
                </c:pt>
                <c:pt idx="218">
                  <c:v>487</c:v>
                </c:pt>
                <c:pt idx="219">
                  <c:v>488</c:v>
                </c:pt>
                <c:pt idx="220">
                  <c:v>488</c:v>
                </c:pt>
                <c:pt idx="221">
                  <c:v>488</c:v>
                </c:pt>
                <c:pt idx="222">
                  <c:v>488</c:v>
                </c:pt>
                <c:pt idx="223">
                  <c:v>489</c:v>
                </c:pt>
                <c:pt idx="224">
                  <c:v>489</c:v>
                </c:pt>
                <c:pt idx="225">
                  <c:v>490</c:v>
                </c:pt>
                <c:pt idx="226">
                  <c:v>492</c:v>
                </c:pt>
              </c:numCache>
            </c:numRef>
          </c:val>
          <c:smooth val="0"/>
          <c:extLst>
            <c:ext xmlns:c16="http://schemas.microsoft.com/office/drawing/2014/chart" uri="{C3380CC4-5D6E-409C-BE32-E72D297353CC}">
              <c16:uniqueId val="{00000000-3232-4115-9146-959939F99C1F}"/>
            </c:ext>
          </c:extLst>
        </c:ser>
        <c:ser>
          <c:idx val="1"/>
          <c:order val="1"/>
          <c:tx>
            <c:strRef>
              <c:f>香港マカオ台湾の患者・海外輸入症例・無症状病原体保有者!$BY$28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香港マカオ台湾の患者・海外輸入症例・無症状病原体保有者!$BW$29:$BW$258</c:f>
              <c:numCache>
                <c:formatCode>m"月"d"日"</c:formatCode>
                <c:ptCount val="23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numCache>
            </c:numRef>
          </c:cat>
          <c:val>
            <c:numRef>
              <c:f>香港マカオ台湾の患者・海外輸入症例・無症状病原体保有者!$BY$29:$BY$258</c:f>
              <c:numCache>
                <c:formatCode>General</c:formatCode>
                <c:ptCount val="2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1</c:v>
                </c:pt>
                <c:pt idx="21">
                  <c:v>1</c:v>
                </c:pt>
                <c:pt idx="22">
                  <c:v>1</c:v>
                </c:pt>
                <c:pt idx="23">
                  <c:v>2</c:v>
                </c:pt>
                <c:pt idx="24">
                  <c:v>2</c:v>
                </c:pt>
                <c:pt idx="25">
                  <c:v>2</c:v>
                </c:pt>
                <c:pt idx="26">
                  <c:v>2</c:v>
                </c:pt>
                <c:pt idx="27">
                  <c:v>2</c:v>
                </c:pt>
                <c:pt idx="28">
                  <c:v>2</c:v>
                </c:pt>
                <c:pt idx="29">
                  <c:v>2</c:v>
                </c:pt>
                <c:pt idx="30">
                  <c:v>2</c:v>
                </c:pt>
                <c:pt idx="31">
                  <c:v>2</c:v>
                </c:pt>
                <c:pt idx="32">
                  <c:v>5</c:v>
                </c:pt>
                <c:pt idx="33">
                  <c:v>5</c:v>
                </c:pt>
                <c:pt idx="34">
                  <c:v>5</c:v>
                </c:pt>
                <c:pt idx="35">
                  <c:v>6</c:v>
                </c:pt>
                <c:pt idx="36">
                  <c:v>9</c:v>
                </c:pt>
                <c:pt idx="37">
                  <c:v>9</c:v>
                </c:pt>
                <c:pt idx="38">
                  <c:v>12</c:v>
                </c:pt>
                <c:pt idx="39">
                  <c:v>12</c:v>
                </c:pt>
                <c:pt idx="40">
                  <c:v>12</c:v>
                </c:pt>
                <c:pt idx="41">
                  <c:v>12</c:v>
                </c:pt>
                <c:pt idx="42">
                  <c:v>12</c:v>
                </c:pt>
                <c:pt idx="43">
                  <c:v>12</c:v>
                </c:pt>
                <c:pt idx="44">
                  <c:v>13</c:v>
                </c:pt>
                <c:pt idx="45">
                  <c:v>15</c:v>
                </c:pt>
                <c:pt idx="46">
                  <c:v>15</c:v>
                </c:pt>
                <c:pt idx="47">
                  <c:v>17</c:v>
                </c:pt>
                <c:pt idx="48">
                  <c:v>17</c:v>
                </c:pt>
                <c:pt idx="49">
                  <c:v>20</c:v>
                </c:pt>
                <c:pt idx="50">
                  <c:v>20</c:v>
                </c:pt>
                <c:pt idx="51">
                  <c:v>20</c:v>
                </c:pt>
                <c:pt idx="52">
                  <c:v>20</c:v>
                </c:pt>
                <c:pt idx="53">
                  <c:v>22</c:v>
                </c:pt>
                <c:pt idx="54">
                  <c:v>22</c:v>
                </c:pt>
                <c:pt idx="55">
                  <c:v>22</c:v>
                </c:pt>
                <c:pt idx="56">
                  <c:v>26</c:v>
                </c:pt>
                <c:pt idx="57">
                  <c:v>28</c:v>
                </c:pt>
                <c:pt idx="58">
                  <c:v>28</c:v>
                </c:pt>
                <c:pt idx="59">
                  <c:v>28</c:v>
                </c:pt>
                <c:pt idx="60">
                  <c:v>29</c:v>
                </c:pt>
                <c:pt idx="61">
                  <c:v>29</c:v>
                </c:pt>
                <c:pt idx="62">
                  <c:v>29</c:v>
                </c:pt>
                <c:pt idx="63">
                  <c:v>29</c:v>
                </c:pt>
                <c:pt idx="64">
                  <c:v>30</c:v>
                </c:pt>
                <c:pt idx="65">
                  <c:v>30</c:v>
                </c:pt>
                <c:pt idx="66">
                  <c:v>39</c:v>
                </c:pt>
                <c:pt idx="67">
                  <c:v>39</c:v>
                </c:pt>
                <c:pt idx="68">
                  <c:v>39</c:v>
                </c:pt>
                <c:pt idx="69">
                  <c:v>45</c:v>
                </c:pt>
                <c:pt idx="70">
                  <c:v>50</c:v>
                </c:pt>
                <c:pt idx="71">
                  <c:v>50</c:v>
                </c:pt>
                <c:pt idx="72">
                  <c:v>50</c:v>
                </c:pt>
                <c:pt idx="73">
                  <c:v>54</c:v>
                </c:pt>
                <c:pt idx="74">
                  <c:v>57</c:v>
                </c:pt>
                <c:pt idx="75">
                  <c:v>61</c:v>
                </c:pt>
                <c:pt idx="76">
                  <c:v>67</c:v>
                </c:pt>
                <c:pt idx="77">
                  <c:v>80</c:v>
                </c:pt>
                <c:pt idx="78">
                  <c:v>91</c:v>
                </c:pt>
                <c:pt idx="79">
                  <c:v>91</c:v>
                </c:pt>
                <c:pt idx="80">
                  <c:v>109</c:v>
                </c:pt>
                <c:pt idx="81">
                  <c:v>114</c:v>
                </c:pt>
                <c:pt idx="82">
                  <c:v>124</c:v>
                </c:pt>
                <c:pt idx="83">
                  <c:v>137</c:v>
                </c:pt>
                <c:pt idx="84">
                  <c:v>155</c:v>
                </c:pt>
                <c:pt idx="85">
                  <c:v>166</c:v>
                </c:pt>
                <c:pt idx="86">
                  <c:v>178</c:v>
                </c:pt>
                <c:pt idx="87">
                  <c:v>189</c:v>
                </c:pt>
                <c:pt idx="88">
                  <c:v>203</c:v>
                </c:pt>
                <c:pt idx="89">
                  <c:v>217</c:v>
                </c:pt>
                <c:pt idx="90">
                  <c:v>236</c:v>
                </c:pt>
                <c:pt idx="91">
                  <c:v>253</c:v>
                </c:pt>
                <c:pt idx="92">
                  <c:v>264</c:v>
                </c:pt>
                <c:pt idx="93">
                  <c:v>275</c:v>
                </c:pt>
                <c:pt idx="94">
                  <c:v>281</c:v>
                </c:pt>
                <c:pt idx="95">
                  <c:v>290</c:v>
                </c:pt>
                <c:pt idx="96">
                  <c:v>307</c:v>
                </c:pt>
                <c:pt idx="97">
                  <c:v>311</c:v>
                </c:pt>
                <c:pt idx="98">
                  <c:v>322</c:v>
                </c:pt>
                <c:pt idx="99">
                  <c:v>324</c:v>
                </c:pt>
                <c:pt idx="100">
                  <c:v>324</c:v>
                </c:pt>
                <c:pt idx="101">
                  <c:v>332</c:v>
                </c:pt>
                <c:pt idx="102">
                  <c:v>334</c:v>
                </c:pt>
                <c:pt idx="103">
                  <c:v>334</c:v>
                </c:pt>
                <c:pt idx="104">
                  <c:v>339</c:v>
                </c:pt>
                <c:pt idx="105">
                  <c:v>339</c:v>
                </c:pt>
                <c:pt idx="106">
                  <c:v>355</c:v>
                </c:pt>
                <c:pt idx="107">
                  <c:v>361</c:v>
                </c:pt>
                <c:pt idx="108">
                  <c:v>366</c:v>
                </c:pt>
                <c:pt idx="109">
                  <c:v>368</c:v>
                </c:pt>
                <c:pt idx="110">
                  <c:v>372</c:v>
                </c:pt>
                <c:pt idx="111">
                  <c:v>375</c:v>
                </c:pt>
                <c:pt idx="112">
                  <c:v>383</c:v>
                </c:pt>
                <c:pt idx="113">
                  <c:v>387</c:v>
                </c:pt>
                <c:pt idx="114">
                  <c:v>389</c:v>
                </c:pt>
                <c:pt idx="115">
                  <c:v>395</c:v>
                </c:pt>
                <c:pt idx="116">
                  <c:v>398</c:v>
                </c:pt>
                <c:pt idx="117">
                  <c:v>401</c:v>
                </c:pt>
                <c:pt idx="118">
                  <c:v>402</c:v>
                </c:pt>
                <c:pt idx="119">
                  <c:v>407</c:v>
                </c:pt>
                <c:pt idx="120">
                  <c:v>407</c:v>
                </c:pt>
                <c:pt idx="121">
                  <c:v>411</c:v>
                </c:pt>
                <c:pt idx="122">
                  <c:v>414</c:v>
                </c:pt>
                <c:pt idx="123">
                  <c:v>415</c:v>
                </c:pt>
                <c:pt idx="124">
                  <c:v>416</c:v>
                </c:pt>
                <c:pt idx="125">
                  <c:v>419</c:v>
                </c:pt>
                <c:pt idx="126">
                  <c:v>420</c:v>
                </c:pt>
                <c:pt idx="127">
                  <c:v>420</c:v>
                </c:pt>
                <c:pt idx="128">
                  <c:v>421</c:v>
                </c:pt>
                <c:pt idx="129">
                  <c:v>423</c:v>
                </c:pt>
                <c:pt idx="130">
                  <c:v>427</c:v>
                </c:pt>
                <c:pt idx="131">
                  <c:v>427</c:v>
                </c:pt>
                <c:pt idx="132">
                  <c:v>428</c:v>
                </c:pt>
                <c:pt idx="133">
                  <c:v>428</c:v>
                </c:pt>
                <c:pt idx="134">
                  <c:v>429</c:v>
                </c:pt>
                <c:pt idx="135">
                  <c:v>429</c:v>
                </c:pt>
                <c:pt idx="136">
                  <c:v>430</c:v>
                </c:pt>
                <c:pt idx="137">
                  <c:v>430</c:v>
                </c:pt>
                <c:pt idx="138">
                  <c:v>431</c:v>
                </c:pt>
                <c:pt idx="139">
                  <c:v>431</c:v>
                </c:pt>
                <c:pt idx="140">
                  <c:v>431</c:v>
                </c:pt>
                <c:pt idx="141">
                  <c:v>431</c:v>
                </c:pt>
                <c:pt idx="142">
                  <c:v>431</c:v>
                </c:pt>
                <c:pt idx="143">
                  <c:v>431</c:v>
                </c:pt>
                <c:pt idx="144">
                  <c:v>433</c:v>
                </c:pt>
                <c:pt idx="145">
                  <c:v>433</c:v>
                </c:pt>
                <c:pt idx="146">
                  <c:v>434</c:v>
                </c:pt>
                <c:pt idx="147">
                  <c:v>434</c:v>
                </c:pt>
                <c:pt idx="148">
                  <c:v>434</c:v>
                </c:pt>
                <c:pt idx="149">
                  <c:v>434</c:v>
                </c:pt>
                <c:pt idx="150">
                  <c:v>434</c:v>
                </c:pt>
                <c:pt idx="151">
                  <c:v>435</c:v>
                </c:pt>
                <c:pt idx="152">
                  <c:v>435</c:v>
                </c:pt>
                <c:pt idx="153">
                  <c:v>435</c:v>
                </c:pt>
                <c:pt idx="154">
                  <c:v>435</c:v>
                </c:pt>
                <c:pt idx="155">
                  <c:v>435</c:v>
                </c:pt>
                <c:pt idx="156">
                  <c:v>435</c:v>
                </c:pt>
                <c:pt idx="157">
                  <c:v>435</c:v>
                </c:pt>
                <c:pt idx="158">
                  <c:v>435</c:v>
                </c:pt>
                <c:pt idx="159">
                  <c:v>435</c:v>
                </c:pt>
                <c:pt idx="160">
                  <c:v>438</c:v>
                </c:pt>
                <c:pt idx="161">
                  <c:v>438</c:v>
                </c:pt>
                <c:pt idx="162">
                  <c:v>438</c:v>
                </c:pt>
                <c:pt idx="163">
                  <c:v>438</c:v>
                </c:pt>
                <c:pt idx="164">
                  <c:v>438</c:v>
                </c:pt>
                <c:pt idx="165">
                  <c:v>438</c:v>
                </c:pt>
                <c:pt idx="166">
                  <c:v>438</c:v>
                </c:pt>
                <c:pt idx="167">
                  <c:v>438</c:v>
                </c:pt>
                <c:pt idx="168">
                  <c:v>438</c:v>
                </c:pt>
                <c:pt idx="169">
                  <c:v>438</c:v>
                </c:pt>
                <c:pt idx="170">
                  <c:v>438</c:v>
                </c:pt>
                <c:pt idx="171">
                  <c:v>438</c:v>
                </c:pt>
                <c:pt idx="172">
                  <c:v>440</c:v>
                </c:pt>
                <c:pt idx="173">
                  <c:v>440</c:v>
                </c:pt>
                <c:pt idx="174">
                  <c:v>440</c:v>
                </c:pt>
                <c:pt idx="175">
                  <c:v>440</c:v>
                </c:pt>
                <c:pt idx="176">
                  <c:v>440</c:v>
                </c:pt>
                <c:pt idx="177">
                  <c:v>440</c:v>
                </c:pt>
                <c:pt idx="178">
                  <c:v>440</c:v>
                </c:pt>
                <c:pt idx="179">
                  <c:v>440</c:v>
                </c:pt>
                <c:pt idx="180">
                  <c:v>440</c:v>
                </c:pt>
                <c:pt idx="181">
                  <c:v>440</c:v>
                </c:pt>
                <c:pt idx="182">
                  <c:v>440</c:v>
                </c:pt>
                <c:pt idx="183">
                  <c:v>440</c:v>
                </c:pt>
                <c:pt idx="184">
                  <c:v>440</c:v>
                </c:pt>
                <c:pt idx="185">
                  <c:v>440</c:v>
                </c:pt>
                <c:pt idx="186">
                  <c:v>440</c:v>
                </c:pt>
                <c:pt idx="187">
                  <c:v>440</c:v>
                </c:pt>
                <c:pt idx="188">
                  <c:v>440</c:v>
                </c:pt>
                <c:pt idx="189">
                  <c:v>440</c:v>
                </c:pt>
                <c:pt idx="190">
                  <c:v>441</c:v>
                </c:pt>
                <c:pt idx="191">
                  <c:v>441</c:v>
                </c:pt>
                <c:pt idx="192">
                  <c:v>441</c:v>
                </c:pt>
                <c:pt idx="193">
                  <c:v>441</c:v>
                </c:pt>
                <c:pt idx="194">
                  <c:v>441</c:v>
                </c:pt>
                <c:pt idx="195">
                  <c:v>441</c:v>
                </c:pt>
                <c:pt idx="196">
                  <c:v>441</c:v>
                </c:pt>
                <c:pt idx="197">
                  <c:v>441</c:v>
                </c:pt>
                <c:pt idx="198">
                  <c:v>441</c:v>
                </c:pt>
                <c:pt idx="199">
                  <c:v>441</c:v>
                </c:pt>
                <c:pt idx="200">
                  <c:v>441</c:v>
                </c:pt>
                <c:pt idx="201">
                  <c:v>443</c:v>
                </c:pt>
                <c:pt idx="202">
                  <c:v>450</c:v>
                </c:pt>
                <c:pt idx="203">
                  <c:v>450</c:v>
                </c:pt>
                <c:pt idx="204">
                  <c:v>450</c:v>
                </c:pt>
                <c:pt idx="205">
                  <c:v>450</c:v>
                </c:pt>
                <c:pt idx="206">
                  <c:v>450</c:v>
                </c:pt>
                <c:pt idx="207">
                  <c:v>450</c:v>
                </c:pt>
                <c:pt idx="208">
                  <c:v>450</c:v>
                </c:pt>
                <c:pt idx="209">
                  <c:v>457</c:v>
                </c:pt>
                <c:pt idx="210">
                  <c:v>457</c:v>
                </c:pt>
                <c:pt idx="211">
                  <c:v>457</c:v>
                </c:pt>
                <c:pt idx="212">
                  <c:v>457</c:v>
                </c:pt>
                <c:pt idx="213">
                  <c:v>457</c:v>
                </c:pt>
                <c:pt idx="214">
                  <c:v>457</c:v>
                </c:pt>
                <c:pt idx="215">
                  <c:v>457</c:v>
                </c:pt>
                <c:pt idx="216">
                  <c:v>462</c:v>
                </c:pt>
                <c:pt idx="217">
                  <c:v>462</c:v>
                </c:pt>
                <c:pt idx="218">
                  <c:v>462</c:v>
                </c:pt>
                <c:pt idx="219">
                  <c:v>462</c:v>
                </c:pt>
                <c:pt idx="220">
                  <c:v>462</c:v>
                </c:pt>
                <c:pt idx="221">
                  <c:v>462</c:v>
                </c:pt>
                <c:pt idx="222">
                  <c:v>462</c:v>
                </c:pt>
                <c:pt idx="223">
                  <c:v>471</c:v>
                </c:pt>
                <c:pt idx="224">
                  <c:v>471</c:v>
                </c:pt>
                <c:pt idx="225">
                  <c:v>471</c:v>
                </c:pt>
                <c:pt idx="226">
                  <c:v>471</c:v>
                </c:pt>
              </c:numCache>
            </c:numRef>
          </c:val>
          <c:smooth val="0"/>
          <c:extLst>
            <c:ext xmlns:c16="http://schemas.microsoft.com/office/drawing/2014/chart" uri="{C3380CC4-5D6E-409C-BE32-E72D297353CC}">
              <c16:uniqueId val="{00000001-3232-4115-9146-959939F99C1F}"/>
            </c:ext>
          </c:extLst>
        </c:ser>
        <c:dLbls>
          <c:showLegendKey val="0"/>
          <c:showVal val="0"/>
          <c:showCatName val="0"/>
          <c:showSerName val="0"/>
          <c:showPercent val="0"/>
          <c:showBubbleSize val="0"/>
        </c:dLbls>
        <c:marker val="1"/>
        <c:smooth val="0"/>
        <c:axId val="506635632"/>
        <c:axId val="506635960"/>
      </c:lineChart>
      <c:lineChart>
        <c:grouping val="standard"/>
        <c:varyColors val="0"/>
        <c:ser>
          <c:idx val="2"/>
          <c:order val="2"/>
          <c:tx>
            <c:strRef>
              <c:f>香港マカオ台湾の患者・海外輸入症例・無症状病原体保有者!$BZ$28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香港マカオ台湾の患者・海外輸入症例・無症状病原体保有者!$BW$29:$BW$258</c:f>
              <c:numCache>
                <c:formatCode>m"月"d"日"</c:formatCode>
                <c:ptCount val="23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numCache>
            </c:numRef>
          </c:cat>
          <c:val>
            <c:numRef>
              <c:f>香港マカオ台湾の患者・海外輸入症例・無症状病原体保有者!$BZ$29:$BZ$258</c:f>
              <c:numCache>
                <c:formatCode>General</c:formatCode>
                <c:ptCount val="2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2</c:v>
                </c:pt>
                <c:pt idx="58">
                  <c:v>2</c:v>
                </c:pt>
                <c:pt idx="59">
                  <c:v>2</c:v>
                </c:pt>
                <c:pt idx="60">
                  <c:v>2</c:v>
                </c:pt>
                <c:pt idx="61">
                  <c:v>2</c:v>
                </c:pt>
                <c:pt idx="62">
                  <c:v>2</c:v>
                </c:pt>
                <c:pt idx="63">
                  <c:v>2</c:v>
                </c:pt>
                <c:pt idx="64">
                  <c:v>2</c:v>
                </c:pt>
                <c:pt idx="65">
                  <c:v>2</c:v>
                </c:pt>
                <c:pt idx="66">
                  <c:v>3</c:v>
                </c:pt>
                <c:pt idx="67">
                  <c:v>5</c:v>
                </c:pt>
                <c:pt idx="68">
                  <c:v>5</c:v>
                </c:pt>
                <c:pt idx="69">
                  <c:v>5</c:v>
                </c:pt>
                <c:pt idx="70">
                  <c:v>5</c:v>
                </c:pt>
                <c:pt idx="71">
                  <c:v>5</c:v>
                </c:pt>
                <c:pt idx="72">
                  <c:v>5</c:v>
                </c:pt>
                <c:pt idx="73">
                  <c:v>5</c:v>
                </c:pt>
                <c:pt idx="74">
                  <c:v>5</c:v>
                </c:pt>
                <c:pt idx="75">
                  <c:v>5</c:v>
                </c:pt>
                <c:pt idx="76">
                  <c:v>5</c:v>
                </c:pt>
                <c:pt idx="77">
                  <c:v>5</c:v>
                </c:pt>
                <c:pt idx="78">
                  <c:v>6</c:v>
                </c:pt>
                <c:pt idx="79">
                  <c:v>6</c:v>
                </c:pt>
                <c:pt idx="80">
                  <c:v>6</c:v>
                </c:pt>
                <c:pt idx="81">
                  <c:v>6</c:v>
                </c:pt>
                <c:pt idx="82">
                  <c:v>6</c:v>
                </c:pt>
                <c:pt idx="83">
                  <c:v>6</c:v>
                </c:pt>
                <c:pt idx="84">
                  <c:v>6</c:v>
                </c:pt>
                <c:pt idx="85">
                  <c:v>6</c:v>
                </c:pt>
                <c:pt idx="86">
                  <c:v>6</c:v>
                </c:pt>
                <c:pt idx="87">
                  <c:v>6</c:v>
                </c:pt>
                <c:pt idx="88">
                  <c:v>6</c:v>
                </c:pt>
                <c:pt idx="89">
                  <c:v>6</c:v>
                </c:pt>
                <c:pt idx="90">
                  <c:v>6</c:v>
                </c:pt>
                <c:pt idx="91">
                  <c:v>6</c:v>
                </c:pt>
                <c:pt idx="92">
                  <c:v>6</c:v>
                </c:pt>
                <c:pt idx="93">
                  <c:v>6</c:v>
                </c:pt>
                <c:pt idx="94">
                  <c:v>6</c:v>
                </c:pt>
                <c:pt idx="95">
                  <c:v>6</c:v>
                </c:pt>
                <c:pt idx="96">
                  <c:v>6</c:v>
                </c:pt>
                <c:pt idx="97">
                  <c:v>6</c:v>
                </c:pt>
                <c:pt idx="98">
                  <c:v>6</c:v>
                </c:pt>
                <c:pt idx="99">
                  <c:v>6</c:v>
                </c:pt>
                <c:pt idx="100">
                  <c:v>6</c:v>
                </c:pt>
                <c:pt idx="101">
                  <c:v>6</c:v>
                </c:pt>
                <c:pt idx="102">
                  <c:v>6</c:v>
                </c:pt>
                <c:pt idx="103">
                  <c:v>6</c:v>
                </c:pt>
                <c:pt idx="104">
                  <c:v>6</c:v>
                </c:pt>
                <c:pt idx="105">
                  <c:v>6</c:v>
                </c:pt>
                <c:pt idx="106">
                  <c:v>6</c:v>
                </c:pt>
                <c:pt idx="107">
                  <c:v>6</c:v>
                </c:pt>
                <c:pt idx="108">
                  <c:v>6</c:v>
                </c:pt>
                <c:pt idx="109">
                  <c:v>6</c:v>
                </c:pt>
                <c:pt idx="110">
                  <c:v>7</c:v>
                </c:pt>
                <c:pt idx="111">
                  <c:v>7</c:v>
                </c:pt>
                <c:pt idx="112">
                  <c:v>7</c:v>
                </c:pt>
                <c:pt idx="113">
                  <c:v>7</c:v>
                </c:pt>
                <c:pt idx="114">
                  <c:v>7</c:v>
                </c:pt>
                <c:pt idx="115">
                  <c:v>7</c:v>
                </c:pt>
                <c:pt idx="116">
                  <c:v>7</c:v>
                </c:pt>
                <c:pt idx="117">
                  <c:v>7</c:v>
                </c:pt>
                <c:pt idx="118">
                  <c:v>7</c:v>
                </c:pt>
                <c:pt idx="119">
                  <c:v>7</c:v>
                </c:pt>
                <c:pt idx="120">
                  <c:v>7</c:v>
                </c:pt>
                <c:pt idx="121">
                  <c:v>7</c:v>
                </c:pt>
                <c:pt idx="122">
                  <c:v>7</c:v>
                </c:pt>
                <c:pt idx="123">
                  <c:v>7</c:v>
                </c:pt>
                <c:pt idx="124">
                  <c:v>7</c:v>
                </c:pt>
                <c:pt idx="125">
                  <c:v>7</c:v>
                </c:pt>
                <c:pt idx="126">
                  <c:v>7</c:v>
                </c:pt>
                <c:pt idx="127">
                  <c:v>7</c:v>
                </c:pt>
                <c:pt idx="128">
                  <c:v>7</c:v>
                </c:pt>
                <c:pt idx="129">
                  <c:v>7</c:v>
                </c:pt>
                <c:pt idx="130">
                  <c:v>7</c:v>
                </c:pt>
                <c:pt idx="131">
                  <c:v>7</c:v>
                </c:pt>
                <c:pt idx="132">
                  <c:v>7</c:v>
                </c:pt>
                <c:pt idx="133">
                  <c:v>7</c:v>
                </c:pt>
                <c:pt idx="134">
                  <c:v>7</c:v>
                </c:pt>
                <c:pt idx="135">
                  <c:v>7</c:v>
                </c:pt>
                <c:pt idx="136">
                  <c:v>7</c:v>
                </c:pt>
                <c:pt idx="137">
                  <c:v>7</c:v>
                </c:pt>
                <c:pt idx="138">
                  <c:v>7</c:v>
                </c:pt>
                <c:pt idx="139">
                  <c:v>7</c:v>
                </c:pt>
                <c:pt idx="140">
                  <c:v>7</c:v>
                </c:pt>
                <c:pt idx="141">
                  <c:v>7</c:v>
                </c:pt>
                <c:pt idx="142">
                  <c:v>7</c:v>
                </c:pt>
                <c:pt idx="143">
                  <c:v>7</c:v>
                </c:pt>
                <c:pt idx="144">
                  <c:v>7</c:v>
                </c:pt>
                <c:pt idx="145">
                  <c:v>7</c:v>
                </c:pt>
                <c:pt idx="146">
                  <c:v>7</c:v>
                </c:pt>
                <c:pt idx="147">
                  <c:v>7</c:v>
                </c:pt>
                <c:pt idx="148">
                  <c:v>7</c:v>
                </c:pt>
                <c:pt idx="149">
                  <c:v>7</c:v>
                </c:pt>
                <c:pt idx="150">
                  <c:v>7</c:v>
                </c:pt>
                <c:pt idx="151">
                  <c:v>7</c:v>
                </c:pt>
                <c:pt idx="152">
                  <c:v>7</c:v>
                </c:pt>
                <c:pt idx="153">
                  <c:v>7</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7</c:v>
                </c:pt>
                <c:pt idx="173">
                  <c:v>7</c:v>
                </c:pt>
                <c:pt idx="174">
                  <c:v>7</c:v>
                </c:pt>
                <c:pt idx="175">
                  <c:v>7</c:v>
                </c:pt>
                <c:pt idx="176">
                  <c:v>7</c:v>
                </c:pt>
                <c:pt idx="177">
                  <c:v>7</c:v>
                </c:pt>
                <c:pt idx="178">
                  <c:v>7</c:v>
                </c:pt>
                <c:pt idx="179">
                  <c:v>7</c:v>
                </c:pt>
                <c:pt idx="180">
                  <c:v>7</c:v>
                </c:pt>
                <c:pt idx="181">
                  <c:v>7</c:v>
                </c:pt>
                <c:pt idx="182">
                  <c:v>7</c:v>
                </c:pt>
                <c:pt idx="183">
                  <c:v>7</c:v>
                </c:pt>
                <c:pt idx="184">
                  <c:v>7</c:v>
                </c:pt>
                <c:pt idx="185">
                  <c:v>7</c:v>
                </c:pt>
                <c:pt idx="186">
                  <c:v>7</c:v>
                </c:pt>
                <c:pt idx="187">
                  <c:v>7</c:v>
                </c:pt>
                <c:pt idx="188">
                  <c:v>7</c:v>
                </c:pt>
                <c:pt idx="189">
                  <c:v>7</c:v>
                </c:pt>
                <c:pt idx="190">
                  <c:v>7</c:v>
                </c:pt>
                <c:pt idx="191">
                  <c:v>7</c:v>
                </c:pt>
                <c:pt idx="192">
                  <c:v>7</c:v>
                </c:pt>
                <c:pt idx="193">
                  <c:v>7</c:v>
                </c:pt>
                <c:pt idx="194">
                  <c:v>7</c:v>
                </c:pt>
                <c:pt idx="195">
                  <c:v>7</c:v>
                </c:pt>
                <c:pt idx="196">
                  <c:v>7</c:v>
                </c:pt>
                <c:pt idx="197">
                  <c:v>7</c:v>
                </c:pt>
                <c:pt idx="198">
                  <c:v>7</c:v>
                </c:pt>
                <c:pt idx="199">
                  <c:v>7</c:v>
                </c:pt>
                <c:pt idx="200">
                  <c:v>7</c:v>
                </c:pt>
                <c:pt idx="201">
                  <c:v>7</c:v>
                </c:pt>
                <c:pt idx="202">
                  <c:v>7</c:v>
                </c:pt>
                <c:pt idx="203">
                  <c:v>7</c:v>
                </c:pt>
                <c:pt idx="204">
                  <c:v>7</c:v>
                </c:pt>
                <c:pt idx="205">
                  <c:v>7</c:v>
                </c:pt>
                <c:pt idx="206">
                  <c:v>7</c:v>
                </c:pt>
                <c:pt idx="207">
                  <c:v>7</c:v>
                </c:pt>
                <c:pt idx="208">
                  <c:v>7</c:v>
                </c:pt>
                <c:pt idx="209">
                  <c:v>7</c:v>
                </c:pt>
                <c:pt idx="210">
                  <c:v>7</c:v>
                </c:pt>
                <c:pt idx="211">
                  <c:v>7</c:v>
                </c:pt>
                <c:pt idx="212">
                  <c:v>7</c:v>
                </c:pt>
                <c:pt idx="213">
                  <c:v>7</c:v>
                </c:pt>
                <c:pt idx="214">
                  <c:v>7</c:v>
                </c:pt>
                <c:pt idx="215">
                  <c:v>7</c:v>
                </c:pt>
                <c:pt idx="216">
                  <c:v>7</c:v>
                </c:pt>
                <c:pt idx="217">
                  <c:v>7</c:v>
                </c:pt>
                <c:pt idx="218">
                  <c:v>7</c:v>
                </c:pt>
                <c:pt idx="219">
                  <c:v>7</c:v>
                </c:pt>
                <c:pt idx="220">
                  <c:v>7</c:v>
                </c:pt>
                <c:pt idx="221">
                  <c:v>7</c:v>
                </c:pt>
                <c:pt idx="222">
                  <c:v>7</c:v>
                </c:pt>
                <c:pt idx="223">
                  <c:v>7</c:v>
                </c:pt>
                <c:pt idx="224">
                  <c:v>7</c:v>
                </c:pt>
                <c:pt idx="225">
                  <c:v>7</c:v>
                </c:pt>
                <c:pt idx="226">
                  <c:v>7</c:v>
                </c:pt>
              </c:numCache>
            </c:numRef>
          </c:val>
          <c:smooth val="0"/>
          <c:extLst>
            <c:ext xmlns:c16="http://schemas.microsoft.com/office/drawing/2014/chart" uri="{C3380CC4-5D6E-409C-BE32-E72D297353CC}">
              <c16:uniqueId val="{00000002-3232-4115-9146-959939F99C1F}"/>
            </c:ext>
          </c:extLst>
        </c:ser>
        <c:dLbls>
          <c:showLegendKey val="0"/>
          <c:showVal val="0"/>
          <c:showCatName val="0"/>
          <c:showSerName val="0"/>
          <c:showPercent val="0"/>
          <c:showBubbleSize val="0"/>
        </c:dLbls>
        <c:marker val="1"/>
        <c:smooth val="0"/>
        <c:axId val="529436832"/>
        <c:axId val="684486112"/>
      </c:lineChart>
      <c:dateAx>
        <c:axId val="506635632"/>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960"/>
        <c:crosses val="autoZero"/>
        <c:auto val="1"/>
        <c:lblOffset val="100"/>
        <c:baseTimeUnit val="days"/>
      </c:dateAx>
      <c:valAx>
        <c:axId val="506635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632"/>
        <c:crosses val="autoZero"/>
        <c:crossBetween val="between"/>
      </c:valAx>
      <c:valAx>
        <c:axId val="684486112"/>
        <c:scaling>
          <c:orientation val="minMax"/>
          <c:max val="15"/>
          <c:min val="0"/>
        </c:scaling>
        <c:delete val="0"/>
        <c:axPos val="r"/>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436832"/>
        <c:crosses val="max"/>
        <c:crossBetween val="between"/>
      </c:valAx>
      <c:dateAx>
        <c:axId val="529436832"/>
        <c:scaling>
          <c:orientation val="minMax"/>
        </c:scaling>
        <c:delete val="1"/>
        <c:axPos val="b"/>
        <c:numFmt formatCode="m&quot;月&quot;d&quot;日&quot;" sourceLinked="1"/>
        <c:majorTickMark val="out"/>
        <c:minorTickMark val="none"/>
        <c:tickLblPos val="nextTo"/>
        <c:crossAx val="684486112"/>
        <c:crosses val="autoZero"/>
        <c:auto val="1"/>
        <c:lblOffset val="100"/>
        <c:baseTimeUnit val="days"/>
      </c:dateAx>
      <c:spPr>
        <a:noFill/>
        <a:ln w="12700">
          <a:solidFill>
            <a:schemeClr val="bg1">
              <a:lumMod val="50000"/>
            </a:schemeClr>
          </a:solidFill>
        </a:ln>
        <a:effectLst/>
      </c:spPr>
    </c:plotArea>
    <c:legend>
      <c:legendPos val="b"/>
      <c:layout>
        <c:manualLayout>
          <c:xMode val="edge"/>
          <c:yMode val="edge"/>
          <c:x val="0.14542827674147255"/>
          <c:y val="0.26717104673089154"/>
          <c:w val="0.16837836182027163"/>
          <c:h val="0.1859190872926518"/>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新発無症状感染者推移</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1009567829796547E-2"/>
          <c:y val="2.197007182044982E-2"/>
          <c:w val="0.90161121869641625"/>
          <c:h val="0.82245706379305072"/>
        </c:manualLayout>
      </c:layout>
      <c:barChart>
        <c:barDir val="col"/>
        <c:grouping val="clustered"/>
        <c:varyColors val="0"/>
        <c:ser>
          <c:idx val="0"/>
          <c:order val="0"/>
          <c:tx>
            <c:strRef>
              <c:f>香港マカオ台湾の患者・海外輸入症例・無症状病原体保有者!$BJ$96</c:f>
              <c:strCache>
                <c:ptCount val="1"/>
                <c:pt idx="0">
                  <c:v>全土</c:v>
                </c:pt>
              </c:strCache>
            </c:strRef>
          </c:tx>
          <c:spPr>
            <a:solidFill>
              <a:schemeClr val="accent1"/>
            </a:solidFill>
            <a:ln>
              <a:noFill/>
            </a:ln>
            <a:effectLst/>
          </c:spPr>
          <c:invertIfNegative val="0"/>
          <c:cat>
            <c:numRef>
              <c:f>香港マカオ台湾の患者・海外輸入症例・無症状病原体保有者!$BI$97:$BI$257</c:f>
              <c:numCache>
                <c:formatCode>m"月"d"日"</c:formatCode>
                <c:ptCount val="161"/>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numCache>
            </c:numRef>
          </c:cat>
          <c:val>
            <c:numRef>
              <c:f>香港マカオ台湾の患者・海外輸入症例・無症状病原体保有者!$BJ$97:$BJ$257</c:f>
              <c:numCache>
                <c:formatCode>General</c:formatCode>
                <c:ptCount val="161"/>
                <c:pt idx="0">
                  <c:v>130</c:v>
                </c:pt>
                <c:pt idx="1">
                  <c:v>55</c:v>
                </c:pt>
                <c:pt idx="2">
                  <c:v>60</c:v>
                </c:pt>
                <c:pt idx="3">
                  <c:v>64</c:v>
                </c:pt>
                <c:pt idx="4">
                  <c:v>47</c:v>
                </c:pt>
                <c:pt idx="5">
                  <c:v>78</c:v>
                </c:pt>
                <c:pt idx="6">
                  <c:v>30</c:v>
                </c:pt>
                <c:pt idx="7">
                  <c:v>137</c:v>
                </c:pt>
                <c:pt idx="8">
                  <c:v>56</c:v>
                </c:pt>
                <c:pt idx="9">
                  <c:v>47</c:v>
                </c:pt>
                <c:pt idx="10">
                  <c:v>34</c:v>
                </c:pt>
                <c:pt idx="11">
                  <c:v>63</c:v>
                </c:pt>
                <c:pt idx="12">
                  <c:v>61</c:v>
                </c:pt>
                <c:pt idx="13">
                  <c:v>54</c:v>
                </c:pt>
                <c:pt idx="14">
                  <c:v>57</c:v>
                </c:pt>
                <c:pt idx="15">
                  <c:v>64</c:v>
                </c:pt>
                <c:pt idx="16">
                  <c:v>66</c:v>
                </c:pt>
                <c:pt idx="17">
                  <c:v>54</c:v>
                </c:pt>
                <c:pt idx="18">
                  <c:v>44</c:v>
                </c:pt>
                <c:pt idx="19">
                  <c:v>49</c:v>
                </c:pt>
                <c:pt idx="20">
                  <c:v>37</c:v>
                </c:pt>
                <c:pt idx="21">
                  <c:v>42</c:v>
                </c:pt>
                <c:pt idx="22">
                  <c:v>27</c:v>
                </c:pt>
                <c:pt idx="23">
                  <c:v>34</c:v>
                </c:pt>
                <c:pt idx="24">
                  <c:v>29</c:v>
                </c:pt>
                <c:pt idx="25">
                  <c:v>30</c:v>
                </c:pt>
                <c:pt idx="26">
                  <c:v>25</c:v>
                </c:pt>
                <c:pt idx="27">
                  <c:v>40</c:v>
                </c:pt>
                <c:pt idx="28">
                  <c:v>26</c:v>
                </c:pt>
                <c:pt idx="29">
                  <c:v>33</c:v>
                </c:pt>
                <c:pt idx="30">
                  <c:v>25</c:v>
                </c:pt>
                <c:pt idx="31">
                  <c:v>20</c:v>
                </c:pt>
                <c:pt idx="32">
                  <c:v>12</c:v>
                </c:pt>
                <c:pt idx="33">
                  <c:v>13</c:v>
                </c:pt>
                <c:pt idx="34">
                  <c:v>15</c:v>
                </c:pt>
                <c:pt idx="35">
                  <c:v>20</c:v>
                </c:pt>
                <c:pt idx="36">
                  <c:v>6</c:v>
                </c:pt>
                <c:pt idx="37">
                  <c:v>16</c:v>
                </c:pt>
                <c:pt idx="38">
                  <c:v>15</c:v>
                </c:pt>
                <c:pt idx="39">
                  <c:v>20</c:v>
                </c:pt>
                <c:pt idx="40">
                  <c:v>12</c:v>
                </c:pt>
                <c:pt idx="41">
                  <c:v>15</c:v>
                </c:pt>
                <c:pt idx="42">
                  <c:v>8</c:v>
                </c:pt>
                <c:pt idx="43">
                  <c:v>12</c:v>
                </c:pt>
                <c:pt idx="44">
                  <c:v>11</c:v>
                </c:pt>
                <c:pt idx="45">
                  <c:v>13</c:v>
                </c:pt>
                <c:pt idx="46">
                  <c:v>12</c:v>
                </c:pt>
                <c:pt idx="47">
                  <c:v>18</c:v>
                </c:pt>
                <c:pt idx="48">
                  <c:v>17</c:v>
                </c:pt>
                <c:pt idx="49">
                  <c:v>16</c:v>
                </c:pt>
                <c:pt idx="50">
                  <c:v>31</c:v>
                </c:pt>
                <c:pt idx="51">
                  <c:v>35</c:v>
                </c:pt>
                <c:pt idx="52">
                  <c:v>28</c:v>
                </c:pt>
                <c:pt idx="53">
                  <c:v>36</c:v>
                </c:pt>
                <c:pt idx="54">
                  <c:v>40</c:v>
                </c:pt>
                <c:pt idx="55">
                  <c:v>29</c:v>
                </c:pt>
                <c:pt idx="56">
                  <c:v>28</c:v>
                </c:pt>
                <c:pt idx="57">
                  <c:v>23</c:v>
                </c:pt>
                <c:pt idx="58">
                  <c:v>5</c:v>
                </c:pt>
                <c:pt idx="59">
                  <c:v>4</c:v>
                </c:pt>
                <c:pt idx="60">
                  <c:v>3</c:v>
                </c:pt>
                <c:pt idx="61">
                  <c:v>16</c:v>
                </c:pt>
                <c:pt idx="62">
                  <c:v>10</c:v>
                </c:pt>
                <c:pt idx="63">
                  <c:v>4</c:v>
                </c:pt>
                <c:pt idx="64">
                  <c:v>4</c:v>
                </c:pt>
                <c:pt idx="65">
                  <c:v>3</c:v>
                </c:pt>
                <c:pt idx="66">
                  <c:v>2</c:v>
                </c:pt>
                <c:pt idx="67">
                  <c:v>5</c:v>
                </c:pt>
                <c:pt idx="68">
                  <c:v>2</c:v>
                </c:pt>
                <c:pt idx="69">
                  <c:v>21</c:v>
                </c:pt>
                <c:pt idx="70">
                  <c:v>5</c:v>
                </c:pt>
                <c:pt idx="71">
                  <c:v>4</c:v>
                </c:pt>
                <c:pt idx="72">
                  <c:v>1</c:v>
                </c:pt>
                <c:pt idx="73">
                  <c:v>7</c:v>
                </c:pt>
                <c:pt idx="74">
                  <c:v>9</c:v>
                </c:pt>
                <c:pt idx="75">
                  <c:v>18</c:v>
                </c:pt>
                <c:pt idx="76">
                  <c:v>6</c:v>
                </c:pt>
                <c:pt idx="77">
                  <c:v>11</c:v>
                </c:pt>
                <c:pt idx="78">
                  <c:v>8</c:v>
                </c:pt>
                <c:pt idx="79">
                  <c:v>5</c:v>
                </c:pt>
                <c:pt idx="80">
                  <c:v>7</c:v>
                </c:pt>
                <c:pt idx="81">
                  <c:v>6</c:v>
                </c:pt>
                <c:pt idx="82">
                  <c:v>7</c:v>
                </c:pt>
                <c:pt idx="83">
                  <c:v>7</c:v>
                </c:pt>
                <c:pt idx="84">
                  <c:v>3</c:v>
                </c:pt>
                <c:pt idx="85">
                  <c:v>1</c:v>
                </c:pt>
                <c:pt idx="86">
                  <c:v>5</c:v>
                </c:pt>
                <c:pt idx="87">
                  <c:v>12</c:v>
                </c:pt>
                <c:pt idx="88">
                  <c:v>7</c:v>
                </c:pt>
                <c:pt idx="89">
                  <c:v>6</c:v>
                </c:pt>
                <c:pt idx="90">
                  <c:v>4</c:v>
                </c:pt>
                <c:pt idx="91">
                  <c:v>3</c:v>
                </c:pt>
                <c:pt idx="92">
                  <c:v>2</c:v>
                </c:pt>
                <c:pt idx="93">
                  <c:v>4</c:v>
                </c:pt>
                <c:pt idx="94">
                  <c:v>4</c:v>
                </c:pt>
                <c:pt idx="95">
                  <c:v>7</c:v>
                </c:pt>
                <c:pt idx="96">
                  <c:v>11</c:v>
                </c:pt>
                <c:pt idx="97">
                  <c:v>15</c:v>
                </c:pt>
                <c:pt idx="98">
                  <c:v>6</c:v>
                </c:pt>
                <c:pt idx="99">
                  <c:v>6</c:v>
                </c:pt>
                <c:pt idx="100">
                  <c:v>3</c:v>
                </c:pt>
                <c:pt idx="101">
                  <c:v>4</c:v>
                </c:pt>
                <c:pt idx="102">
                  <c:v>5</c:v>
                </c:pt>
                <c:pt idx="103">
                  <c:v>6</c:v>
                </c:pt>
                <c:pt idx="104">
                  <c:v>5</c:v>
                </c:pt>
                <c:pt idx="105">
                  <c:v>4</c:v>
                </c:pt>
                <c:pt idx="106">
                  <c:v>2</c:v>
                </c:pt>
                <c:pt idx="107">
                  <c:v>5</c:v>
                </c:pt>
                <c:pt idx="108">
                  <c:v>14</c:v>
                </c:pt>
                <c:pt idx="109">
                  <c:v>42</c:v>
                </c:pt>
                <c:pt idx="110">
                  <c:v>13</c:v>
                </c:pt>
                <c:pt idx="111">
                  <c:v>6</c:v>
                </c:pt>
                <c:pt idx="112">
                  <c:v>22</c:v>
                </c:pt>
                <c:pt idx="113">
                  <c:v>31</c:v>
                </c:pt>
                <c:pt idx="114">
                  <c:v>43</c:v>
                </c:pt>
                <c:pt idx="115">
                  <c:v>74</c:v>
                </c:pt>
                <c:pt idx="116">
                  <c:v>68</c:v>
                </c:pt>
                <c:pt idx="117">
                  <c:v>44</c:v>
                </c:pt>
                <c:pt idx="118">
                  <c:v>34</c:v>
                </c:pt>
                <c:pt idx="119">
                  <c:v>27</c:v>
                </c:pt>
                <c:pt idx="120">
                  <c:v>21</c:v>
                </c:pt>
                <c:pt idx="121">
                  <c:v>11</c:v>
                </c:pt>
                <c:pt idx="122">
                  <c:v>23</c:v>
                </c:pt>
                <c:pt idx="123">
                  <c:v>20</c:v>
                </c:pt>
                <c:pt idx="124">
                  <c:v>11</c:v>
                </c:pt>
                <c:pt idx="125">
                  <c:v>21</c:v>
                </c:pt>
                <c:pt idx="126">
                  <c:v>24</c:v>
                </c:pt>
                <c:pt idx="127">
                  <c:v>20</c:v>
                </c:pt>
                <c:pt idx="128">
                  <c:v>14</c:v>
                </c:pt>
                <c:pt idx="129">
                  <c:v>14</c:v>
                </c:pt>
                <c:pt idx="130">
                  <c:v>11</c:v>
                </c:pt>
                <c:pt idx="131">
                  <c:v>31</c:v>
                </c:pt>
                <c:pt idx="132">
                  <c:v>17</c:v>
                </c:pt>
                <c:pt idx="133">
                  <c:v>20</c:v>
                </c:pt>
                <c:pt idx="134">
                  <c:v>20</c:v>
                </c:pt>
                <c:pt idx="135">
                  <c:v>28</c:v>
                </c:pt>
                <c:pt idx="136">
                  <c:v>20</c:v>
                </c:pt>
                <c:pt idx="137">
                  <c:v>16</c:v>
                </c:pt>
                <c:pt idx="138">
                  <c:v>37</c:v>
                </c:pt>
                <c:pt idx="139">
                  <c:v>17</c:v>
                </c:pt>
                <c:pt idx="140">
                  <c:v>14</c:v>
                </c:pt>
                <c:pt idx="141">
                  <c:v>22</c:v>
                </c:pt>
                <c:pt idx="142">
                  <c:v>23</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numCache>
            </c:numRef>
          </c:val>
          <c:extLst>
            <c:ext xmlns:c16="http://schemas.microsoft.com/office/drawing/2014/chart" uri="{C3380CC4-5D6E-409C-BE32-E72D297353CC}">
              <c16:uniqueId val="{00000000-4C82-452E-8075-15AB809A460D}"/>
            </c:ext>
          </c:extLst>
        </c:ser>
        <c:ser>
          <c:idx val="1"/>
          <c:order val="1"/>
          <c:tx>
            <c:strRef>
              <c:f>香港マカオ台湾の患者・海外輸入症例・無症状病原体保有者!$BK$96</c:f>
              <c:strCache>
                <c:ptCount val="1"/>
                <c:pt idx="0">
                  <c:v>輸入</c:v>
                </c:pt>
              </c:strCache>
            </c:strRef>
          </c:tx>
          <c:spPr>
            <a:solidFill>
              <a:schemeClr val="accent2"/>
            </a:solidFill>
            <a:ln>
              <a:noFill/>
            </a:ln>
            <a:effectLst/>
          </c:spPr>
          <c:invertIfNegative val="0"/>
          <c:cat>
            <c:numRef>
              <c:f>香港マカオ台湾の患者・海外輸入症例・無症状病原体保有者!$BI$97:$BI$257</c:f>
              <c:numCache>
                <c:formatCode>m"月"d"日"</c:formatCode>
                <c:ptCount val="161"/>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numCache>
            </c:numRef>
          </c:cat>
          <c:val>
            <c:numRef>
              <c:f>香港マカオ台湾の患者・海外輸入症例・無症状病原体保有者!$BK$97:$BK$257</c:f>
              <c:numCache>
                <c:formatCode>General</c:formatCode>
                <c:ptCount val="161"/>
                <c:pt idx="0">
                  <c:v>0</c:v>
                </c:pt>
                <c:pt idx="1">
                  <c:v>17</c:v>
                </c:pt>
                <c:pt idx="2">
                  <c:v>7</c:v>
                </c:pt>
                <c:pt idx="3">
                  <c:v>26</c:v>
                </c:pt>
                <c:pt idx="4">
                  <c:v>16</c:v>
                </c:pt>
                <c:pt idx="5">
                  <c:v>16</c:v>
                </c:pt>
                <c:pt idx="6">
                  <c:v>9</c:v>
                </c:pt>
                <c:pt idx="7">
                  <c:v>102</c:v>
                </c:pt>
                <c:pt idx="8">
                  <c:v>28</c:v>
                </c:pt>
                <c:pt idx="9">
                  <c:v>14</c:v>
                </c:pt>
                <c:pt idx="10">
                  <c:v>7</c:v>
                </c:pt>
                <c:pt idx="11">
                  <c:v>12</c:v>
                </c:pt>
                <c:pt idx="12">
                  <c:v>12</c:v>
                </c:pt>
                <c:pt idx="13">
                  <c:v>5</c:v>
                </c:pt>
                <c:pt idx="14">
                  <c:v>3</c:v>
                </c:pt>
                <c:pt idx="15">
                  <c:v>3</c:v>
                </c:pt>
                <c:pt idx="16">
                  <c:v>3</c:v>
                </c:pt>
                <c:pt idx="17">
                  <c:v>3</c:v>
                </c:pt>
                <c:pt idx="18">
                  <c:v>3</c:v>
                </c:pt>
                <c:pt idx="19">
                  <c:v>5</c:v>
                </c:pt>
                <c:pt idx="20">
                  <c:v>2</c:v>
                </c:pt>
                <c:pt idx="21">
                  <c:v>7</c:v>
                </c:pt>
                <c:pt idx="22">
                  <c:v>1</c:v>
                </c:pt>
                <c:pt idx="23">
                  <c:v>1</c:v>
                </c:pt>
                <c:pt idx="24">
                  <c:v>4</c:v>
                </c:pt>
                <c:pt idx="25">
                  <c:v>7</c:v>
                </c:pt>
                <c:pt idx="26">
                  <c:v>1</c:v>
                </c:pt>
                <c:pt idx="27">
                  <c:v>3</c:v>
                </c:pt>
                <c:pt idx="28">
                  <c:v>5</c:v>
                </c:pt>
                <c:pt idx="29">
                  <c:v>2</c:v>
                </c:pt>
                <c:pt idx="30">
                  <c:v>6</c:v>
                </c:pt>
                <c:pt idx="31">
                  <c:v>0</c:v>
                </c:pt>
                <c:pt idx="32">
                  <c:v>2</c:v>
                </c:pt>
                <c:pt idx="33">
                  <c:v>2</c:v>
                </c:pt>
                <c:pt idx="34">
                  <c:v>0</c:v>
                </c:pt>
                <c:pt idx="35">
                  <c:v>3</c:v>
                </c:pt>
                <c:pt idx="36">
                  <c:v>0</c:v>
                </c:pt>
                <c:pt idx="37">
                  <c:v>0</c:v>
                </c:pt>
                <c:pt idx="38">
                  <c:v>0</c:v>
                </c:pt>
                <c:pt idx="39">
                  <c:v>1</c:v>
                </c:pt>
                <c:pt idx="40">
                  <c:v>0</c:v>
                </c:pt>
                <c:pt idx="41">
                  <c:v>0</c:v>
                </c:pt>
                <c:pt idx="42">
                  <c:v>1</c:v>
                </c:pt>
                <c:pt idx="43">
                  <c:v>1</c:v>
                </c:pt>
                <c:pt idx="44">
                  <c:v>2</c:v>
                </c:pt>
                <c:pt idx="45">
                  <c:v>1</c:v>
                </c:pt>
                <c:pt idx="46">
                  <c:v>1</c:v>
                </c:pt>
                <c:pt idx="47">
                  <c:v>2</c:v>
                </c:pt>
                <c:pt idx="48">
                  <c:v>2</c:v>
                </c:pt>
                <c:pt idx="49">
                  <c:v>1</c:v>
                </c:pt>
                <c:pt idx="50">
                  <c:v>3</c:v>
                </c:pt>
                <c:pt idx="51">
                  <c:v>0</c:v>
                </c:pt>
                <c:pt idx="52">
                  <c:v>2</c:v>
                </c:pt>
                <c:pt idx="53">
                  <c:v>4</c:v>
                </c:pt>
                <c:pt idx="54">
                  <c:v>4</c:v>
                </c:pt>
                <c:pt idx="55">
                  <c:v>1</c:v>
                </c:pt>
                <c:pt idx="56">
                  <c:v>0</c:v>
                </c:pt>
                <c:pt idx="57">
                  <c:v>0</c:v>
                </c:pt>
                <c:pt idx="58">
                  <c:v>1</c:v>
                </c:pt>
                <c:pt idx="59">
                  <c:v>1</c:v>
                </c:pt>
                <c:pt idx="60">
                  <c:v>1</c:v>
                </c:pt>
                <c:pt idx="61">
                  <c:v>13</c:v>
                </c:pt>
                <c:pt idx="62">
                  <c:v>8</c:v>
                </c:pt>
                <c:pt idx="63">
                  <c:v>2</c:v>
                </c:pt>
                <c:pt idx="64">
                  <c:v>4</c:v>
                </c:pt>
                <c:pt idx="65">
                  <c:v>1</c:v>
                </c:pt>
                <c:pt idx="66">
                  <c:v>2</c:v>
                </c:pt>
                <c:pt idx="67">
                  <c:v>4</c:v>
                </c:pt>
                <c:pt idx="68">
                  <c:v>2</c:v>
                </c:pt>
                <c:pt idx="69">
                  <c:v>2</c:v>
                </c:pt>
                <c:pt idx="70">
                  <c:v>5</c:v>
                </c:pt>
                <c:pt idx="71">
                  <c:v>3</c:v>
                </c:pt>
                <c:pt idx="72">
                  <c:v>1</c:v>
                </c:pt>
                <c:pt idx="73">
                  <c:v>5</c:v>
                </c:pt>
                <c:pt idx="74">
                  <c:v>6</c:v>
                </c:pt>
                <c:pt idx="75">
                  <c:v>11</c:v>
                </c:pt>
                <c:pt idx="76">
                  <c:v>2</c:v>
                </c:pt>
                <c:pt idx="77">
                  <c:v>4</c:v>
                </c:pt>
                <c:pt idx="78">
                  <c:v>2</c:v>
                </c:pt>
                <c:pt idx="79">
                  <c:v>2</c:v>
                </c:pt>
                <c:pt idx="80">
                  <c:v>5</c:v>
                </c:pt>
                <c:pt idx="81">
                  <c:v>2</c:v>
                </c:pt>
                <c:pt idx="82">
                  <c:v>1</c:v>
                </c:pt>
                <c:pt idx="83">
                  <c:v>5</c:v>
                </c:pt>
                <c:pt idx="84">
                  <c:v>1</c:v>
                </c:pt>
                <c:pt idx="85">
                  <c:v>0</c:v>
                </c:pt>
                <c:pt idx="86">
                  <c:v>4</c:v>
                </c:pt>
                <c:pt idx="87">
                  <c:v>8</c:v>
                </c:pt>
                <c:pt idx="88">
                  <c:v>4</c:v>
                </c:pt>
                <c:pt idx="89">
                  <c:v>5</c:v>
                </c:pt>
                <c:pt idx="90">
                  <c:v>3</c:v>
                </c:pt>
                <c:pt idx="91">
                  <c:v>1</c:v>
                </c:pt>
                <c:pt idx="92">
                  <c:v>0</c:v>
                </c:pt>
                <c:pt idx="93">
                  <c:v>3</c:v>
                </c:pt>
                <c:pt idx="94">
                  <c:v>3</c:v>
                </c:pt>
                <c:pt idx="95">
                  <c:v>7</c:v>
                </c:pt>
                <c:pt idx="96">
                  <c:v>10</c:v>
                </c:pt>
                <c:pt idx="97">
                  <c:v>14</c:v>
                </c:pt>
                <c:pt idx="98">
                  <c:v>5</c:v>
                </c:pt>
                <c:pt idx="99">
                  <c:v>5</c:v>
                </c:pt>
                <c:pt idx="100">
                  <c:v>3</c:v>
                </c:pt>
                <c:pt idx="101">
                  <c:v>3</c:v>
                </c:pt>
                <c:pt idx="102">
                  <c:v>5</c:v>
                </c:pt>
                <c:pt idx="103">
                  <c:v>6</c:v>
                </c:pt>
                <c:pt idx="104">
                  <c:v>5</c:v>
                </c:pt>
                <c:pt idx="105">
                  <c:v>4</c:v>
                </c:pt>
                <c:pt idx="106">
                  <c:v>1</c:v>
                </c:pt>
                <c:pt idx="107">
                  <c:v>2</c:v>
                </c:pt>
                <c:pt idx="108">
                  <c:v>5</c:v>
                </c:pt>
                <c:pt idx="109">
                  <c:v>1</c:v>
                </c:pt>
                <c:pt idx="110">
                  <c:v>4</c:v>
                </c:pt>
                <c:pt idx="111">
                  <c:v>1</c:v>
                </c:pt>
                <c:pt idx="112">
                  <c:v>8</c:v>
                </c:pt>
                <c:pt idx="113">
                  <c:v>7</c:v>
                </c:pt>
                <c:pt idx="114">
                  <c:v>9</c:v>
                </c:pt>
                <c:pt idx="115">
                  <c:v>2</c:v>
                </c:pt>
                <c:pt idx="116">
                  <c:v>8</c:v>
                </c:pt>
                <c:pt idx="117">
                  <c:v>1</c:v>
                </c:pt>
                <c:pt idx="118">
                  <c:v>6</c:v>
                </c:pt>
                <c:pt idx="119">
                  <c:v>8</c:v>
                </c:pt>
                <c:pt idx="120">
                  <c:v>1</c:v>
                </c:pt>
                <c:pt idx="121">
                  <c:v>5</c:v>
                </c:pt>
                <c:pt idx="122">
                  <c:v>11</c:v>
                </c:pt>
                <c:pt idx="123">
                  <c:v>9</c:v>
                </c:pt>
                <c:pt idx="124">
                  <c:v>3</c:v>
                </c:pt>
                <c:pt idx="125">
                  <c:v>12</c:v>
                </c:pt>
                <c:pt idx="126">
                  <c:v>10</c:v>
                </c:pt>
                <c:pt idx="127">
                  <c:v>7</c:v>
                </c:pt>
                <c:pt idx="128">
                  <c:v>4</c:v>
                </c:pt>
                <c:pt idx="129">
                  <c:v>6</c:v>
                </c:pt>
                <c:pt idx="130">
                  <c:v>11</c:v>
                </c:pt>
                <c:pt idx="131">
                  <c:v>24</c:v>
                </c:pt>
                <c:pt idx="132">
                  <c:v>6</c:v>
                </c:pt>
                <c:pt idx="133">
                  <c:v>12</c:v>
                </c:pt>
                <c:pt idx="134">
                  <c:v>15</c:v>
                </c:pt>
                <c:pt idx="135">
                  <c:v>24</c:v>
                </c:pt>
                <c:pt idx="136">
                  <c:v>13</c:v>
                </c:pt>
                <c:pt idx="137">
                  <c:v>11</c:v>
                </c:pt>
                <c:pt idx="138">
                  <c:v>36</c:v>
                </c:pt>
                <c:pt idx="139">
                  <c:v>16</c:v>
                </c:pt>
                <c:pt idx="140">
                  <c:v>13</c:v>
                </c:pt>
                <c:pt idx="141">
                  <c:v>21</c:v>
                </c:pt>
                <c:pt idx="142">
                  <c:v>22</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numCache>
            </c:numRef>
          </c:val>
          <c:extLst>
            <c:ext xmlns:c16="http://schemas.microsoft.com/office/drawing/2014/chart" uri="{C3380CC4-5D6E-409C-BE32-E72D297353CC}">
              <c16:uniqueId val="{00000001-4C82-452E-8075-15AB809A460D}"/>
            </c:ext>
          </c:extLst>
        </c:ser>
        <c:dLbls>
          <c:showLegendKey val="0"/>
          <c:showVal val="0"/>
          <c:showCatName val="0"/>
          <c:showSerName val="0"/>
          <c:showPercent val="0"/>
          <c:showBubbleSize val="0"/>
        </c:dLbls>
        <c:gapWidth val="219"/>
        <c:overlap val="-27"/>
        <c:axId val="740746728"/>
        <c:axId val="740748696"/>
      </c:barChart>
      <c:dateAx>
        <c:axId val="74074672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8696"/>
        <c:crosses val="autoZero"/>
        <c:auto val="1"/>
        <c:lblOffset val="100"/>
        <c:baseTimeUnit val="days"/>
      </c:dateAx>
      <c:valAx>
        <c:axId val="740748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6728"/>
        <c:crosses val="autoZero"/>
        <c:crossBetween val="between"/>
      </c:valAx>
      <c:spPr>
        <a:noFill/>
        <a:ln>
          <a:solidFill>
            <a:schemeClr val="accent1"/>
          </a:solidFill>
        </a:ln>
        <a:effectLst/>
      </c:spPr>
    </c:plotArea>
    <c:legend>
      <c:legendPos val="b"/>
      <c:layout>
        <c:manualLayout>
          <c:xMode val="edge"/>
          <c:yMode val="edge"/>
          <c:x val="0.74764978936061299"/>
          <c:y val="0.20348057093101604"/>
          <c:w val="0.10939004320400847"/>
          <c:h val="0.14774065208800019"/>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無症状感染者の推移</a:t>
            </a:r>
            <a:endParaRPr lang="ja-JP" altLang="ja-JP">
              <a:effectLst/>
            </a:endParaRPr>
          </a:p>
          <a:p>
            <a:pPr>
              <a:defRPr/>
            </a:pPr>
            <a:r>
              <a:rPr lang="ja-JP" altLang="ja-JP" sz="1800" b="1" i="0" baseline="0">
                <a:effectLst/>
              </a:rPr>
              <a:t>（累計）</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1914329960463448E-2"/>
          <c:y val="2.5428225281563153E-2"/>
          <c:w val="0.88969908629535011"/>
          <c:h val="0.81516668364947731"/>
        </c:manualLayout>
      </c:layout>
      <c:barChart>
        <c:barDir val="col"/>
        <c:grouping val="clustered"/>
        <c:varyColors val="0"/>
        <c:ser>
          <c:idx val="0"/>
          <c:order val="0"/>
          <c:tx>
            <c:strRef>
              <c:f>香港マカオ台湾の患者・海外輸入症例・無症状病原体保有者!$BM$96</c:f>
              <c:strCache>
                <c:ptCount val="1"/>
                <c:pt idx="0">
                  <c:v>全土</c:v>
                </c:pt>
              </c:strCache>
            </c:strRef>
          </c:tx>
          <c:spPr>
            <a:solidFill>
              <a:schemeClr val="accent1"/>
            </a:solidFill>
            <a:ln>
              <a:noFill/>
            </a:ln>
            <a:effectLst/>
          </c:spPr>
          <c:invertIfNegative val="0"/>
          <c:cat>
            <c:numRef>
              <c:f>香港マカオ台湾の患者・海外輸入症例・無症状病原体保有者!$BL$97:$BL$257</c:f>
              <c:numCache>
                <c:formatCode>m"月"d"日"</c:formatCode>
                <c:ptCount val="161"/>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numCache>
            </c:numRef>
          </c:cat>
          <c:val>
            <c:numRef>
              <c:f>香港マカオ台湾の患者・海外輸入症例・無症状病原体保有者!$BM$97:$BM$257</c:f>
              <c:numCache>
                <c:formatCode>General</c:formatCode>
                <c:ptCount val="161"/>
                <c:pt idx="0">
                  <c:v>130</c:v>
                </c:pt>
                <c:pt idx="1">
                  <c:v>185</c:v>
                </c:pt>
                <c:pt idx="2">
                  <c:v>245</c:v>
                </c:pt>
                <c:pt idx="3">
                  <c:v>309</c:v>
                </c:pt>
                <c:pt idx="4">
                  <c:v>356</c:v>
                </c:pt>
                <c:pt idx="5">
                  <c:v>434</c:v>
                </c:pt>
                <c:pt idx="6">
                  <c:v>464</c:v>
                </c:pt>
                <c:pt idx="7">
                  <c:v>601</c:v>
                </c:pt>
                <c:pt idx="8">
                  <c:v>657</c:v>
                </c:pt>
                <c:pt idx="9">
                  <c:v>704</c:v>
                </c:pt>
                <c:pt idx="10">
                  <c:v>738</c:v>
                </c:pt>
                <c:pt idx="11">
                  <c:v>801</c:v>
                </c:pt>
                <c:pt idx="12">
                  <c:v>862</c:v>
                </c:pt>
                <c:pt idx="13">
                  <c:v>916</c:v>
                </c:pt>
                <c:pt idx="14">
                  <c:v>973</c:v>
                </c:pt>
                <c:pt idx="15">
                  <c:v>1037</c:v>
                </c:pt>
                <c:pt idx="16">
                  <c:v>1103</c:v>
                </c:pt>
                <c:pt idx="17">
                  <c:v>1157</c:v>
                </c:pt>
                <c:pt idx="18">
                  <c:v>1201</c:v>
                </c:pt>
                <c:pt idx="19">
                  <c:v>1250</c:v>
                </c:pt>
                <c:pt idx="20">
                  <c:v>1287</c:v>
                </c:pt>
                <c:pt idx="21">
                  <c:v>1329</c:v>
                </c:pt>
                <c:pt idx="22">
                  <c:v>1356</c:v>
                </c:pt>
                <c:pt idx="23">
                  <c:v>1390</c:v>
                </c:pt>
                <c:pt idx="24">
                  <c:v>1419</c:v>
                </c:pt>
                <c:pt idx="25">
                  <c:v>1449</c:v>
                </c:pt>
                <c:pt idx="26">
                  <c:v>1474</c:v>
                </c:pt>
                <c:pt idx="27">
                  <c:v>1514</c:v>
                </c:pt>
                <c:pt idx="28">
                  <c:v>1540</c:v>
                </c:pt>
                <c:pt idx="29">
                  <c:v>1573</c:v>
                </c:pt>
                <c:pt idx="30">
                  <c:v>1598</c:v>
                </c:pt>
                <c:pt idx="31">
                  <c:v>1618</c:v>
                </c:pt>
                <c:pt idx="32">
                  <c:v>1630</c:v>
                </c:pt>
                <c:pt idx="33">
                  <c:v>1643</c:v>
                </c:pt>
                <c:pt idx="34">
                  <c:v>1658</c:v>
                </c:pt>
                <c:pt idx="35">
                  <c:v>1678</c:v>
                </c:pt>
                <c:pt idx="36">
                  <c:v>1684</c:v>
                </c:pt>
                <c:pt idx="37">
                  <c:v>1700</c:v>
                </c:pt>
                <c:pt idx="38">
                  <c:v>1715</c:v>
                </c:pt>
                <c:pt idx="39">
                  <c:v>1735</c:v>
                </c:pt>
                <c:pt idx="40">
                  <c:v>1747</c:v>
                </c:pt>
                <c:pt idx="41">
                  <c:v>1762</c:v>
                </c:pt>
                <c:pt idx="42">
                  <c:v>1770</c:v>
                </c:pt>
                <c:pt idx="43">
                  <c:v>1782</c:v>
                </c:pt>
                <c:pt idx="44">
                  <c:v>1793</c:v>
                </c:pt>
                <c:pt idx="45">
                  <c:v>1806</c:v>
                </c:pt>
                <c:pt idx="46">
                  <c:v>1818</c:v>
                </c:pt>
                <c:pt idx="47">
                  <c:v>1836</c:v>
                </c:pt>
                <c:pt idx="48">
                  <c:v>1853</c:v>
                </c:pt>
                <c:pt idx="49">
                  <c:v>1869</c:v>
                </c:pt>
                <c:pt idx="50">
                  <c:v>1900</c:v>
                </c:pt>
                <c:pt idx="51">
                  <c:v>1935</c:v>
                </c:pt>
                <c:pt idx="52">
                  <c:v>1963</c:v>
                </c:pt>
                <c:pt idx="53">
                  <c:v>1999</c:v>
                </c:pt>
                <c:pt idx="54">
                  <c:v>2039</c:v>
                </c:pt>
                <c:pt idx="55">
                  <c:v>2068</c:v>
                </c:pt>
                <c:pt idx="56">
                  <c:v>2096</c:v>
                </c:pt>
                <c:pt idx="57">
                  <c:v>2119</c:v>
                </c:pt>
                <c:pt idx="58">
                  <c:v>2124</c:v>
                </c:pt>
                <c:pt idx="59">
                  <c:v>2128</c:v>
                </c:pt>
                <c:pt idx="60">
                  <c:v>2131</c:v>
                </c:pt>
                <c:pt idx="61">
                  <c:v>2147</c:v>
                </c:pt>
                <c:pt idx="62">
                  <c:v>2157</c:v>
                </c:pt>
                <c:pt idx="63">
                  <c:v>2161</c:v>
                </c:pt>
                <c:pt idx="64">
                  <c:v>2165</c:v>
                </c:pt>
                <c:pt idx="65">
                  <c:v>2168</c:v>
                </c:pt>
                <c:pt idx="66">
                  <c:v>2170</c:v>
                </c:pt>
                <c:pt idx="67">
                  <c:v>2175</c:v>
                </c:pt>
                <c:pt idx="68">
                  <c:v>2177</c:v>
                </c:pt>
                <c:pt idx="69">
                  <c:v>2198</c:v>
                </c:pt>
                <c:pt idx="70">
                  <c:v>2203</c:v>
                </c:pt>
                <c:pt idx="71">
                  <c:v>2207</c:v>
                </c:pt>
                <c:pt idx="72">
                  <c:v>2208</c:v>
                </c:pt>
                <c:pt idx="73">
                  <c:v>2215</c:v>
                </c:pt>
                <c:pt idx="74">
                  <c:v>2224</c:v>
                </c:pt>
                <c:pt idx="75">
                  <c:v>2242</c:v>
                </c:pt>
                <c:pt idx="76">
                  <c:v>2248</c:v>
                </c:pt>
                <c:pt idx="77">
                  <c:v>2259</c:v>
                </c:pt>
                <c:pt idx="78">
                  <c:v>2267</c:v>
                </c:pt>
                <c:pt idx="79">
                  <c:v>2272</c:v>
                </c:pt>
                <c:pt idx="80">
                  <c:v>2279</c:v>
                </c:pt>
                <c:pt idx="81">
                  <c:v>2285</c:v>
                </c:pt>
                <c:pt idx="82">
                  <c:v>2292</c:v>
                </c:pt>
                <c:pt idx="83">
                  <c:v>2299</c:v>
                </c:pt>
                <c:pt idx="84">
                  <c:v>2302</c:v>
                </c:pt>
                <c:pt idx="85">
                  <c:v>2303</c:v>
                </c:pt>
                <c:pt idx="86">
                  <c:v>2308</c:v>
                </c:pt>
                <c:pt idx="87">
                  <c:v>2320</c:v>
                </c:pt>
                <c:pt idx="88">
                  <c:v>2327</c:v>
                </c:pt>
                <c:pt idx="89">
                  <c:v>2333</c:v>
                </c:pt>
                <c:pt idx="90">
                  <c:v>2337</c:v>
                </c:pt>
                <c:pt idx="91">
                  <c:v>2340</c:v>
                </c:pt>
                <c:pt idx="92">
                  <c:v>2342</c:v>
                </c:pt>
                <c:pt idx="93">
                  <c:v>2346</c:v>
                </c:pt>
                <c:pt idx="94">
                  <c:v>2350</c:v>
                </c:pt>
                <c:pt idx="95">
                  <c:v>2357</c:v>
                </c:pt>
                <c:pt idx="96">
                  <c:v>2368</c:v>
                </c:pt>
                <c:pt idx="97">
                  <c:v>2383</c:v>
                </c:pt>
                <c:pt idx="98">
                  <c:v>2389</c:v>
                </c:pt>
                <c:pt idx="99">
                  <c:v>2395</c:v>
                </c:pt>
                <c:pt idx="100">
                  <c:v>2398</c:v>
                </c:pt>
                <c:pt idx="101">
                  <c:v>2402</c:v>
                </c:pt>
                <c:pt idx="102">
                  <c:v>2407</c:v>
                </c:pt>
                <c:pt idx="103">
                  <c:v>2413</c:v>
                </c:pt>
                <c:pt idx="104">
                  <c:v>2418</c:v>
                </c:pt>
                <c:pt idx="105">
                  <c:v>2422</c:v>
                </c:pt>
                <c:pt idx="106">
                  <c:v>2424</c:v>
                </c:pt>
                <c:pt idx="107">
                  <c:v>2429</c:v>
                </c:pt>
                <c:pt idx="108">
                  <c:v>2443</c:v>
                </c:pt>
                <c:pt idx="109">
                  <c:v>2485</c:v>
                </c:pt>
                <c:pt idx="110">
                  <c:v>2498</c:v>
                </c:pt>
                <c:pt idx="111">
                  <c:v>2504</c:v>
                </c:pt>
                <c:pt idx="112">
                  <c:v>2526</c:v>
                </c:pt>
                <c:pt idx="113">
                  <c:v>2557</c:v>
                </c:pt>
                <c:pt idx="114">
                  <c:v>2600</c:v>
                </c:pt>
                <c:pt idx="115">
                  <c:v>2674</c:v>
                </c:pt>
                <c:pt idx="116">
                  <c:v>2742</c:v>
                </c:pt>
                <c:pt idx="117">
                  <c:v>2786</c:v>
                </c:pt>
                <c:pt idx="118">
                  <c:v>2820</c:v>
                </c:pt>
                <c:pt idx="119">
                  <c:v>2847</c:v>
                </c:pt>
                <c:pt idx="120">
                  <c:v>2868</c:v>
                </c:pt>
                <c:pt idx="121">
                  <c:v>2879</c:v>
                </c:pt>
                <c:pt idx="122">
                  <c:v>2902</c:v>
                </c:pt>
                <c:pt idx="123">
                  <c:v>2922</c:v>
                </c:pt>
                <c:pt idx="124">
                  <c:v>2933</c:v>
                </c:pt>
                <c:pt idx="125">
                  <c:v>2954</c:v>
                </c:pt>
                <c:pt idx="126">
                  <c:v>2978</c:v>
                </c:pt>
                <c:pt idx="127">
                  <c:v>2998</c:v>
                </c:pt>
                <c:pt idx="128">
                  <c:v>3012</c:v>
                </c:pt>
                <c:pt idx="129">
                  <c:v>3026</c:v>
                </c:pt>
                <c:pt idx="130">
                  <c:v>3037</c:v>
                </c:pt>
                <c:pt idx="131">
                  <c:v>3068</c:v>
                </c:pt>
                <c:pt idx="132">
                  <c:v>3085</c:v>
                </c:pt>
                <c:pt idx="133">
                  <c:v>3105</c:v>
                </c:pt>
                <c:pt idx="134">
                  <c:v>3125</c:v>
                </c:pt>
                <c:pt idx="135">
                  <c:v>3153</c:v>
                </c:pt>
                <c:pt idx="136">
                  <c:v>3173</c:v>
                </c:pt>
                <c:pt idx="137">
                  <c:v>3189</c:v>
                </c:pt>
                <c:pt idx="138">
                  <c:v>3226</c:v>
                </c:pt>
                <c:pt idx="139">
                  <c:v>3243</c:v>
                </c:pt>
                <c:pt idx="140">
                  <c:v>3257</c:v>
                </c:pt>
                <c:pt idx="141">
                  <c:v>3279</c:v>
                </c:pt>
                <c:pt idx="142">
                  <c:v>3302</c:v>
                </c:pt>
                <c:pt idx="143">
                  <c:v>3336</c:v>
                </c:pt>
                <c:pt idx="144">
                  <c:v>3351</c:v>
                </c:pt>
                <c:pt idx="145">
                  <c:v>3378</c:v>
                </c:pt>
                <c:pt idx="146">
                  <c:v>3394</c:v>
                </c:pt>
                <c:pt idx="147">
                  <c:v>3408</c:v>
                </c:pt>
                <c:pt idx="148">
                  <c:v>3427</c:v>
                </c:pt>
                <c:pt idx="149">
                  <c:v>3443</c:v>
                </c:pt>
                <c:pt idx="150">
                  <c:v>3453</c:v>
                </c:pt>
                <c:pt idx="151">
                  <c:v>3457</c:v>
                </c:pt>
                <c:pt idx="152">
                  <c:v>3476</c:v>
                </c:pt>
                <c:pt idx="153">
                  <c:v>3510</c:v>
                </c:pt>
                <c:pt idx="154">
                  <c:v>3529</c:v>
                </c:pt>
                <c:pt idx="155">
                  <c:v>3541</c:v>
                </c:pt>
                <c:pt idx="156">
                  <c:v>3567</c:v>
                </c:pt>
                <c:pt idx="157">
                  <c:v>3575</c:v>
                </c:pt>
                <c:pt idx="158">
                  <c:v>3592</c:v>
                </c:pt>
              </c:numCache>
            </c:numRef>
          </c:val>
          <c:extLst>
            <c:ext xmlns:c16="http://schemas.microsoft.com/office/drawing/2014/chart" uri="{C3380CC4-5D6E-409C-BE32-E72D297353CC}">
              <c16:uniqueId val="{00000000-B57A-4736-9469-DF86B3A9AC5F}"/>
            </c:ext>
          </c:extLst>
        </c:ser>
        <c:ser>
          <c:idx val="1"/>
          <c:order val="1"/>
          <c:tx>
            <c:strRef>
              <c:f>香港マカオ台湾の患者・海外輸入症例・無症状病原体保有者!$BN$96</c:f>
              <c:strCache>
                <c:ptCount val="1"/>
                <c:pt idx="0">
                  <c:v>輸入</c:v>
                </c:pt>
              </c:strCache>
            </c:strRef>
          </c:tx>
          <c:spPr>
            <a:solidFill>
              <a:schemeClr val="accent2"/>
            </a:solidFill>
            <a:ln>
              <a:noFill/>
            </a:ln>
            <a:effectLst/>
          </c:spPr>
          <c:invertIfNegative val="0"/>
          <c:cat>
            <c:numRef>
              <c:f>香港マカオ台湾の患者・海外輸入症例・無症状病原体保有者!$BL$97:$BL$257</c:f>
              <c:numCache>
                <c:formatCode>m"月"d"日"</c:formatCode>
                <c:ptCount val="161"/>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numCache>
            </c:numRef>
          </c:cat>
          <c:val>
            <c:numRef>
              <c:f>香港マカオ台湾の患者・海外輸入症例・無症状病原体保有者!$BN$97:$BN$257</c:f>
              <c:numCache>
                <c:formatCode>General</c:formatCode>
                <c:ptCount val="161"/>
                <c:pt idx="0">
                  <c:v>0</c:v>
                </c:pt>
                <c:pt idx="1">
                  <c:v>17</c:v>
                </c:pt>
                <c:pt idx="2">
                  <c:v>24</c:v>
                </c:pt>
                <c:pt idx="3">
                  <c:v>50</c:v>
                </c:pt>
                <c:pt idx="4">
                  <c:v>66</c:v>
                </c:pt>
                <c:pt idx="5">
                  <c:v>82</c:v>
                </c:pt>
                <c:pt idx="6">
                  <c:v>91</c:v>
                </c:pt>
                <c:pt idx="7">
                  <c:v>193</c:v>
                </c:pt>
                <c:pt idx="8">
                  <c:v>221</c:v>
                </c:pt>
                <c:pt idx="9">
                  <c:v>235</c:v>
                </c:pt>
                <c:pt idx="10">
                  <c:v>242</c:v>
                </c:pt>
                <c:pt idx="11">
                  <c:v>254</c:v>
                </c:pt>
                <c:pt idx="12">
                  <c:v>266</c:v>
                </c:pt>
                <c:pt idx="13">
                  <c:v>271</c:v>
                </c:pt>
                <c:pt idx="14">
                  <c:v>274</c:v>
                </c:pt>
                <c:pt idx="15">
                  <c:v>277</c:v>
                </c:pt>
                <c:pt idx="16">
                  <c:v>280</c:v>
                </c:pt>
                <c:pt idx="17">
                  <c:v>283</c:v>
                </c:pt>
                <c:pt idx="18">
                  <c:v>286</c:v>
                </c:pt>
                <c:pt idx="19">
                  <c:v>291</c:v>
                </c:pt>
                <c:pt idx="20">
                  <c:v>293</c:v>
                </c:pt>
                <c:pt idx="21">
                  <c:v>300</c:v>
                </c:pt>
                <c:pt idx="22">
                  <c:v>301</c:v>
                </c:pt>
                <c:pt idx="23">
                  <c:v>302</c:v>
                </c:pt>
                <c:pt idx="24">
                  <c:v>306</c:v>
                </c:pt>
                <c:pt idx="25">
                  <c:v>313</c:v>
                </c:pt>
                <c:pt idx="26">
                  <c:v>314</c:v>
                </c:pt>
                <c:pt idx="27">
                  <c:v>317</c:v>
                </c:pt>
                <c:pt idx="28">
                  <c:v>322</c:v>
                </c:pt>
                <c:pt idx="29">
                  <c:v>324</c:v>
                </c:pt>
                <c:pt idx="30">
                  <c:v>330</c:v>
                </c:pt>
                <c:pt idx="31">
                  <c:v>330</c:v>
                </c:pt>
                <c:pt idx="32">
                  <c:v>332</c:v>
                </c:pt>
                <c:pt idx="33">
                  <c:v>334</c:v>
                </c:pt>
                <c:pt idx="34">
                  <c:v>334</c:v>
                </c:pt>
                <c:pt idx="35">
                  <c:v>337</c:v>
                </c:pt>
                <c:pt idx="36">
                  <c:v>337</c:v>
                </c:pt>
                <c:pt idx="37">
                  <c:v>337</c:v>
                </c:pt>
                <c:pt idx="38">
                  <c:v>337</c:v>
                </c:pt>
                <c:pt idx="39">
                  <c:v>338</c:v>
                </c:pt>
                <c:pt idx="40">
                  <c:v>338</c:v>
                </c:pt>
                <c:pt idx="41">
                  <c:v>338</c:v>
                </c:pt>
                <c:pt idx="42">
                  <c:v>339</c:v>
                </c:pt>
                <c:pt idx="43">
                  <c:v>340</c:v>
                </c:pt>
                <c:pt idx="44">
                  <c:v>342</c:v>
                </c:pt>
                <c:pt idx="45">
                  <c:v>343</c:v>
                </c:pt>
                <c:pt idx="46">
                  <c:v>344</c:v>
                </c:pt>
                <c:pt idx="47">
                  <c:v>346</c:v>
                </c:pt>
                <c:pt idx="48">
                  <c:v>348</c:v>
                </c:pt>
                <c:pt idx="49">
                  <c:v>349</c:v>
                </c:pt>
                <c:pt idx="50">
                  <c:v>352</c:v>
                </c:pt>
                <c:pt idx="51">
                  <c:v>352</c:v>
                </c:pt>
                <c:pt idx="52">
                  <c:v>354</c:v>
                </c:pt>
                <c:pt idx="53">
                  <c:v>358</c:v>
                </c:pt>
                <c:pt idx="54">
                  <c:v>362</c:v>
                </c:pt>
                <c:pt idx="55">
                  <c:v>363</c:v>
                </c:pt>
                <c:pt idx="56">
                  <c:v>363</c:v>
                </c:pt>
                <c:pt idx="57">
                  <c:v>363</c:v>
                </c:pt>
                <c:pt idx="58">
                  <c:v>364</c:v>
                </c:pt>
                <c:pt idx="59">
                  <c:v>365</c:v>
                </c:pt>
                <c:pt idx="60">
                  <c:v>366</c:v>
                </c:pt>
                <c:pt idx="61">
                  <c:v>379</c:v>
                </c:pt>
                <c:pt idx="62">
                  <c:v>387</c:v>
                </c:pt>
                <c:pt idx="63">
                  <c:v>389</c:v>
                </c:pt>
                <c:pt idx="64">
                  <c:v>393</c:v>
                </c:pt>
                <c:pt idx="65">
                  <c:v>394</c:v>
                </c:pt>
                <c:pt idx="66">
                  <c:v>396</c:v>
                </c:pt>
                <c:pt idx="67">
                  <c:v>400</c:v>
                </c:pt>
                <c:pt idx="68">
                  <c:v>402</c:v>
                </c:pt>
                <c:pt idx="69">
                  <c:v>404</c:v>
                </c:pt>
                <c:pt idx="70">
                  <c:v>409</c:v>
                </c:pt>
                <c:pt idx="71">
                  <c:v>412</c:v>
                </c:pt>
                <c:pt idx="72">
                  <c:v>413</c:v>
                </c:pt>
                <c:pt idx="73">
                  <c:v>418</c:v>
                </c:pt>
                <c:pt idx="74">
                  <c:v>424</c:v>
                </c:pt>
                <c:pt idx="75">
                  <c:v>435</c:v>
                </c:pt>
                <c:pt idx="76">
                  <c:v>437</c:v>
                </c:pt>
                <c:pt idx="77">
                  <c:v>441</c:v>
                </c:pt>
                <c:pt idx="78">
                  <c:v>443</c:v>
                </c:pt>
                <c:pt idx="79">
                  <c:v>445</c:v>
                </c:pt>
                <c:pt idx="80">
                  <c:v>450</c:v>
                </c:pt>
                <c:pt idx="81">
                  <c:v>452</c:v>
                </c:pt>
                <c:pt idx="82">
                  <c:v>453</c:v>
                </c:pt>
                <c:pt idx="83">
                  <c:v>458</c:v>
                </c:pt>
                <c:pt idx="84">
                  <c:v>459</c:v>
                </c:pt>
                <c:pt idx="85">
                  <c:v>459</c:v>
                </c:pt>
                <c:pt idx="86">
                  <c:v>463</c:v>
                </c:pt>
                <c:pt idx="87">
                  <c:v>471</c:v>
                </c:pt>
                <c:pt idx="88">
                  <c:v>475</c:v>
                </c:pt>
                <c:pt idx="89">
                  <c:v>480</c:v>
                </c:pt>
                <c:pt idx="90">
                  <c:v>483</c:v>
                </c:pt>
                <c:pt idx="91">
                  <c:v>484</c:v>
                </c:pt>
                <c:pt idx="92">
                  <c:v>484</c:v>
                </c:pt>
                <c:pt idx="93">
                  <c:v>487</c:v>
                </c:pt>
                <c:pt idx="94">
                  <c:v>490</c:v>
                </c:pt>
                <c:pt idx="95">
                  <c:v>497</c:v>
                </c:pt>
                <c:pt idx="96">
                  <c:v>507</c:v>
                </c:pt>
                <c:pt idx="97">
                  <c:v>521</c:v>
                </c:pt>
                <c:pt idx="98">
                  <c:v>526</c:v>
                </c:pt>
                <c:pt idx="99">
                  <c:v>531</c:v>
                </c:pt>
                <c:pt idx="100">
                  <c:v>534</c:v>
                </c:pt>
                <c:pt idx="101">
                  <c:v>537</c:v>
                </c:pt>
                <c:pt idx="102">
                  <c:v>542</c:v>
                </c:pt>
                <c:pt idx="103">
                  <c:v>548</c:v>
                </c:pt>
                <c:pt idx="104">
                  <c:v>553</c:v>
                </c:pt>
                <c:pt idx="105">
                  <c:v>557</c:v>
                </c:pt>
                <c:pt idx="106">
                  <c:v>558</c:v>
                </c:pt>
                <c:pt idx="107">
                  <c:v>560</c:v>
                </c:pt>
                <c:pt idx="108">
                  <c:v>565</c:v>
                </c:pt>
                <c:pt idx="109">
                  <c:v>566</c:v>
                </c:pt>
                <c:pt idx="110">
                  <c:v>570</c:v>
                </c:pt>
                <c:pt idx="111">
                  <c:v>571</c:v>
                </c:pt>
                <c:pt idx="112">
                  <c:v>579</c:v>
                </c:pt>
                <c:pt idx="113">
                  <c:v>586</c:v>
                </c:pt>
                <c:pt idx="114">
                  <c:v>595</c:v>
                </c:pt>
                <c:pt idx="115">
                  <c:v>597</c:v>
                </c:pt>
                <c:pt idx="116">
                  <c:v>605</c:v>
                </c:pt>
                <c:pt idx="117">
                  <c:v>606</c:v>
                </c:pt>
                <c:pt idx="118">
                  <c:v>612</c:v>
                </c:pt>
                <c:pt idx="119">
                  <c:v>620</c:v>
                </c:pt>
                <c:pt idx="120">
                  <c:v>621</c:v>
                </c:pt>
                <c:pt idx="121">
                  <c:v>626</c:v>
                </c:pt>
                <c:pt idx="122">
                  <c:v>637</c:v>
                </c:pt>
                <c:pt idx="123">
                  <c:v>646</c:v>
                </c:pt>
                <c:pt idx="124">
                  <c:v>649</c:v>
                </c:pt>
                <c:pt idx="125">
                  <c:v>661</c:v>
                </c:pt>
                <c:pt idx="126">
                  <c:v>671</c:v>
                </c:pt>
                <c:pt idx="127">
                  <c:v>678</c:v>
                </c:pt>
                <c:pt idx="128">
                  <c:v>682</c:v>
                </c:pt>
                <c:pt idx="129">
                  <c:v>688</c:v>
                </c:pt>
                <c:pt idx="130">
                  <c:v>699</c:v>
                </c:pt>
                <c:pt idx="131">
                  <c:v>723</c:v>
                </c:pt>
                <c:pt idx="132">
                  <c:v>729</c:v>
                </c:pt>
                <c:pt idx="133">
                  <c:v>741</c:v>
                </c:pt>
                <c:pt idx="134">
                  <c:v>756</c:v>
                </c:pt>
                <c:pt idx="135">
                  <c:v>780</c:v>
                </c:pt>
                <c:pt idx="136">
                  <c:v>793</c:v>
                </c:pt>
                <c:pt idx="137">
                  <c:v>804</c:v>
                </c:pt>
                <c:pt idx="138">
                  <c:v>840</c:v>
                </c:pt>
                <c:pt idx="139">
                  <c:v>856</c:v>
                </c:pt>
                <c:pt idx="140">
                  <c:v>869</c:v>
                </c:pt>
                <c:pt idx="141">
                  <c:v>890</c:v>
                </c:pt>
                <c:pt idx="142">
                  <c:v>912</c:v>
                </c:pt>
                <c:pt idx="143">
                  <c:v>946</c:v>
                </c:pt>
                <c:pt idx="144">
                  <c:v>961</c:v>
                </c:pt>
                <c:pt idx="145">
                  <c:v>988</c:v>
                </c:pt>
                <c:pt idx="146">
                  <c:v>1004</c:v>
                </c:pt>
                <c:pt idx="147">
                  <c:v>1018</c:v>
                </c:pt>
                <c:pt idx="148">
                  <c:v>1037</c:v>
                </c:pt>
                <c:pt idx="149">
                  <c:v>1053</c:v>
                </c:pt>
                <c:pt idx="150">
                  <c:v>1063</c:v>
                </c:pt>
                <c:pt idx="151">
                  <c:v>1067</c:v>
                </c:pt>
                <c:pt idx="152">
                  <c:v>1086</c:v>
                </c:pt>
                <c:pt idx="153">
                  <c:v>1120</c:v>
                </c:pt>
                <c:pt idx="154">
                  <c:v>1139</c:v>
                </c:pt>
                <c:pt idx="155">
                  <c:v>1151</c:v>
                </c:pt>
                <c:pt idx="156">
                  <c:v>1177</c:v>
                </c:pt>
                <c:pt idx="157">
                  <c:v>1185</c:v>
                </c:pt>
                <c:pt idx="158">
                  <c:v>1202</c:v>
                </c:pt>
              </c:numCache>
            </c:numRef>
          </c:val>
          <c:extLst>
            <c:ext xmlns:c16="http://schemas.microsoft.com/office/drawing/2014/chart" uri="{C3380CC4-5D6E-409C-BE32-E72D297353CC}">
              <c16:uniqueId val="{00000001-B57A-4736-9469-DF86B3A9AC5F}"/>
            </c:ext>
          </c:extLst>
        </c:ser>
        <c:dLbls>
          <c:showLegendKey val="0"/>
          <c:showVal val="0"/>
          <c:showCatName val="0"/>
          <c:showSerName val="0"/>
          <c:showPercent val="0"/>
          <c:showBubbleSize val="0"/>
        </c:dLbls>
        <c:gapWidth val="219"/>
        <c:overlap val="-27"/>
        <c:axId val="125432256"/>
        <c:axId val="125433896"/>
      </c:barChart>
      <c:dateAx>
        <c:axId val="12543225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3896"/>
        <c:crosses val="autoZero"/>
        <c:auto val="1"/>
        <c:lblOffset val="100"/>
        <c:baseTimeUnit val="days"/>
      </c:dateAx>
      <c:valAx>
        <c:axId val="125433896"/>
        <c:scaling>
          <c:orientation val="minMax"/>
          <c:max val="4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2256"/>
        <c:crosses val="autoZero"/>
        <c:crossBetween val="between"/>
        <c:majorUnit val="500"/>
      </c:valAx>
      <c:spPr>
        <a:noFill/>
        <a:ln>
          <a:solidFill>
            <a:schemeClr val="accent1"/>
          </a:solidFill>
        </a:ln>
        <a:effectLst/>
      </c:spPr>
    </c:plotArea>
    <c:legend>
      <c:legendPos val="b"/>
      <c:layout>
        <c:manualLayout>
          <c:xMode val="edge"/>
          <c:yMode val="edge"/>
          <c:x val="0.13482261592300959"/>
          <c:y val="0.33854111986001745"/>
          <c:w val="0.12717426325947942"/>
          <c:h val="0.13455999746076081"/>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140581</xdr:colOff>
      <xdr:row>29</xdr:row>
      <xdr:rowOff>75554</xdr:rowOff>
    </xdr:from>
    <xdr:to>
      <xdr:col>9</xdr:col>
      <xdr:colOff>60341</xdr:colOff>
      <xdr:row>46</xdr:row>
      <xdr:rowOff>43805</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73041</xdr:colOff>
      <xdr:row>29</xdr:row>
      <xdr:rowOff>69204</xdr:rowOff>
    </xdr:from>
    <xdr:to>
      <xdr:col>16</xdr:col>
      <xdr:colOff>648581</xdr:colOff>
      <xdr:row>46</xdr:row>
      <xdr:rowOff>37455</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89645</xdr:colOff>
      <xdr:row>15</xdr:row>
      <xdr:rowOff>126999</xdr:rowOff>
    </xdr:from>
    <xdr:to>
      <xdr:col>9</xdr:col>
      <xdr:colOff>104588</xdr:colOff>
      <xdr:row>28</xdr:row>
      <xdr:rowOff>201705</xdr:rowOff>
    </xdr:to>
    <xdr:graphicFrame macro="">
      <xdr:nvGraphicFramePr>
        <xdr:cNvPr id="7" name="グラフ 6">
          <a:extLst>
            <a:ext uri="{FF2B5EF4-FFF2-40B4-BE49-F238E27FC236}">
              <a16:creationId xmlns:a16="http://schemas.microsoft.com/office/drawing/2014/main" id="{D72BCB8E-3AF1-4505-A069-BE50DD82D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89646</xdr:colOff>
      <xdr:row>15</xdr:row>
      <xdr:rowOff>134470</xdr:rowOff>
    </xdr:from>
    <xdr:to>
      <xdr:col>17</xdr:col>
      <xdr:colOff>63500</xdr:colOff>
      <xdr:row>28</xdr:row>
      <xdr:rowOff>217714</xdr:rowOff>
    </xdr:to>
    <xdr:graphicFrame macro="">
      <xdr:nvGraphicFramePr>
        <xdr:cNvPr id="8" name="グラフ 7">
          <a:extLst>
            <a:ext uri="{FF2B5EF4-FFF2-40B4-BE49-F238E27FC236}">
              <a16:creationId xmlns:a16="http://schemas.microsoft.com/office/drawing/2014/main" id="{3525C0A9-8659-4581-87C2-8EC40440B9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81</xdr:row>
      <xdr:rowOff>14940</xdr:rowOff>
    </xdr:from>
    <xdr:to>
      <xdr:col>8</xdr:col>
      <xdr:colOff>642471</xdr:colOff>
      <xdr:row>96</xdr:row>
      <xdr:rowOff>209175</xdr:rowOff>
    </xdr:to>
    <xdr:graphicFrame macro="">
      <xdr:nvGraphicFramePr>
        <xdr:cNvPr id="10" name="グラフ 9">
          <a:extLst>
            <a:ext uri="{FF2B5EF4-FFF2-40B4-BE49-F238E27FC236}">
              <a16:creationId xmlns:a16="http://schemas.microsoft.com/office/drawing/2014/main" id="{758211D6-7677-4149-AB90-20AC5A23D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642469</xdr:colOff>
      <xdr:row>47</xdr:row>
      <xdr:rowOff>209175</xdr:rowOff>
    </xdr:from>
    <xdr:to>
      <xdr:col>16</xdr:col>
      <xdr:colOff>605116</xdr:colOff>
      <xdr:row>63</xdr:row>
      <xdr:rowOff>149410</xdr:rowOff>
    </xdr:to>
    <xdr:graphicFrame macro="">
      <xdr:nvGraphicFramePr>
        <xdr:cNvPr id="13" name="グラフ 12">
          <a:extLst>
            <a:ext uri="{FF2B5EF4-FFF2-40B4-BE49-F238E27FC236}">
              <a16:creationId xmlns:a16="http://schemas.microsoft.com/office/drawing/2014/main" id="{31879F74-FFED-419E-9DCE-6E4DBB53DA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14941</xdr:colOff>
      <xdr:row>81</xdr:row>
      <xdr:rowOff>29882</xdr:rowOff>
    </xdr:from>
    <xdr:to>
      <xdr:col>16</xdr:col>
      <xdr:colOff>582707</xdr:colOff>
      <xdr:row>97</xdr:row>
      <xdr:rowOff>14941</xdr:rowOff>
    </xdr:to>
    <xdr:graphicFrame macro="">
      <xdr:nvGraphicFramePr>
        <xdr:cNvPr id="14" name="グラフ 13">
          <a:extLst>
            <a:ext uri="{FF2B5EF4-FFF2-40B4-BE49-F238E27FC236}">
              <a16:creationId xmlns:a16="http://schemas.microsoft.com/office/drawing/2014/main" id="{5FFF6AED-793B-4E21-9370-B9A8E04DF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156882</xdr:colOff>
      <xdr:row>0</xdr:row>
      <xdr:rowOff>141940</xdr:rowOff>
    </xdr:from>
    <xdr:to>
      <xdr:col>8</xdr:col>
      <xdr:colOff>657411</xdr:colOff>
      <xdr:row>14</xdr:row>
      <xdr:rowOff>74706</xdr:rowOff>
    </xdr:to>
    <xdr:graphicFrame macro="">
      <xdr:nvGraphicFramePr>
        <xdr:cNvPr id="11" name="グラフ 10">
          <a:extLst>
            <a:ext uri="{FF2B5EF4-FFF2-40B4-BE49-F238E27FC236}">
              <a16:creationId xmlns:a16="http://schemas.microsoft.com/office/drawing/2014/main" id="{D2C25AAE-F339-49CA-8481-013B47316D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22409</xdr:colOff>
      <xdr:row>0</xdr:row>
      <xdr:rowOff>149413</xdr:rowOff>
    </xdr:from>
    <xdr:to>
      <xdr:col>16</xdr:col>
      <xdr:colOff>605116</xdr:colOff>
      <xdr:row>14</xdr:row>
      <xdr:rowOff>67236</xdr:rowOff>
    </xdr:to>
    <xdr:graphicFrame macro="">
      <xdr:nvGraphicFramePr>
        <xdr:cNvPr id="12" name="グラフ 11">
          <a:extLst>
            <a:ext uri="{FF2B5EF4-FFF2-40B4-BE49-F238E27FC236}">
              <a16:creationId xmlns:a16="http://schemas.microsoft.com/office/drawing/2014/main" id="{341B3CB7-9177-43F3-8799-09FB59D16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14941</xdr:colOff>
      <xdr:row>48</xdr:row>
      <xdr:rowOff>29883</xdr:rowOff>
    </xdr:from>
    <xdr:to>
      <xdr:col>9</xdr:col>
      <xdr:colOff>22411</xdr:colOff>
      <xdr:row>63</xdr:row>
      <xdr:rowOff>201706</xdr:rowOff>
    </xdr:to>
    <xdr:graphicFrame macro="">
      <xdr:nvGraphicFramePr>
        <xdr:cNvPr id="15" name="グラフ 14">
          <a:extLst>
            <a:ext uri="{FF2B5EF4-FFF2-40B4-BE49-F238E27FC236}">
              <a16:creationId xmlns:a16="http://schemas.microsoft.com/office/drawing/2014/main" id="{1D3B7C07-D445-41D0-9CC3-D919BC1F78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64</xdr:row>
      <xdr:rowOff>226784</xdr:rowOff>
    </xdr:from>
    <xdr:to>
      <xdr:col>16</xdr:col>
      <xdr:colOff>526142</xdr:colOff>
      <xdr:row>80</xdr:row>
      <xdr:rowOff>209550</xdr:rowOff>
    </xdr:to>
    <xdr:graphicFrame macro="">
      <xdr:nvGraphicFramePr>
        <xdr:cNvPr id="18" name="グラフ 17">
          <a:extLst>
            <a:ext uri="{FF2B5EF4-FFF2-40B4-BE49-F238E27FC236}">
              <a16:creationId xmlns:a16="http://schemas.microsoft.com/office/drawing/2014/main" id="{10E57FE5-2265-44DB-A20E-12A3943A02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0</xdr:colOff>
      <xdr:row>65</xdr:row>
      <xdr:rowOff>0</xdr:rowOff>
    </xdr:from>
    <xdr:to>
      <xdr:col>8</xdr:col>
      <xdr:colOff>635000</xdr:colOff>
      <xdr:row>80</xdr:row>
      <xdr:rowOff>205221</xdr:rowOff>
    </xdr:to>
    <xdr:graphicFrame macro="">
      <xdr:nvGraphicFramePr>
        <xdr:cNvPr id="19" name="グラフ 18">
          <a:extLst>
            <a:ext uri="{FF2B5EF4-FFF2-40B4-BE49-F238E27FC236}">
              <a16:creationId xmlns:a16="http://schemas.microsoft.com/office/drawing/2014/main" id="{16AC7026-F95C-4FDF-921E-041011AA6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9072</xdr:colOff>
      <xdr:row>98</xdr:row>
      <xdr:rowOff>36286</xdr:rowOff>
    </xdr:from>
    <xdr:to>
      <xdr:col>8</xdr:col>
      <xdr:colOff>645433</xdr:colOff>
      <xdr:row>114</xdr:row>
      <xdr:rowOff>84365</xdr:rowOff>
    </xdr:to>
    <xdr:graphicFrame macro="">
      <xdr:nvGraphicFramePr>
        <xdr:cNvPr id="17" name="グラフ 16">
          <a:extLst>
            <a:ext uri="{FF2B5EF4-FFF2-40B4-BE49-F238E27FC236}">
              <a16:creationId xmlns:a16="http://schemas.microsoft.com/office/drawing/2014/main" id="{38E64031-85D7-4556-B381-090C18D26E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0.52548</cdr:x>
      <cdr:y>0.21351</cdr:y>
    </cdr:from>
    <cdr:to>
      <cdr:x>0.78212</cdr:x>
      <cdr:y>0.4046</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2712340" y="771073"/>
          <a:ext cx="1324683" cy="690074"/>
        </a:xfrm>
        <a:prstGeom xmlns:a="http://schemas.openxmlformats.org/drawingml/2006/main" prst="borderCallout1">
          <a:avLst>
            <a:gd name="adj1" fmla="val 94682"/>
            <a:gd name="adj2" fmla="val 98723"/>
            <a:gd name="adj3" fmla="val 192357"/>
            <a:gd name="adj4" fmla="val 130055"/>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0.50189</cdr:x>
      <cdr:y>0.1348</cdr:y>
    </cdr:from>
    <cdr:to>
      <cdr:x>0.75323</cdr:x>
      <cdr:y>0.32612</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2645228" y="486229"/>
          <a:ext cx="1324683" cy="690090"/>
        </a:xfrm>
        <a:prstGeom xmlns:a="http://schemas.openxmlformats.org/drawingml/2006/main" prst="borderCallout1">
          <a:avLst>
            <a:gd name="adj1" fmla="val 94682"/>
            <a:gd name="adj2" fmla="val 98723"/>
            <a:gd name="adj3" fmla="val 271229"/>
            <a:gd name="adj4" fmla="val 140327"/>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B1:AB267"/>
  <sheetViews>
    <sheetView tabSelected="1" workbookViewId="0">
      <pane xSplit="2" ySplit="5" topLeftCell="C254" activePane="bottomRight" state="frozen"/>
      <selection pane="topRight" activeCell="C1" sqref="C1"/>
      <selection pane="bottomLeft" activeCell="A8" sqref="A8"/>
      <selection pane="bottomRight" activeCell="F260" sqref="F260"/>
    </sheetView>
  </sheetViews>
  <sheetFormatPr defaultRowHeight="18" x14ac:dyDescent="0.55000000000000004"/>
  <cols>
    <col min="1" max="1" width="1.08203125" customWidth="1"/>
    <col min="2" max="2" width="9.33203125" style="45" bestFit="1" customWidth="1"/>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7.1640625" bestFit="1" customWidth="1"/>
    <col min="18" max="19" width="8.6640625" customWidth="1"/>
    <col min="20" max="20" width="7.1640625" bestFit="1" customWidth="1"/>
    <col min="21" max="21" width="63.6640625" bestFit="1" customWidth="1"/>
    <col min="23" max="23" width="7.83203125" bestFit="1" customWidth="1"/>
    <col min="24" max="24" width="5.6640625" customWidth="1"/>
    <col min="25" max="25" width="6.83203125" customWidth="1"/>
    <col min="26" max="26" width="7.83203125" bestFit="1" customWidth="1"/>
    <col min="27" max="28" width="4.75" customWidth="1"/>
  </cols>
  <sheetData>
    <row r="1" spans="2:21" ht="26.5" x14ac:dyDescent="0.55000000000000004">
      <c r="B1" s="129"/>
      <c r="C1" s="264" t="s">
        <v>78</v>
      </c>
      <c r="D1" s="264"/>
      <c r="E1" s="264"/>
      <c r="F1" s="264"/>
      <c r="G1" s="264"/>
      <c r="H1" s="264"/>
      <c r="I1" s="264"/>
      <c r="J1" s="264"/>
      <c r="K1" s="264"/>
      <c r="L1" s="264"/>
      <c r="M1" s="264"/>
      <c r="N1" s="264"/>
      <c r="O1" s="264"/>
      <c r="P1" s="87"/>
      <c r="Q1" s="87"/>
      <c r="R1" s="87"/>
      <c r="S1" s="87"/>
      <c r="T1" s="87"/>
      <c r="U1" s="86">
        <v>44080</v>
      </c>
    </row>
    <row r="2" spans="2:21" ht="13" customHeight="1" x14ac:dyDescent="0.55000000000000004">
      <c r="E2" s="112" t="s">
        <v>125</v>
      </c>
      <c r="F2" s="113"/>
      <c r="G2" s="112"/>
      <c r="H2" s="113"/>
      <c r="I2" s="113"/>
      <c r="J2" s="113"/>
      <c r="U2" s="72" t="s">
        <v>77</v>
      </c>
    </row>
    <row r="3" spans="2:21" ht="5.5" customHeight="1" thickBot="1" x14ac:dyDescent="0.6"/>
    <row r="4" spans="2:21" ht="18" customHeight="1" x14ac:dyDescent="0.55000000000000004">
      <c r="B4" s="62" t="s">
        <v>3</v>
      </c>
      <c r="C4" s="271" t="s">
        <v>72</v>
      </c>
      <c r="D4" s="272"/>
      <c r="E4" s="272"/>
      <c r="F4" s="282"/>
      <c r="G4" s="271" t="s">
        <v>68</v>
      </c>
      <c r="H4" s="272"/>
      <c r="I4" s="277" t="s">
        <v>87</v>
      </c>
      <c r="J4" s="273" t="s">
        <v>71</v>
      </c>
      <c r="K4" s="274"/>
      <c r="L4" s="275" t="s">
        <v>70</v>
      </c>
      <c r="M4" s="276"/>
      <c r="N4" s="265" t="s">
        <v>73</v>
      </c>
      <c r="O4" s="266"/>
      <c r="P4" s="279" t="s">
        <v>92</v>
      </c>
      <c r="Q4" s="280"/>
      <c r="R4" s="279" t="s">
        <v>88</v>
      </c>
      <c r="S4" s="280"/>
      <c r="T4" s="281"/>
      <c r="U4" s="267" t="s">
        <v>75</v>
      </c>
    </row>
    <row r="5" spans="2:21" ht="18.5" customHeight="1" thickBot="1" x14ac:dyDescent="0.6">
      <c r="B5" s="63" t="s">
        <v>76</v>
      </c>
      <c r="C5" s="269" t="s">
        <v>69</v>
      </c>
      <c r="D5" s="270"/>
      <c r="E5" s="92" t="s">
        <v>9</v>
      </c>
      <c r="F5" s="71" t="s">
        <v>86</v>
      </c>
      <c r="G5" s="69" t="s">
        <v>69</v>
      </c>
      <c r="H5" s="70" t="s">
        <v>9</v>
      </c>
      <c r="I5" s="278"/>
      <c r="J5" s="69" t="s">
        <v>69</v>
      </c>
      <c r="K5" s="70" t="s">
        <v>74</v>
      </c>
      <c r="L5" s="69" t="s">
        <v>69</v>
      </c>
      <c r="M5" s="70" t="s">
        <v>9</v>
      </c>
      <c r="N5" s="69" t="s">
        <v>69</v>
      </c>
      <c r="O5" s="71" t="s">
        <v>9</v>
      </c>
      <c r="P5" s="88" t="s">
        <v>105</v>
      </c>
      <c r="Q5" s="71" t="s">
        <v>9</v>
      </c>
      <c r="R5" s="119" t="s">
        <v>90</v>
      </c>
      <c r="S5" s="68" t="s">
        <v>91</v>
      </c>
      <c r="T5" s="68" t="s">
        <v>89</v>
      </c>
      <c r="U5" s="268"/>
    </row>
    <row r="6" spans="2:21" x14ac:dyDescent="0.55000000000000004">
      <c r="B6" s="64"/>
      <c r="C6" s="204"/>
      <c r="D6" s="205"/>
      <c r="E6" s="206"/>
      <c r="F6" s="207"/>
      <c r="G6" s="204"/>
      <c r="H6" s="206"/>
      <c r="I6" s="207"/>
      <c r="J6" s="204"/>
      <c r="K6" s="206"/>
      <c r="L6" s="204"/>
      <c r="M6" s="206"/>
      <c r="N6" s="204"/>
      <c r="O6" s="207"/>
      <c r="P6" s="208"/>
      <c r="Q6" s="207"/>
      <c r="R6" s="204"/>
      <c r="S6" s="207"/>
      <c r="T6" s="207"/>
      <c r="U6" s="65"/>
    </row>
    <row r="7" spans="2:21" x14ac:dyDescent="0.55000000000000004">
      <c r="B7" s="76">
        <v>43830</v>
      </c>
      <c r="C7" s="204"/>
      <c r="D7" s="205"/>
      <c r="E7" s="206"/>
      <c r="F7" s="207"/>
      <c r="G7" s="204"/>
      <c r="H7" s="206">
        <v>27</v>
      </c>
      <c r="I7" s="207"/>
      <c r="J7" s="204"/>
      <c r="K7" s="206">
        <v>7</v>
      </c>
      <c r="L7" s="204"/>
      <c r="M7" s="206"/>
      <c r="N7" s="204"/>
      <c r="O7" s="207"/>
      <c r="P7" s="208"/>
      <c r="Q7" s="207"/>
      <c r="R7" s="204"/>
      <c r="S7" s="207"/>
      <c r="T7" s="207"/>
      <c r="U7" s="65" t="s">
        <v>151</v>
      </c>
    </row>
    <row r="8" spans="2:21" x14ac:dyDescent="0.55000000000000004">
      <c r="B8" s="202">
        <v>43831</v>
      </c>
      <c r="C8" s="204"/>
      <c r="D8" s="205"/>
      <c r="E8" s="206"/>
      <c r="F8" s="207"/>
      <c r="G8" s="204"/>
      <c r="H8" s="206"/>
      <c r="I8" s="207"/>
      <c r="J8" s="204"/>
      <c r="K8" s="206"/>
      <c r="L8" s="204"/>
      <c r="M8" s="206"/>
      <c r="N8" s="204"/>
      <c r="O8" s="207"/>
      <c r="P8" s="208"/>
      <c r="Q8" s="207"/>
      <c r="R8" s="204"/>
      <c r="S8" s="207"/>
      <c r="T8" s="207"/>
      <c r="U8" s="65"/>
    </row>
    <row r="9" spans="2:21" x14ac:dyDescent="0.55000000000000004">
      <c r="B9" s="76">
        <v>43832</v>
      </c>
      <c r="C9" s="204"/>
      <c r="D9" s="205"/>
      <c r="E9" s="206"/>
      <c r="F9" s="207"/>
      <c r="G9" s="204"/>
      <c r="H9" s="206"/>
      <c r="I9" s="207"/>
      <c r="J9" s="204"/>
      <c r="K9" s="206"/>
      <c r="L9" s="204"/>
      <c r="M9" s="206"/>
      <c r="N9" s="204"/>
      <c r="O9" s="207"/>
      <c r="P9" s="208"/>
      <c r="Q9" s="207"/>
      <c r="R9" s="204"/>
      <c r="S9" s="207"/>
      <c r="T9" s="207"/>
      <c r="U9" s="65"/>
    </row>
    <row r="10" spans="2:21" x14ac:dyDescent="0.55000000000000004">
      <c r="B10" s="202">
        <v>43833</v>
      </c>
      <c r="C10" s="204"/>
      <c r="D10" s="205"/>
      <c r="E10" s="206"/>
      <c r="F10" s="207"/>
      <c r="G10" s="204">
        <v>0</v>
      </c>
      <c r="H10" s="206">
        <v>44</v>
      </c>
      <c r="I10" s="207"/>
      <c r="J10" s="204"/>
      <c r="K10" s="206">
        <v>11</v>
      </c>
      <c r="L10" s="204"/>
      <c r="M10" s="206"/>
      <c r="N10" s="204"/>
      <c r="O10" s="207"/>
      <c r="P10" s="208"/>
      <c r="Q10" s="207">
        <v>121</v>
      </c>
      <c r="R10" s="204"/>
      <c r="S10" s="207"/>
      <c r="T10" s="207"/>
      <c r="U10" s="65" t="s">
        <v>150</v>
      </c>
    </row>
    <row r="11" spans="2:21" x14ac:dyDescent="0.55000000000000004">
      <c r="B11" s="76">
        <v>43834</v>
      </c>
      <c r="C11" s="204"/>
      <c r="D11" s="205"/>
      <c r="E11" s="206"/>
      <c r="F11" s="207"/>
      <c r="G11" s="204">
        <v>0</v>
      </c>
      <c r="H11" s="206"/>
      <c r="I11" s="207"/>
      <c r="J11" s="204"/>
      <c r="K11" s="206"/>
      <c r="L11" s="204"/>
      <c r="M11" s="206"/>
      <c r="N11" s="204"/>
      <c r="O11" s="207"/>
      <c r="P11" s="208"/>
      <c r="Q11" s="207"/>
      <c r="R11" s="204"/>
      <c r="S11" s="207"/>
      <c r="T11" s="207"/>
      <c r="U11" s="65"/>
    </row>
    <row r="12" spans="2:21" x14ac:dyDescent="0.55000000000000004">
      <c r="B12" s="203">
        <v>43835</v>
      </c>
      <c r="C12" s="204"/>
      <c r="D12" s="205"/>
      <c r="E12" s="206"/>
      <c r="F12" s="207"/>
      <c r="G12" s="204">
        <v>0</v>
      </c>
      <c r="H12" s="206">
        <v>59</v>
      </c>
      <c r="I12" s="207"/>
      <c r="J12" s="204"/>
      <c r="K12" s="206"/>
      <c r="L12" s="204"/>
      <c r="M12" s="206">
        <v>0</v>
      </c>
      <c r="N12" s="204"/>
      <c r="O12" s="207"/>
      <c r="P12" s="208"/>
      <c r="Q12" s="207">
        <v>163</v>
      </c>
      <c r="R12" s="204"/>
      <c r="S12" s="207"/>
      <c r="T12" s="207"/>
      <c r="U12" s="65" t="s">
        <v>150</v>
      </c>
    </row>
    <row r="13" spans="2:21" x14ac:dyDescent="0.55000000000000004">
      <c r="B13" s="76">
        <v>43836</v>
      </c>
      <c r="C13" s="204"/>
      <c r="D13" s="205"/>
      <c r="E13" s="206"/>
      <c r="F13" s="207"/>
      <c r="G13" s="204">
        <v>0</v>
      </c>
      <c r="H13" s="206"/>
      <c r="I13" s="207"/>
      <c r="J13" s="204"/>
      <c r="K13" s="206"/>
      <c r="L13" s="204"/>
      <c r="M13" s="206"/>
      <c r="N13" s="204"/>
      <c r="O13" s="207"/>
      <c r="P13" s="208"/>
      <c r="Q13" s="207"/>
      <c r="R13" s="204"/>
      <c r="S13" s="207"/>
      <c r="T13" s="207"/>
      <c r="U13" s="65"/>
    </row>
    <row r="14" spans="2:21" x14ac:dyDescent="0.55000000000000004">
      <c r="B14" s="75">
        <v>43837</v>
      </c>
      <c r="C14" s="190"/>
      <c r="D14" s="191"/>
      <c r="E14" s="192"/>
      <c r="F14" s="193"/>
      <c r="G14" s="204">
        <v>0</v>
      </c>
      <c r="H14" s="192"/>
      <c r="I14" s="195"/>
      <c r="J14" s="190"/>
      <c r="K14" s="196"/>
      <c r="L14" s="194"/>
      <c r="M14" s="192"/>
      <c r="N14" s="190"/>
      <c r="O14" s="193"/>
      <c r="P14" s="197"/>
      <c r="Q14" s="193"/>
      <c r="R14" s="190"/>
      <c r="S14" s="193"/>
      <c r="T14" s="193"/>
      <c r="U14" s="65"/>
    </row>
    <row r="15" spans="2:21" x14ac:dyDescent="0.55000000000000004">
      <c r="B15" s="76">
        <v>43838</v>
      </c>
      <c r="C15" s="190"/>
      <c r="D15" s="191"/>
      <c r="E15" s="192"/>
      <c r="F15" s="193"/>
      <c r="G15" s="204">
        <v>0</v>
      </c>
      <c r="H15" s="192"/>
      <c r="I15" s="195"/>
      <c r="J15" s="190"/>
      <c r="K15" s="196"/>
      <c r="L15" s="194"/>
      <c r="M15" s="192"/>
      <c r="N15" s="190"/>
      <c r="O15" s="193"/>
      <c r="P15" s="197"/>
      <c r="Q15" s="193"/>
      <c r="R15" s="190"/>
      <c r="S15" s="193"/>
      <c r="T15" s="193"/>
      <c r="U15" s="65"/>
    </row>
    <row r="16" spans="2:21" x14ac:dyDescent="0.55000000000000004">
      <c r="B16" s="75">
        <v>43839</v>
      </c>
      <c r="C16" s="190"/>
      <c r="D16" s="191"/>
      <c r="E16" s="192"/>
      <c r="F16" s="193"/>
      <c r="G16" s="204">
        <v>0</v>
      </c>
      <c r="H16" s="192"/>
      <c r="I16" s="195"/>
      <c r="J16" s="190"/>
      <c r="K16" s="196"/>
      <c r="L16" s="194">
        <v>1</v>
      </c>
      <c r="M16" s="192"/>
      <c r="N16" s="190"/>
      <c r="O16" s="193"/>
      <c r="P16" s="197"/>
      <c r="Q16" s="193"/>
      <c r="R16" s="190"/>
      <c r="S16" s="193"/>
      <c r="T16" s="193"/>
      <c r="U16" s="65"/>
    </row>
    <row r="17" spans="2:28" x14ac:dyDescent="0.55000000000000004">
      <c r="B17" s="76">
        <v>43840</v>
      </c>
      <c r="C17" s="190"/>
      <c r="D17" s="191"/>
      <c r="E17" s="192"/>
      <c r="F17" s="193"/>
      <c r="G17" s="194"/>
      <c r="H17" s="192"/>
      <c r="I17" s="195"/>
      <c r="J17" s="190"/>
      <c r="K17" s="196"/>
      <c r="L17" s="194"/>
      <c r="M17" s="192"/>
      <c r="N17" s="190"/>
      <c r="O17" s="193"/>
      <c r="P17" s="197"/>
      <c r="Q17" s="193"/>
      <c r="R17" s="190"/>
      <c r="S17" s="193"/>
      <c r="T17" s="193"/>
      <c r="U17" s="65"/>
    </row>
    <row r="18" spans="2:28" x14ac:dyDescent="0.55000000000000004">
      <c r="B18" s="75">
        <v>43841</v>
      </c>
      <c r="C18" s="190"/>
      <c r="D18" s="191"/>
      <c r="E18" s="192"/>
      <c r="F18" s="193"/>
      <c r="G18" s="194"/>
      <c r="H18" s="192"/>
      <c r="I18" s="195"/>
      <c r="J18" s="190"/>
      <c r="K18" s="196"/>
      <c r="L18" s="194"/>
      <c r="M18" s="192"/>
      <c r="N18" s="190"/>
      <c r="O18" s="193"/>
      <c r="P18" s="197"/>
      <c r="Q18" s="193"/>
      <c r="R18" s="190"/>
      <c r="S18" s="193"/>
      <c r="T18" s="193"/>
      <c r="U18" s="65"/>
    </row>
    <row r="19" spans="2:28" x14ac:dyDescent="0.55000000000000004">
      <c r="B19" s="76">
        <v>43842</v>
      </c>
      <c r="C19" s="190"/>
      <c r="D19" s="191"/>
      <c r="E19" s="192"/>
      <c r="F19" s="193"/>
      <c r="G19" s="194"/>
      <c r="H19" s="192"/>
      <c r="I19" s="195"/>
      <c r="J19" s="190"/>
      <c r="K19" s="196"/>
      <c r="L19" s="194"/>
      <c r="M19" s="192"/>
      <c r="N19" s="190"/>
      <c r="O19" s="193"/>
      <c r="P19" s="197"/>
      <c r="Q19" s="193"/>
      <c r="R19" s="190"/>
      <c r="S19" s="193"/>
      <c r="T19" s="193"/>
      <c r="U19" s="65"/>
    </row>
    <row r="20" spans="2:28" x14ac:dyDescent="0.55000000000000004">
      <c r="B20" s="75">
        <v>43843</v>
      </c>
      <c r="C20" s="190"/>
      <c r="D20" s="191"/>
      <c r="E20" s="206"/>
      <c r="F20" s="207"/>
      <c r="G20" s="204"/>
      <c r="H20" s="206"/>
      <c r="I20" s="207"/>
      <c r="J20" s="204"/>
      <c r="K20" s="206"/>
      <c r="L20" s="204"/>
      <c r="M20" s="206"/>
      <c r="N20" s="204"/>
      <c r="O20" s="207"/>
      <c r="P20" s="208"/>
      <c r="Q20" s="207"/>
      <c r="R20" s="204"/>
      <c r="S20" s="207"/>
      <c r="T20" s="207"/>
      <c r="U20" s="65"/>
    </row>
    <row r="21" spans="2:28" x14ac:dyDescent="0.55000000000000004">
      <c r="B21" s="76">
        <v>43844</v>
      </c>
      <c r="C21" s="190"/>
      <c r="D21" s="191"/>
      <c r="E21" s="206"/>
      <c r="F21" s="207"/>
      <c r="G21" s="204"/>
      <c r="H21" s="206">
        <v>41</v>
      </c>
      <c r="I21" s="207"/>
      <c r="J21" s="204"/>
      <c r="K21" s="206">
        <v>6</v>
      </c>
      <c r="L21" s="204"/>
      <c r="M21" s="206">
        <v>1</v>
      </c>
      <c r="N21" s="204"/>
      <c r="O21" s="207">
        <v>7</v>
      </c>
      <c r="P21" s="208"/>
      <c r="Q21" s="207">
        <v>763</v>
      </c>
      <c r="R21" s="204"/>
      <c r="S21" s="207">
        <v>450</v>
      </c>
      <c r="T21" s="210">
        <v>313</v>
      </c>
      <c r="U21" s="65"/>
    </row>
    <row r="22" spans="2:28" x14ac:dyDescent="0.55000000000000004">
      <c r="B22" s="75">
        <v>43845</v>
      </c>
      <c r="C22" s="190"/>
      <c r="D22" s="191"/>
      <c r="E22" s="206"/>
      <c r="F22" s="207"/>
      <c r="G22" s="204">
        <v>0</v>
      </c>
      <c r="H22" s="211">
        <f>+H21+G22</f>
        <v>41</v>
      </c>
      <c r="I22" s="207"/>
      <c r="J22" s="204"/>
      <c r="K22" s="206"/>
      <c r="L22" s="204">
        <v>1</v>
      </c>
      <c r="M22" s="212">
        <f>+M21+L22</f>
        <v>2</v>
      </c>
      <c r="N22" s="204">
        <v>5</v>
      </c>
      <c r="O22" s="207">
        <f>+O21+N22</f>
        <v>12</v>
      </c>
      <c r="P22" s="208">
        <v>0</v>
      </c>
      <c r="Q22" s="212">
        <f>+Q21+P22</f>
        <v>763</v>
      </c>
      <c r="R22" s="213">
        <f>+S22-S21</f>
        <v>194</v>
      </c>
      <c r="S22" s="207">
        <v>644</v>
      </c>
      <c r="T22" s="210">
        <v>119</v>
      </c>
      <c r="U22" s="65" t="s">
        <v>152</v>
      </c>
    </row>
    <row r="23" spans="2:28" x14ac:dyDescent="0.55000000000000004">
      <c r="B23" s="209">
        <v>43846</v>
      </c>
      <c r="C23" s="190"/>
      <c r="D23" s="191"/>
      <c r="E23" s="206"/>
      <c r="F23" s="207"/>
      <c r="G23" s="204">
        <v>4</v>
      </c>
      <c r="H23" s="211">
        <f>+H22+G23</f>
        <v>45</v>
      </c>
      <c r="I23" s="207"/>
      <c r="J23" s="204"/>
      <c r="K23" s="206">
        <v>5</v>
      </c>
      <c r="L23" s="204">
        <v>0</v>
      </c>
      <c r="M23" s="212">
        <f>+M22+L23</f>
        <v>2</v>
      </c>
      <c r="N23" s="204">
        <v>3</v>
      </c>
      <c r="O23" s="212">
        <f>+O22+N23</f>
        <v>15</v>
      </c>
      <c r="P23" s="208">
        <v>0</v>
      </c>
      <c r="Q23" s="212">
        <f>+Q22+P23</f>
        <v>763</v>
      </c>
      <c r="R23" s="213">
        <f>+S23-S22</f>
        <v>21</v>
      </c>
      <c r="S23" s="207">
        <v>665</v>
      </c>
      <c r="T23" s="210">
        <v>98</v>
      </c>
      <c r="U23" s="65" t="s">
        <v>154</v>
      </c>
    </row>
    <row r="24" spans="2:28" x14ac:dyDescent="0.55000000000000004">
      <c r="B24" s="75">
        <v>43847</v>
      </c>
      <c r="C24" s="190"/>
      <c r="D24" s="191"/>
      <c r="E24" s="206"/>
      <c r="F24" s="207"/>
      <c r="G24" s="204">
        <v>17</v>
      </c>
      <c r="H24" s="211">
        <f>+H23+G24</f>
        <v>62</v>
      </c>
      <c r="I24" s="207"/>
      <c r="J24" s="204">
        <v>3</v>
      </c>
      <c r="K24" s="212">
        <f>+K23+J24</f>
        <v>8</v>
      </c>
      <c r="L24" s="204">
        <v>0</v>
      </c>
      <c r="M24" s="212">
        <f>+M23+L24</f>
        <v>2</v>
      </c>
      <c r="N24" s="204">
        <v>4</v>
      </c>
      <c r="O24" s="212">
        <f>+O23+N24</f>
        <v>19</v>
      </c>
      <c r="P24" s="208">
        <v>0</v>
      </c>
      <c r="Q24" s="212">
        <f>+Q23+P24</f>
        <v>763</v>
      </c>
      <c r="R24" s="213">
        <f>+S24-S23</f>
        <v>16</v>
      </c>
      <c r="S24" s="210">
        <v>681</v>
      </c>
      <c r="T24" s="212">
        <f>+T23-R24</f>
        <v>82</v>
      </c>
      <c r="U24" s="65" t="s">
        <v>153</v>
      </c>
    </row>
    <row r="25" spans="2:28" x14ac:dyDescent="0.55000000000000004">
      <c r="B25" s="76">
        <v>43848</v>
      </c>
      <c r="C25" s="190"/>
      <c r="D25" s="191"/>
      <c r="E25" s="206"/>
      <c r="F25" s="207"/>
      <c r="G25" s="204">
        <v>59</v>
      </c>
      <c r="H25" s="211">
        <f>+H24+G25</f>
        <v>121</v>
      </c>
      <c r="I25" s="207"/>
      <c r="J25" s="204"/>
      <c r="K25" s="206"/>
      <c r="L25" s="204">
        <v>0</v>
      </c>
      <c r="M25" s="212">
        <f>+M24+L25</f>
        <v>2</v>
      </c>
      <c r="N25" s="204">
        <v>5</v>
      </c>
      <c r="O25" s="212">
        <f>+O24+N25</f>
        <v>24</v>
      </c>
      <c r="P25" s="208"/>
      <c r="Q25" s="207"/>
      <c r="R25" s="204"/>
      <c r="S25" s="207"/>
      <c r="T25" s="207"/>
      <c r="U25" s="65" t="s">
        <v>155</v>
      </c>
    </row>
    <row r="26" spans="2:28" x14ac:dyDescent="0.55000000000000004">
      <c r="B26" s="75">
        <v>43849</v>
      </c>
      <c r="C26" s="198"/>
      <c r="D26" s="199"/>
      <c r="E26" s="214"/>
      <c r="F26" s="215"/>
      <c r="G26" s="216">
        <v>77</v>
      </c>
      <c r="H26" s="211">
        <f>+H25+G26</f>
        <v>198</v>
      </c>
      <c r="I26" s="217">
        <v>169</v>
      </c>
      <c r="J26" s="216">
        <v>1</v>
      </c>
      <c r="K26" s="210">
        <v>44</v>
      </c>
      <c r="L26" s="216">
        <v>2</v>
      </c>
      <c r="M26" s="212">
        <f>+M25+L26</f>
        <v>4</v>
      </c>
      <c r="N26" s="216">
        <v>1</v>
      </c>
      <c r="O26" s="212">
        <f>+O25+N26</f>
        <v>25</v>
      </c>
      <c r="P26" s="218"/>
      <c r="Q26" s="217">
        <v>817</v>
      </c>
      <c r="R26" s="216"/>
      <c r="S26" s="217">
        <v>727</v>
      </c>
      <c r="T26" s="217">
        <v>90</v>
      </c>
      <c r="U26" s="65" t="s">
        <v>155</v>
      </c>
      <c r="X26" s="97" t="s">
        <v>117</v>
      </c>
      <c r="Y26" s="97" t="s">
        <v>118</v>
      </c>
      <c r="Z26" s="97"/>
      <c r="AA26" s="97" t="s">
        <v>115</v>
      </c>
      <c r="AB26" s="97" t="s">
        <v>116</v>
      </c>
    </row>
    <row r="27" spans="2:28" s="97" customFormat="1" x14ac:dyDescent="0.55000000000000004">
      <c r="B27" s="76">
        <v>43850</v>
      </c>
      <c r="C27" s="73">
        <v>27</v>
      </c>
      <c r="D27" s="104"/>
      <c r="E27" s="219">
        <v>54</v>
      </c>
      <c r="F27" s="105"/>
      <c r="G27" s="73">
        <v>77</v>
      </c>
      <c r="H27" s="219">
        <v>291</v>
      </c>
      <c r="I27" s="105"/>
      <c r="J27" s="73"/>
      <c r="K27" s="74"/>
      <c r="L27" s="73"/>
      <c r="M27" s="74"/>
      <c r="N27" s="73"/>
      <c r="O27" s="105"/>
      <c r="P27" s="200"/>
      <c r="Q27" s="105"/>
      <c r="R27" s="73"/>
      <c r="S27" s="105"/>
      <c r="T27" s="105"/>
      <c r="U27" s="96" t="s">
        <v>156</v>
      </c>
      <c r="W27" s="121">
        <f>+B27</f>
        <v>43850</v>
      </c>
      <c r="X27" s="122">
        <f>+G27</f>
        <v>77</v>
      </c>
      <c r="Y27" s="97">
        <f>+H27</f>
        <v>291</v>
      </c>
      <c r="Z27" s="123">
        <f>+B27</f>
        <v>43850</v>
      </c>
      <c r="AA27" s="97">
        <f>+L27</f>
        <v>0</v>
      </c>
      <c r="AB27" s="97">
        <f>+M27</f>
        <v>0</v>
      </c>
    </row>
    <row r="28" spans="2:28" s="97" customFormat="1" ht="36" x14ac:dyDescent="0.55000000000000004">
      <c r="B28" s="76">
        <v>43851</v>
      </c>
      <c r="C28" s="54">
        <v>26</v>
      </c>
      <c r="D28" s="84" t="s">
        <v>149</v>
      </c>
      <c r="E28" s="51">
        <v>440</v>
      </c>
      <c r="F28" s="50"/>
      <c r="G28" s="48">
        <v>149</v>
      </c>
      <c r="H28" s="51">
        <v>37</v>
      </c>
      <c r="I28" s="50"/>
      <c r="J28" s="52"/>
      <c r="K28" s="53">
        <v>102</v>
      </c>
      <c r="L28" s="48">
        <v>3</v>
      </c>
      <c r="M28" s="51">
        <v>9</v>
      </c>
      <c r="N28" s="54"/>
      <c r="O28" s="50"/>
      <c r="P28" s="93"/>
      <c r="Q28" s="85"/>
      <c r="R28" s="54"/>
      <c r="S28" s="85"/>
      <c r="T28" s="85"/>
      <c r="U28" s="99" t="s">
        <v>95</v>
      </c>
      <c r="W28" s="121">
        <f>+B28</f>
        <v>43851</v>
      </c>
      <c r="X28" s="122">
        <f t="shared" ref="X28:X55" si="0">+G28</f>
        <v>149</v>
      </c>
      <c r="Y28" s="97">
        <f t="shared" ref="Y28:Y54" si="1">+H28</f>
        <v>37</v>
      </c>
      <c r="Z28" s="123">
        <f>+B28</f>
        <v>43851</v>
      </c>
      <c r="AA28" s="97">
        <f t="shared" ref="AA28:AA54" si="2">+L28</f>
        <v>3</v>
      </c>
      <c r="AB28" s="97">
        <f t="shared" ref="AB28:AB54" si="3">+M28</f>
        <v>9</v>
      </c>
    </row>
    <row r="29" spans="2:28" s="106" customFormat="1" ht="36" x14ac:dyDescent="0.55000000000000004">
      <c r="B29" s="76">
        <v>43852</v>
      </c>
      <c r="C29" s="54">
        <v>257</v>
      </c>
      <c r="D29" s="201"/>
      <c r="E29" s="51">
        <v>393</v>
      </c>
      <c r="F29" s="57"/>
      <c r="G29" s="52">
        <v>131</v>
      </c>
      <c r="H29" s="55">
        <v>571</v>
      </c>
      <c r="I29" s="57"/>
      <c r="J29" s="48"/>
      <c r="K29" s="55">
        <v>95</v>
      </c>
      <c r="L29" s="48">
        <v>8</v>
      </c>
      <c r="M29" s="56">
        <f t="shared" ref="M29:M40" si="4">+L29+M28</f>
        <v>17</v>
      </c>
      <c r="N29" s="48"/>
      <c r="O29" s="57"/>
      <c r="P29" s="98"/>
      <c r="Q29" s="90">
        <v>5897</v>
      </c>
      <c r="R29" s="48"/>
      <c r="S29" s="85">
        <v>969</v>
      </c>
      <c r="T29" s="90">
        <v>4928</v>
      </c>
      <c r="U29" s="101" t="s">
        <v>94</v>
      </c>
      <c r="W29" s="121">
        <f>+B29</f>
        <v>43852</v>
      </c>
      <c r="X29" s="122">
        <f t="shared" si="0"/>
        <v>131</v>
      </c>
      <c r="Y29" s="97">
        <f t="shared" si="1"/>
        <v>571</v>
      </c>
      <c r="Z29" s="123">
        <f>+B29</f>
        <v>43852</v>
      </c>
      <c r="AA29" s="97">
        <f t="shared" si="2"/>
        <v>8</v>
      </c>
      <c r="AB29" s="97">
        <f t="shared" si="3"/>
        <v>17</v>
      </c>
    </row>
    <row r="30" spans="2:28" s="97" customFormat="1" x14ac:dyDescent="0.55000000000000004">
      <c r="B30" s="76">
        <v>43853</v>
      </c>
      <c r="C30" s="48">
        <v>680</v>
      </c>
      <c r="D30" s="49"/>
      <c r="E30" s="53">
        <v>1072</v>
      </c>
      <c r="F30" s="90"/>
      <c r="G30" s="48">
        <v>259</v>
      </c>
      <c r="H30" s="56">
        <f>+H29+G30</f>
        <v>830</v>
      </c>
      <c r="I30" s="58"/>
      <c r="J30" s="48"/>
      <c r="K30" s="55">
        <v>177</v>
      </c>
      <c r="L30" s="48">
        <v>8</v>
      </c>
      <c r="M30" s="56">
        <f t="shared" si="4"/>
        <v>25</v>
      </c>
      <c r="N30" s="48">
        <v>6</v>
      </c>
      <c r="O30" s="57">
        <v>34</v>
      </c>
      <c r="P30" s="111">
        <f>+Q30-Q29</f>
        <v>3610</v>
      </c>
      <c r="Q30" s="90">
        <v>9507</v>
      </c>
      <c r="R30" s="48"/>
      <c r="S30" s="85">
        <v>1087</v>
      </c>
      <c r="T30" s="90">
        <v>8420</v>
      </c>
      <c r="U30" s="100" t="s">
        <v>93</v>
      </c>
      <c r="W30" s="121">
        <f>+B30</f>
        <v>43853</v>
      </c>
      <c r="X30" s="122">
        <f t="shared" si="0"/>
        <v>259</v>
      </c>
      <c r="Y30" s="97">
        <f t="shared" si="1"/>
        <v>830</v>
      </c>
      <c r="Z30" s="123">
        <f t="shared" ref="Z30:Z54" si="5">+B30</f>
        <v>43853</v>
      </c>
      <c r="AA30" s="97">
        <f t="shared" si="2"/>
        <v>8</v>
      </c>
      <c r="AB30" s="97">
        <f t="shared" si="3"/>
        <v>25</v>
      </c>
    </row>
    <row r="31" spans="2:28" s="97" customFormat="1" x14ac:dyDescent="0.55000000000000004">
      <c r="B31" s="76">
        <v>43854</v>
      </c>
      <c r="C31" s="48">
        <v>1118</v>
      </c>
      <c r="D31" s="49"/>
      <c r="E31" s="53">
        <v>1965</v>
      </c>
      <c r="F31" s="90"/>
      <c r="G31" s="48">
        <v>444</v>
      </c>
      <c r="H31" s="51">
        <v>1287</v>
      </c>
      <c r="I31" s="50"/>
      <c r="J31" s="48"/>
      <c r="K31" s="55"/>
      <c r="L31" s="48">
        <v>16</v>
      </c>
      <c r="M31" s="56">
        <f t="shared" si="4"/>
        <v>41</v>
      </c>
      <c r="N31" s="48">
        <v>11</v>
      </c>
      <c r="O31" s="50">
        <v>38</v>
      </c>
      <c r="P31" s="111">
        <f t="shared" ref="P31:P73" si="6">+Q31-Q30</f>
        <v>5690</v>
      </c>
      <c r="Q31" s="91">
        <v>15197</v>
      </c>
      <c r="R31" s="52">
        <v>1230</v>
      </c>
      <c r="S31" s="117"/>
      <c r="T31" s="91">
        <v>13967</v>
      </c>
      <c r="U31" s="96"/>
      <c r="W31" s="121">
        <f>+B31</f>
        <v>43854</v>
      </c>
      <c r="X31" s="122">
        <f t="shared" si="0"/>
        <v>444</v>
      </c>
      <c r="Y31" s="97">
        <f t="shared" si="1"/>
        <v>1287</v>
      </c>
      <c r="Z31" s="123">
        <f t="shared" si="5"/>
        <v>43854</v>
      </c>
      <c r="AA31" s="97">
        <f t="shared" si="2"/>
        <v>16</v>
      </c>
      <c r="AB31" s="97">
        <f t="shared" si="3"/>
        <v>41</v>
      </c>
    </row>
    <row r="32" spans="2:28" s="97" customFormat="1" x14ac:dyDescent="0.55000000000000004">
      <c r="B32" s="76">
        <v>43855</v>
      </c>
      <c r="C32" s="48">
        <v>1309</v>
      </c>
      <c r="D32" s="49"/>
      <c r="E32" s="108"/>
      <c r="F32" s="90">
        <v>2684</v>
      </c>
      <c r="G32" s="48">
        <v>688</v>
      </c>
      <c r="H32" s="107">
        <f>+H31+G32</f>
        <v>1975</v>
      </c>
      <c r="I32" s="90"/>
      <c r="J32" s="48">
        <v>87</v>
      </c>
      <c r="K32" s="55">
        <v>324</v>
      </c>
      <c r="L32" s="48">
        <v>15</v>
      </c>
      <c r="M32" s="56">
        <f t="shared" si="4"/>
        <v>56</v>
      </c>
      <c r="N32" s="48">
        <v>11</v>
      </c>
      <c r="O32" s="58">
        <f t="shared" ref="O32:O38" si="7">+N32+O31</f>
        <v>49</v>
      </c>
      <c r="P32" s="111">
        <f t="shared" si="6"/>
        <v>8234</v>
      </c>
      <c r="Q32" s="90">
        <v>23431</v>
      </c>
      <c r="R32" s="48">
        <v>325</v>
      </c>
      <c r="S32" s="118"/>
      <c r="T32" s="90">
        <v>21556</v>
      </c>
      <c r="U32" s="96"/>
      <c r="W32" s="121">
        <f t="shared" ref="W32:W55" si="8">+B32</f>
        <v>43855</v>
      </c>
      <c r="X32" s="122">
        <f t="shared" si="0"/>
        <v>688</v>
      </c>
      <c r="Y32" s="97">
        <f t="shared" si="1"/>
        <v>1975</v>
      </c>
      <c r="Z32" s="123">
        <f t="shared" si="5"/>
        <v>43855</v>
      </c>
      <c r="AA32" s="97">
        <f t="shared" si="2"/>
        <v>15</v>
      </c>
      <c r="AB32" s="97">
        <f t="shared" si="3"/>
        <v>56</v>
      </c>
    </row>
    <row r="33" spans="2:28" s="97" customFormat="1" x14ac:dyDescent="0.55000000000000004">
      <c r="B33" s="76">
        <v>43856</v>
      </c>
      <c r="C33" s="48">
        <v>3806</v>
      </c>
      <c r="D33" s="49"/>
      <c r="E33" s="108"/>
      <c r="F33" s="90">
        <v>5794</v>
      </c>
      <c r="G33" s="48">
        <v>769</v>
      </c>
      <c r="H33" s="56">
        <f>+H32+G33</f>
        <v>2744</v>
      </c>
      <c r="I33" s="90"/>
      <c r="J33" s="59"/>
      <c r="K33" s="55">
        <v>461</v>
      </c>
      <c r="L33" s="48">
        <v>24</v>
      </c>
      <c r="M33" s="56">
        <f t="shared" si="4"/>
        <v>80</v>
      </c>
      <c r="N33" s="48">
        <v>2</v>
      </c>
      <c r="O33" s="58">
        <f t="shared" si="7"/>
        <v>51</v>
      </c>
      <c r="P33" s="111">
        <f t="shared" si="6"/>
        <v>9368</v>
      </c>
      <c r="Q33" s="90">
        <v>32799</v>
      </c>
      <c r="R33" s="48">
        <v>583</v>
      </c>
      <c r="S33" s="118"/>
      <c r="T33" s="90">
        <v>30453</v>
      </c>
      <c r="U33" s="96"/>
      <c r="W33" s="121">
        <f t="shared" si="8"/>
        <v>43856</v>
      </c>
      <c r="X33" s="122">
        <f t="shared" si="0"/>
        <v>769</v>
      </c>
      <c r="Y33" s="97">
        <f t="shared" si="1"/>
        <v>2744</v>
      </c>
      <c r="Z33" s="123">
        <f t="shared" si="5"/>
        <v>43856</v>
      </c>
      <c r="AA33" s="97">
        <f t="shared" si="2"/>
        <v>24</v>
      </c>
      <c r="AB33" s="97">
        <f t="shared" si="3"/>
        <v>80</v>
      </c>
    </row>
    <row r="34" spans="2:28" s="97" customFormat="1" x14ac:dyDescent="0.55000000000000004">
      <c r="B34" s="76">
        <v>43857</v>
      </c>
      <c r="C34" s="48">
        <v>2077</v>
      </c>
      <c r="D34" s="49"/>
      <c r="E34" s="108"/>
      <c r="F34" s="90">
        <v>6973</v>
      </c>
      <c r="G34" s="48">
        <v>1771</v>
      </c>
      <c r="H34" s="56">
        <f>+H33+G34</f>
        <v>4515</v>
      </c>
      <c r="I34" s="90"/>
      <c r="J34" s="48">
        <v>515</v>
      </c>
      <c r="K34" s="56">
        <f t="shared" ref="K34:K65" si="9">+J34+K33</f>
        <v>976</v>
      </c>
      <c r="L34" s="48">
        <v>26</v>
      </c>
      <c r="M34" s="56">
        <f t="shared" si="4"/>
        <v>106</v>
      </c>
      <c r="N34" s="48">
        <v>9</v>
      </c>
      <c r="O34" s="58">
        <f t="shared" si="7"/>
        <v>60</v>
      </c>
      <c r="P34" s="111">
        <f t="shared" si="6"/>
        <v>15034</v>
      </c>
      <c r="Q34" s="90">
        <v>47833</v>
      </c>
      <c r="R34" s="48">
        <v>914</v>
      </c>
      <c r="S34" s="118"/>
      <c r="T34" s="90">
        <v>44132</v>
      </c>
      <c r="U34" s="96"/>
      <c r="W34" s="121">
        <f t="shared" si="8"/>
        <v>43857</v>
      </c>
      <c r="X34" s="122">
        <f t="shared" si="0"/>
        <v>1771</v>
      </c>
      <c r="Y34" s="97">
        <f t="shared" si="1"/>
        <v>4515</v>
      </c>
      <c r="Z34" s="123">
        <f t="shared" si="5"/>
        <v>43857</v>
      </c>
      <c r="AA34" s="97">
        <f t="shared" si="2"/>
        <v>26</v>
      </c>
      <c r="AB34" s="97">
        <f t="shared" si="3"/>
        <v>106</v>
      </c>
    </row>
    <row r="35" spans="2:28" s="97" customFormat="1" x14ac:dyDescent="0.55000000000000004">
      <c r="B35" s="76">
        <v>43858</v>
      </c>
      <c r="C35" s="48">
        <v>3248</v>
      </c>
      <c r="D35" s="49"/>
      <c r="E35" s="108"/>
      <c r="F35" s="90">
        <v>9239</v>
      </c>
      <c r="G35" s="48">
        <v>1459</v>
      </c>
      <c r="H35" s="56">
        <f>+H34+G35</f>
        <v>5974</v>
      </c>
      <c r="I35" s="90"/>
      <c r="J35" s="48">
        <v>263</v>
      </c>
      <c r="K35" s="56">
        <f t="shared" si="9"/>
        <v>1239</v>
      </c>
      <c r="L35" s="48">
        <v>26</v>
      </c>
      <c r="M35" s="56">
        <f t="shared" si="4"/>
        <v>132</v>
      </c>
      <c r="N35" s="48">
        <v>43</v>
      </c>
      <c r="O35" s="58">
        <f t="shared" si="7"/>
        <v>103</v>
      </c>
      <c r="P35" s="111">
        <f t="shared" si="6"/>
        <v>17704</v>
      </c>
      <c r="Q35" s="90">
        <v>65537</v>
      </c>
      <c r="R35" s="48">
        <v>1604</v>
      </c>
      <c r="S35" s="118"/>
      <c r="T35" s="90">
        <v>59990</v>
      </c>
      <c r="U35" s="96"/>
      <c r="W35" s="121">
        <f t="shared" si="8"/>
        <v>43858</v>
      </c>
      <c r="X35" s="122">
        <f t="shared" si="0"/>
        <v>1459</v>
      </c>
      <c r="Y35" s="97">
        <f t="shared" si="1"/>
        <v>5974</v>
      </c>
      <c r="Z35" s="123">
        <f t="shared" si="5"/>
        <v>43858</v>
      </c>
      <c r="AA35" s="97">
        <f t="shared" si="2"/>
        <v>26</v>
      </c>
      <c r="AB35" s="97">
        <f t="shared" si="3"/>
        <v>132</v>
      </c>
    </row>
    <row r="36" spans="2:28" s="97" customFormat="1" x14ac:dyDescent="0.55000000000000004">
      <c r="B36" s="76">
        <v>43859</v>
      </c>
      <c r="C36" s="48">
        <v>4148</v>
      </c>
      <c r="D36" s="49"/>
      <c r="E36" s="108"/>
      <c r="F36" s="90">
        <v>12167</v>
      </c>
      <c r="G36" s="48">
        <v>1737</v>
      </c>
      <c r="H36" s="56">
        <f>+H35+G36</f>
        <v>7711</v>
      </c>
      <c r="I36" s="90"/>
      <c r="J36" s="48">
        <v>131</v>
      </c>
      <c r="K36" s="56">
        <f t="shared" si="9"/>
        <v>1370</v>
      </c>
      <c r="L36" s="48">
        <v>38</v>
      </c>
      <c r="M36" s="56">
        <f t="shared" si="4"/>
        <v>170</v>
      </c>
      <c r="N36" s="48">
        <v>21</v>
      </c>
      <c r="O36" s="58">
        <f t="shared" si="7"/>
        <v>124</v>
      </c>
      <c r="P36" s="111">
        <f t="shared" si="6"/>
        <v>23156</v>
      </c>
      <c r="Q36" s="90">
        <v>88693</v>
      </c>
      <c r="R36" s="48">
        <v>2364</v>
      </c>
      <c r="S36" s="118"/>
      <c r="T36" s="90">
        <v>81947</v>
      </c>
      <c r="U36" s="96"/>
      <c r="W36" s="121">
        <f t="shared" si="8"/>
        <v>43859</v>
      </c>
      <c r="X36" s="122">
        <f t="shared" si="0"/>
        <v>1737</v>
      </c>
      <c r="Y36" s="97">
        <f t="shared" si="1"/>
        <v>7711</v>
      </c>
      <c r="Z36" s="123">
        <f t="shared" si="5"/>
        <v>43859</v>
      </c>
      <c r="AA36" s="97">
        <f t="shared" si="2"/>
        <v>38</v>
      </c>
      <c r="AB36" s="97">
        <f t="shared" si="3"/>
        <v>170</v>
      </c>
    </row>
    <row r="37" spans="2:28" s="97" customFormat="1" x14ac:dyDescent="0.55000000000000004">
      <c r="B37" s="76">
        <v>43860</v>
      </c>
      <c r="C37" s="48">
        <v>4812</v>
      </c>
      <c r="D37" s="49"/>
      <c r="E37" s="108"/>
      <c r="F37" s="90">
        <v>15238</v>
      </c>
      <c r="G37" s="48">
        <v>1982</v>
      </c>
      <c r="H37" s="234">
        <f>+H36+G37-1</f>
        <v>9692</v>
      </c>
      <c r="I37" s="90"/>
      <c r="J37" s="48">
        <v>157</v>
      </c>
      <c r="K37" s="56">
        <f t="shared" si="9"/>
        <v>1527</v>
      </c>
      <c r="L37" s="48">
        <v>43</v>
      </c>
      <c r="M37" s="56">
        <f t="shared" si="4"/>
        <v>213</v>
      </c>
      <c r="N37" s="48">
        <v>47</v>
      </c>
      <c r="O37" s="58">
        <f t="shared" si="7"/>
        <v>171</v>
      </c>
      <c r="P37" s="111">
        <f t="shared" si="6"/>
        <v>24886</v>
      </c>
      <c r="Q37" s="90">
        <v>113579</v>
      </c>
      <c r="R37" s="48">
        <v>4201</v>
      </c>
      <c r="S37" s="118"/>
      <c r="T37" s="90">
        <v>102427</v>
      </c>
      <c r="U37" s="96" t="s">
        <v>81</v>
      </c>
      <c r="W37" s="121">
        <f t="shared" si="8"/>
        <v>43860</v>
      </c>
      <c r="X37" s="122">
        <f t="shared" si="0"/>
        <v>1982</v>
      </c>
      <c r="Y37" s="97">
        <f t="shared" si="1"/>
        <v>9692</v>
      </c>
      <c r="Z37" s="123">
        <f t="shared" si="5"/>
        <v>43860</v>
      </c>
      <c r="AA37" s="97">
        <f t="shared" si="2"/>
        <v>43</v>
      </c>
      <c r="AB37" s="97">
        <f t="shared" si="3"/>
        <v>213</v>
      </c>
    </row>
    <row r="38" spans="2:28" s="97" customFormat="1" x14ac:dyDescent="0.55000000000000004">
      <c r="B38" s="76">
        <v>43861</v>
      </c>
      <c r="C38" s="48">
        <v>5019</v>
      </c>
      <c r="D38" s="49"/>
      <c r="E38" s="108"/>
      <c r="F38" s="90">
        <v>17988</v>
      </c>
      <c r="G38" s="48">
        <v>2102</v>
      </c>
      <c r="H38" s="235">
        <f>+H37+G38-3</f>
        <v>11791</v>
      </c>
      <c r="I38" s="91"/>
      <c r="J38" s="48">
        <v>268</v>
      </c>
      <c r="K38" s="56">
        <f t="shared" si="9"/>
        <v>1795</v>
      </c>
      <c r="L38" s="48">
        <v>46</v>
      </c>
      <c r="M38" s="56">
        <f t="shared" si="4"/>
        <v>259</v>
      </c>
      <c r="N38" s="48">
        <v>72</v>
      </c>
      <c r="O38" s="58">
        <f t="shared" si="7"/>
        <v>243</v>
      </c>
      <c r="P38" s="111">
        <f t="shared" si="6"/>
        <v>23408</v>
      </c>
      <c r="Q38" s="90">
        <v>136987</v>
      </c>
      <c r="R38" s="48">
        <v>6509</v>
      </c>
      <c r="S38" s="118"/>
      <c r="T38" s="90">
        <v>118478</v>
      </c>
      <c r="U38" s="99" t="s">
        <v>84</v>
      </c>
      <c r="W38" s="121">
        <f t="shared" si="8"/>
        <v>43861</v>
      </c>
      <c r="X38" s="122">
        <f t="shared" si="0"/>
        <v>2102</v>
      </c>
      <c r="Y38" s="97">
        <f t="shared" si="1"/>
        <v>11791</v>
      </c>
      <c r="Z38" s="123">
        <f t="shared" si="5"/>
        <v>43861</v>
      </c>
      <c r="AA38" s="97">
        <f t="shared" si="2"/>
        <v>46</v>
      </c>
      <c r="AB38" s="97">
        <f t="shared" si="3"/>
        <v>259</v>
      </c>
    </row>
    <row r="39" spans="2:28" s="97" customFormat="1" x14ac:dyDescent="0.55000000000000004">
      <c r="B39" s="102">
        <v>43862</v>
      </c>
      <c r="C39" s="48">
        <v>4562</v>
      </c>
      <c r="D39" s="84"/>
      <c r="E39" s="108"/>
      <c r="F39" s="90">
        <v>19544</v>
      </c>
      <c r="G39" s="48">
        <v>2590</v>
      </c>
      <c r="H39" s="235">
        <f>+H38+G39-1</f>
        <v>14380</v>
      </c>
      <c r="I39" s="91"/>
      <c r="J39" s="48">
        <v>315</v>
      </c>
      <c r="K39" s="56">
        <f t="shared" si="9"/>
        <v>2110</v>
      </c>
      <c r="L39" s="48">
        <v>45</v>
      </c>
      <c r="M39" s="56">
        <f t="shared" si="4"/>
        <v>304</v>
      </c>
      <c r="N39" s="48">
        <v>85</v>
      </c>
      <c r="O39" s="85">
        <v>304</v>
      </c>
      <c r="P39" s="111">
        <f t="shared" si="6"/>
        <v>26857</v>
      </c>
      <c r="Q39" s="91">
        <v>163844</v>
      </c>
      <c r="R39" s="52">
        <v>8044</v>
      </c>
      <c r="S39" s="117"/>
      <c r="T39" s="91">
        <v>137594</v>
      </c>
      <c r="U39" s="96" t="s">
        <v>82</v>
      </c>
      <c r="W39" s="121">
        <f t="shared" si="8"/>
        <v>43862</v>
      </c>
      <c r="X39" s="122">
        <f t="shared" si="0"/>
        <v>2590</v>
      </c>
      <c r="Y39" s="97">
        <f t="shared" si="1"/>
        <v>14380</v>
      </c>
      <c r="Z39" s="123">
        <f t="shared" si="5"/>
        <v>43862</v>
      </c>
      <c r="AA39" s="97">
        <f t="shared" si="2"/>
        <v>45</v>
      </c>
      <c r="AB39" s="97">
        <f t="shared" si="3"/>
        <v>304</v>
      </c>
    </row>
    <row r="40" spans="2:28" s="97" customFormat="1" x14ac:dyDescent="0.55000000000000004">
      <c r="B40" s="102">
        <v>43863</v>
      </c>
      <c r="C40" s="48">
        <v>5173</v>
      </c>
      <c r="D40" s="84"/>
      <c r="E40" s="108"/>
      <c r="F40" s="90">
        <v>21558</v>
      </c>
      <c r="G40" s="48">
        <v>2829</v>
      </c>
      <c r="H40" s="234">
        <f>+H39+G40-3-1</f>
        <v>17205</v>
      </c>
      <c r="I40" s="90"/>
      <c r="J40" s="48">
        <v>186</v>
      </c>
      <c r="K40" s="56">
        <f t="shared" si="9"/>
        <v>2296</v>
      </c>
      <c r="L40" s="48">
        <v>57</v>
      </c>
      <c r="M40" s="56">
        <f t="shared" si="4"/>
        <v>361</v>
      </c>
      <c r="N40" s="48">
        <v>148</v>
      </c>
      <c r="O40" s="85">
        <v>475</v>
      </c>
      <c r="P40" s="111">
        <f t="shared" si="6"/>
        <v>25739</v>
      </c>
      <c r="Q40" s="91">
        <v>189583</v>
      </c>
      <c r="R40" s="52">
        <v>10055</v>
      </c>
      <c r="S40" s="117"/>
      <c r="T40" s="91">
        <v>152700</v>
      </c>
      <c r="U40" s="96" t="s">
        <v>83</v>
      </c>
      <c r="W40" s="121">
        <f t="shared" si="8"/>
        <v>43863</v>
      </c>
      <c r="X40" s="122">
        <f t="shared" si="0"/>
        <v>2829</v>
      </c>
      <c r="Y40" s="97">
        <f t="shared" si="1"/>
        <v>17205</v>
      </c>
      <c r="Z40" s="123">
        <f t="shared" si="5"/>
        <v>43863</v>
      </c>
      <c r="AA40" s="97">
        <f t="shared" si="2"/>
        <v>57</v>
      </c>
      <c r="AB40" s="97">
        <f t="shared" si="3"/>
        <v>361</v>
      </c>
    </row>
    <row r="41" spans="2:28" s="97" customFormat="1" x14ac:dyDescent="0.55000000000000004">
      <c r="B41" s="103">
        <v>43864</v>
      </c>
      <c r="C41" s="48">
        <v>5072</v>
      </c>
      <c r="D41" s="84"/>
      <c r="E41" s="108"/>
      <c r="F41" s="90">
        <v>23214</v>
      </c>
      <c r="G41" s="48">
        <v>3235</v>
      </c>
      <c r="H41" s="56">
        <f>+H40+G41-2</f>
        <v>20438</v>
      </c>
      <c r="I41" s="90"/>
      <c r="J41" s="48">
        <v>492</v>
      </c>
      <c r="K41" s="56">
        <f t="shared" si="9"/>
        <v>2788</v>
      </c>
      <c r="L41" s="48">
        <v>64</v>
      </c>
      <c r="M41" s="56">
        <f t="shared" ref="M41:M50" si="10">+L41+M40</f>
        <v>425</v>
      </c>
      <c r="N41" s="48">
        <v>157</v>
      </c>
      <c r="O41" s="56">
        <f>+N41+O40</f>
        <v>632</v>
      </c>
      <c r="P41" s="111">
        <f t="shared" si="6"/>
        <v>31432</v>
      </c>
      <c r="Q41" s="91">
        <v>221015</v>
      </c>
      <c r="R41" s="48">
        <v>12755</v>
      </c>
      <c r="S41" s="117"/>
      <c r="T41" s="90">
        <v>171329</v>
      </c>
      <c r="U41" s="96"/>
      <c r="W41" s="121">
        <f t="shared" si="8"/>
        <v>43864</v>
      </c>
      <c r="X41" s="122">
        <f t="shared" si="0"/>
        <v>3235</v>
      </c>
      <c r="Y41" s="97">
        <f t="shared" si="1"/>
        <v>20438</v>
      </c>
      <c r="Z41" s="123">
        <f t="shared" si="5"/>
        <v>43864</v>
      </c>
      <c r="AA41" s="97">
        <f t="shared" si="2"/>
        <v>64</v>
      </c>
      <c r="AB41" s="97">
        <f t="shared" si="3"/>
        <v>425</v>
      </c>
    </row>
    <row r="42" spans="2:28" s="97" customFormat="1" x14ac:dyDescent="0.55000000000000004">
      <c r="B42" s="103">
        <v>43865</v>
      </c>
      <c r="C42" s="48">
        <v>3971</v>
      </c>
      <c r="D42" s="84"/>
      <c r="E42" s="109"/>
      <c r="F42" s="90">
        <v>23260</v>
      </c>
      <c r="G42" s="48">
        <v>3887</v>
      </c>
      <c r="H42" s="56">
        <f>+H41+G42-1</f>
        <v>24324</v>
      </c>
      <c r="I42" s="90"/>
      <c r="J42" s="48">
        <v>431</v>
      </c>
      <c r="K42" s="56">
        <f t="shared" si="9"/>
        <v>3219</v>
      </c>
      <c r="L42" s="48">
        <v>65</v>
      </c>
      <c r="M42" s="56">
        <f t="shared" si="10"/>
        <v>490</v>
      </c>
      <c r="N42" s="48">
        <v>262</v>
      </c>
      <c r="O42" s="234">
        <f>+N42+O41-1-1</f>
        <v>892</v>
      </c>
      <c r="P42" s="111">
        <f t="shared" si="6"/>
        <v>31139</v>
      </c>
      <c r="Q42" s="91">
        <v>252154</v>
      </c>
      <c r="R42" s="48">
        <v>18457</v>
      </c>
      <c r="S42" s="117"/>
      <c r="T42" s="90">
        <v>185555</v>
      </c>
      <c r="U42" s="96" t="s">
        <v>85</v>
      </c>
      <c r="W42" s="121">
        <f t="shared" si="8"/>
        <v>43865</v>
      </c>
      <c r="X42" s="122">
        <f t="shared" si="0"/>
        <v>3887</v>
      </c>
      <c r="Y42" s="97">
        <f t="shared" si="1"/>
        <v>24324</v>
      </c>
      <c r="Z42" s="123">
        <f t="shared" si="5"/>
        <v>43865</v>
      </c>
      <c r="AA42" s="97">
        <f t="shared" si="2"/>
        <v>65</v>
      </c>
      <c r="AB42" s="97">
        <f t="shared" si="3"/>
        <v>490</v>
      </c>
    </row>
    <row r="43" spans="2:28" s="97" customFormat="1" x14ac:dyDescent="0.55000000000000004">
      <c r="B43" s="103">
        <v>43866</v>
      </c>
      <c r="C43" s="48">
        <v>5328</v>
      </c>
      <c r="D43" s="84"/>
      <c r="E43" s="108"/>
      <c r="F43" s="90">
        <v>24702</v>
      </c>
      <c r="G43" s="48">
        <v>3694</v>
      </c>
      <c r="H43" s="56">
        <f>+H42+G43</f>
        <v>28018</v>
      </c>
      <c r="I43" s="58">
        <f t="shared" ref="I43:I48" si="11">+H43-M43-O43</f>
        <v>26302</v>
      </c>
      <c r="J43" s="48">
        <v>640</v>
      </c>
      <c r="K43" s="56">
        <f t="shared" si="9"/>
        <v>3859</v>
      </c>
      <c r="L43" s="48">
        <v>73</v>
      </c>
      <c r="M43" s="56">
        <f t="shared" si="10"/>
        <v>563</v>
      </c>
      <c r="N43" s="48">
        <v>261</v>
      </c>
      <c r="O43" s="56">
        <f>+N43+O42</f>
        <v>1153</v>
      </c>
      <c r="P43" s="111">
        <f t="shared" si="6"/>
        <v>30659</v>
      </c>
      <c r="Q43" s="91">
        <v>282813</v>
      </c>
      <c r="R43" s="48">
        <v>21365</v>
      </c>
      <c r="S43" s="117"/>
      <c r="T43" s="90">
        <v>186354</v>
      </c>
      <c r="U43" s="96"/>
      <c r="W43" s="121">
        <f t="shared" si="8"/>
        <v>43866</v>
      </c>
      <c r="X43" s="122">
        <f t="shared" si="0"/>
        <v>3694</v>
      </c>
      <c r="Y43" s="97">
        <f t="shared" si="1"/>
        <v>28018</v>
      </c>
      <c r="Z43" s="123">
        <f t="shared" si="5"/>
        <v>43866</v>
      </c>
      <c r="AA43" s="97">
        <f t="shared" si="2"/>
        <v>73</v>
      </c>
      <c r="AB43" s="97">
        <f t="shared" si="3"/>
        <v>563</v>
      </c>
    </row>
    <row r="44" spans="2:28" s="97" customFormat="1" ht="36" x14ac:dyDescent="0.55000000000000004">
      <c r="B44" s="103">
        <v>43867</v>
      </c>
      <c r="C44" s="48">
        <v>4833</v>
      </c>
      <c r="D44" s="84"/>
      <c r="E44" s="110"/>
      <c r="F44" s="90">
        <v>26359</v>
      </c>
      <c r="G44" s="48">
        <v>3143</v>
      </c>
      <c r="H44" s="56">
        <f>+H43+G44</f>
        <v>31161</v>
      </c>
      <c r="I44" s="58">
        <f t="shared" si="11"/>
        <v>28985</v>
      </c>
      <c r="J44" s="48">
        <v>962</v>
      </c>
      <c r="K44" s="56">
        <f t="shared" si="9"/>
        <v>4821</v>
      </c>
      <c r="L44" s="48">
        <v>73</v>
      </c>
      <c r="M44" s="56">
        <f t="shared" si="10"/>
        <v>636</v>
      </c>
      <c r="N44" s="48">
        <v>387</v>
      </c>
      <c r="O44" s="56">
        <f>+N44+O43</f>
        <v>1540</v>
      </c>
      <c r="P44" s="111">
        <f t="shared" si="6"/>
        <v>31215</v>
      </c>
      <c r="Q44" s="91">
        <v>314028</v>
      </c>
      <c r="R44" s="48">
        <v>27672</v>
      </c>
      <c r="S44" s="117"/>
      <c r="T44" s="90">
        <v>186045</v>
      </c>
      <c r="U44" s="99" t="s">
        <v>111</v>
      </c>
      <c r="W44" s="121">
        <f t="shared" si="8"/>
        <v>43867</v>
      </c>
      <c r="X44" s="122">
        <f t="shared" si="0"/>
        <v>3143</v>
      </c>
      <c r="Y44" s="97">
        <f t="shared" si="1"/>
        <v>31161</v>
      </c>
      <c r="Z44" s="123">
        <f t="shared" si="5"/>
        <v>43867</v>
      </c>
      <c r="AA44" s="97">
        <f t="shared" si="2"/>
        <v>73</v>
      </c>
      <c r="AB44" s="97">
        <f t="shared" si="3"/>
        <v>636</v>
      </c>
    </row>
    <row r="45" spans="2:28" s="97" customFormat="1" x14ac:dyDescent="0.55000000000000004">
      <c r="B45" s="103">
        <v>43868</v>
      </c>
      <c r="C45" s="48">
        <v>4214</v>
      </c>
      <c r="D45" s="84"/>
      <c r="E45" s="108"/>
      <c r="F45" s="57">
        <v>27657</v>
      </c>
      <c r="G45" s="48">
        <v>3399</v>
      </c>
      <c r="H45" s="56">
        <f>+H44+G45-14</f>
        <v>34546</v>
      </c>
      <c r="I45" s="58">
        <f t="shared" si="11"/>
        <v>31774</v>
      </c>
      <c r="J45" s="48">
        <v>1280</v>
      </c>
      <c r="K45" s="56">
        <f t="shared" si="9"/>
        <v>6101</v>
      </c>
      <c r="L45" s="48">
        <v>86</v>
      </c>
      <c r="M45" s="56">
        <f t="shared" si="10"/>
        <v>722</v>
      </c>
      <c r="N45" s="48">
        <v>510</v>
      </c>
      <c r="O45" s="56">
        <f>+N45+O44</f>
        <v>2050</v>
      </c>
      <c r="P45" s="111">
        <f t="shared" si="6"/>
        <v>31470</v>
      </c>
      <c r="Q45" s="91">
        <v>345498</v>
      </c>
      <c r="R45" s="48">
        <v>26702</v>
      </c>
      <c r="S45" s="117"/>
      <c r="T45" s="57">
        <v>189660</v>
      </c>
      <c r="U45" s="96" t="s">
        <v>109</v>
      </c>
      <c r="W45" s="121">
        <f t="shared" si="8"/>
        <v>43868</v>
      </c>
      <c r="X45" s="122">
        <f t="shared" si="0"/>
        <v>3399</v>
      </c>
      <c r="Y45" s="97">
        <f t="shared" si="1"/>
        <v>34546</v>
      </c>
      <c r="Z45" s="123">
        <f t="shared" si="5"/>
        <v>43868</v>
      </c>
      <c r="AA45" s="97">
        <f t="shared" si="2"/>
        <v>86</v>
      </c>
      <c r="AB45" s="97">
        <f t="shared" si="3"/>
        <v>722</v>
      </c>
    </row>
    <row r="46" spans="2:28" ht="36" x14ac:dyDescent="0.55000000000000004">
      <c r="B46" s="103">
        <v>43869</v>
      </c>
      <c r="C46" s="48">
        <v>3916</v>
      </c>
      <c r="D46" s="84"/>
      <c r="E46" s="110"/>
      <c r="F46" s="57">
        <v>28942</v>
      </c>
      <c r="G46" s="48">
        <v>2656</v>
      </c>
      <c r="H46" s="56">
        <f>+H45+G46-4</f>
        <v>37198</v>
      </c>
      <c r="I46" s="58">
        <f t="shared" si="11"/>
        <v>33738</v>
      </c>
      <c r="J46" s="48">
        <v>87</v>
      </c>
      <c r="K46" s="56">
        <f t="shared" si="9"/>
        <v>6188</v>
      </c>
      <c r="L46" s="48">
        <v>89</v>
      </c>
      <c r="M46" s="56">
        <f t="shared" si="10"/>
        <v>811</v>
      </c>
      <c r="N46" s="48">
        <v>600</v>
      </c>
      <c r="O46" s="234">
        <f>+N46+O45-1</f>
        <v>2649</v>
      </c>
      <c r="P46" s="111">
        <f t="shared" si="6"/>
        <v>26407</v>
      </c>
      <c r="Q46" s="57">
        <v>371905</v>
      </c>
      <c r="R46" s="48">
        <v>31124</v>
      </c>
      <c r="S46" s="118"/>
      <c r="T46" s="57">
        <v>188183</v>
      </c>
      <c r="U46" s="116" t="s">
        <v>110</v>
      </c>
      <c r="W46" s="121">
        <f t="shared" si="8"/>
        <v>43869</v>
      </c>
      <c r="X46" s="122">
        <f t="shared" si="0"/>
        <v>2656</v>
      </c>
      <c r="Y46" s="97">
        <f t="shared" si="1"/>
        <v>37198</v>
      </c>
      <c r="Z46" s="123">
        <f t="shared" si="5"/>
        <v>43869</v>
      </c>
      <c r="AA46" s="97">
        <f t="shared" si="2"/>
        <v>89</v>
      </c>
      <c r="AB46" s="97">
        <f t="shared" si="3"/>
        <v>811</v>
      </c>
    </row>
    <row r="47" spans="2:28" x14ac:dyDescent="0.55000000000000004">
      <c r="B47" s="103">
        <v>43870</v>
      </c>
      <c r="C47" s="48">
        <v>4008</v>
      </c>
      <c r="D47" s="84"/>
      <c r="E47" s="110"/>
      <c r="F47" s="57">
        <v>22589</v>
      </c>
      <c r="G47" s="48">
        <v>3062</v>
      </c>
      <c r="H47" s="56">
        <f>+H46+G47-87-1-1</f>
        <v>40171</v>
      </c>
      <c r="I47" s="58">
        <f t="shared" si="11"/>
        <v>35982</v>
      </c>
      <c r="J47" s="48">
        <v>296</v>
      </c>
      <c r="K47" s="56">
        <f t="shared" si="9"/>
        <v>6484</v>
      </c>
      <c r="L47" s="48">
        <v>97</v>
      </c>
      <c r="M47" s="56">
        <f t="shared" si="10"/>
        <v>908</v>
      </c>
      <c r="N47" s="48">
        <v>632</v>
      </c>
      <c r="O47" s="56">
        <f>+N47+O46</f>
        <v>3281</v>
      </c>
      <c r="P47" s="111">
        <f t="shared" si="6"/>
        <v>27582</v>
      </c>
      <c r="Q47" s="57">
        <v>399487</v>
      </c>
      <c r="R47" s="48">
        <v>29307</v>
      </c>
      <c r="S47" s="118"/>
      <c r="T47" s="57">
        <v>187518</v>
      </c>
      <c r="U47" s="78" t="s">
        <v>112</v>
      </c>
      <c r="W47" s="121">
        <f t="shared" si="8"/>
        <v>43870</v>
      </c>
      <c r="X47" s="122">
        <f t="shared" si="0"/>
        <v>3062</v>
      </c>
      <c r="Y47" s="97">
        <f t="shared" si="1"/>
        <v>40171</v>
      </c>
      <c r="Z47" s="123">
        <f t="shared" si="5"/>
        <v>43870</v>
      </c>
      <c r="AA47" s="97">
        <f t="shared" si="2"/>
        <v>97</v>
      </c>
      <c r="AB47" s="97">
        <f t="shared" si="3"/>
        <v>908</v>
      </c>
    </row>
    <row r="48" spans="2:28" ht="36" x14ac:dyDescent="0.55000000000000004">
      <c r="B48" s="103">
        <v>43871</v>
      </c>
      <c r="C48" s="48">
        <v>3536</v>
      </c>
      <c r="D48" s="84"/>
      <c r="E48" s="110"/>
      <c r="F48" s="57">
        <v>21675</v>
      </c>
      <c r="G48" s="48">
        <v>2478</v>
      </c>
      <c r="H48" s="56">
        <f>+H47+G48-12+1</f>
        <v>42638</v>
      </c>
      <c r="I48" s="58">
        <f t="shared" si="11"/>
        <v>37626</v>
      </c>
      <c r="J48" s="48">
        <v>849</v>
      </c>
      <c r="K48" s="56">
        <f t="shared" si="9"/>
        <v>7333</v>
      </c>
      <c r="L48" s="48">
        <v>108</v>
      </c>
      <c r="M48" s="56">
        <f t="shared" si="10"/>
        <v>1016</v>
      </c>
      <c r="N48" s="48">
        <v>716</v>
      </c>
      <c r="O48" s="234">
        <f>+N48+O47-1</f>
        <v>3996</v>
      </c>
      <c r="P48" s="111">
        <f t="shared" si="6"/>
        <v>28951</v>
      </c>
      <c r="Q48" s="57">
        <v>428438</v>
      </c>
      <c r="R48" s="48">
        <v>26724</v>
      </c>
      <c r="S48" s="118"/>
      <c r="T48" s="57">
        <v>187718</v>
      </c>
      <c r="U48" s="116" t="s">
        <v>113</v>
      </c>
      <c r="W48" s="121">
        <f t="shared" si="8"/>
        <v>43871</v>
      </c>
      <c r="X48" s="122">
        <f t="shared" si="0"/>
        <v>2478</v>
      </c>
      <c r="Y48" s="97">
        <f t="shared" si="1"/>
        <v>42638</v>
      </c>
      <c r="Z48" s="123">
        <f t="shared" si="5"/>
        <v>43871</v>
      </c>
      <c r="AA48" s="97">
        <f t="shared" si="2"/>
        <v>108</v>
      </c>
      <c r="AB48" s="97">
        <f t="shared" si="3"/>
        <v>1016</v>
      </c>
    </row>
    <row r="49" spans="2:28" x14ac:dyDescent="0.55000000000000004">
      <c r="B49" s="103">
        <v>43872</v>
      </c>
      <c r="C49" s="48">
        <v>3342</v>
      </c>
      <c r="D49" s="84"/>
      <c r="E49" s="110"/>
      <c r="F49" s="57">
        <v>16067</v>
      </c>
      <c r="G49" s="48">
        <v>2015</v>
      </c>
      <c r="H49" s="107">
        <v>44653</v>
      </c>
      <c r="I49" s="58">
        <f t="shared" ref="I49:I55" si="12">+H49-M49-O49</f>
        <v>38800</v>
      </c>
      <c r="J49" s="48">
        <v>871</v>
      </c>
      <c r="K49" s="56">
        <f t="shared" si="9"/>
        <v>8204</v>
      </c>
      <c r="L49" s="48">
        <v>97</v>
      </c>
      <c r="M49" s="56">
        <f t="shared" si="10"/>
        <v>1113</v>
      </c>
      <c r="N49" s="48">
        <v>744</v>
      </c>
      <c r="O49" s="56">
        <f>+N49+O48</f>
        <v>4740</v>
      </c>
      <c r="P49" s="111">
        <f t="shared" si="6"/>
        <v>23024</v>
      </c>
      <c r="Q49" s="57">
        <v>451462</v>
      </c>
      <c r="R49" s="48">
        <v>30068</v>
      </c>
      <c r="S49" s="118"/>
      <c r="T49" s="57">
        <v>185037</v>
      </c>
      <c r="U49" s="116"/>
      <c r="W49" s="121">
        <f t="shared" si="8"/>
        <v>43872</v>
      </c>
      <c r="X49" s="122">
        <f t="shared" si="0"/>
        <v>2015</v>
      </c>
      <c r="Y49" s="97">
        <f t="shared" si="1"/>
        <v>44653</v>
      </c>
      <c r="Z49" s="123">
        <f t="shared" si="5"/>
        <v>43872</v>
      </c>
      <c r="AA49" s="97">
        <f t="shared" si="2"/>
        <v>97</v>
      </c>
      <c r="AB49" s="97">
        <f t="shared" si="3"/>
        <v>1113</v>
      </c>
    </row>
    <row r="50" spans="2:28" x14ac:dyDescent="0.55000000000000004">
      <c r="B50" s="103">
        <v>43873</v>
      </c>
      <c r="C50" s="48">
        <v>2807</v>
      </c>
      <c r="D50" s="84"/>
      <c r="E50" s="110"/>
      <c r="F50" s="57">
        <v>13435</v>
      </c>
      <c r="G50" s="48">
        <v>15152</v>
      </c>
      <c r="H50" s="107">
        <v>59804</v>
      </c>
      <c r="I50" s="58">
        <f t="shared" si="12"/>
        <v>52526</v>
      </c>
      <c r="J50" s="48">
        <v>-174</v>
      </c>
      <c r="K50" s="56">
        <f t="shared" si="9"/>
        <v>8030</v>
      </c>
      <c r="L50" s="48">
        <v>254</v>
      </c>
      <c r="M50" s="56">
        <f t="shared" si="10"/>
        <v>1367</v>
      </c>
      <c r="N50" s="48">
        <v>1171</v>
      </c>
      <c r="O50" s="56">
        <f>+N50+O49</f>
        <v>5911</v>
      </c>
      <c r="P50" s="111">
        <f t="shared" si="6"/>
        <v>20069</v>
      </c>
      <c r="Q50" s="57">
        <v>471531</v>
      </c>
      <c r="R50" s="48">
        <v>29429</v>
      </c>
      <c r="S50" s="118"/>
      <c r="T50" s="57">
        <v>181386</v>
      </c>
      <c r="U50" s="116"/>
      <c r="W50" s="121">
        <f t="shared" si="8"/>
        <v>43873</v>
      </c>
      <c r="X50" s="122">
        <f t="shared" si="0"/>
        <v>15152</v>
      </c>
      <c r="Y50" s="97">
        <f t="shared" si="1"/>
        <v>59804</v>
      </c>
      <c r="Z50" s="123">
        <f t="shared" si="5"/>
        <v>43873</v>
      </c>
      <c r="AA50" s="97">
        <f t="shared" si="2"/>
        <v>254</v>
      </c>
      <c r="AB50" s="97">
        <f t="shared" si="3"/>
        <v>1367</v>
      </c>
    </row>
    <row r="51" spans="2:28" ht="54" x14ac:dyDescent="0.55000000000000004">
      <c r="B51" s="103">
        <v>43874</v>
      </c>
      <c r="C51" s="48">
        <v>2450</v>
      </c>
      <c r="D51" s="84"/>
      <c r="E51" s="110"/>
      <c r="F51" s="57">
        <v>10109</v>
      </c>
      <c r="G51" s="48">
        <v>5090</v>
      </c>
      <c r="H51" s="56">
        <f>+H50+G51-1043</f>
        <v>63851</v>
      </c>
      <c r="I51" s="58">
        <f t="shared" si="12"/>
        <v>55748</v>
      </c>
      <c r="J51" s="48">
        <v>2174</v>
      </c>
      <c r="K51" s="56">
        <f t="shared" si="9"/>
        <v>10204</v>
      </c>
      <c r="L51" s="48">
        <v>121</v>
      </c>
      <c r="M51" s="234">
        <f>+L51+M50-108</f>
        <v>1380</v>
      </c>
      <c r="N51" s="48">
        <v>1081</v>
      </c>
      <c r="O51" s="234">
        <f>+N51+O50-269</f>
        <v>6723</v>
      </c>
      <c r="P51" s="111">
        <f t="shared" si="6"/>
        <v>21536</v>
      </c>
      <c r="Q51" s="57">
        <v>493067</v>
      </c>
      <c r="R51" s="48">
        <v>26905</v>
      </c>
      <c r="S51" s="118"/>
      <c r="T51" s="57">
        <v>177984</v>
      </c>
      <c r="U51" s="116" t="s">
        <v>114</v>
      </c>
      <c r="W51" s="121">
        <f t="shared" si="8"/>
        <v>43874</v>
      </c>
      <c r="X51" s="122">
        <f t="shared" si="0"/>
        <v>5090</v>
      </c>
      <c r="Y51" s="97">
        <f t="shared" si="1"/>
        <v>63851</v>
      </c>
      <c r="Z51" s="123">
        <f t="shared" si="5"/>
        <v>43874</v>
      </c>
      <c r="AA51" s="97">
        <f t="shared" si="2"/>
        <v>121</v>
      </c>
      <c r="AB51" s="97">
        <f t="shared" si="3"/>
        <v>1380</v>
      </c>
    </row>
    <row r="52" spans="2:28" x14ac:dyDescent="0.55000000000000004">
      <c r="B52" s="103">
        <v>43875</v>
      </c>
      <c r="C52" s="48">
        <v>2277</v>
      </c>
      <c r="D52" s="84"/>
      <c r="E52" s="110"/>
      <c r="F52" s="57">
        <v>8969</v>
      </c>
      <c r="G52" s="48">
        <v>2641</v>
      </c>
      <c r="H52" s="56">
        <f>+H51+G52</f>
        <v>66492</v>
      </c>
      <c r="I52" s="58">
        <f t="shared" si="12"/>
        <v>56873</v>
      </c>
      <c r="J52" s="48">
        <v>849</v>
      </c>
      <c r="K52" s="56">
        <f t="shared" si="9"/>
        <v>11053</v>
      </c>
      <c r="L52" s="48">
        <v>143</v>
      </c>
      <c r="M52" s="56">
        <f t="shared" ref="M52:M91" si="13">+L52+M51</f>
        <v>1523</v>
      </c>
      <c r="N52" s="48">
        <v>1373</v>
      </c>
      <c r="O52" s="56">
        <f>+N52+O51</f>
        <v>8096</v>
      </c>
      <c r="P52" s="111">
        <f t="shared" si="6"/>
        <v>20116</v>
      </c>
      <c r="Q52" s="57">
        <v>513183</v>
      </c>
      <c r="R52" s="48">
        <v>30081</v>
      </c>
      <c r="S52" s="118"/>
      <c r="T52" s="57">
        <v>169039</v>
      </c>
      <c r="U52" s="116"/>
      <c r="W52" s="121">
        <f t="shared" si="8"/>
        <v>43875</v>
      </c>
      <c r="X52" s="122">
        <f t="shared" si="0"/>
        <v>2641</v>
      </c>
      <c r="Y52" s="97">
        <f t="shared" si="1"/>
        <v>66492</v>
      </c>
      <c r="Z52" s="123">
        <f t="shared" si="5"/>
        <v>43875</v>
      </c>
      <c r="AA52" s="97">
        <f t="shared" si="2"/>
        <v>143</v>
      </c>
      <c r="AB52" s="97">
        <f t="shared" si="3"/>
        <v>1523</v>
      </c>
    </row>
    <row r="53" spans="2:28" x14ac:dyDescent="0.55000000000000004">
      <c r="B53" s="103">
        <v>43876</v>
      </c>
      <c r="C53" s="48">
        <v>1918</v>
      </c>
      <c r="D53" s="84"/>
      <c r="E53" s="110"/>
      <c r="F53" s="57">
        <v>8228</v>
      </c>
      <c r="G53" s="48">
        <v>2009</v>
      </c>
      <c r="H53" s="56">
        <f>+H52+G53-1</f>
        <v>68500</v>
      </c>
      <c r="I53" s="58">
        <f t="shared" si="12"/>
        <v>57416</v>
      </c>
      <c r="J53" s="48">
        <v>219</v>
      </c>
      <c r="K53" s="56">
        <f t="shared" si="9"/>
        <v>11272</v>
      </c>
      <c r="L53" s="48">
        <v>142</v>
      </c>
      <c r="M53" s="56">
        <f t="shared" si="13"/>
        <v>1665</v>
      </c>
      <c r="N53" s="48">
        <v>1323</v>
      </c>
      <c r="O53" s="56">
        <f>+N53+O52</f>
        <v>9419</v>
      </c>
      <c r="P53" s="111">
        <f t="shared" si="6"/>
        <v>16235</v>
      </c>
      <c r="Q53" s="57">
        <v>529418</v>
      </c>
      <c r="R53" s="48">
        <v>29788</v>
      </c>
      <c r="S53" s="118"/>
      <c r="T53" s="57">
        <v>158764</v>
      </c>
      <c r="U53" s="116"/>
      <c r="W53" s="121">
        <f t="shared" si="8"/>
        <v>43876</v>
      </c>
      <c r="X53" s="122">
        <f t="shared" si="0"/>
        <v>2009</v>
      </c>
      <c r="Y53" s="97">
        <f t="shared" si="1"/>
        <v>68500</v>
      </c>
      <c r="Z53" s="123">
        <f t="shared" si="5"/>
        <v>43876</v>
      </c>
      <c r="AA53" s="97">
        <f t="shared" si="2"/>
        <v>142</v>
      </c>
      <c r="AB53" s="97">
        <f t="shared" si="3"/>
        <v>1665</v>
      </c>
    </row>
    <row r="54" spans="2:28" x14ac:dyDescent="0.55000000000000004">
      <c r="B54" s="103">
        <v>43877</v>
      </c>
      <c r="C54" s="48">
        <v>1563</v>
      </c>
      <c r="D54" s="84"/>
      <c r="E54" s="110"/>
      <c r="F54" s="57">
        <v>7264</v>
      </c>
      <c r="G54" s="48">
        <v>2048</v>
      </c>
      <c r="H54" s="56">
        <f>+H53+G54</f>
        <v>70548</v>
      </c>
      <c r="I54" s="58">
        <f t="shared" si="12"/>
        <v>57934</v>
      </c>
      <c r="J54" s="48">
        <v>-628</v>
      </c>
      <c r="K54" s="56">
        <f t="shared" si="9"/>
        <v>10644</v>
      </c>
      <c r="L54" s="48">
        <v>105</v>
      </c>
      <c r="M54" s="56">
        <f t="shared" si="13"/>
        <v>1770</v>
      </c>
      <c r="N54" s="48">
        <v>1425</v>
      </c>
      <c r="O54" s="56">
        <f>+N54+O53</f>
        <v>10844</v>
      </c>
      <c r="P54" s="111">
        <f t="shared" si="6"/>
        <v>16598</v>
      </c>
      <c r="Q54" s="57">
        <v>546016</v>
      </c>
      <c r="R54" s="48">
        <v>28179</v>
      </c>
      <c r="S54" s="118"/>
      <c r="T54" s="57">
        <v>150539</v>
      </c>
      <c r="U54" s="116" t="s">
        <v>119</v>
      </c>
      <c r="W54" s="121">
        <f t="shared" si="8"/>
        <v>43877</v>
      </c>
      <c r="X54" s="122">
        <f t="shared" si="0"/>
        <v>2048</v>
      </c>
      <c r="Y54" s="97">
        <f t="shared" si="1"/>
        <v>70548</v>
      </c>
      <c r="Z54" s="123">
        <f t="shared" si="5"/>
        <v>43877</v>
      </c>
      <c r="AA54" s="97">
        <f t="shared" si="2"/>
        <v>105</v>
      </c>
      <c r="AB54" s="97">
        <f t="shared" si="3"/>
        <v>1770</v>
      </c>
    </row>
    <row r="55" spans="2:28" ht="54" x14ac:dyDescent="0.55000000000000004">
      <c r="B55" s="103">
        <v>43878</v>
      </c>
      <c r="C55" s="48">
        <v>1432</v>
      </c>
      <c r="D55" s="84"/>
      <c r="E55" s="110"/>
      <c r="F55" s="57">
        <v>6242</v>
      </c>
      <c r="G55" s="48">
        <v>1886</v>
      </c>
      <c r="H55" s="56">
        <f>+H54+G55+2</f>
        <v>72436</v>
      </c>
      <c r="I55" s="58">
        <f t="shared" si="12"/>
        <v>58016</v>
      </c>
      <c r="J55" s="48">
        <v>1097</v>
      </c>
      <c r="K55" s="56">
        <f t="shared" si="9"/>
        <v>11741</v>
      </c>
      <c r="L55" s="48">
        <v>98</v>
      </c>
      <c r="M55" s="56">
        <f t="shared" si="13"/>
        <v>1868</v>
      </c>
      <c r="N55" s="48">
        <v>1701</v>
      </c>
      <c r="O55" s="234">
        <f>+N55+O54+7</f>
        <v>12552</v>
      </c>
      <c r="P55" s="111">
        <f t="shared" si="6"/>
        <v>14885</v>
      </c>
      <c r="Q55" s="57">
        <v>560901</v>
      </c>
      <c r="R55" s="48">
        <v>27908</v>
      </c>
      <c r="S55" s="118"/>
      <c r="T55" s="57">
        <v>141552</v>
      </c>
      <c r="U55" s="116" t="s">
        <v>120</v>
      </c>
      <c r="W55" s="121">
        <f t="shared" si="8"/>
        <v>43878</v>
      </c>
      <c r="X55" s="122">
        <f t="shared" si="0"/>
        <v>1886</v>
      </c>
      <c r="Y55" s="97">
        <f t="shared" ref="Y55:Y86" si="14">+H55</f>
        <v>72436</v>
      </c>
      <c r="Z55" s="123">
        <f t="shared" ref="Z55:Z86" si="15">+B55</f>
        <v>43878</v>
      </c>
      <c r="AA55" s="97">
        <f t="shared" ref="AA55:AA86" si="16">+L55</f>
        <v>98</v>
      </c>
      <c r="AB55" s="97">
        <f t="shared" ref="AB55:AB86" si="17">+M55</f>
        <v>1868</v>
      </c>
    </row>
    <row r="56" spans="2:28" x14ac:dyDescent="0.55000000000000004">
      <c r="B56" s="103">
        <v>43879</v>
      </c>
      <c r="C56" s="48">
        <v>1185</v>
      </c>
      <c r="D56" s="84"/>
      <c r="E56" s="110"/>
      <c r="F56" s="57">
        <v>5248</v>
      </c>
      <c r="G56" s="48">
        <v>1749</v>
      </c>
      <c r="H56" s="56">
        <f>+H55+G56</f>
        <v>74185</v>
      </c>
      <c r="I56" s="58">
        <f t="shared" ref="I56:I65" si="18">+H56-M56-O56</f>
        <v>57805</v>
      </c>
      <c r="J56" s="48">
        <v>236</v>
      </c>
      <c r="K56" s="56">
        <f t="shared" si="9"/>
        <v>11977</v>
      </c>
      <c r="L56" s="48">
        <v>136</v>
      </c>
      <c r="M56" s="56">
        <f t="shared" si="13"/>
        <v>2004</v>
      </c>
      <c r="N56" s="48">
        <v>1824</v>
      </c>
      <c r="O56" s="56">
        <f>+N56+O55</f>
        <v>14376</v>
      </c>
      <c r="P56" s="111">
        <f t="shared" si="6"/>
        <v>13517</v>
      </c>
      <c r="Q56" s="57">
        <v>574418</v>
      </c>
      <c r="R56" s="48">
        <v>25014</v>
      </c>
      <c r="S56" s="118"/>
      <c r="T56" s="57">
        <v>135881</v>
      </c>
      <c r="U56" s="116"/>
      <c r="W56" s="121">
        <f t="shared" ref="W56:W87" si="19">+B56</f>
        <v>43879</v>
      </c>
      <c r="X56" s="122">
        <f t="shared" ref="X56:X87" si="20">+G56</f>
        <v>1749</v>
      </c>
      <c r="Y56" s="97">
        <f t="shared" si="14"/>
        <v>74185</v>
      </c>
      <c r="Z56" s="123">
        <f t="shared" si="15"/>
        <v>43879</v>
      </c>
      <c r="AA56" s="97">
        <f t="shared" si="16"/>
        <v>136</v>
      </c>
      <c r="AB56" s="97">
        <f t="shared" si="17"/>
        <v>2004</v>
      </c>
    </row>
    <row r="57" spans="2:28" ht="36" x14ac:dyDescent="0.55000000000000004">
      <c r="B57" s="103">
        <v>43880</v>
      </c>
      <c r="C57" s="48">
        <v>1277</v>
      </c>
      <c r="D57" s="84"/>
      <c r="E57" s="110"/>
      <c r="F57" s="57">
        <v>4922</v>
      </c>
      <c r="G57" s="125">
        <v>820</v>
      </c>
      <c r="H57" s="126">
        <f>+H56+G57-3</f>
        <v>75002</v>
      </c>
      <c r="I57" s="58">
        <f t="shared" si="18"/>
        <v>56727</v>
      </c>
      <c r="J57" s="48">
        <v>-113</v>
      </c>
      <c r="K57" s="56">
        <f t="shared" si="9"/>
        <v>11864</v>
      </c>
      <c r="L57" s="48">
        <v>114</v>
      </c>
      <c r="M57" s="56">
        <f t="shared" si="13"/>
        <v>2118</v>
      </c>
      <c r="N57" s="48">
        <v>1779</v>
      </c>
      <c r="O57" s="127">
        <v>16157</v>
      </c>
      <c r="P57" s="111">
        <f t="shared" si="6"/>
        <v>14745</v>
      </c>
      <c r="Q57" s="57">
        <v>589163</v>
      </c>
      <c r="R57" s="48">
        <v>25318</v>
      </c>
      <c r="S57" s="118"/>
      <c r="T57" s="57">
        <v>126363</v>
      </c>
      <c r="U57" s="116" t="s">
        <v>121</v>
      </c>
      <c r="W57" s="121">
        <f t="shared" si="19"/>
        <v>43880</v>
      </c>
      <c r="X57" s="122">
        <f t="shared" si="20"/>
        <v>820</v>
      </c>
      <c r="Y57" s="97">
        <f t="shared" si="14"/>
        <v>75002</v>
      </c>
      <c r="Z57" s="123">
        <f t="shared" si="15"/>
        <v>43880</v>
      </c>
      <c r="AA57" s="97">
        <f t="shared" si="16"/>
        <v>114</v>
      </c>
      <c r="AB57" s="97">
        <f t="shared" si="17"/>
        <v>2118</v>
      </c>
    </row>
    <row r="58" spans="2:28" x14ac:dyDescent="0.55000000000000004">
      <c r="B58" s="103">
        <v>43881</v>
      </c>
      <c r="C58" s="48">
        <v>1614</v>
      </c>
      <c r="D58" s="84"/>
      <c r="E58" s="110"/>
      <c r="F58" s="57">
        <v>5206</v>
      </c>
      <c r="G58" s="48">
        <v>889</v>
      </c>
      <c r="H58" s="56">
        <f>+H57+G58</f>
        <v>75891</v>
      </c>
      <c r="I58" s="58">
        <f t="shared" si="18"/>
        <v>55389</v>
      </c>
      <c r="J58" s="48">
        <v>-231</v>
      </c>
      <c r="K58" s="56">
        <f t="shared" si="9"/>
        <v>11633</v>
      </c>
      <c r="L58" s="48">
        <v>118</v>
      </c>
      <c r="M58" s="56">
        <f t="shared" si="13"/>
        <v>2236</v>
      </c>
      <c r="N58" s="48">
        <v>2109</v>
      </c>
      <c r="O58" s="56">
        <f>+N58+O57</f>
        <v>18266</v>
      </c>
      <c r="P58" s="111">
        <f t="shared" si="6"/>
        <v>16874</v>
      </c>
      <c r="Q58" s="57">
        <v>606037</v>
      </c>
      <c r="R58" s="48">
        <v>28804</v>
      </c>
      <c r="S58" s="118"/>
      <c r="T58" s="57">
        <v>120302</v>
      </c>
      <c r="U58" s="116"/>
      <c r="W58" s="121">
        <f t="shared" si="19"/>
        <v>43881</v>
      </c>
      <c r="X58" s="122">
        <f t="shared" si="20"/>
        <v>889</v>
      </c>
      <c r="Y58" s="97">
        <f t="shared" si="14"/>
        <v>75891</v>
      </c>
      <c r="Z58" s="123">
        <f t="shared" si="15"/>
        <v>43881</v>
      </c>
      <c r="AA58" s="97">
        <f t="shared" si="16"/>
        <v>118</v>
      </c>
      <c r="AB58" s="97">
        <f t="shared" si="17"/>
        <v>2236</v>
      </c>
    </row>
    <row r="59" spans="2:28" x14ac:dyDescent="0.55000000000000004">
      <c r="B59" s="77">
        <v>43882</v>
      </c>
      <c r="C59" s="48">
        <v>1361</v>
      </c>
      <c r="D59" s="84"/>
      <c r="E59" s="110"/>
      <c r="F59" s="57">
        <v>5365</v>
      </c>
      <c r="G59" s="48">
        <v>397</v>
      </c>
      <c r="H59" s="56">
        <f>+H58+G59</f>
        <v>76288</v>
      </c>
      <c r="I59" s="58">
        <f t="shared" si="18"/>
        <v>53284</v>
      </c>
      <c r="J59" s="48">
        <v>-156</v>
      </c>
      <c r="K59" s="56">
        <f t="shared" si="9"/>
        <v>11477</v>
      </c>
      <c r="L59" s="48">
        <v>109</v>
      </c>
      <c r="M59" s="56">
        <f t="shared" si="13"/>
        <v>2345</v>
      </c>
      <c r="N59" s="48">
        <v>2393</v>
      </c>
      <c r="O59" s="56">
        <f>+N59+O58</f>
        <v>20659</v>
      </c>
      <c r="P59" s="111">
        <f t="shared" si="6"/>
        <v>12878</v>
      </c>
      <c r="Q59" s="57">
        <v>618915</v>
      </c>
      <c r="R59" s="48">
        <v>26441</v>
      </c>
      <c r="S59" s="118"/>
      <c r="T59" s="57">
        <v>113564</v>
      </c>
      <c r="U59" s="78" t="s">
        <v>122</v>
      </c>
      <c r="W59" s="121">
        <f t="shared" si="19"/>
        <v>43882</v>
      </c>
      <c r="X59" s="122">
        <f t="shared" si="20"/>
        <v>397</v>
      </c>
      <c r="Y59" s="97">
        <f t="shared" si="14"/>
        <v>76288</v>
      </c>
      <c r="Z59" s="123">
        <f t="shared" si="15"/>
        <v>43882</v>
      </c>
      <c r="AA59" s="97">
        <f t="shared" si="16"/>
        <v>109</v>
      </c>
      <c r="AB59" s="97">
        <f t="shared" si="17"/>
        <v>2345</v>
      </c>
    </row>
    <row r="60" spans="2:28" x14ac:dyDescent="0.55000000000000004">
      <c r="B60" s="77">
        <v>43883</v>
      </c>
      <c r="C60" s="48">
        <v>882</v>
      </c>
      <c r="D60" s="84"/>
      <c r="E60" s="110"/>
      <c r="F60" s="57">
        <v>4148</v>
      </c>
      <c r="G60" s="48">
        <v>648</v>
      </c>
      <c r="H60" s="56">
        <f>+H59+G60</f>
        <v>76936</v>
      </c>
      <c r="I60" s="58">
        <f t="shared" si="18"/>
        <v>51606</v>
      </c>
      <c r="J60" s="48">
        <v>-509</v>
      </c>
      <c r="K60" s="56">
        <f t="shared" si="9"/>
        <v>10968</v>
      </c>
      <c r="L60" s="48">
        <v>97</v>
      </c>
      <c r="M60" s="56">
        <f t="shared" si="13"/>
        <v>2442</v>
      </c>
      <c r="N60" s="48">
        <v>2230</v>
      </c>
      <c r="O60" s="234">
        <f>+N60+O59-1</f>
        <v>22888</v>
      </c>
      <c r="P60" s="111">
        <f t="shared" si="6"/>
        <v>9602</v>
      </c>
      <c r="Q60" s="57">
        <v>628517</v>
      </c>
      <c r="R60" s="48">
        <v>22128</v>
      </c>
      <c r="S60" s="118"/>
      <c r="T60" s="57">
        <v>106089</v>
      </c>
      <c r="U60" s="78" t="s">
        <v>123</v>
      </c>
      <c r="W60" s="121">
        <f t="shared" si="19"/>
        <v>43883</v>
      </c>
      <c r="X60" s="122">
        <f t="shared" si="20"/>
        <v>648</v>
      </c>
      <c r="Y60" s="97">
        <f t="shared" si="14"/>
        <v>76936</v>
      </c>
      <c r="Z60" s="123">
        <f t="shared" si="15"/>
        <v>43883</v>
      </c>
      <c r="AA60" s="97">
        <f t="shared" si="16"/>
        <v>97</v>
      </c>
      <c r="AB60" s="97">
        <f t="shared" si="17"/>
        <v>2442</v>
      </c>
    </row>
    <row r="61" spans="2:28" x14ac:dyDescent="0.55000000000000004">
      <c r="B61" s="77">
        <v>43884</v>
      </c>
      <c r="C61" s="48">
        <v>620</v>
      </c>
      <c r="D61" s="84"/>
      <c r="E61" s="110"/>
      <c r="F61" s="57">
        <v>3434</v>
      </c>
      <c r="G61" s="48">
        <v>409</v>
      </c>
      <c r="H61" s="234">
        <f>+H60+G61-195</f>
        <v>77150</v>
      </c>
      <c r="I61" s="58">
        <f t="shared" si="18"/>
        <v>49824</v>
      </c>
      <c r="J61" s="48">
        <v>-1053</v>
      </c>
      <c r="K61" s="56">
        <f t="shared" si="9"/>
        <v>9915</v>
      </c>
      <c r="L61" s="48">
        <v>150</v>
      </c>
      <c r="M61" s="56">
        <f t="shared" si="13"/>
        <v>2592</v>
      </c>
      <c r="N61" s="48">
        <v>1846</v>
      </c>
      <c r="O61" s="56">
        <f t="shared" ref="O61:O73" si="21">+N61+O60</f>
        <v>24734</v>
      </c>
      <c r="P61" s="111">
        <f t="shared" si="6"/>
        <v>7014</v>
      </c>
      <c r="Q61" s="57">
        <v>635531</v>
      </c>
      <c r="R61" s="48">
        <v>16758</v>
      </c>
      <c r="S61" s="118"/>
      <c r="T61" s="57">
        <v>97481</v>
      </c>
      <c r="U61" s="78" t="s">
        <v>124</v>
      </c>
      <c r="W61" s="121">
        <f t="shared" si="19"/>
        <v>43884</v>
      </c>
      <c r="X61" s="122">
        <f t="shared" si="20"/>
        <v>409</v>
      </c>
      <c r="Y61" s="97">
        <f t="shared" si="14"/>
        <v>77150</v>
      </c>
      <c r="Z61" s="123">
        <f t="shared" si="15"/>
        <v>43884</v>
      </c>
      <c r="AA61" s="97">
        <f t="shared" si="16"/>
        <v>150</v>
      </c>
      <c r="AB61" s="97">
        <f t="shared" si="17"/>
        <v>2592</v>
      </c>
    </row>
    <row r="62" spans="2:28" x14ac:dyDescent="0.55000000000000004">
      <c r="B62" s="77">
        <v>43885</v>
      </c>
      <c r="C62" s="48">
        <v>530</v>
      </c>
      <c r="D62" s="84"/>
      <c r="E62" s="110"/>
      <c r="F62" s="57">
        <v>2824</v>
      </c>
      <c r="G62" s="48">
        <v>508</v>
      </c>
      <c r="H62" s="56">
        <f t="shared" ref="H62:H67" si="22">+H61+G62</f>
        <v>77658</v>
      </c>
      <c r="I62" s="58">
        <f t="shared" si="18"/>
        <v>47672</v>
      </c>
      <c r="J62" s="48">
        <v>-789</v>
      </c>
      <c r="K62" s="56">
        <f t="shared" si="9"/>
        <v>9126</v>
      </c>
      <c r="L62" s="48">
        <v>71</v>
      </c>
      <c r="M62" s="56">
        <f t="shared" si="13"/>
        <v>2663</v>
      </c>
      <c r="N62" s="48">
        <v>2589</v>
      </c>
      <c r="O62" s="56">
        <f t="shared" si="21"/>
        <v>27323</v>
      </c>
      <c r="P62" s="111">
        <f t="shared" si="6"/>
        <v>6211</v>
      </c>
      <c r="Q62" s="57">
        <v>641742</v>
      </c>
      <c r="R62" s="48">
        <v>15758</v>
      </c>
      <c r="S62" s="118"/>
      <c r="T62" s="57">
        <v>87902</v>
      </c>
      <c r="U62" s="78"/>
      <c r="W62" s="121">
        <f t="shared" si="19"/>
        <v>43885</v>
      </c>
      <c r="X62" s="122">
        <f t="shared" si="20"/>
        <v>508</v>
      </c>
      <c r="Y62" s="97">
        <f t="shared" si="14"/>
        <v>77658</v>
      </c>
      <c r="Z62" s="123">
        <f t="shared" si="15"/>
        <v>43885</v>
      </c>
      <c r="AA62" s="97">
        <f t="shared" si="16"/>
        <v>71</v>
      </c>
      <c r="AB62" s="97">
        <f t="shared" si="17"/>
        <v>2663</v>
      </c>
    </row>
    <row r="63" spans="2:28" x14ac:dyDescent="0.55000000000000004">
      <c r="B63" s="77">
        <v>43886</v>
      </c>
      <c r="C63" s="48">
        <v>439</v>
      </c>
      <c r="D63" s="84"/>
      <c r="E63" s="110"/>
      <c r="F63" s="57">
        <v>2491</v>
      </c>
      <c r="G63" s="48">
        <v>406</v>
      </c>
      <c r="H63" s="56">
        <f t="shared" si="22"/>
        <v>78064</v>
      </c>
      <c r="I63" s="58">
        <f t="shared" si="18"/>
        <v>45604</v>
      </c>
      <c r="J63" s="48">
        <v>-374</v>
      </c>
      <c r="K63" s="56">
        <f t="shared" si="9"/>
        <v>8752</v>
      </c>
      <c r="L63" s="48">
        <v>52</v>
      </c>
      <c r="M63" s="56">
        <f t="shared" si="13"/>
        <v>2715</v>
      </c>
      <c r="N63" s="48">
        <v>2422</v>
      </c>
      <c r="O63" s="56">
        <f t="shared" si="21"/>
        <v>29745</v>
      </c>
      <c r="P63" s="111">
        <f t="shared" si="6"/>
        <v>5664</v>
      </c>
      <c r="Q63" s="57">
        <v>647406</v>
      </c>
      <c r="R63" s="48">
        <v>14573</v>
      </c>
      <c r="S63" s="118"/>
      <c r="T63" s="57">
        <v>79108</v>
      </c>
      <c r="U63" s="78"/>
      <c r="W63" s="121">
        <f t="shared" si="19"/>
        <v>43886</v>
      </c>
      <c r="X63" s="122">
        <f t="shared" si="20"/>
        <v>406</v>
      </c>
      <c r="Y63" s="97">
        <f t="shared" si="14"/>
        <v>78064</v>
      </c>
      <c r="Z63" s="123">
        <f t="shared" si="15"/>
        <v>43886</v>
      </c>
      <c r="AA63" s="97">
        <f t="shared" si="16"/>
        <v>52</v>
      </c>
      <c r="AB63" s="97">
        <f t="shared" si="17"/>
        <v>2715</v>
      </c>
    </row>
    <row r="64" spans="2:28" x14ac:dyDescent="0.55000000000000004">
      <c r="B64" s="77">
        <v>43887</v>
      </c>
      <c r="C64" s="48">
        <v>508</v>
      </c>
      <c r="D64" s="84"/>
      <c r="E64" s="110"/>
      <c r="F64" s="57">
        <v>2358</v>
      </c>
      <c r="G64" s="48">
        <v>433</v>
      </c>
      <c r="H64" s="56">
        <f t="shared" si="22"/>
        <v>78497</v>
      </c>
      <c r="I64" s="58">
        <f t="shared" si="18"/>
        <v>43258</v>
      </c>
      <c r="J64" s="48">
        <v>-406</v>
      </c>
      <c r="K64" s="56">
        <f t="shared" si="9"/>
        <v>8346</v>
      </c>
      <c r="L64" s="48">
        <v>29</v>
      </c>
      <c r="M64" s="56">
        <f t="shared" si="13"/>
        <v>2744</v>
      </c>
      <c r="N64" s="48">
        <v>2750</v>
      </c>
      <c r="O64" s="56">
        <f t="shared" si="21"/>
        <v>32495</v>
      </c>
      <c r="P64" s="111">
        <f t="shared" si="6"/>
        <v>4768</v>
      </c>
      <c r="Q64" s="57">
        <v>652174</v>
      </c>
      <c r="R64" s="48">
        <v>12823</v>
      </c>
      <c r="S64" s="118"/>
      <c r="T64" s="57">
        <v>71572</v>
      </c>
      <c r="U64" s="78"/>
      <c r="W64" s="121">
        <f t="shared" si="19"/>
        <v>43887</v>
      </c>
      <c r="X64" s="122">
        <f t="shared" si="20"/>
        <v>433</v>
      </c>
      <c r="Y64" s="97">
        <f t="shared" si="14"/>
        <v>78497</v>
      </c>
      <c r="Z64" s="123">
        <f t="shared" si="15"/>
        <v>43887</v>
      </c>
      <c r="AA64" s="97">
        <f t="shared" si="16"/>
        <v>29</v>
      </c>
      <c r="AB64" s="97">
        <f t="shared" si="17"/>
        <v>2744</v>
      </c>
    </row>
    <row r="65" spans="2:28" x14ac:dyDescent="0.55000000000000004">
      <c r="B65" s="77">
        <v>43888</v>
      </c>
      <c r="C65" s="48">
        <v>452</v>
      </c>
      <c r="D65" s="84"/>
      <c r="E65" s="110"/>
      <c r="F65" s="57">
        <v>2308</v>
      </c>
      <c r="G65" s="48">
        <v>327</v>
      </c>
      <c r="H65" s="56">
        <f t="shared" si="22"/>
        <v>78824</v>
      </c>
      <c r="I65" s="58">
        <f t="shared" si="18"/>
        <v>39919</v>
      </c>
      <c r="J65" s="48">
        <v>-394</v>
      </c>
      <c r="K65" s="56">
        <f t="shared" si="9"/>
        <v>7952</v>
      </c>
      <c r="L65" s="48">
        <v>44</v>
      </c>
      <c r="M65" s="56">
        <f t="shared" si="13"/>
        <v>2788</v>
      </c>
      <c r="N65" s="48">
        <v>3622</v>
      </c>
      <c r="O65" s="56">
        <f t="shared" si="21"/>
        <v>36117</v>
      </c>
      <c r="P65" s="111">
        <f t="shared" si="6"/>
        <v>3880</v>
      </c>
      <c r="Q65" s="57">
        <v>656054</v>
      </c>
      <c r="R65" s="48">
        <v>10525</v>
      </c>
      <c r="S65" s="118"/>
      <c r="T65" s="57">
        <v>65225</v>
      </c>
      <c r="U65" s="78"/>
      <c r="W65" s="121">
        <f t="shared" si="19"/>
        <v>43888</v>
      </c>
      <c r="X65" s="122">
        <f t="shared" si="20"/>
        <v>327</v>
      </c>
      <c r="Y65" s="97">
        <f t="shared" si="14"/>
        <v>78824</v>
      </c>
      <c r="Z65" s="123">
        <f t="shared" si="15"/>
        <v>43888</v>
      </c>
      <c r="AA65" s="97">
        <f t="shared" si="16"/>
        <v>44</v>
      </c>
      <c r="AB65" s="97">
        <f t="shared" si="17"/>
        <v>2788</v>
      </c>
    </row>
    <row r="66" spans="2:28" x14ac:dyDescent="0.55000000000000004">
      <c r="B66" s="77">
        <v>43889</v>
      </c>
      <c r="C66" s="48">
        <v>248</v>
      </c>
      <c r="D66" s="84"/>
      <c r="E66" s="110"/>
      <c r="F66" s="57">
        <v>1418</v>
      </c>
      <c r="G66" s="48">
        <v>427</v>
      </c>
      <c r="H66" s="56">
        <f t="shared" si="22"/>
        <v>79251</v>
      </c>
      <c r="I66" s="58">
        <f t="shared" ref="I66:I97" si="23">+H66-M66-O66</f>
        <v>37414</v>
      </c>
      <c r="J66" s="48">
        <v>-288</v>
      </c>
      <c r="K66" s="56">
        <f t="shared" ref="K66:K97" si="24">+J66+K65</f>
        <v>7664</v>
      </c>
      <c r="L66" s="48">
        <v>47</v>
      </c>
      <c r="M66" s="56">
        <f t="shared" si="13"/>
        <v>2835</v>
      </c>
      <c r="N66" s="48">
        <v>2885</v>
      </c>
      <c r="O66" s="56">
        <f t="shared" si="21"/>
        <v>39002</v>
      </c>
      <c r="P66" s="111">
        <f t="shared" si="6"/>
        <v>2533</v>
      </c>
      <c r="Q66" s="57">
        <v>658587</v>
      </c>
      <c r="R66" s="48">
        <v>10193</v>
      </c>
      <c r="S66" s="118"/>
      <c r="T66" s="57">
        <v>58233</v>
      </c>
      <c r="U66" s="78"/>
      <c r="W66" s="121">
        <f t="shared" si="19"/>
        <v>43889</v>
      </c>
      <c r="X66" s="122">
        <f t="shared" si="20"/>
        <v>427</v>
      </c>
      <c r="Y66" s="97">
        <f t="shared" si="14"/>
        <v>79251</v>
      </c>
      <c r="Z66" s="123">
        <f t="shared" si="15"/>
        <v>43889</v>
      </c>
      <c r="AA66" s="97">
        <f t="shared" si="16"/>
        <v>47</v>
      </c>
      <c r="AB66" s="97">
        <f t="shared" si="17"/>
        <v>2835</v>
      </c>
    </row>
    <row r="67" spans="2:28" x14ac:dyDescent="0.55000000000000004">
      <c r="B67" s="77">
        <v>43890</v>
      </c>
      <c r="C67" s="48">
        <v>132</v>
      </c>
      <c r="D67" s="84"/>
      <c r="E67" s="110"/>
      <c r="F67" s="57">
        <v>851</v>
      </c>
      <c r="G67" s="48">
        <v>573</v>
      </c>
      <c r="H67" s="56">
        <f t="shared" si="22"/>
        <v>79824</v>
      </c>
      <c r="I67" s="58">
        <f t="shared" si="23"/>
        <v>35329</v>
      </c>
      <c r="J67" s="48">
        <v>-299</v>
      </c>
      <c r="K67" s="56">
        <f t="shared" si="24"/>
        <v>7365</v>
      </c>
      <c r="L67" s="48">
        <v>35</v>
      </c>
      <c r="M67" s="56">
        <f t="shared" si="13"/>
        <v>2870</v>
      </c>
      <c r="N67" s="48">
        <v>2623</v>
      </c>
      <c r="O67" s="56">
        <f t="shared" si="21"/>
        <v>41625</v>
      </c>
      <c r="P67" s="111">
        <f t="shared" si="6"/>
        <v>2129</v>
      </c>
      <c r="Q67" s="57">
        <v>660716</v>
      </c>
      <c r="R67" s="48">
        <v>8620</v>
      </c>
      <c r="S67" s="118"/>
      <c r="T67" s="57">
        <v>51856</v>
      </c>
      <c r="U67" s="78"/>
      <c r="W67" s="121">
        <f t="shared" si="19"/>
        <v>43890</v>
      </c>
      <c r="X67" s="122">
        <f t="shared" si="20"/>
        <v>573</v>
      </c>
      <c r="Y67" s="97">
        <f t="shared" si="14"/>
        <v>79824</v>
      </c>
      <c r="Z67" s="123">
        <f t="shared" si="15"/>
        <v>43890</v>
      </c>
      <c r="AA67" s="97">
        <f t="shared" si="16"/>
        <v>35</v>
      </c>
      <c r="AB67" s="97">
        <f t="shared" si="17"/>
        <v>2870</v>
      </c>
    </row>
    <row r="68" spans="2:28" x14ac:dyDescent="0.55000000000000004">
      <c r="B68" s="77">
        <v>43891</v>
      </c>
      <c r="C68" s="48">
        <v>141</v>
      </c>
      <c r="D68" s="84"/>
      <c r="E68" s="110"/>
      <c r="F68" s="57">
        <v>715</v>
      </c>
      <c r="G68" s="48">
        <v>202</v>
      </c>
      <c r="H68" s="56">
        <f t="shared" ref="H68:H78" si="25">+H67+G68</f>
        <v>80026</v>
      </c>
      <c r="I68" s="58">
        <f t="shared" si="23"/>
        <v>32652</v>
      </c>
      <c r="J68" s="48">
        <v>-255</v>
      </c>
      <c r="K68" s="56">
        <f t="shared" si="24"/>
        <v>7110</v>
      </c>
      <c r="L68" s="48">
        <v>42</v>
      </c>
      <c r="M68" s="56">
        <f t="shared" si="13"/>
        <v>2912</v>
      </c>
      <c r="N68" s="48">
        <v>2837</v>
      </c>
      <c r="O68" s="56">
        <f t="shared" si="21"/>
        <v>44462</v>
      </c>
      <c r="P68" s="111">
        <f t="shared" si="6"/>
        <v>2524</v>
      </c>
      <c r="Q68" s="57">
        <v>663240</v>
      </c>
      <c r="R68" s="48">
        <v>8154</v>
      </c>
      <c r="S68" s="118"/>
      <c r="T68" s="57">
        <v>46219</v>
      </c>
      <c r="U68" s="78"/>
      <c r="W68" s="121">
        <f t="shared" si="19"/>
        <v>43891</v>
      </c>
      <c r="X68" s="122">
        <f t="shared" si="20"/>
        <v>202</v>
      </c>
      <c r="Y68" s="97">
        <f t="shared" si="14"/>
        <v>80026</v>
      </c>
      <c r="Z68" s="123">
        <f t="shared" si="15"/>
        <v>43891</v>
      </c>
      <c r="AA68" s="97">
        <f t="shared" si="16"/>
        <v>42</v>
      </c>
      <c r="AB68" s="97">
        <f t="shared" si="17"/>
        <v>2912</v>
      </c>
    </row>
    <row r="69" spans="2:28" x14ac:dyDescent="0.55000000000000004">
      <c r="B69" s="77">
        <v>43892</v>
      </c>
      <c r="C69" s="48">
        <v>129</v>
      </c>
      <c r="D69" s="84"/>
      <c r="E69" s="110"/>
      <c r="F69" s="57">
        <v>587</v>
      </c>
      <c r="G69" s="48">
        <v>125</v>
      </c>
      <c r="H69" s="56">
        <f t="shared" si="25"/>
        <v>80151</v>
      </c>
      <c r="I69" s="58">
        <f t="shared" si="23"/>
        <v>30004</v>
      </c>
      <c r="J69" s="48">
        <v>-304</v>
      </c>
      <c r="K69" s="56">
        <f t="shared" si="24"/>
        <v>6806</v>
      </c>
      <c r="L69" s="48">
        <v>31</v>
      </c>
      <c r="M69" s="56">
        <f t="shared" si="13"/>
        <v>2943</v>
      </c>
      <c r="N69" s="48">
        <v>2742</v>
      </c>
      <c r="O69" s="56">
        <f t="shared" si="21"/>
        <v>47204</v>
      </c>
      <c r="P69" s="111">
        <f t="shared" si="6"/>
        <v>1659</v>
      </c>
      <c r="Q69" s="57">
        <v>664899</v>
      </c>
      <c r="R69" s="48">
        <v>7650</v>
      </c>
      <c r="S69" s="118"/>
      <c r="T69" s="57">
        <v>40651</v>
      </c>
      <c r="U69" s="78"/>
      <c r="W69" s="121">
        <f t="shared" si="19"/>
        <v>43892</v>
      </c>
      <c r="X69" s="122">
        <f t="shared" si="20"/>
        <v>125</v>
      </c>
      <c r="Y69" s="97">
        <f t="shared" si="14"/>
        <v>80151</v>
      </c>
      <c r="Z69" s="123">
        <f t="shared" si="15"/>
        <v>43892</v>
      </c>
      <c r="AA69" s="97">
        <f t="shared" si="16"/>
        <v>31</v>
      </c>
      <c r="AB69" s="97">
        <f t="shared" si="17"/>
        <v>2943</v>
      </c>
    </row>
    <row r="70" spans="2:28" x14ac:dyDescent="0.55000000000000004">
      <c r="B70" s="77">
        <v>43893</v>
      </c>
      <c r="C70" s="48">
        <v>143</v>
      </c>
      <c r="D70" s="84"/>
      <c r="E70" s="110"/>
      <c r="F70" s="57">
        <v>520</v>
      </c>
      <c r="G70" s="48">
        <v>119</v>
      </c>
      <c r="H70" s="56">
        <f t="shared" si="25"/>
        <v>80270</v>
      </c>
      <c r="I70" s="58">
        <f t="shared" si="23"/>
        <v>27433</v>
      </c>
      <c r="J70" s="48">
        <v>-390</v>
      </c>
      <c r="K70" s="56">
        <f t="shared" si="24"/>
        <v>6416</v>
      </c>
      <c r="L70" s="48">
        <v>38</v>
      </c>
      <c r="M70" s="56">
        <f t="shared" si="13"/>
        <v>2981</v>
      </c>
      <c r="N70" s="48">
        <v>2652</v>
      </c>
      <c r="O70" s="56">
        <f t="shared" si="21"/>
        <v>49856</v>
      </c>
      <c r="P70" s="111">
        <f t="shared" si="6"/>
        <v>1498</v>
      </c>
      <c r="Q70" s="57">
        <v>666397</v>
      </c>
      <c r="R70" s="48">
        <v>6250</v>
      </c>
      <c r="S70" s="118"/>
      <c r="T70" s="57">
        <v>36432</v>
      </c>
      <c r="U70" s="78"/>
      <c r="W70" s="121">
        <f t="shared" si="19"/>
        <v>43893</v>
      </c>
      <c r="X70" s="122">
        <f t="shared" si="20"/>
        <v>119</v>
      </c>
      <c r="Y70" s="97">
        <f t="shared" si="14"/>
        <v>80270</v>
      </c>
      <c r="Z70" s="123">
        <f t="shared" si="15"/>
        <v>43893</v>
      </c>
      <c r="AA70" s="97">
        <f t="shared" si="16"/>
        <v>38</v>
      </c>
      <c r="AB70" s="97">
        <f t="shared" si="17"/>
        <v>2981</v>
      </c>
    </row>
    <row r="71" spans="2:28" x14ac:dyDescent="0.55000000000000004">
      <c r="B71" s="77">
        <v>43894</v>
      </c>
      <c r="C71" s="48">
        <v>143</v>
      </c>
      <c r="D71" s="84"/>
      <c r="E71" s="110"/>
      <c r="F71" s="57">
        <v>522</v>
      </c>
      <c r="G71" s="48">
        <v>139</v>
      </c>
      <c r="H71" s="56">
        <f t="shared" si="25"/>
        <v>80409</v>
      </c>
      <c r="I71" s="58">
        <f t="shared" si="23"/>
        <v>25352</v>
      </c>
      <c r="J71" s="48">
        <v>-464</v>
      </c>
      <c r="K71" s="56">
        <f t="shared" si="24"/>
        <v>5952</v>
      </c>
      <c r="L71" s="48">
        <v>31</v>
      </c>
      <c r="M71" s="56">
        <f t="shared" si="13"/>
        <v>3012</v>
      </c>
      <c r="N71" s="48">
        <v>2189</v>
      </c>
      <c r="O71" s="56">
        <f t="shared" si="21"/>
        <v>52045</v>
      </c>
      <c r="P71" s="111">
        <f t="shared" si="6"/>
        <v>2628</v>
      </c>
      <c r="Q71" s="57">
        <v>669025</v>
      </c>
      <c r="R71" s="48">
        <v>6584</v>
      </c>
      <c r="S71" s="118"/>
      <c r="T71" s="57">
        <v>32870</v>
      </c>
      <c r="U71" s="78"/>
      <c r="W71" s="121">
        <f t="shared" si="19"/>
        <v>43894</v>
      </c>
      <c r="X71" s="122">
        <f t="shared" si="20"/>
        <v>139</v>
      </c>
      <c r="Y71" s="97">
        <f t="shared" si="14"/>
        <v>80409</v>
      </c>
      <c r="Z71" s="123">
        <f t="shared" si="15"/>
        <v>43894</v>
      </c>
      <c r="AA71" s="97">
        <f t="shared" si="16"/>
        <v>31</v>
      </c>
      <c r="AB71" s="97">
        <f t="shared" si="17"/>
        <v>3012</v>
      </c>
    </row>
    <row r="72" spans="2:28" x14ac:dyDescent="0.55000000000000004">
      <c r="B72" s="77">
        <v>43895</v>
      </c>
      <c r="C72" s="48">
        <v>102</v>
      </c>
      <c r="D72" s="84"/>
      <c r="E72" s="110"/>
      <c r="F72" s="57">
        <v>482</v>
      </c>
      <c r="G72" s="48">
        <v>143</v>
      </c>
      <c r="H72" s="56">
        <f t="shared" si="25"/>
        <v>80552</v>
      </c>
      <c r="I72" s="58">
        <f t="shared" si="23"/>
        <v>23784</v>
      </c>
      <c r="J72" s="48">
        <v>-215</v>
      </c>
      <c r="K72" s="56">
        <f t="shared" si="24"/>
        <v>5737</v>
      </c>
      <c r="L72" s="48">
        <v>30</v>
      </c>
      <c r="M72" s="56">
        <f t="shared" si="13"/>
        <v>3042</v>
      </c>
      <c r="N72" s="48">
        <v>1681</v>
      </c>
      <c r="O72" s="56">
        <f t="shared" si="21"/>
        <v>53726</v>
      </c>
      <c r="P72" s="111">
        <f t="shared" si="6"/>
        <v>1829</v>
      </c>
      <c r="Q72" s="57">
        <v>670854</v>
      </c>
      <c r="R72" s="48">
        <v>5457</v>
      </c>
      <c r="S72" s="118"/>
      <c r="T72" s="57">
        <v>29896</v>
      </c>
      <c r="U72" s="78"/>
      <c r="W72" s="121">
        <f t="shared" si="19"/>
        <v>43895</v>
      </c>
      <c r="X72" s="122">
        <f t="shared" si="20"/>
        <v>143</v>
      </c>
      <c r="Y72" s="97">
        <f t="shared" si="14"/>
        <v>80552</v>
      </c>
      <c r="Z72" s="123">
        <f t="shared" si="15"/>
        <v>43895</v>
      </c>
      <c r="AA72" s="97">
        <f t="shared" si="16"/>
        <v>30</v>
      </c>
      <c r="AB72" s="97">
        <f t="shared" si="17"/>
        <v>3042</v>
      </c>
    </row>
    <row r="73" spans="2:28" x14ac:dyDescent="0.55000000000000004">
      <c r="B73" s="77">
        <v>43896</v>
      </c>
      <c r="C73" s="48">
        <v>99</v>
      </c>
      <c r="D73" s="84"/>
      <c r="E73" s="110"/>
      <c r="F73" s="57">
        <v>502</v>
      </c>
      <c r="G73" s="48">
        <v>99</v>
      </c>
      <c r="H73" s="56">
        <f t="shared" si="25"/>
        <v>80651</v>
      </c>
      <c r="I73" s="58">
        <f t="shared" si="23"/>
        <v>22177</v>
      </c>
      <c r="J73" s="48">
        <v>-248</v>
      </c>
      <c r="K73" s="56">
        <f t="shared" si="24"/>
        <v>5489</v>
      </c>
      <c r="L73" s="48">
        <v>28</v>
      </c>
      <c r="M73" s="56">
        <f t="shared" si="13"/>
        <v>3070</v>
      </c>
      <c r="N73" s="48">
        <v>1678</v>
      </c>
      <c r="O73" s="56">
        <f t="shared" si="21"/>
        <v>55404</v>
      </c>
      <c r="P73" s="111">
        <f t="shared" si="6"/>
        <v>1604</v>
      </c>
      <c r="Q73" s="57">
        <v>672458</v>
      </c>
      <c r="R73" s="48">
        <v>4773</v>
      </c>
      <c r="S73" s="118"/>
      <c r="T73" s="57">
        <v>26730</v>
      </c>
      <c r="U73" s="78"/>
      <c r="W73" s="121">
        <f t="shared" si="19"/>
        <v>43896</v>
      </c>
      <c r="X73" s="122">
        <f t="shared" si="20"/>
        <v>99</v>
      </c>
      <c r="Y73" s="97">
        <f t="shared" si="14"/>
        <v>80651</v>
      </c>
      <c r="Z73" s="123">
        <f t="shared" si="15"/>
        <v>43896</v>
      </c>
      <c r="AA73" s="97">
        <f t="shared" si="16"/>
        <v>28</v>
      </c>
      <c r="AB73" s="97">
        <f t="shared" si="17"/>
        <v>3070</v>
      </c>
    </row>
    <row r="74" spans="2:28" x14ac:dyDescent="0.55000000000000004">
      <c r="B74" s="77">
        <v>43897</v>
      </c>
      <c r="C74" s="48">
        <v>84</v>
      </c>
      <c r="D74" s="84"/>
      <c r="E74" s="110"/>
      <c r="F74" s="57">
        <v>458</v>
      </c>
      <c r="G74" s="48">
        <v>44</v>
      </c>
      <c r="H74" s="56">
        <f t="shared" si="25"/>
        <v>80695</v>
      </c>
      <c r="I74" s="58">
        <f t="shared" si="23"/>
        <v>20533</v>
      </c>
      <c r="J74" s="48">
        <v>-225</v>
      </c>
      <c r="K74" s="56">
        <f t="shared" si="24"/>
        <v>5264</v>
      </c>
      <c r="L74" s="48">
        <v>27</v>
      </c>
      <c r="M74" s="56">
        <f t="shared" si="13"/>
        <v>3097</v>
      </c>
      <c r="N74" s="48">
        <v>1661</v>
      </c>
      <c r="O74" s="56">
        <f>+N74+O73</f>
        <v>57065</v>
      </c>
      <c r="P74" s="111">
        <f>+Q74-Q73</f>
        <v>1580</v>
      </c>
      <c r="Q74" s="57">
        <v>674038</v>
      </c>
      <c r="R74" s="48">
        <v>4021</v>
      </c>
      <c r="S74" s="118"/>
      <c r="T74" s="57">
        <v>23074</v>
      </c>
      <c r="U74" s="78"/>
      <c r="W74" s="121">
        <f t="shared" si="19"/>
        <v>43897</v>
      </c>
      <c r="X74" s="122">
        <f t="shared" si="20"/>
        <v>44</v>
      </c>
      <c r="Y74" s="97">
        <f t="shared" si="14"/>
        <v>80695</v>
      </c>
      <c r="Z74" s="123">
        <f t="shared" si="15"/>
        <v>43897</v>
      </c>
      <c r="AA74" s="97">
        <f t="shared" si="16"/>
        <v>27</v>
      </c>
      <c r="AB74" s="97">
        <f t="shared" si="17"/>
        <v>3097</v>
      </c>
    </row>
    <row r="75" spans="2:28" x14ac:dyDescent="0.55000000000000004">
      <c r="B75" s="77">
        <v>43898</v>
      </c>
      <c r="C75" s="48">
        <v>60</v>
      </c>
      <c r="D75" s="84"/>
      <c r="E75" s="110"/>
      <c r="F75" s="57">
        <v>421</v>
      </c>
      <c r="G75" s="48">
        <v>40</v>
      </c>
      <c r="H75" s="56">
        <f t="shared" si="25"/>
        <v>80735</v>
      </c>
      <c r="I75" s="58">
        <f t="shared" si="23"/>
        <v>19016</v>
      </c>
      <c r="J75" s="48">
        <v>-153</v>
      </c>
      <c r="K75" s="56">
        <f t="shared" si="24"/>
        <v>5111</v>
      </c>
      <c r="L75" s="48">
        <v>22</v>
      </c>
      <c r="M75" s="56">
        <f t="shared" si="13"/>
        <v>3119</v>
      </c>
      <c r="N75" s="48">
        <v>1535</v>
      </c>
      <c r="O75" s="56">
        <f>+N75+O74</f>
        <v>58600</v>
      </c>
      <c r="P75" s="111">
        <f>+Q75-Q74</f>
        <v>722</v>
      </c>
      <c r="Q75" s="57">
        <v>674760</v>
      </c>
      <c r="R75" s="48">
        <v>3802</v>
      </c>
      <c r="S75" s="118"/>
      <c r="T75" s="57">
        <v>20146</v>
      </c>
      <c r="U75" s="78"/>
      <c r="W75" s="121">
        <f t="shared" si="19"/>
        <v>43898</v>
      </c>
      <c r="X75" s="122">
        <f t="shared" si="20"/>
        <v>40</v>
      </c>
      <c r="Y75" s="97">
        <f t="shared" si="14"/>
        <v>80735</v>
      </c>
      <c r="Z75" s="123">
        <f t="shared" si="15"/>
        <v>43898</v>
      </c>
      <c r="AA75" s="97">
        <f t="shared" si="16"/>
        <v>22</v>
      </c>
      <c r="AB75" s="97">
        <f t="shared" si="17"/>
        <v>3119</v>
      </c>
    </row>
    <row r="76" spans="2:28" x14ac:dyDescent="0.55000000000000004">
      <c r="B76" s="77">
        <v>43899</v>
      </c>
      <c r="C76" s="48">
        <v>36</v>
      </c>
      <c r="D76" s="84"/>
      <c r="E76" s="110"/>
      <c r="F76" s="57">
        <v>349</v>
      </c>
      <c r="G76" s="48">
        <v>19</v>
      </c>
      <c r="H76" s="56">
        <f t="shared" si="25"/>
        <v>80754</v>
      </c>
      <c r="I76" s="58">
        <f t="shared" si="23"/>
        <v>17721</v>
      </c>
      <c r="J76" s="48">
        <v>-317</v>
      </c>
      <c r="K76" s="56">
        <f t="shared" si="24"/>
        <v>4794</v>
      </c>
      <c r="L76" s="48">
        <v>17</v>
      </c>
      <c r="M76" s="56">
        <f t="shared" si="13"/>
        <v>3136</v>
      </c>
      <c r="N76" s="48">
        <v>1297</v>
      </c>
      <c r="O76" s="56">
        <f>+N76+O75</f>
        <v>59897</v>
      </c>
      <c r="P76" s="111">
        <f>+Q76-Q75</f>
        <v>578</v>
      </c>
      <c r="Q76" s="57">
        <v>675338</v>
      </c>
      <c r="R76" s="48">
        <v>4148</v>
      </c>
      <c r="S76" s="118"/>
      <c r="T76" s="57">
        <v>16982</v>
      </c>
      <c r="U76" s="78"/>
      <c r="W76" s="121">
        <f t="shared" si="19"/>
        <v>43899</v>
      </c>
      <c r="X76" s="122">
        <f t="shared" si="20"/>
        <v>19</v>
      </c>
      <c r="Y76" s="97">
        <f t="shared" si="14"/>
        <v>80754</v>
      </c>
      <c r="Z76" s="123">
        <f t="shared" si="15"/>
        <v>43899</v>
      </c>
      <c r="AA76" s="97">
        <f t="shared" si="16"/>
        <v>17</v>
      </c>
      <c r="AB76" s="97">
        <f t="shared" si="17"/>
        <v>3136</v>
      </c>
    </row>
    <row r="77" spans="2:28" x14ac:dyDescent="0.55000000000000004">
      <c r="B77" s="77">
        <v>43900</v>
      </c>
      <c r="C77" s="48">
        <v>31</v>
      </c>
      <c r="D77" s="84"/>
      <c r="E77" s="110"/>
      <c r="F77" s="57">
        <v>285</v>
      </c>
      <c r="G77" s="48">
        <v>24</v>
      </c>
      <c r="H77" s="56">
        <f t="shared" si="25"/>
        <v>80778</v>
      </c>
      <c r="I77" s="58">
        <f t="shared" si="23"/>
        <v>16145</v>
      </c>
      <c r="J77" s="48">
        <v>-302</v>
      </c>
      <c r="K77" s="56">
        <f t="shared" si="24"/>
        <v>4492</v>
      </c>
      <c r="L77" s="48">
        <v>22</v>
      </c>
      <c r="M77" s="56">
        <f t="shared" si="13"/>
        <v>3158</v>
      </c>
      <c r="N77" s="48">
        <v>1578</v>
      </c>
      <c r="O77" s="56">
        <f>+N77+O76</f>
        <v>61475</v>
      </c>
      <c r="P77" s="111">
        <f t="shared" ref="P77:P85" si="26">+Q77-Q76</f>
        <v>548</v>
      </c>
      <c r="Q77" s="57">
        <v>675886</v>
      </c>
      <c r="R77" s="48">
        <v>3235</v>
      </c>
      <c r="S77" s="118"/>
      <c r="T77" s="57">
        <v>14607</v>
      </c>
      <c r="U77" s="78"/>
      <c r="W77" s="121">
        <f t="shared" si="19"/>
        <v>43900</v>
      </c>
      <c r="X77" s="122">
        <f t="shared" si="20"/>
        <v>24</v>
      </c>
      <c r="Y77" s="97">
        <f t="shared" si="14"/>
        <v>80778</v>
      </c>
      <c r="Z77" s="123">
        <f t="shared" si="15"/>
        <v>43900</v>
      </c>
      <c r="AA77" s="97">
        <f t="shared" si="16"/>
        <v>22</v>
      </c>
      <c r="AB77" s="97">
        <f t="shared" si="17"/>
        <v>3158</v>
      </c>
    </row>
    <row r="78" spans="2:28" x14ac:dyDescent="0.55000000000000004">
      <c r="B78" s="77">
        <v>43901</v>
      </c>
      <c r="C78" s="48">
        <v>33</v>
      </c>
      <c r="D78" s="84"/>
      <c r="E78" s="110"/>
      <c r="F78" s="57">
        <v>253</v>
      </c>
      <c r="G78" s="48">
        <v>15</v>
      </c>
      <c r="H78" s="56">
        <f t="shared" si="25"/>
        <v>80793</v>
      </c>
      <c r="I78" s="58">
        <f t="shared" si="23"/>
        <v>14831</v>
      </c>
      <c r="J78" s="48">
        <v>-235</v>
      </c>
      <c r="K78" s="56">
        <f t="shared" si="24"/>
        <v>4257</v>
      </c>
      <c r="L78" s="48">
        <v>11</v>
      </c>
      <c r="M78" s="56">
        <f t="shared" si="13"/>
        <v>3169</v>
      </c>
      <c r="N78" s="48">
        <v>1318</v>
      </c>
      <c r="O78" s="56">
        <f>+N78+O77</f>
        <v>62793</v>
      </c>
      <c r="P78" s="111">
        <f t="shared" si="26"/>
        <v>1357</v>
      </c>
      <c r="Q78" s="57">
        <v>677243</v>
      </c>
      <c r="R78" s="48">
        <v>2206</v>
      </c>
      <c r="S78" s="118"/>
      <c r="T78" s="57">
        <v>13701</v>
      </c>
      <c r="U78" s="78"/>
      <c r="W78" s="121">
        <f t="shared" si="19"/>
        <v>43901</v>
      </c>
      <c r="X78" s="122">
        <f t="shared" si="20"/>
        <v>15</v>
      </c>
      <c r="Y78" s="97">
        <f t="shared" si="14"/>
        <v>80793</v>
      </c>
      <c r="Z78" s="123">
        <f t="shared" si="15"/>
        <v>43901</v>
      </c>
      <c r="AA78" s="97">
        <f t="shared" si="16"/>
        <v>11</v>
      </c>
      <c r="AB78" s="97">
        <f t="shared" si="17"/>
        <v>3169</v>
      </c>
    </row>
    <row r="79" spans="2:28" x14ac:dyDescent="0.55000000000000004">
      <c r="B79" s="77">
        <v>43902</v>
      </c>
      <c r="C79" s="48">
        <v>33</v>
      </c>
      <c r="D79" s="84"/>
      <c r="E79" s="110"/>
      <c r="F79" s="57">
        <v>147</v>
      </c>
      <c r="G79" s="48">
        <v>8</v>
      </c>
      <c r="H79" s="234">
        <f>+H78+G79+12</f>
        <v>80813</v>
      </c>
      <c r="I79" s="58">
        <f t="shared" si="23"/>
        <v>13526</v>
      </c>
      <c r="J79" s="48">
        <v>-237</v>
      </c>
      <c r="K79" s="56">
        <f t="shared" si="24"/>
        <v>4020</v>
      </c>
      <c r="L79" s="48">
        <v>7</v>
      </c>
      <c r="M79" s="56">
        <f t="shared" si="13"/>
        <v>3176</v>
      </c>
      <c r="N79" s="48">
        <v>1318</v>
      </c>
      <c r="O79" s="56">
        <f t="shared" ref="O79:O85" si="27">+N79+O78</f>
        <v>64111</v>
      </c>
      <c r="P79" s="111">
        <f t="shared" si="26"/>
        <v>845</v>
      </c>
      <c r="Q79" s="57">
        <v>678088</v>
      </c>
      <c r="R79" s="48">
        <v>2483</v>
      </c>
      <c r="S79" s="118"/>
      <c r="T79" s="57">
        <v>12161</v>
      </c>
      <c r="U79" s="78"/>
      <c r="W79" s="121">
        <f t="shared" si="19"/>
        <v>43902</v>
      </c>
      <c r="X79" s="122">
        <f t="shared" si="20"/>
        <v>8</v>
      </c>
      <c r="Y79" s="97">
        <f t="shared" si="14"/>
        <v>80813</v>
      </c>
      <c r="Z79" s="123">
        <f t="shared" si="15"/>
        <v>43902</v>
      </c>
      <c r="AA79" s="97">
        <f t="shared" si="16"/>
        <v>7</v>
      </c>
      <c r="AB79" s="97">
        <f t="shared" si="17"/>
        <v>3176</v>
      </c>
    </row>
    <row r="80" spans="2:28" x14ac:dyDescent="0.55000000000000004">
      <c r="B80" s="77">
        <v>43903</v>
      </c>
      <c r="C80" s="48">
        <v>17</v>
      </c>
      <c r="D80" s="84"/>
      <c r="E80" s="110"/>
      <c r="F80" s="57">
        <v>115</v>
      </c>
      <c r="G80" s="48">
        <v>11</v>
      </c>
      <c r="H80" s="56">
        <f t="shared" ref="H80:H114" si="28">+H79+G80</f>
        <v>80824</v>
      </c>
      <c r="I80" s="58">
        <f t="shared" si="23"/>
        <v>12094</v>
      </c>
      <c r="J80" s="48">
        <v>-410</v>
      </c>
      <c r="K80" s="56">
        <f t="shared" si="24"/>
        <v>3610</v>
      </c>
      <c r="L80" s="48">
        <v>13</v>
      </c>
      <c r="M80" s="56">
        <f t="shared" si="13"/>
        <v>3189</v>
      </c>
      <c r="N80" s="48">
        <v>1430</v>
      </c>
      <c r="O80" s="56">
        <f t="shared" si="27"/>
        <v>65541</v>
      </c>
      <c r="P80" s="111">
        <f t="shared" si="26"/>
        <v>847</v>
      </c>
      <c r="Q80" s="57">
        <v>678935</v>
      </c>
      <c r="R80" s="48">
        <v>2174</v>
      </c>
      <c r="S80" s="118"/>
      <c r="T80" s="57">
        <v>10879</v>
      </c>
      <c r="U80" s="78"/>
      <c r="W80" s="121">
        <f t="shared" si="19"/>
        <v>43903</v>
      </c>
      <c r="X80" s="122">
        <f t="shared" si="20"/>
        <v>11</v>
      </c>
      <c r="Y80" s="97">
        <f t="shared" si="14"/>
        <v>80824</v>
      </c>
      <c r="Z80" s="123">
        <f t="shared" si="15"/>
        <v>43903</v>
      </c>
      <c r="AA80" s="97">
        <f t="shared" si="16"/>
        <v>13</v>
      </c>
      <c r="AB80" s="97">
        <f t="shared" si="17"/>
        <v>3189</v>
      </c>
    </row>
    <row r="81" spans="2:28" x14ac:dyDescent="0.55000000000000004">
      <c r="B81" s="77">
        <v>43904</v>
      </c>
      <c r="C81" s="48">
        <v>39</v>
      </c>
      <c r="D81" s="84"/>
      <c r="E81" s="110"/>
      <c r="F81" s="57">
        <v>113</v>
      </c>
      <c r="G81" s="48">
        <v>20</v>
      </c>
      <c r="H81" s="56">
        <f t="shared" si="28"/>
        <v>80844</v>
      </c>
      <c r="I81" s="58">
        <f t="shared" si="23"/>
        <v>10734</v>
      </c>
      <c r="J81" s="48">
        <v>-384</v>
      </c>
      <c r="K81" s="56">
        <f t="shared" si="24"/>
        <v>3226</v>
      </c>
      <c r="L81" s="48">
        <v>10</v>
      </c>
      <c r="M81" s="56">
        <f t="shared" si="13"/>
        <v>3199</v>
      </c>
      <c r="N81" s="48">
        <v>1370</v>
      </c>
      <c r="O81" s="56">
        <f t="shared" si="27"/>
        <v>66911</v>
      </c>
      <c r="P81" s="111">
        <f t="shared" si="26"/>
        <v>824</v>
      </c>
      <c r="Q81" s="57">
        <v>679759</v>
      </c>
      <c r="R81" s="48">
        <v>1409</v>
      </c>
      <c r="S81" s="118"/>
      <c r="T81" s="57">
        <v>10189</v>
      </c>
      <c r="U81" s="78"/>
      <c r="W81" s="121">
        <f t="shared" si="19"/>
        <v>43904</v>
      </c>
      <c r="X81" s="122">
        <f t="shared" si="20"/>
        <v>20</v>
      </c>
      <c r="Y81" s="97">
        <f t="shared" si="14"/>
        <v>80844</v>
      </c>
      <c r="Z81" s="123">
        <f t="shared" si="15"/>
        <v>43904</v>
      </c>
      <c r="AA81" s="97">
        <f t="shared" si="16"/>
        <v>10</v>
      </c>
      <c r="AB81" s="97">
        <f t="shared" si="17"/>
        <v>3199</v>
      </c>
    </row>
    <row r="82" spans="2:28" x14ac:dyDescent="0.55000000000000004">
      <c r="B82" s="77">
        <v>43905</v>
      </c>
      <c r="C82" s="48">
        <v>41</v>
      </c>
      <c r="D82" s="84"/>
      <c r="E82" s="110"/>
      <c r="F82" s="57">
        <v>134</v>
      </c>
      <c r="G82" s="48">
        <v>16</v>
      </c>
      <c r="H82" s="56">
        <f t="shared" si="28"/>
        <v>80860</v>
      </c>
      <c r="I82" s="58">
        <f t="shared" si="23"/>
        <v>9898</v>
      </c>
      <c r="J82" s="48">
        <v>-194</v>
      </c>
      <c r="K82" s="56">
        <f t="shared" si="24"/>
        <v>3032</v>
      </c>
      <c r="L82" s="48">
        <v>14</v>
      </c>
      <c r="M82" s="56">
        <f t="shared" si="13"/>
        <v>3213</v>
      </c>
      <c r="N82" s="48">
        <v>838</v>
      </c>
      <c r="O82" s="56">
        <f t="shared" si="27"/>
        <v>67749</v>
      </c>
      <c r="P82" s="111">
        <f t="shared" si="26"/>
        <v>703</v>
      </c>
      <c r="Q82" s="57">
        <v>680462</v>
      </c>
      <c r="R82" s="48">
        <v>1316</v>
      </c>
      <c r="S82" s="118"/>
      <c r="T82" s="57">
        <v>9582</v>
      </c>
      <c r="U82" s="78"/>
      <c r="W82" s="121">
        <f t="shared" si="19"/>
        <v>43905</v>
      </c>
      <c r="X82" s="122">
        <f t="shared" si="20"/>
        <v>16</v>
      </c>
      <c r="Y82" s="97">
        <f t="shared" si="14"/>
        <v>80860</v>
      </c>
      <c r="Z82" s="123">
        <f t="shared" si="15"/>
        <v>43905</v>
      </c>
      <c r="AA82" s="97">
        <f t="shared" si="16"/>
        <v>14</v>
      </c>
      <c r="AB82" s="97">
        <f t="shared" si="17"/>
        <v>3213</v>
      </c>
    </row>
    <row r="83" spans="2:28" x14ac:dyDescent="0.55000000000000004">
      <c r="B83" s="77">
        <v>43906</v>
      </c>
      <c r="C83" s="48">
        <v>45</v>
      </c>
      <c r="D83" s="84"/>
      <c r="E83" s="110"/>
      <c r="F83" s="57">
        <v>128</v>
      </c>
      <c r="G83" s="48">
        <v>21</v>
      </c>
      <c r="H83" s="56">
        <f t="shared" si="28"/>
        <v>80881</v>
      </c>
      <c r="I83" s="58">
        <f t="shared" si="23"/>
        <v>8976</v>
      </c>
      <c r="J83" s="48">
        <v>-202</v>
      </c>
      <c r="K83" s="56">
        <f t="shared" si="24"/>
        <v>2830</v>
      </c>
      <c r="L83" s="48">
        <v>13</v>
      </c>
      <c r="M83" s="56">
        <f t="shared" si="13"/>
        <v>3226</v>
      </c>
      <c r="N83" s="48">
        <v>930</v>
      </c>
      <c r="O83" s="56">
        <f t="shared" si="27"/>
        <v>68679</v>
      </c>
      <c r="P83" s="111">
        <f t="shared" si="26"/>
        <v>942</v>
      </c>
      <c r="Q83" s="57">
        <v>681404</v>
      </c>
      <c r="R83" s="48">
        <v>1105</v>
      </c>
      <c r="S83" s="118"/>
      <c r="T83" s="57">
        <v>9351</v>
      </c>
      <c r="U83" s="78"/>
      <c r="W83" s="121">
        <f t="shared" si="19"/>
        <v>43906</v>
      </c>
      <c r="X83" s="122">
        <f t="shared" si="20"/>
        <v>21</v>
      </c>
      <c r="Y83" s="97">
        <f t="shared" si="14"/>
        <v>80881</v>
      </c>
      <c r="Z83" s="123">
        <f t="shared" si="15"/>
        <v>43906</v>
      </c>
      <c r="AA83" s="97">
        <f t="shared" si="16"/>
        <v>13</v>
      </c>
      <c r="AB83" s="97">
        <f t="shared" si="17"/>
        <v>3226</v>
      </c>
    </row>
    <row r="84" spans="2:28" x14ac:dyDescent="0.55000000000000004">
      <c r="B84" s="77">
        <v>43907</v>
      </c>
      <c r="C84" s="48">
        <v>21</v>
      </c>
      <c r="D84" s="84"/>
      <c r="E84" s="110"/>
      <c r="F84" s="57">
        <v>119</v>
      </c>
      <c r="G84" s="48">
        <v>13</v>
      </c>
      <c r="H84" s="56">
        <f t="shared" si="28"/>
        <v>80894</v>
      </c>
      <c r="I84" s="58">
        <f t="shared" si="23"/>
        <v>8056</v>
      </c>
      <c r="J84" s="48">
        <v>-208</v>
      </c>
      <c r="K84" s="56">
        <f t="shared" si="24"/>
        <v>2622</v>
      </c>
      <c r="L84" s="48">
        <v>11</v>
      </c>
      <c r="M84" s="56">
        <f t="shared" si="13"/>
        <v>3237</v>
      </c>
      <c r="N84" s="48">
        <v>922</v>
      </c>
      <c r="O84" s="56">
        <f t="shared" si="27"/>
        <v>69601</v>
      </c>
      <c r="P84" s="111">
        <f t="shared" si="26"/>
        <v>923</v>
      </c>
      <c r="Q84" s="57">
        <v>682327</v>
      </c>
      <c r="R84" s="48">
        <v>1014</v>
      </c>
      <c r="S84" s="118"/>
      <c r="T84" s="57">
        <v>9222</v>
      </c>
      <c r="U84" s="78"/>
      <c r="W84" s="121">
        <f t="shared" si="19"/>
        <v>43907</v>
      </c>
      <c r="X84" s="122">
        <f t="shared" si="20"/>
        <v>13</v>
      </c>
      <c r="Y84" s="97">
        <f t="shared" si="14"/>
        <v>80894</v>
      </c>
      <c r="Z84" s="123">
        <f t="shared" si="15"/>
        <v>43907</v>
      </c>
      <c r="AA84" s="97">
        <f t="shared" si="16"/>
        <v>11</v>
      </c>
      <c r="AB84" s="97">
        <f t="shared" si="17"/>
        <v>3237</v>
      </c>
    </row>
    <row r="85" spans="2:28" x14ac:dyDescent="0.55000000000000004">
      <c r="B85" s="77">
        <v>43908</v>
      </c>
      <c r="C85" s="48">
        <v>23</v>
      </c>
      <c r="D85" s="84"/>
      <c r="E85" s="110"/>
      <c r="F85" s="57">
        <v>105</v>
      </c>
      <c r="G85" s="48">
        <v>34</v>
      </c>
      <c r="H85" s="56">
        <f t="shared" si="28"/>
        <v>80928</v>
      </c>
      <c r="I85" s="58">
        <f t="shared" si="23"/>
        <v>7263</v>
      </c>
      <c r="J85" s="48">
        <v>-308</v>
      </c>
      <c r="K85" s="56">
        <f t="shared" si="24"/>
        <v>2314</v>
      </c>
      <c r="L85" s="48">
        <v>8</v>
      </c>
      <c r="M85" s="56">
        <f t="shared" si="13"/>
        <v>3245</v>
      </c>
      <c r="N85" s="48">
        <v>819</v>
      </c>
      <c r="O85" s="56">
        <f t="shared" si="27"/>
        <v>70420</v>
      </c>
      <c r="P85" s="111">
        <f t="shared" si="26"/>
        <v>954</v>
      </c>
      <c r="Q85" s="57">
        <v>683281</v>
      </c>
      <c r="R85" s="48">
        <v>1032</v>
      </c>
      <c r="S85" s="118"/>
      <c r="T85" s="57">
        <v>9144</v>
      </c>
      <c r="U85" s="128" t="s">
        <v>126</v>
      </c>
      <c r="W85" s="121">
        <f t="shared" si="19"/>
        <v>43908</v>
      </c>
      <c r="X85" s="122">
        <f t="shared" si="20"/>
        <v>34</v>
      </c>
      <c r="Y85" s="97">
        <f t="shared" si="14"/>
        <v>80928</v>
      </c>
      <c r="Z85" s="123">
        <f t="shared" si="15"/>
        <v>43908</v>
      </c>
      <c r="AA85" s="97">
        <f t="shared" si="16"/>
        <v>8</v>
      </c>
      <c r="AB85" s="97">
        <f t="shared" si="17"/>
        <v>3245</v>
      </c>
    </row>
    <row r="86" spans="2:28" x14ac:dyDescent="0.55000000000000004">
      <c r="B86" s="77">
        <v>43909</v>
      </c>
      <c r="C86" s="48">
        <v>31</v>
      </c>
      <c r="D86" s="84"/>
      <c r="E86" s="110"/>
      <c r="F86" s="57">
        <v>105</v>
      </c>
      <c r="G86" s="48">
        <v>39</v>
      </c>
      <c r="H86" s="56">
        <f t="shared" si="28"/>
        <v>80967</v>
      </c>
      <c r="I86" s="58">
        <f t="shared" si="23"/>
        <v>6569</v>
      </c>
      <c r="J86" s="48">
        <v>-178</v>
      </c>
      <c r="K86" s="56">
        <f t="shared" si="24"/>
        <v>2136</v>
      </c>
      <c r="L86" s="48">
        <v>3</v>
      </c>
      <c r="M86" s="56">
        <f t="shared" si="13"/>
        <v>3248</v>
      </c>
      <c r="N86" s="48">
        <v>730</v>
      </c>
      <c r="O86" s="56">
        <f t="shared" ref="O86:O114" si="29">+N86+O85</f>
        <v>71150</v>
      </c>
      <c r="P86" s="111">
        <f t="shared" ref="P86:P117" si="30">+Q86-Q85</f>
        <v>1050</v>
      </c>
      <c r="Q86" s="57">
        <v>684331</v>
      </c>
      <c r="R86" s="48">
        <v>1197</v>
      </c>
      <c r="S86" s="118"/>
      <c r="T86" s="57">
        <v>8989</v>
      </c>
      <c r="U86" s="128"/>
      <c r="W86" s="121">
        <f t="shared" si="19"/>
        <v>43909</v>
      </c>
      <c r="X86" s="122">
        <f t="shared" si="20"/>
        <v>39</v>
      </c>
      <c r="Y86" s="97">
        <f t="shared" si="14"/>
        <v>80967</v>
      </c>
      <c r="Z86" s="123">
        <f t="shared" si="15"/>
        <v>43909</v>
      </c>
      <c r="AA86" s="97">
        <f t="shared" si="16"/>
        <v>3</v>
      </c>
      <c r="AB86" s="97">
        <f t="shared" si="17"/>
        <v>3248</v>
      </c>
    </row>
    <row r="87" spans="2:28" x14ac:dyDescent="0.55000000000000004">
      <c r="B87" s="77">
        <v>43910</v>
      </c>
      <c r="C87" s="48">
        <v>36</v>
      </c>
      <c r="D87" s="84"/>
      <c r="E87" s="110"/>
      <c r="F87" s="57">
        <v>106</v>
      </c>
      <c r="G87" s="48">
        <v>41</v>
      </c>
      <c r="H87" s="56">
        <f t="shared" si="28"/>
        <v>81008</v>
      </c>
      <c r="I87" s="58">
        <f t="shared" si="23"/>
        <v>6013</v>
      </c>
      <c r="J87" s="48">
        <v>-173</v>
      </c>
      <c r="K87" s="56">
        <f t="shared" si="24"/>
        <v>1963</v>
      </c>
      <c r="L87" s="48">
        <v>7</v>
      </c>
      <c r="M87" s="56">
        <f t="shared" si="13"/>
        <v>3255</v>
      </c>
      <c r="N87" s="48">
        <v>590</v>
      </c>
      <c r="O87" s="56">
        <f t="shared" si="29"/>
        <v>71740</v>
      </c>
      <c r="P87" s="111">
        <f t="shared" si="30"/>
        <v>1535</v>
      </c>
      <c r="Q87" s="57">
        <v>685866</v>
      </c>
      <c r="R87" s="48">
        <v>1191</v>
      </c>
      <c r="S87" s="118"/>
      <c r="T87" s="57">
        <v>9371</v>
      </c>
      <c r="U87" s="128"/>
      <c r="W87" s="121">
        <f t="shared" si="19"/>
        <v>43910</v>
      </c>
      <c r="X87" s="122">
        <f t="shared" si="20"/>
        <v>41</v>
      </c>
      <c r="Y87" s="97">
        <f t="shared" ref="Y87:Y118" si="31">+H87</f>
        <v>81008</v>
      </c>
      <c r="Z87" s="123">
        <f t="shared" ref="Z87:Z118" si="32">+B87</f>
        <v>43910</v>
      </c>
      <c r="AA87" s="97">
        <f t="shared" ref="AA87:AA118" si="33">+L87</f>
        <v>7</v>
      </c>
      <c r="AB87" s="97">
        <f t="shared" ref="AB87:AB118" si="34">+M87</f>
        <v>3255</v>
      </c>
    </row>
    <row r="88" spans="2:28" x14ac:dyDescent="0.55000000000000004">
      <c r="B88" s="77">
        <v>43911</v>
      </c>
      <c r="C88" s="48">
        <v>45</v>
      </c>
      <c r="D88" s="84"/>
      <c r="E88" s="110"/>
      <c r="F88" s="57">
        <v>118</v>
      </c>
      <c r="G88" s="48">
        <v>46</v>
      </c>
      <c r="H88" s="56">
        <f t="shared" si="28"/>
        <v>81054</v>
      </c>
      <c r="I88" s="58">
        <f t="shared" si="23"/>
        <v>5549</v>
      </c>
      <c r="J88" s="48">
        <v>-118</v>
      </c>
      <c r="K88" s="56">
        <f t="shared" si="24"/>
        <v>1845</v>
      </c>
      <c r="L88" s="48">
        <v>6</v>
      </c>
      <c r="M88" s="56">
        <f t="shared" si="13"/>
        <v>3261</v>
      </c>
      <c r="N88" s="48">
        <v>504</v>
      </c>
      <c r="O88" s="56">
        <f t="shared" si="29"/>
        <v>72244</v>
      </c>
      <c r="P88" s="111">
        <f t="shared" si="30"/>
        <v>1814</v>
      </c>
      <c r="Q88" s="57">
        <v>687680</v>
      </c>
      <c r="R88" s="48">
        <v>1110</v>
      </c>
      <c r="S88" s="118"/>
      <c r="T88" s="57">
        <v>10071</v>
      </c>
      <c r="U88" s="128"/>
      <c r="W88" s="121">
        <f t="shared" ref="W88:W109" si="35">+B88</f>
        <v>43911</v>
      </c>
      <c r="X88" s="122">
        <f t="shared" ref="X88:X119" si="36">+G88</f>
        <v>46</v>
      </c>
      <c r="Y88" s="97">
        <f t="shared" si="31"/>
        <v>81054</v>
      </c>
      <c r="Z88" s="123">
        <f t="shared" si="32"/>
        <v>43911</v>
      </c>
      <c r="AA88" s="97">
        <f t="shared" si="33"/>
        <v>6</v>
      </c>
      <c r="AB88" s="97">
        <f t="shared" si="34"/>
        <v>3261</v>
      </c>
    </row>
    <row r="89" spans="2:28" x14ac:dyDescent="0.55000000000000004">
      <c r="B89" s="77">
        <v>43912</v>
      </c>
      <c r="C89" s="48">
        <v>47</v>
      </c>
      <c r="D89" s="84"/>
      <c r="E89" s="110"/>
      <c r="F89" s="57">
        <v>136</v>
      </c>
      <c r="G89" s="48">
        <v>39</v>
      </c>
      <c r="H89" s="56">
        <f t="shared" si="28"/>
        <v>81093</v>
      </c>
      <c r="I89" s="58">
        <f t="shared" si="23"/>
        <v>5120</v>
      </c>
      <c r="J89" s="48">
        <v>-96</v>
      </c>
      <c r="K89" s="56">
        <f t="shared" si="24"/>
        <v>1749</v>
      </c>
      <c r="L89" s="48">
        <v>9</v>
      </c>
      <c r="M89" s="56">
        <f t="shared" si="13"/>
        <v>3270</v>
      </c>
      <c r="N89" s="48">
        <v>459</v>
      </c>
      <c r="O89" s="56">
        <f t="shared" si="29"/>
        <v>72703</v>
      </c>
      <c r="P89" s="111">
        <f t="shared" si="30"/>
        <v>1313</v>
      </c>
      <c r="Q89" s="57">
        <v>688993</v>
      </c>
      <c r="R89" s="48">
        <v>661</v>
      </c>
      <c r="S89" s="118"/>
      <c r="T89" s="57">
        <v>10701</v>
      </c>
      <c r="U89" s="128"/>
      <c r="W89" s="121">
        <f t="shared" si="35"/>
        <v>43912</v>
      </c>
      <c r="X89" s="122">
        <f t="shared" si="36"/>
        <v>39</v>
      </c>
      <c r="Y89" s="97">
        <f t="shared" si="31"/>
        <v>81093</v>
      </c>
      <c r="Z89" s="123">
        <f t="shared" si="32"/>
        <v>43912</v>
      </c>
      <c r="AA89" s="97">
        <f t="shared" si="33"/>
        <v>9</v>
      </c>
      <c r="AB89" s="97">
        <f t="shared" si="34"/>
        <v>3270</v>
      </c>
    </row>
    <row r="90" spans="2:28" x14ac:dyDescent="0.55000000000000004">
      <c r="B90" s="77">
        <v>43913</v>
      </c>
      <c r="C90" s="48">
        <v>35</v>
      </c>
      <c r="D90" s="84"/>
      <c r="E90" s="110"/>
      <c r="F90" s="57">
        <v>132</v>
      </c>
      <c r="G90" s="48">
        <v>78</v>
      </c>
      <c r="H90" s="56">
        <f t="shared" si="28"/>
        <v>81171</v>
      </c>
      <c r="I90" s="58">
        <f t="shared" si="23"/>
        <v>4735</v>
      </c>
      <c r="J90" s="48">
        <v>-176</v>
      </c>
      <c r="K90" s="56">
        <f t="shared" si="24"/>
        <v>1573</v>
      </c>
      <c r="L90" s="48">
        <v>7</v>
      </c>
      <c r="M90" s="56">
        <f t="shared" si="13"/>
        <v>3277</v>
      </c>
      <c r="N90" s="48">
        <v>456</v>
      </c>
      <c r="O90" s="56">
        <f t="shared" si="29"/>
        <v>73159</v>
      </c>
      <c r="P90" s="111">
        <f t="shared" si="30"/>
        <v>2192</v>
      </c>
      <c r="Q90" s="57">
        <v>691185</v>
      </c>
      <c r="R90" s="48">
        <v>769</v>
      </c>
      <c r="S90" s="118"/>
      <c r="T90" s="57">
        <v>12077</v>
      </c>
      <c r="U90" s="128"/>
      <c r="W90" s="121">
        <f t="shared" si="35"/>
        <v>43913</v>
      </c>
      <c r="X90" s="122">
        <f t="shared" si="36"/>
        <v>78</v>
      </c>
      <c r="Y90" s="97">
        <f t="shared" si="31"/>
        <v>81171</v>
      </c>
      <c r="Z90" s="123">
        <f t="shared" si="32"/>
        <v>43913</v>
      </c>
      <c r="AA90" s="97">
        <f t="shared" si="33"/>
        <v>7</v>
      </c>
      <c r="AB90" s="97">
        <f t="shared" si="34"/>
        <v>3277</v>
      </c>
    </row>
    <row r="91" spans="2:28" x14ac:dyDescent="0.55000000000000004">
      <c r="B91" s="77">
        <v>43914</v>
      </c>
      <c r="C91" s="48">
        <v>33</v>
      </c>
      <c r="D91" s="84"/>
      <c r="E91" s="110"/>
      <c r="F91" s="57">
        <v>134</v>
      </c>
      <c r="G91" s="48">
        <v>47</v>
      </c>
      <c r="H91" s="56">
        <f t="shared" si="28"/>
        <v>81218</v>
      </c>
      <c r="I91" s="58">
        <f t="shared" si="23"/>
        <v>4287</v>
      </c>
      <c r="J91" s="48">
        <v>-174</v>
      </c>
      <c r="K91" s="56">
        <f t="shared" si="24"/>
        <v>1399</v>
      </c>
      <c r="L91" s="48">
        <v>4</v>
      </c>
      <c r="M91" s="56">
        <f t="shared" si="13"/>
        <v>3281</v>
      </c>
      <c r="N91" s="48">
        <v>491</v>
      </c>
      <c r="O91" s="56">
        <f t="shared" si="29"/>
        <v>73650</v>
      </c>
      <c r="P91" s="111">
        <f t="shared" si="30"/>
        <v>2038</v>
      </c>
      <c r="Q91" s="57">
        <v>693223</v>
      </c>
      <c r="R91" s="48">
        <v>491</v>
      </c>
      <c r="S91" s="118"/>
      <c r="T91" s="57">
        <v>13356</v>
      </c>
      <c r="U91" s="128"/>
      <c r="W91" s="121">
        <f t="shared" si="35"/>
        <v>43914</v>
      </c>
      <c r="X91" s="122">
        <f t="shared" si="36"/>
        <v>47</v>
      </c>
      <c r="Y91" s="97">
        <f t="shared" si="31"/>
        <v>81218</v>
      </c>
      <c r="Z91" s="123">
        <f t="shared" si="32"/>
        <v>43914</v>
      </c>
      <c r="AA91" s="97">
        <f t="shared" si="33"/>
        <v>4</v>
      </c>
      <c r="AB91" s="97">
        <f t="shared" si="34"/>
        <v>3281</v>
      </c>
    </row>
    <row r="92" spans="2:28" x14ac:dyDescent="0.55000000000000004">
      <c r="B92" s="77">
        <v>43915</v>
      </c>
      <c r="C92" s="48">
        <v>58</v>
      </c>
      <c r="D92" s="84"/>
      <c r="E92" s="110"/>
      <c r="F92" s="57">
        <v>159</v>
      </c>
      <c r="G92" s="48">
        <v>67</v>
      </c>
      <c r="H92" s="56">
        <f t="shared" si="28"/>
        <v>81285</v>
      </c>
      <c r="I92" s="58">
        <f t="shared" si="23"/>
        <v>3947</v>
      </c>
      <c r="J92" s="48">
        <v>-164</v>
      </c>
      <c r="K92" s="56">
        <f t="shared" si="24"/>
        <v>1235</v>
      </c>
      <c r="L92" s="48">
        <v>6</v>
      </c>
      <c r="M92" s="56">
        <f t="shared" ref="M92:M102" si="37">+L92+M91</f>
        <v>3287</v>
      </c>
      <c r="N92" s="48">
        <v>401</v>
      </c>
      <c r="O92" s="56">
        <f t="shared" si="29"/>
        <v>74051</v>
      </c>
      <c r="P92" s="111">
        <f t="shared" si="30"/>
        <v>2082</v>
      </c>
      <c r="Q92" s="57">
        <v>695305</v>
      </c>
      <c r="R92" s="48">
        <v>721</v>
      </c>
      <c r="S92" s="118"/>
      <c r="T92" s="57">
        <v>14714</v>
      </c>
      <c r="U92" s="128"/>
      <c r="W92" s="121">
        <f t="shared" si="35"/>
        <v>43915</v>
      </c>
      <c r="X92" s="122">
        <f t="shared" si="36"/>
        <v>67</v>
      </c>
      <c r="Y92" s="97">
        <f t="shared" si="31"/>
        <v>81285</v>
      </c>
      <c r="Z92" s="123">
        <f t="shared" si="32"/>
        <v>43915</v>
      </c>
      <c r="AA92" s="97">
        <f t="shared" si="33"/>
        <v>6</v>
      </c>
      <c r="AB92" s="97">
        <f t="shared" si="34"/>
        <v>3287</v>
      </c>
    </row>
    <row r="93" spans="2:28" x14ac:dyDescent="0.55000000000000004">
      <c r="B93" s="77">
        <v>43916</v>
      </c>
      <c r="C93" s="48">
        <v>49</v>
      </c>
      <c r="D93" s="84"/>
      <c r="E93" s="110"/>
      <c r="F93" s="57">
        <v>189</v>
      </c>
      <c r="G93" s="48">
        <v>55</v>
      </c>
      <c r="H93" s="56">
        <f t="shared" si="28"/>
        <v>81340</v>
      </c>
      <c r="I93" s="58">
        <f t="shared" si="23"/>
        <v>3460</v>
      </c>
      <c r="J93" s="48">
        <v>-201</v>
      </c>
      <c r="K93" s="56">
        <f t="shared" si="24"/>
        <v>1034</v>
      </c>
      <c r="L93" s="48">
        <v>5</v>
      </c>
      <c r="M93" s="56">
        <f t="shared" si="37"/>
        <v>3292</v>
      </c>
      <c r="N93" s="48">
        <v>537</v>
      </c>
      <c r="O93" s="56">
        <f t="shared" si="29"/>
        <v>74588</v>
      </c>
      <c r="P93" s="111">
        <f t="shared" si="30"/>
        <v>2165</v>
      </c>
      <c r="Q93" s="57">
        <v>697470</v>
      </c>
      <c r="R93" s="48">
        <v>837</v>
      </c>
      <c r="S93" s="118"/>
      <c r="T93" s="57">
        <v>16005</v>
      </c>
      <c r="U93" s="128"/>
      <c r="W93" s="121">
        <f t="shared" si="35"/>
        <v>43916</v>
      </c>
      <c r="X93" s="122">
        <f t="shared" si="36"/>
        <v>55</v>
      </c>
      <c r="Y93" s="97">
        <f t="shared" si="31"/>
        <v>81340</v>
      </c>
      <c r="Z93" s="123">
        <f t="shared" si="32"/>
        <v>43916</v>
      </c>
      <c r="AA93" s="97">
        <f t="shared" si="33"/>
        <v>5</v>
      </c>
      <c r="AB93" s="97">
        <f t="shared" si="34"/>
        <v>3292</v>
      </c>
    </row>
    <row r="94" spans="2:28" x14ac:dyDescent="0.55000000000000004">
      <c r="B94" s="77">
        <v>43917</v>
      </c>
      <c r="C94" s="48">
        <v>29</v>
      </c>
      <c r="D94" s="84"/>
      <c r="E94" s="110"/>
      <c r="F94" s="57">
        <v>184</v>
      </c>
      <c r="G94" s="48">
        <v>54</v>
      </c>
      <c r="H94" s="56">
        <f t="shared" si="28"/>
        <v>81394</v>
      </c>
      <c r="I94" s="58">
        <f t="shared" si="23"/>
        <v>3128</v>
      </c>
      <c r="J94" s="48">
        <v>-113</v>
      </c>
      <c r="K94" s="56">
        <f t="shared" si="24"/>
        <v>921</v>
      </c>
      <c r="L94" s="48">
        <v>3</v>
      </c>
      <c r="M94" s="56">
        <f t="shared" si="37"/>
        <v>3295</v>
      </c>
      <c r="N94" s="48">
        <v>383</v>
      </c>
      <c r="O94" s="56">
        <f t="shared" si="29"/>
        <v>74971</v>
      </c>
      <c r="P94" s="111">
        <f t="shared" si="30"/>
        <v>1926</v>
      </c>
      <c r="Q94" s="57">
        <v>699396</v>
      </c>
      <c r="R94" s="48">
        <v>758</v>
      </c>
      <c r="S94" s="118"/>
      <c r="T94" s="57">
        <v>17198</v>
      </c>
      <c r="U94" s="128"/>
      <c r="W94" s="121">
        <f t="shared" si="35"/>
        <v>43917</v>
      </c>
      <c r="X94" s="122">
        <f t="shared" si="36"/>
        <v>54</v>
      </c>
      <c r="Y94" s="97">
        <f t="shared" si="31"/>
        <v>81394</v>
      </c>
      <c r="Z94" s="123">
        <f t="shared" si="32"/>
        <v>43917</v>
      </c>
      <c r="AA94" s="97">
        <f t="shared" si="33"/>
        <v>3</v>
      </c>
      <c r="AB94" s="97">
        <f t="shared" si="34"/>
        <v>3295</v>
      </c>
    </row>
    <row r="95" spans="2:28" x14ac:dyDescent="0.55000000000000004">
      <c r="B95" s="77">
        <v>43918</v>
      </c>
      <c r="C95" s="48">
        <v>28</v>
      </c>
      <c r="D95" s="84"/>
      <c r="E95" s="110"/>
      <c r="F95" s="57">
        <v>174</v>
      </c>
      <c r="G95" s="48">
        <v>45</v>
      </c>
      <c r="H95" s="56">
        <f t="shared" si="28"/>
        <v>81439</v>
      </c>
      <c r="I95" s="58">
        <f t="shared" si="23"/>
        <v>2691</v>
      </c>
      <c r="J95" s="48">
        <v>-179</v>
      </c>
      <c r="K95" s="56">
        <f t="shared" si="24"/>
        <v>742</v>
      </c>
      <c r="L95" s="48">
        <v>5</v>
      </c>
      <c r="M95" s="56">
        <f t="shared" si="37"/>
        <v>3300</v>
      </c>
      <c r="N95" s="48">
        <v>477</v>
      </c>
      <c r="O95" s="56">
        <f t="shared" si="29"/>
        <v>75448</v>
      </c>
      <c r="P95" s="111">
        <f t="shared" si="30"/>
        <v>2488</v>
      </c>
      <c r="Q95" s="57">
        <v>701884</v>
      </c>
      <c r="R95" s="48">
        <v>1097</v>
      </c>
      <c r="S95" s="118"/>
      <c r="T95" s="57">
        <v>18581</v>
      </c>
      <c r="U95" s="128"/>
      <c r="W95" s="121">
        <f t="shared" si="35"/>
        <v>43918</v>
      </c>
      <c r="X95" s="122">
        <f t="shared" si="36"/>
        <v>45</v>
      </c>
      <c r="Y95" s="97">
        <f t="shared" si="31"/>
        <v>81439</v>
      </c>
      <c r="Z95" s="123">
        <f t="shared" si="32"/>
        <v>43918</v>
      </c>
      <c r="AA95" s="97">
        <f t="shared" si="33"/>
        <v>5</v>
      </c>
      <c r="AB95" s="97">
        <f t="shared" si="34"/>
        <v>3300</v>
      </c>
    </row>
    <row r="96" spans="2:28" x14ac:dyDescent="0.55000000000000004">
      <c r="B96" s="77">
        <v>43919</v>
      </c>
      <c r="C96" s="48">
        <v>17</v>
      </c>
      <c r="D96" s="84"/>
      <c r="E96" s="110"/>
      <c r="F96" s="57">
        <v>168</v>
      </c>
      <c r="G96" s="48">
        <v>31</v>
      </c>
      <c r="H96" s="56">
        <f t="shared" si="28"/>
        <v>81470</v>
      </c>
      <c r="I96" s="58">
        <f t="shared" si="23"/>
        <v>2396</v>
      </c>
      <c r="J96" s="48">
        <v>-109</v>
      </c>
      <c r="K96" s="56">
        <f t="shared" si="24"/>
        <v>633</v>
      </c>
      <c r="L96" s="48">
        <v>4</v>
      </c>
      <c r="M96" s="56">
        <f t="shared" si="37"/>
        <v>3304</v>
      </c>
      <c r="N96" s="48">
        <v>322</v>
      </c>
      <c r="O96" s="56">
        <f t="shared" si="29"/>
        <v>75770</v>
      </c>
      <c r="P96" s="111">
        <f t="shared" si="30"/>
        <v>2306</v>
      </c>
      <c r="Q96" s="57">
        <v>704190</v>
      </c>
      <c r="R96" s="48">
        <v>1575</v>
      </c>
      <c r="S96" s="118"/>
      <c r="T96" s="57">
        <v>19235</v>
      </c>
      <c r="U96" s="128"/>
      <c r="W96" s="121">
        <f t="shared" si="35"/>
        <v>43919</v>
      </c>
      <c r="X96" s="122">
        <f t="shared" si="36"/>
        <v>31</v>
      </c>
      <c r="Y96" s="97">
        <f t="shared" si="31"/>
        <v>81470</v>
      </c>
      <c r="Z96" s="123">
        <f t="shared" si="32"/>
        <v>43919</v>
      </c>
      <c r="AA96" s="97">
        <f t="shared" si="33"/>
        <v>4</v>
      </c>
      <c r="AB96" s="97">
        <f t="shared" si="34"/>
        <v>3304</v>
      </c>
    </row>
    <row r="97" spans="2:28" x14ac:dyDescent="0.55000000000000004">
      <c r="B97" s="77">
        <v>43920</v>
      </c>
      <c r="C97" s="48">
        <v>44</v>
      </c>
      <c r="D97" s="84"/>
      <c r="E97" s="110"/>
      <c r="F97" s="57">
        <v>183</v>
      </c>
      <c r="G97" s="48">
        <v>48</v>
      </c>
      <c r="H97" s="56">
        <f t="shared" si="28"/>
        <v>81518</v>
      </c>
      <c r="I97" s="58">
        <f t="shared" si="23"/>
        <v>2161</v>
      </c>
      <c r="J97" s="48">
        <v>-105</v>
      </c>
      <c r="K97" s="56">
        <f t="shared" si="24"/>
        <v>528</v>
      </c>
      <c r="L97" s="48">
        <v>1</v>
      </c>
      <c r="M97" s="56">
        <f t="shared" si="37"/>
        <v>3305</v>
      </c>
      <c r="N97" s="48">
        <v>282</v>
      </c>
      <c r="O97" s="56">
        <f t="shared" si="29"/>
        <v>76052</v>
      </c>
      <c r="P97" s="111">
        <f t="shared" si="30"/>
        <v>1827</v>
      </c>
      <c r="Q97" s="57">
        <v>706017</v>
      </c>
      <c r="R97" s="48">
        <v>1199</v>
      </c>
      <c r="S97" s="118"/>
      <c r="T97" s="57">
        <v>19853</v>
      </c>
      <c r="U97" s="128"/>
      <c r="W97" s="121">
        <f t="shared" si="35"/>
        <v>43920</v>
      </c>
      <c r="X97" s="122">
        <f t="shared" si="36"/>
        <v>48</v>
      </c>
      <c r="Y97" s="97">
        <f t="shared" si="31"/>
        <v>81518</v>
      </c>
      <c r="Z97" s="123">
        <f t="shared" si="32"/>
        <v>43920</v>
      </c>
      <c r="AA97" s="97">
        <f t="shared" si="33"/>
        <v>1</v>
      </c>
      <c r="AB97" s="97">
        <f t="shared" si="34"/>
        <v>3305</v>
      </c>
    </row>
    <row r="98" spans="2:28" x14ac:dyDescent="0.55000000000000004">
      <c r="B98" s="77">
        <v>43921</v>
      </c>
      <c r="C98" s="48">
        <v>26</v>
      </c>
      <c r="D98" s="84"/>
      <c r="E98" s="110"/>
      <c r="F98" s="57">
        <v>172</v>
      </c>
      <c r="G98" s="48">
        <v>36</v>
      </c>
      <c r="H98" s="56">
        <f t="shared" si="28"/>
        <v>81554</v>
      </c>
      <c r="I98" s="58">
        <f t="shared" ref="I98:I114" si="38">+H98-M98-O98</f>
        <v>2004</v>
      </c>
      <c r="J98" s="48">
        <v>-62</v>
      </c>
      <c r="K98" s="56">
        <f t="shared" ref="K98:K107" si="39">+J98+K97</f>
        <v>466</v>
      </c>
      <c r="L98" s="48">
        <v>7</v>
      </c>
      <c r="M98" s="56">
        <f t="shared" si="37"/>
        <v>3312</v>
      </c>
      <c r="N98" s="48">
        <v>186</v>
      </c>
      <c r="O98" s="56">
        <f t="shared" si="29"/>
        <v>76238</v>
      </c>
      <c r="P98" s="111">
        <f t="shared" si="30"/>
        <v>1896</v>
      </c>
      <c r="Q98" s="57">
        <v>707913</v>
      </c>
      <c r="R98" s="48">
        <v>1418</v>
      </c>
      <c r="S98" s="118"/>
      <c r="T98" s="57">
        <v>20314</v>
      </c>
      <c r="U98" s="128"/>
      <c r="W98" s="121">
        <f t="shared" si="35"/>
        <v>43921</v>
      </c>
      <c r="X98" s="122">
        <f t="shared" si="36"/>
        <v>36</v>
      </c>
      <c r="Y98" s="97">
        <f t="shared" si="31"/>
        <v>81554</v>
      </c>
      <c r="Z98" s="123">
        <f t="shared" si="32"/>
        <v>43921</v>
      </c>
      <c r="AA98" s="97">
        <f t="shared" si="33"/>
        <v>7</v>
      </c>
      <c r="AB98" s="97">
        <f t="shared" si="34"/>
        <v>3312</v>
      </c>
    </row>
    <row r="99" spans="2:28" x14ac:dyDescent="0.55000000000000004">
      <c r="B99" s="77">
        <v>43922</v>
      </c>
      <c r="C99" s="48">
        <v>20</v>
      </c>
      <c r="D99" s="84"/>
      <c r="E99" s="110"/>
      <c r="F99" s="57">
        <v>153</v>
      </c>
      <c r="G99" s="48">
        <v>35</v>
      </c>
      <c r="H99" s="56">
        <f t="shared" si="28"/>
        <v>81589</v>
      </c>
      <c r="I99" s="58">
        <f t="shared" si="38"/>
        <v>1863</v>
      </c>
      <c r="J99" s="48">
        <v>-37</v>
      </c>
      <c r="K99" s="56">
        <f t="shared" si="39"/>
        <v>429</v>
      </c>
      <c r="L99" s="48">
        <v>6</v>
      </c>
      <c r="M99" s="56">
        <f t="shared" si="37"/>
        <v>3318</v>
      </c>
      <c r="N99" s="48">
        <v>170</v>
      </c>
      <c r="O99" s="56">
        <f t="shared" si="29"/>
        <v>76408</v>
      </c>
      <c r="P99" s="111">
        <f t="shared" si="30"/>
        <v>1657</v>
      </c>
      <c r="Q99" s="57">
        <v>709570</v>
      </c>
      <c r="R99" s="48">
        <v>1898</v>
      </c>
      <c r="S99" s="118"/>
      <c r="T99" s="57">
        <v>20072</v>
      </c>
      <c r="U99" s="128"/>
      <c r="W99" s="121">
        <f t="shared" si="35"/>
        <v>43922</v>
      </c>
      <c r="X99" s="122">
        <f t="shared" si="36"/>
        <v>35</v>
      </c>
      <c r="Y99" s="97">
        <f t="shared" si="31"/>
        <v>81589</v>
      </c>
      <c r="Z99" s="123">
        <f t="shared" si="32"/>
        <v>43922</v>
      </c>
      <c r="AA99" s="97">
        <f t="shared" si="33"/>
        <v>6</v>
      </c>
      <c r="AB99" s="97">
        <f t="shared" si="34"/>
        <v>3318</v>
      </c>
    </row>
    <row r="100" spans="2:28" x14ac:dyDescent="0.55000000000000004">
      <c r="B100" s="77">
        <v>43923</v>
      </c>
      <c r="C100" s="48">
        <v>12</v>
      </c>
      <c r="D100" s="84"/>
      <c r="E100" s="110"/>
      <c r="F100" s="57">
        <v>135</v>
      </c>
      <c r="G100" s="48">
        <v>31</v>
      </c>
      <c r="H100" s="56">
        <f t="shared" si="28"/>
        <v>81620</v>
      </c>
      <c r="I100" s="58">
        <f t="shared" si="38"/>
        <v>1727</v>
      </c>
      <c r="J100" s="48">
        <v>-50</v>
      </c>
      <c r="K100" s="56">
        <f t="shared" si="39"/>
        <v>379</v>
      </c>
      <c r="L100" s="48">
        <v>4</v>
      </c>
      <c r="M100" s="56">
        <f t="shared" si="37"/>
        <v>3322</v>
      </c>
      <c r="N100" s="48">
        <v>163</v>
      </c>
      <c r="O100" s="56">
        <f t="shared" si="29"/>
        <v>76571</v>
      </c>
      <c r="P100" s="111">
        <f t="shared" si="30"/>
        <v>1415</v>
      </c>
      <c r="Q100" s="57">
        <v>710985</v>
      </c>
      <c r="R100" s="48">
        <v>1990</v>
      </c>
      <c r="S100" s="118"/>
      <c r="T100" s="57">
        <v>19533</v>
      </c>
      <c r="U100" s="128"/>
      <c r="W100" s="121">
        <f t="shared" si="35"/>
        <v>43923</v>
      </c>
      <c r="X100" s="122">
        <f t="shared" si="36"/>
        <v>31</v>
      </c>
      <c r="Y100" s="97">
        <f t="shared" si="31"/>
        <v>81620</v>
      </c>
      <c r="Z100" s="123">
        <f t="shared" si="32"/>
        <v>43923</v>
      </c>
      <c r="AA100" s="97">
        <f t="shared" si="33"/>
        <v>4</v>
      </c>
      <c r="AB100" s="97">
        <f t="shared" si="34"/>
        <v>3322</v>
      </c>
    </row>
    <row r="101" spans="2:28" x14ac:dyDescent="0.55000000000000004">
      <c r="B101" s="77">
        <v>43924</v>
      </c>
      <c r="C101" s="48">
        <v>11</v>
      </c>
      <c r="D101" s="84"/>
      <c r="E101" s="110"/>
      <c r="F101" s="57">
        <v>114</v>
      </c>
      <c r="G101" s="48">
        <v>19</v>
      </c>
      <c r="H101" s="56">
        <f t="shared" si="28"/>
        <v>81639</v>
      </c>
      <c r="I101" s="58">
        <f t="shared" si="38"/>
        <v>1562</v>
      </c>
      <c r="J101" s="48">
        <v>-48</v>
      </c>
      <c r="K101" s="56">
        <f t="shared" si="39"/>
        <v>331</v>
      </c>
      <c r="L101" s="48">
        <v>4</v>
      </c>
      <c r="M101" s="56">
        <f t="shared" si="37"/>
        <v>3326</v>
      </c>
      <c r="N101" s="48">
        <v>180</v>
      </c>
      <c r="O101" s="56">
        <f t="shared" si="29"/>
        <v>76751</v>
      </c>
      <c r="P101" s="111">
        <f t="shared" si="30"/>
        <v>1103</v>
      </c>
      <c r="Q101" s="57">
        <v>712088</v>
      </c>
      <c r="R101" s="48">
        <v>2346</v>
      </c>
      <c r="S101" s="118"/>
      <c r="T101" s="57">
        <v>18286</v>
      </c>
      <c r="U101" s="128"/>
      <c r="W101" s="121">
        <f t="shared" si="35"/>
        <v>43924</v>
      </c>
      <c r="X101" s="122">
        <f t="shared" si="36"/>
        <v>19</v>
      </c>
      <c r="Y101" s="97">
        <f t="shared" si="31"/>
        <v>81639</v>
      </c>
      <c r="Z101" s="123">
        <f t="shared" si="32"/>
        <v>43924</v>
      </c>
      <c r="AA101" s="97">
        <f t="shared" si="33"/>
        <v>4</v>
      </c>
      <c r="AB101" s="97">
        <f t="shared" si="34"/>
        <v>3326</v>
      </c>
    </row>
    <row r="102" spans="2:28" x14ac:dyDescent="0.55000000000000004">
      <c r="B102" s="77">
        <v>43925</v>
      </c>
      <c r="C102" s="48">
        <v>11</v>
      </c>
      <c r="D102" s="84"/>
      <c r="E102" s="110"/>
      <c r="F102" s="57">
        <v>107</v>
      </c>
      <c r="G102" s="48">
        <v>30</v>
      </c>
      <c r="H102" s="56">
        <f t="shared" si="28"/>
        <v>81669</v>
      </c>
      <c r="I102" s="58">
        <f t="shared" si="38"/>
        <v>1376</v>
      </c>
      <c r="J102" s="48">
        <v>-36</v>
      </c>
      <c r="K102" s="56">
        <f t="shared" si="39"/>
        <v>295</v>
      </c>
      <c r="L102" s="48">
        <v>3</v>
      </c>
      <c r="M102" s="56">
        <f t="shared" si="37"/>
        <v>3329</v>
      </c>
      <c r="N102" s="48">
        <v>213</v>
      </c>
      <c r="O102" s="56">
        <f t="shared" si="29"/>
        <v>76964</v>
      </c>
      <c r="P102" s="111">
        <f t="shared" si="30"/>
        <v>1022</v>
      </c>
      <c r="Q102" s="57">
        <v>713110</v>
      </c>
      <c r="R102" s="48">
        <v>1869</v>
      </c>
      <c r="S102" s="118"/>
      <c r="T102" s="57">
        <v>17436</v>
      </c>
      <c r="U102" s="128"/>
      <c r="W102" s="121">
        <f t="shared" si="35"/>
        <v>43925</v>
      </c>
      <c r="X102" s="122">
        <f t="shared" si="36"/>
        <v>30</v>
      </c>
      <c r="Y102" s="97">
        <f t="shared" si="31"/>
        <v>81669</v>
      </c>
      <c r="Z102" s="123">
        <f t="shared" si="32"/>
        <v>43925</v>
      </c>
      <c r="AA102" s="97">
        <f t="shared" si="33"/>
        <v>3</v>
      </c>
      <c r="AB102" s="97">
        <f t="shared" si="34"/>
        <v>3329</v>
      </c>
    </row>
    <row r="103" spans="2:28" x14ac:dyDescent="0.55000000000000004">
      <c r="B103" s="77">
        <v>43926</v>
      </c>
      <c r="C103" s="48">
        <v>10</v>
      </c>
      <c r="D103" s="84"/>
      <c r="E103" s="110"/>
      <c r="F103" s="57">
        <v>88</v>
      </c>
      <c r="G103" s="48">
        <v>39</v>
      </c>
      <c r="H103" s="56">
        <f t="shared" si="28"/>
        <v>81708</v>
      </c>
      <c r="I103" s="58">
        <f t="shared" si="38"/>
        <v>1299</v>
      </c>
      <c r="J103" s="48">
        <v>-30</v>
      </c>
      <c r="K103" s="56">
        <f t="shared" si="39"/>
        <v>265</v>
      </c>
      <c r="L103" s="48">
        <v>1</v>
      </c>
      <c r="M103" s="234">
        <f>+L103+M102+1</f>
        <v>3331</v>
      </c>
      <c r="N103" s="48">
        <v>114</v>
      </c>
      <c r="O103" s="56">
        <f t="shared" si="29"/>
        <v>77078</v>
      </c>
      <c r="P103" s="111">
        <f t="shared" si="30"/>
        <v>878</v>
      </c>
      <c r="Q103" s="57">
        <v>713988</v>
      </c>
      <c r="R103" s="48">
        <v>2151</v>
      </c>
      <c r="S103" s="118"/>
      <c r="T103" s="57">
        <v>16154</v>
      </c>
      <c r="U103" s="128"/>
      <c r="W103" s="121">
        <f t="shared" si="35"/>
        <v>43926</v>
      </c>
      <c r="X103" s="122">
        <f t="shared" si="36"/>
        <v>39</v>
      </c>
      <c r="Y103" s="97">
        <f t="shared" si="31"/>
        <v>81708</v>
      </c>
      <c r="Z103" s="123">
        <f t="shared" si="32"/>
        <v>43926</v>
      </c>
      <c r="AA103" s="97">
        <f t="shared" si="33"/>
        <v>1</v>
      </c>
      <c r="AB103" s="97">
        <f t="shared" si="34"/>
        <v>3331</v>
      </c>
    </row>
    <row r="104" spans="2:28" x14ac:dyDescent="0.55000000000000004">
      <c r="B104" s="77">
        <v>43927</v>
      </c>
      <c r="C104" s="48">
        <v>12</v>
      </c>
      <c r="D104" s="84"/>
      <c r="E104" s="110"/>
      <c r="F104" s="57">
        <v>89</v>
      </c>
      <c r="G104" s="48">
        <v>32</v>
      </c>
      <c r="H104" s="56">
        <f t="shared" si="28"/>
        <v>81740</v>
      </c>
      <c r="I104" s="58">
        <f t="shared" si="38"/>
        <v>1242</v>
      </c>
      <c r="J104" s="48">
        <v>-54</v>
      </c>
      <c r="K104" s="56">
        <f t="shared" si="39"/>
        <v>211</v>
      </c>
      <c r="L104" s="48">
        <v>0</v>
      </c>
      <c r="M104" s="56">
        <f t="shared" ref="M104:M114" si="40">+L104+M103</f>
        <v>3331</v>
      </c>
      <c r="N104" s="48">
        <v>89</v>
      </c>
      <c r="O104" s="56">
        <f t="shared" si="29"/>
        <v>77167</v>
      </c>
      <c r="P104" s="111">
        <f t="shared" si="30"/>
        <v>732</v>
      </c>
      <c r="Q104" s="57">
        <v>714720</v>
      </c>
      <c r="R104" s="48">
        <v>2365</v>
      </c>
      <c r="S104" s="118"/>
      <c r="T104" s="57">
        <v>14499</v>
      </c>
      <c r="U104" s="128"/>
      <c r="W104" s="121">
        <f t="shared" si="35"/>
        <v>43927</v>
      </c>
      <c r="X104" s="122">
        <f t="shared" si="36"/>
        <v>32</v>
      </c>
      <c r="Y104" s="97">
        <f t="shared" si="31"/>
        <v>81740</v>
      </c>
      <c r="Z104" s="123">
        <f t="shared" si="32"/>
        <v>43927</v>
      </c>
      <c r="AA104" s="97">
        <f t="shared" si="33"/>
        <v>0</v>
      </c>
      <c r="AB104" s="97">
        <f t="shared" si="34"/>
        <v>3331</v>
      </c>
    </row>
    <row r="105" spans="2:28" x14ac:dyDescent="0.55000000000000004">
      <c r="B105" s="77">
        <v>43928</v>
      </c>
      <c r="C105" s="48">
        <v>12</v>
      </c>
      <c r="D105" s="84"/>
      <c r="E105" s="110"/>
      <c r="F105" s="57">
        <v>83</v>
      </c>
      <c r="G105" s="48">
        <v>62</v>
      </c>
      <c r="H105" s="56">
        <f t="shared" si="28"/>
        <v>81802</v>
      </c>
      <c r="I105" s="58">
        <f t="shared" si="38"/>
        <v>1190</v>
      </c>
      <c r="J105" s="48">
        <v>-22</v>
      </c>
      <c r="K105" s="56">
        <f t="shared" si="39"/>
        <v>189</v>
      </c>
      <c r="L105" s="48">
        <v>2</v>
      </c>
      <c r="M105" s="56">
        <f t="shared" si="40"/>
        <v>3333</v>
      </c>
      <c r="N105" s="48">
        <v>112</v>
      </c>
      <c r="O105" s="56">
        <f t="shared" si="29"/>
        <v>77279</v>
      </c>
      <c r="P105" s="111">
        <f t="shared" si="30"/>
        <v>1134</v>
      </c>
      <c r="Q105" s="57">
        <v>715854</v>
      </c>
      <c r="R105" s="48">
        <v>2295</v>
      </c>
      <c r="S105" s="118"/>
      <c r="T105" s="57">
        <v>13334</v>
      </c>
      <c r="U105" s="128"/>
      <c r="W105" s="121">
        <f t="shared" si="35"/>
        <v>43928</v>
      </c>
      <c r="X105" s="122">
        <f t="shared" si="36"/>
        <v>62</v>
      </c>
      <c r="Y105" s="97">
        <f t="shared" si="31"/>
        <v>81802</v>
      </c>
      <c r="Z105" s="123">
        <f t="shared" si="32"/>
        <v>43928</v>
      </c>
      <c r="AA105" s="97">
        <f t="shared" si="33"/>
        <v>2</v>
      </c>
      <c r="AB105" s="97">
        <f t="shared" si="34"/>
        <v>3333</v>
      </c>
    </row>
    <row r="106" spans="2:28" x14ac:dyDescent="0.55000000000000004">
      <c r="B106" s="77">
        <v>43929</v>
      </c>
      <c r="C106" s="48">
        <v>17</v>
      </c>
      <c r="D106" s="84"/>
      <c r="E106" s="110"/>
      <c r="F106" s="57">
        <v>73</v>
      </c>
      <c r="G106" s="48">
        <v>63</v>
      </c>
      <c r="H106" s="56">
        <f t="shared" si="28"/>
        <v>81865</v>
      </c>
      <c r="I106" s="58">
        <f t="shared" si="38"/>
        <v>1160</v>
      </c>
      <c r="J106" s="48">
        <v>-13</v>
      </c>
      <c r="K106" s="56">
        <f t="shared" si="39"/>
        <v>176</v>
      </c>
      <c r="L106" s="48">
        <v>2</v>
      </c>
      <c r="M106" s="56">
        <f t="shared" si="40"/>
        <v>3335</v>
      </c>
      <c r="N106" s="48">
        <v>91</v>
      </c>
      <c r="O106" s="56">
        <f t="shared" si="29"/>
        <v>77370</v>
      </c>
      <c r="P106" s="111">
        <f t="shared" si="30"/>
        <v>35</v>
      </c>
      <c r="Q106" s="57">
        <v>715889</v>
      </c>
      <c r="R106" s="48">
        <v>1848</v>
      </c>
      <c r="S106" s="118"/>
      <c r="T106" s="57">
        <v>12510</v>
      </c>
      <c r="U106" s="128"/>
      <c r="W106" s="121">
        <f t="shared" si="35"/>
        <v>43929</v>
      </c>
      <c r="X106" s="122">
        <f t="shared" si="36"/>
        <v>63</v>
      </c>
      <c r="Y106" s="97">
        <f t="shared" si="31"/>
        <v>81865</v>
      </c>
      <c r="Z106" s="123">
        <f t="shared" si="32"/>
        <v>43929</v>
      </c>
      <c r="AA106" s="97">
        <f t="shared" si="33"/>
        <v>2</v>
      </c>
      <c r="AB106" s="97">
        <f t="shared" si="34"/>
        <v>3335</v>
      </c>
    </row>
    <row r="107" spans="2:28" x14ac:dyDescent="0.55000000000000004">
      <c r="B107" s="77">
        <v>43930</v>
      </c>
      <c r="C107" s="48">
        <v>3</v>
      </c>
      <c r="D107" s="84"/>
      <c r="E107" s="110"/>
      <c r="F107" s="57">
        <v>53</v>
      </c>
      <c r="G107" s="48">
        <v>42</v>
      </c>
      <c r="H107" s="56">
        <f t="shared" si="28"/>
        <v>81907</v>
      </c>
      <c r="I107" s="58">
        <f t="shared" si="38"/>
        <v>1116</v>
      </c>
      <c r="J107" s="48">
        <v>-32</v>
      </c>
      <c r="K107" s="56">
        <f t="shared" si="39"/>
        <v>144</v>
      </c>
      <c r="L107" s="48">
        <v>1</v>
      </c>
      <c r="M107" s="56">
        <f t="shared" si="40"/>
        <v>3336</v>
      </c>
      <c r="N107" s="48">
        <v>85</v>
      </c>
      <c r="O107" s="56">
        <f t="shared" si="29"/>
        <v>77455</v>
      </c>
      <c r="P107" s="111">
        <f t="shared" si="30"/>
        <v>1489</v>
      </c>
      <c r="Q107" s="57">
        <v>717378</v>
      </c>
      <c r="R107" s="48">
        <v>1823</v>
      </c>
      <c r="S107" s="118"/>
      <c r="T107" s="57">
        <v>11176</v>
      </c>
      <c r="U107" s="128"/>
      <c r="W107" s="121">
        <f t="shared" si="35"/>
        <v>43930</v>
      </c>
      <c r="X107" s="122">
        <f t="shared" si="36"/>
        <v>42</v>
      </c>
      <c r="Y107" s="97">
        <f t="shared" si="31"/>
        <v>81907</v>
      </c>
      <c r="Z107" s="123">
        <f t="shared" si="32"/>
        <v>43930</v>
      </c>
      <c r="AA107" s="97">
        <f t="shared" si="33"/>
        <v>1</v>
      </c>
      <c r="AB107" s="97">
        <f t="shared" si="34"/>
        <v>3336</v>
      </c>
    </row>
    <row r="108" spans="2:28" x14ac:dyDescent="0.55000000000000004">
      <c r="B108" s="77">
        <v>43931</v>
      </c>
      <c r="C108" s="48">
        <v>8</v>
      </c>
      <c r="D108" s="84"/>
      <c r="E108" s="110"/>
      <c r="F108" s="57">
        <v>44</v>
      </c>
      <c r="G108" s="48">
        <v>46</v>
      </c>
      <c r="H108" s="56">
        <f t="shared" si="28"/>
        <v>81953</v>
      </c>
      <c r="I108" s="56">
        <f t="shared" si="38"/>
        <v>1089</v>
      </c>
      <c r="J108" s="48">
        <v>-3</v>
      </c>
      <c r="K108" s="56">
        <f t="shared" ref="K108:K127" si="41">+J108+K107</f>
        <v>141</v>
      </c>
      <c r="L108" s="48">
        <v>3</v>
      </c>
      <c r="M108" s="56">
        <f t="shared" si="40"/>
        <v>3339</v>
      </c>
      <c r="N108" s="48">
        <v>70</v>
      </c>
      <c r="O108" s="56">
        <f t="shared" si="29"/>
        <v>77525</v>
      </c>
      <c r="P108" s="111">
        <f t="shared" si="30"/>
        <v>672</v>
      </c>
      <c r="Q108" s="57">
        <v>718050</v>
      </c>
      <c r="R108" s="48">
        <v>1411</v>
      </c>
      <c r="S108" s="118"/>
      <c r="T108" s="57">
        <v>10435</v>
      </c>
      <c r="U108" s="128"/>
      <c r="W108" s="121">
        <f t="shared" si="35"/>
        <v>43931</v>
      </c>
      <c r="X108" s="122">
        <f t="shared" si="36"/>
        <v>46</v>
      </c>
      <c r="Y108" s="97">
        <f t="shared" si="31"/>
        <v>81953</v>
      </c>
      <c r="Z108" s="123">
        <f t="shared" si="32"/>
        <v>43931</v>
      </c>
      <c r="AA108" s="97">
        <f t="shared" si="33"/>
        <v>3</v>
      </c>
      <c r="AB108" s="97">
        <f t="shared" si="34"/>
        <v>3339</v>
      </c>
    </row>
    <row r="109" spans="2:28" x14ac:dyDescent="0.55000000000000004">
      <c r="B109" s="77">
        <v>43932</v>
      </c>
      <c r="C109" s="48">
        <v>49</v>
      </c>
      <c r="D109" s="84"/>
      <c r="E109" s="110"/>
      <c r="F109" s="57">
        <v>82</v>
      </c>
      <c r="G109" s="48">
        <v>99</v>
      </c>
      <c r="H109" s="56">
        <f t="shared" si="28"/>
        <v>82052</v>
      </c>
      <c r="I109" s="56">
        <f t="shared" si="38"/>
        <v>1138</v>
      </c>
      <c r="J109" s="48">
        <v>-2</v>
      </c>
      <c r="K109" s="56">
        <f t="shared" si="41"/>
        <v>139</v>
      </c>
      <c r="L109" s="48">
        <v>0</v>
      </c>
      <c r="M109" s="56">
        <f t="shared" si="40"/>
        <v>3339</v>
      </c>
      <c r="N109" s="48">
        <v>50</v>
      </c>
      <c r="O109" s="56">
        <f t="shared" si="29"/>
        <v>77575</v>
      </c>
      <c r="P109" s="111">
        <f t="shared" si="30"/>
        <v>831</v>
      </c>
      <c r="Q109" s="57">
        <v>718881</v>
      </c>
      <c r="R109" s="48">
        <v>1534</v>
      </c>
      <c r="S109" s="118"/>
      <c r="T109" s="57">
        <v>9722</v>
      </c>
      <c r="U109" s="128"/>
      <c r="W109" s="121">
        <f t="shared" si="35"/>
        <v>43932</v>
      </c>
      <c r="X109" s="122">
        <f t="shared" si="36"/>
        <v>99</v>
      </c>
      <c r="Y109" s="97">
        <f t="shared" si="31"/>
        <v>82052</v>
      </c>
      <c r="Z109" s="123">
        <f t="shared" si="32"/>
        <v>43932</v>
      </c>
      <c r="AA109" s="97">
        <f t="shared" si="33"/>
        <v>0</v>
      </c>
      <c r="AB109" s="97">
        <f t="shared" si="34"/>
        <v>3339</v>
      </c>
    </row>
    <row r="110" spans="2:28" x14ac:dyDescent="0.55000000000000004">
      <c r="B110" s="77">
        <v>43933</v>
      </c>
      <c r="C110" s="48">
        <v>6</v>
      </c>
      <c r="D110" s="84"/>
      <c r="E110" s="110"/>
      <c r="F110" s="57">
        <v>72</v>
      </c>
      <c r="G110" s="48">
        <v>108</v>
      </c>
      <c r="H110" s="56">
        <f t="shared" si="28"/>
        <v>82160</v>
      </c>
      <c r="I110" s="56">
        <f t="shared" si="38"/>
        <v>1156</v>
      </c>
      <c r="J110" s="48">
        <v>-18</v>
      </c>
      <c r="K110" s="56">
        <f t="shared" si="41"/>
        <v>121</v>
      </c>
      <c r="L110" s="48">
        <v>2</v>
      </c>
      <c r="M110" s="56">
        <f t="shared" si="40"/>
        <v>3341</v>
      </c>
      <c r="N110" s="48">
        <v>88</v>
      </c>
      <c r="O110" s="56">
        <f t="shared" si="29"/>
        <v>77663</v>
      </c>
      <c r="P110" s="111">
        <f t="shared" si="30"/>
        <v>1027</v>
      </c>
      <c r="Q110" s="57">
        <v>719908</v>
      </c>
      <c r="R110" s="48">
        <v>1092</v>
      </c>
      <c r="S110" s="118"/>
      <c r="T110" s="57">
        <v>9655</v>
      </c>
      <c r="U110" s="128"/>
      <c r="W110" s="121">
        <f t="shared" ref="W110:W115" si="42">+B110</f>
        <v>43933</v>
      </c>
      <c r="X110" s="122">
        <f t="shared" si="36"/>
        <v>108</v>
      </c>
      <c r="Y110" s="97">
        <f t="shared" si="31"/>
        <v>82160</v>
      </c>
      <c r="Z110" s="123">
        <f t="shared" si="32"/>
        <v>43933</v>
      </c>
      <c r="AA110" s="97">
        <f t="shared" si="33"/>
        <v>2</v>
      </c>
      <c r="AB110" s="97">
        <f t="shared" si="34"/>
        <v>3341</v>
      </c>
    </row>
    <row r="111" spans="2:28" x14ac:dyDescent="0.55000000000000004">
      <c r="B111" s="77">
        <v>43934</v>
      </c>
      <c r="C111" s="48">
        <v>3</v>
      </c>
      <c r="D111" s="84"/>
      <c r="E111" s="110"/>
      <c r="F111" s="57">
        <v>72</v>
      </c>
      <c r="G111" s="48">
        <v>89</v>
      </c>
      <c r="H111" s="56">
        <f t="shared" si="28"/>
        <v>82249</v>
      </c>
      <c r="I111" s="56">
        <f t="shared" si="38"/>
        <v>1170</v>
      </c>
      <c r="J111" s="48">
        <v>-5</v>
      </c>
      <c r="K111" s="56">
        <f t="shared" si="41"/>
        <v>116</v>
      </c>
      <c r="L111" s="48">
        <v>0</v>
      </c>
      <c r="M111" s="56">
        <f t="shared" si="40"/>
        <v>3341</v>
      </c>
      <c r="N111" s="48">
        <v>75</v>
      </c>
      <c r="O111" s="56">
        <f t="shared" si="29"/>
        <v>77738</v>
      </c>
      <c r="P111" s="111">
        <f t="shared" si="30"/>
        <v>636</v>
      </c>
      <c r="Q111" s="57">
        <v>720544</v>
      </c>
      <c r="R111" s="48">
        <v>1684</v>
      </c>
      <c r="S111" s="118"/>
      <c r="T111" s="57">
        <v>8612</v>
      </c>
      <c r="U111" s="128"/>
      <c r="W111" s="121">
        <f t="shared" si="42"/>
        <v>43934</v>
      </c>
      <c r="X111" s="122">
        <f t="shared" si="36"/>
        <v>89</v>
      </c>
      <c r="Y111" s="97">
        <f t="shared" si="31"/>
        <v>82249</v>
      </c>
      <c r="Z111" s="123">
        <f t="shared" si="32"/>
        <v>43934</v>
      </c>
      <c r="AA111" s="97">
        <f t="shared" si="33"/>
        <v>0</v>
      </c>
      <c r="AB111" s="97">
        <f t="shared" si="34"/>
        <v>3341</v>
      </c>
    </row>
    <row r="112" spans="2:28" x14ac:dyDescent="0.55000000000000004">
      <c r="B112" s="77">
        <v>43935</v>
      </c>
      <c r="C112" s="48">
        <v>11</v>
      </c>
      <c r="D112" s="84"/>
      <c r="E112" s="110"/>
      <c r="F112" s="57">
        <v>73</v>
      </c>
      <c r="G112" s="48">
        <v>46</v>
      </c>
      <c r="H112" s="56">
        <f t="shared" si="28"/>
        <v>82295</v>
      </c>
      <c r="I112" s="56">
        <f t="shared" si="38"/>
        <v>1137</v>
      </c>
      <c r="J112" s="48">
        <v>-3</v>
      </c>
      <c r="K112" s="56">
        <f t="shared" si="41"/>
        <v>113</v>
      </c>
      <c r="L112" s="48">
        <v>1</v>
      </c>
      <c r="M112" s="56">
        <f t="shared" si="40"/>
        <v>3342</v>
      </c>
      <c r="N112" s="48">
        <v>78</v>
      </c>
      <c r="O112" s="56">
        <f t="shared" si="29"/>
        <v>77816</v>
      </c>
      <c r="P112" s="111">
        <f t="shared" si="30"/>
        <v>751</v>
      </c>
      <c r="Q112" s="57">
        <v>721295</v>
      </c>
      <c r="R112" s="48">
        <v>1058</v>
      </c>
      <c r="S112" s="118"/>
      <c r="T112" s="57">
        <v>8309</v>
      </c>
      <c r="U112" s="128"/>
      <c r="W112" s="121">
        <f t="shared" si="42"/>
        <v>43935</v>
      </c>
      <c r="X112" s="122">
        <f t="shared" si="36"/>
        <v>46</v>
      </c>
      <c r="Y112" s="97">
        <f t="shared" si="31"/>
        <v>82295</v>
      </c>
      <c r="Z112" s="123">
        <f t="shared" si="32"/>
        <v>43935</v>
      </c>
      <c r="AA112" s="97">
        <f t="shared" si="33"/>
        <v>1</v>
      </c>
      <c r="AB112" s="97">
        <f t="shared" si="34"/>
        <v>3342</v>
      </c>
    </row>
    <row r="113" spans="2:28" x14ac:dyDescent="0.55000000000000004">
      <c r="B113" s="77">
        <v>43936</v>
      </c>
      <c r="C113" s="48">
        <v>4</v>
      </c>
      <c r="D113" s="84"/>
      <c r="E113" s="110"/>
      <c r="F113" s="57">
        <v>63</v>
      </c>
      <c r="G113" s="48">
        <v>46</v>
      </c>
      <c r="H113" s="56">
        <f t="shared" si="28"/>
        <v>82341</v>
      </c>
      <c r="I113" s="56">
        <f t="shared" si="38"/>
        <v>1107</v>
      </c>
      <c r="J113" s="48">
        <v>-18</v>
      </c>
      <c r="K113" s="56">
        <f t="shared" si="41"/>
        <v>95</v>
      </c>
      <c r="L113" s="48">
        <v>0</v>
      </c>
      <c r="M113" s="56">
        <f t="shared" si="40"/>
        <v>3342</v>
      </c>
      <c r="N113" s="48">
        <v>76</v>
      </c>
      <c r="O113" s="56">
        <f t="shared" si="29"/>
        <v>77892</v>
      </c>
      <c r="P113" s="111">
        <f t="shared" si="30"/>
        <v>712</v>
      </c>
      <c r="Q113" s="57">
        <v>722007</v>
      </c>
      <c r="R113" s="48">
        <v>521</v>
      </c>
      <c r="S113" s="118"/>
      <c r="T113" s="57">
        <v>8484</v>
      </c>
      <c r="U113" s="128"/>
      <c r="W113" s="121">
        <f t="shared" si="42"/>
        <v>43936</v>
      </c>
      <c r="X113" s="122">
        <f t="shared" si="36"/>
        <v>46</v>
      </c>
      <c r="Y113" s="97">
        <f t="shared" si="31"/>
        <v>82341</v>
      </c>
      <c r="Z113" s="123">
        <f t="shared" si="32"/>
        <v>43936</v>
      </c>
      <c r="AA113" s="97">
        <f t="shared" si="33"/>
        <v>0</v>
      </c>
      <c r="AB113" s="97">
        <f t="shared" si="34"/>
        <v>3342</v>
      </c>
    </row>
    <row r="114" spans="2:28" x14ac:dyDescent="0.55000000000000004">
      <c r="B114" s="77">
        <v>43937</v>
      </c>
      <c r="C114" s="48">
        <v>3</v>
      </c>
      <c r="D114" s="84"/>
      <c r="E114" s="110"/>
      <c r="F114" s="57">
        <v>62</v>
      </c>
      <c r="G114" s="48">
        <v>26</v>
      </c>
      <c r="H114" s="56">
        <f t="shared" si="28"/>
        <v>82367</v>
      </c>
      <c r="I114" s="56">
        <f t="shared" si="38"/>
        <v>1081</v>
      </c>
      <c r="J114" s="48">
        <v>-6</v>
      </c>
      <c r="K114" s="56">
        <f t="shared" si="41"/>
        <v>89</v>
      </c>
      <c r="L114" s="48">
        <v>0</v>
      </c>
      <c r="M114" s="56">
        <f t="shared" si="40"/>
        <v>3342</v>
      </c>
      <c r="N114" s="48">
        <v>52</v>
      </c>
      <c r="O114" s="56">
        <f t="shared" si="29"/>
        <v>77944</v>
      </c>
      <c r="P114" s="111">
        <f t="shared" si="30"/>
        <v>902</v>
      </c>
      <c r="Q114" s="57">
        <v>722909</v>
      </c>
      <c r="R114" s="48">
        <v>412</v>
      </c>
      <c r="S114" s="118"/>
      <c r="T114" s="57">
        <v>8470</v>
      </c>
      <c r="U114" s="128"/>
      <c r="W114" s="121">
        <f t="shared" si="42"/>
        <v>43937</v>
      </c>
      <c r="X114" s="122">
        <f t="shared" si="36"/>
        <v>26</v>
      </c>
      <c r="Y114" s="97">
        <f t="shared" si="31"/>
        <v>82367</v>
      </c>
      <c r="Z114" s="123">
        <f t="shared" si="32"/>
        <v>43937</v>
      </c>
      <c r="AA114" s="97">
        <f t="shared" si="33"/>
        <v>0</v>
      </c>
      <c r="AB114" s="97">
        <f t="shared" si="34"/>
        <v>3342</v>
      </c>
    </row>
    <row r="115" spans="2:28" ht="36" x14ac:dyDescent="0.55000000000000004">
      <c r="B115" s="77">
        <v>43938</v>
      </c>
      <c r="C115" s="48">
        <v>5</v>
      </c>
      <c r="D115" s="84"/>
      <c r="E115" s="110"/>
      <c r="F115" s="57">
        <v>63</v>
      </c>
      <c r="G115" s="48">
        <v>27</v>
      </c>
      <c r="H115" s="127">
        <f>+H114+G115+325</f>
        <v>82719</v>
      </c>
      <c r="I115" s="89">
        <f t="shared" ref="I115:I120" si="43">+H115-M115-O115</f>
        <v>1058</v>
      </c>
      <c r="J115" s="48">
        <v>-4</v>
      </c>
      <c r="K115" s="56">
        <f t="shared" si="41"/>
        <v>85</v>
      </c>
      <c r="L115" s="48">
        <v>0</v>
      </c>
      <c r="M115" s="127">
        <f>+L115+M114+1290</f>
        <v>4632</v>
      </c>
      <c r="N115" s="48">
        <v>50</v>
      </c>
      <c r="O115" s="127">
        <f>+N115+O114-965</f>
        <v>77029</v>
      </c>
      <c r="P115" s="111">
        <f t="shared" si="30"/>
        <v>926</v>
      </c>
      <c r="Q115" s="57">
        <v>723835</v>
      </c>
      <c r="R115" s="48">
        <v>986</v>
      </c>
      <c r="S115" s="118"/>
      <c r="T115" s="57">
        <v>8893</v>
      </c>
      <c r="U115" s="236" t="s">
        <v>174</v>
      </c>
      <c r="W115" s="121">
        <f t="shared" si="42"/>
        <v>43938</v>
      </c>
      <c r="X115" s="122">
        <f t="shared" si="36"/>
        <v>27</v>
      </c>
      <c r="Y115" s="97">
        <f t="shared" si="31"/>
        <v>82719</v>
      </c>
      <c r="Z115" s="123">
        <f t="shared" si="32"/>
        <v>43938</v>
      </c>
      <c r="AA115" s="97">
        <f t="shared" si="33"/>
        <v>0</v>
      </c>
      <c r="AB115" s="97">
        <f t="shared" si="34"/>
        <v>4632</v>
      </c>
    </row>
    <row r="116" spans="2:28" x14ac:dyDescent="0.55000000000000004">
      <c r="B116" s="77">
        <v>43939</v>
      </c>
      <c r="C116" s="48">
        <v>2</v>
      </c>
      <c r="D116" s="84"/>
      <c r="E116" s="110"/>
      <c r="F116" s="57">
        <v>48</v>
      </c>
      <c r="G116" s="48">
        <v>16</v>
      </c>
      <c r="H116" s="89">
        <f t="shared" ref="H116:H121" si="44">+H115+G116</f>
        <v>82735</v>
      </c>
      <c r="I116" s="89">
        <f t="shared" si="43"/>
        <v>1041</v>
      </c>
      <c r="J116" s="48">
        <v>0</v>
      </c>
      <c r="K116" s="56">
        <f t="shared" si="41"/>
        <v>85</v>
      </c>
      <c r="L116" s="48">
        <v>0</v>
      </c>
      <c r="M116" s="89">
        <f t="shared" ref="M116:M121" si="45">+L116+M115</f>
        <v>4632</v>
      </c>
      <c r="N116" s="48">
        <v>33</v>
      </c>
      <c r="O116" s="89">
        <f t="shared" ref="O116:O121" si="46">+N116+O115</f>
        <v>77062</v>
      </c>
      <c r="P116" s="111">
        <f t="shared" si="30"/>
        <v>1015</v>
      </c>
      <c r="Q116" s="57">
        <v>724850</v>
      </c>
      <c r="R116" s="48">
        <v>1073</v>
      </c>
      <c r="S116" s="118"/>
      <c r="T116" s="57">
        <v>8632</v>
      </c>
      <c r="U116" s="128"/>
      <c r="W116" s="121">
        <f t="shared" ref="W116:W147" si="47">+B116</f>
        <v>43939</v>
      </c>
      <c r="X116" s="122">
        <f t="shared" si="36"/>
        <v>16</v>
      </c>
      <c r="Y116" s="97">
        <f t="shared" si="31"/>
        <v>82735</v>
      </c>
      <c r="Z116" s="123">
        <f t="shared" si="32"/>
        <v>43939</v>
      </c>
      <c r="AA116" s="97">
        <f t="shared" si="33"/>
        <v>0</v>
      </c>
      <c r="AB116" s="97">
        <f t="shared" si="34"/>
        <v>4632</v>
      </c>
    </row>
    <row r="117" spans="2:28" x14ac:dyDescent="0.55000000000000004">
      <c r="B117" s="77">
        <v>43940</v>
      </c>
      <c r="C117" s="48">
        <v>2</v>
      </c>
      <c r="D117" s="84"/>
      <c r="E117" s="110"/>
      <c r="F117" s="57">
        <v>43</v>
      </c>
      <c r="G117" s="48">
        <v>12</v>
      </c>
      <c r="H117" s="89">
        <f t="shared" si="44"/>
        <v>82747</v>
      </c>
      <c r="I117" s="89">
        <f t="shared" si="43"/>
        <v>1031</v>
      </c>
      <c r="J117" s="48">
        <v>-4</v>
      </c>
      <c r="K117" s="56">
        <f t="shared" si="41"/>
        <v>81</v>
      </c>
      <c r="L117" s="48">
        <v>0</v>
      </c>
      <c r="M117" s="89">
        <f t="shared" si="45"/>
        <v>4632</v>
      </c>
      <c r="N117" s="48">
        <v>22</v>
      </c>
      <c r="O117" s="89">
        <f t="shared" si="46"/>
        <v>77084</v>
      </c>
      <c r="P117" s="111">
        <f t="shared" si="30"/>
        <v>964</v>
      </c>
      <c r="Q117" s="57">
        <v>725814</v>
      </c>
      <c r="R117" s="48">
        <v>904</v>
      </c>
      <c r="S117" s="118"/>
      <c r="T117" s="57">
        <v>8694</v>
      </c>
      <c r="U117" s="128"/>
      <c r="W117" s="121">
        <f t="shared" si="47"/>
        <v>43940</v>
      </c>
      <c r="X117" s="122">
        <f t="shared" si="36"/>
        <v>12</v>
      </c>
      <c r="Y117" s="97">
        <f t="shared" si="31"/>
        <v>82747</v>
      </c>
      <c r="Z117" s="123">
        <f t="shared" si="32"/>
        <v>43940</v>
      </c>
      <c r="AA117" s="97">
        <f t="shared" si="33"/>
        <v>0</v>
      </c>
      <c r="AB117" s="97">
        <f t="shared" si="34"/>
        <v>4632</v>
      </c>
    </row>
    <row r="118" spans="2:28" x14ac:dyDescent="0.55000000000000004">
      <c r="B118" s="77">
        <v>43941</v>
      </c>
      <c r="C118" s="48">
        <v>3</v>
      </c>
      <c r="D118" s="84"/>
      <c r="E118" s="110"/>
      <c r="F118" s="57">
        <v>37</v>
      </c>
      <c r="G118" s="48">
        <v>11</v>
      </c>
      <c r="H118" s="89">
        <f t="shared" si="44"/>
        <v>82758</v>
      </c>
      <c r="I118" s="89">
        <f t="shared" si="43"/>
        <v>1003</v>
      </c>
      <c r="J118" s="48">
        <v>1</v>
      </c>
      <c r="K118" s="56">
        <f t="shared" si="41"/>
        <v>82</v>
      </c>
      <c r="L118" s="48">
        <v>0</v>
      </c>
      <c r="M118" s="89">
        <f t="shared" si="45"/>
        <v>4632</v>
      </c>
      <c r="N118" s="48">
        <v>39</v>
      </c>
      <c r="O118" s="89">
        <f t="shared" si="46"/>
        <v>77123</v>
      </c>
      <c r="P118" s="111">
        <f t="shared" ref="P118:P149" si="48">+Q118-Q117</f>
        <v>983</v>
      </c>
      <c r="Q118" s="57">
        <v>726797</v>
      </c>
      <c r="R118" s="48">
        <v>882</v>
      </c>
      <c r="S118" s="118"/>
      <c r="T118" s="57">
        <v>8791</v>
      </c>
      <c r="U118" s="128"/>
      <c r="W118" s="121">
        <f t="shared" si="47"/>
        <v>43941</v>
      </c>
      <c r="X118" s="122">
        <f t="shared" si="36"/>
        <v>11</v>
      </c>
      <c r="Y118" s="97">
        <f t="shared" si="31"/>
        <v>82758</v>
      </c>
      <c r="Z118" s="123">
        <f t="shared" si="32"/>
        <v>43941</v>
      </c>
      <c r="AA118" s="97">
        <f t="shared" si="33"/>
        <v>0</v>
      </c>
      <c r="AB118" s="97">
        <f t="shared" si="34"/>
        <v>4632</v>
      </c>
    </row>
    <row r="119" spans="2:28" x14ac:dyDescent="0.55000000000000004">
      <c r="B119" s="77">
        <v>43942</v>
      </c>
      <c r="C119" s="48">
        <v>3</v>
      </c>
      <c r="D119" s="84"/>
      <c r="E119" s="110"/>
      <c r="F119" s="57">
        <v>35</v>
      </c>
      <c r="G119" s="48">
        <v>30</v>
      </c>
      <c r="H119" s="89">
        <f t="shared" si="44"/>
        <v>82788</v>
      </c>
      <c r="I119" s="89">
        <f t="shared" si="43"/>
        <v>1005</v>
      </c>
      <c r="J119" s="48">
        <v>-4</v>
      </c>
      <c r="K119" s="56">
        <f t="shared" si="41"/>
        <v>78</v>
      </c>
      <c r="L119" s="48">
        <v>0</v>
      </c>
      <c r="M119" s="89">
        <f t="shared" si="45"/>
        <v>4632</v>
      </c>
      <c r="N119" s="48">
        <v>28</v>
      </c>
      <c r="O119" s="89">
        <f t="shared" si="46"/>
        <v>77151</v>
      </c>
      <c r="P119" s="111">
        <f t="shared" si="48"/>
        <v>792</v>
      </c>
      <c r="Q119" s="57">
        <v>727589</v>
      </c>
      <c r="R119" s="48">
        <v>784</v>
      </c>
      <c r="S119" s="118"/>
      <c r="T119" s="57">
        <v>8796</v>
      </c>
      <c r="U119" s="128"/>
      <c r="W119" s="121">
        <f t="shared" si="47"/>
        <v>43942</v>
      </c>
      <c r="X119" s="122">
        <f t="shared" si="36"/>
        <v>30</v>
      </c>
      <c r="Y119" s="97">
        <f t="shared" ref="Y119:Y150" si="49">+H119</f>
        <v>82788</v>
      </c>
      <c r="Z119" s="123">
        <f t="shared" ref="Z119:Z150" si="50">+B119</f>
        <v>43942</v>
      </c>
      <c r="AA119" s="97">
        <f t="shared" ref="AA119:AA150" si="51">+L119</f>
        <v>0</v>
      </c>
      <c r="AB119" s="97">
        <f t="shared" ref="AB119:AB150" si="52">+M119</f>
        <v>4632</v>
      </c>
    </row>
    <row r="120" spans="2:28" x14ac:dyDescent="0.55000000000000004">
      <c r="B120" s="77">
        <v>43943</v>
      </c>
      <c r="C120" s="48">
        <v>0</v>
      </c>
      <c r="D120" s="84"/>
      <c r="E120" s="110"/>
      <c r="F120" s="57">
        <v>20</v>
      </c>
      <c r="G120" s="48">
        <v>10</v>
      </c>
      <c r="H120" s="89">
        <f t="shared" si="44"/>
        <v>82798</v>
      </c>
      <c r="I120" s="89">
        <f t="shared" si="43"/>
        <v>959</v>
      </c>
      <c r="J120" s="48">
        <v>-15</v>
      </c>
      <c r="K120" s="56">
        <f t="shared" si="41"/>
        <v>63</v>
      </c>
      <c r="L120" s="48">
        <v>0</v>
      </c>
      <c r="M120" s="89">
        <f t="shared" si="45"/>
        <v>4632</v>
      </c>
      <c r="N120" s="48">
        <v>56</v>
      </c>
      <c r="O120" s="89">
        <f t="shared" si="46"/>
        <v>77207</v>
      </c>
      <c r="P120" s="111">
        <f t="shared" si="48"/>
        <v>460</v>
      </c>
      <c r="Q120" s="57">
        <v>728049</v>
      </c>
      <c r="R120" s="48">
        <v>824</v>
      </c>
      <c r="S120" s="118"/>
      <c r="T120" s="57">
        <v>8429</v>
      </c>
      <c r="U120" s="128"/>
      <c r="W120" s="121">
        <f t="shared" si="47"/>
        <v>43943</v>
      </c>
      <c r="X120" s="122">
        <f t="shared" ref="X120:X151" si="53">+G120</f>
        <v>10</v>
      </c>
      <c r="Y120" s="97">
        <f t="shared" si="49"/>
        <v>82798</v>
      </c>
      <c r="Z120" s="123">
        <f t="shared" si="50"/>
        <v>43943</v>
      </c>
      <c r="AA120" s="97">
        <f t="shared" si="51"/>
        <v>0</v>
      </c>
      <c r="AB120" s="97">
        <f t="shared" si="52"/>
        <v>4632</v>
      </c>
    </row>
    <row r="121" spans="2:28" x14ac:dyDescent="0.55000000000000004">
      <c r="B121" s="77">
        <v>43944</v>
      </c>
      <c r="C121" s="48">
        <v>2</v>
      </c>
      <c r="D121" s="84"/>
      <c r="E121" s="110"/>
      <c r="F121" s="57">
        <v>20</v>
      </c>
      <c r="G121" s="48">
        <v>6</v>
      </c>
      <c r="H121" s="89">
        <f t="shared" si="44"/>
        <v>82804</v>
      </c>
      <c r="I121" s="89">
        <f t="shared" ref="I121:I152" si="54">+H121-M121-O121</f>
        <v>915</v>
      </c>
      <c r="J121" s="48">
        <v>-6</v>
      </c>
      <c r="K121" s="56">
        <f t="shared" si="41"/>
        <v>57</v>
      </c>
      <c r="L121" s="48">
        <v>0</v>
      </c>
      <c r="M121" s="89">
        <f t="shared" si="45"/>
        <v>4632</v>
      </c>
      <c r="N121" s="48">
        <v>50</v>
      </c>
      <c r="O121" s="89">
        <f t="shared" si="46"/>
        <v>77257</v>
      </c>
      <c r="P121" s="111">
        <f t="shared" si="48"/>
        <v>541</v>
      </c>
      <c r="Q121" s="57">
        <v>728590</v>
      </c>
      <c r="R121" s="48">
        <v>607</v>
      </c>
      <c r="S121" s="118"/>
      <c r="T121" s="57">
        <v>8362</v>
      </c>
      <c r="U121" s="128"/>
      <c r="W121" s="121">
        <f t="shared" si="47"/>
        <v>43944</v>
      </c>
      <c r="X121" s="122">
        <f t="shared" si="53"/>
        <v>6</v>
      </c>
      <c r="Y121" s="97">
        <f t="shared" si="49"/>
        <v>82804</v>
      </c>
      <c r="Z121" s="123">
        <f t="shared" si="50"/>
        <v>43944</v>
      </c>
      <c r="AA121" s="97">
        <f t="shared" si="51"/>
        <v>0</v>
      </c>
      <c r="AB121" s="97">
        <f t="shared" si="52"/>
        <v>4632</v>
      </c>
    </row>
    <row r="122" spans="2:28" x14ac:dyDescent="0.55000000000000004">
      <c r="B122" s="77">
        <v>43945</v>
      </c>
      <c r="C122" s="48">
        <v>2</v>
      </c>
      <c r="D122" s="84"/>
      <c r="E122" s="110"/>
      <c r="F122" s="57">
        <v>17</v>
      </c>
      <c r="G122" s="48">
        <v>12</v>
      </c>
      <c r="H122" s="89">
        <f t="shared" ref="H122:H143" si="55">+H121+G122</f>
        <v>82816</v>
      </c>
      <c r="I122" s="89">
        <f t="shared" si="54"/>
        <v>838</v>
      </c>
      <c r="J122" s="48">
        <v>-8</v>
      </c>
      <c r="K122" s="56">
        <f t="shared" si="41"/>
        <v>49</v>
      </c>
      <c r="L122" s="48">
        <v>0</v>
      </c>
      <c r="M122" s="89">
        <f>+L122+M121</f>
        <v>4632</v>
      </c>
      <c r="N122" s="48">
        <v>89</v>
      </c>
      <c r="O122" s="89">
        <f t="shared" ref="O122:O160" si="56">+N122+O121</f>
        <v>77346</v>
      </c>
      <c r="P122" s="111">
        <f t="shared" si="48"/>
        <v>697</v>
      </c>
      <c r="Q122" s="57">
        <v>729287</v>
      </c>
      <c r="R122" s="48">
        <v>566</v>
      </c>
      <c r="S122" s="118"/>
      <c r="T122" s="57">
        <v>8493</v>
      </c>
      <c r="U122" s="128"/>
      <c r="W122" s="121">
        <f t="shared" si="47"/>
        <v>43945</v>
      </c>
      <c r="X122" s="122">
        <f t="shared" si="53"/>
        <v>12</v>
      </c>
      <c r="Y122" s="97">
        <f t="shared" si="49"/>
        <v>82816</v>
      </c>
      <c r="Z122" s="123">
        <f t="shared" si="50"/>
        <v>43945</v>
      </c>
      <c r="AA122" s="97">
        <f t="shared" si="51"/>
        <v>0</v>
      </c>
      <c r="AB122" s="97">
        <f t="shared" si="52"/>
        <v>4632</v>
      </c>
    </row>
    <row r="123" spans="2:28" x14ac:dyDescent="0.55000000000000004">
      <c r="B123" s="77">
        <v>43946</v>
      </c>
      <c r="C123" s="48">
        <v>0</v>
      </c>
      <c r="D123" s="84"/>
      <c r="E123" s="110"/>
      <c r="F123" s="57">
        <v>12</v>
      </c>
      <c r="G123" s="48">
        <v>11</v>
      </c>
      <c r="H123" s="89">
        <f t="shared" si="55"/>
        <v>82827</v>
      </c>
      <c r="I123" s="89">
        <f t="shared" si="54"/>
        <v>801</v>
      </c>
      <c r="J123" s="48">
        <v>2</v>
      </c>
      <c r="K123" s="56">
        <f t="shared" si="41"/>
        <v>51</v>
      </c>
      <c r="L123" s="48">
        <v>0</v>
      </c>
      <c r="M123" s="89">
        <f>+L123+M122</f>
        <v>4632</v>
      </c>
      <c r="N123" s="48">
        <v>48</v>
      </c>
      <c r="O123" s="89">
        <f t="shared" si="56"/>
        <v>77394</v>
      </c>
      <c r="P123" s="111">
        <f t="shared" si="48"/>
        <v>598</v>
      </c>
      <c r="Q123" s="57">
        <v>729885</v>
      </c>
      <c r="R123" s="48">
        <v>779</v>
      </c>
      <c r="S123" s="118"/>
      <c r="T123" s="57">
        <v>8308</v>
      </c>
      <c r="U123" s="128"/>
      <c r="W123" s="121">
        <f t="shared" si="47"/>
        <v>43946</v>
      </c>
      <c r="X123" s="122">
        <f t="shared" si="53"/>
        <v>11</v>
      </c>
      <c r="Y123" s="97">
        <f t="shared" si="49"/>
        <v>82827</v>
      </c>
      <c r="Z123" s="123">
        <f t="shared" si="50"/>
        <v>43946</v>
      </c>
      <c r="AA123" s="97">
        <f t="shared" si="51"/>
        <v>0</v>
      </c>
      <c r="AB123" s="97">
        <f t="shared" si="52"/>
        <v>4632</v>
      </c>
    </row>
    <row r="124" spans="2:28" x14ac:dyDescent="0.55000000000000004">
      <c r="B124" s="77">
        <v>43947</v>
      </c>
      <c r="C124" s="48">
        <v>5</v>
      </c>
      <c r="D124" s="84"/>
      <c r="E124" s="110"/>
      <c r="F124" s="57">
        <v>10</v>
      </c>
      <c r="G124" s="48">
        <v>3</v>
      </c>
      <c r="H124" s="89">
        <f t="shared" si="55"/>
        <v>82830</v>
      </c>
      <c r="I124" s="89">
        <f t="shared" si="54"/>
        <v>723</v>
      </c>
      <c r="J124" s="48">
        <v>1</v>
      </c>
      <c r="K124" s="56">
        <f t="shared" si="41"/>
        <v>52</v>
      </c>
      <c r="L124" s="48">
        <v>0</v>
      </c>
      <c r="M124" s="127">
        <f>+L124+M123+1</f>
        <v>4633</v>
      </c>
      <c r="N124" s="48">
        <v>80</v>
      </c>
      <c r="O124" s="89">
        <f t="shared" si="56"/>
        <v>77474</v>
      </c>
      <c r="P124" s="111">
        <f t="shared" si="48"/>
        <v>644</v>
      </c>
      <c r="Q124" s="57">
        <v>730529</v>
      </c>
      <c r="R124" s="48">
        <v>508</v>
      </c>
      <c r="S124" s="118"/>
      <c r="T124" s="57">
        <v>8443</v>
      </c>
      <c r="U124" s="233" t="s">
        <v>175</v>
      </c>
      <c r="W124" s="1">
        <f t="shared" si="47"/>
        <v>43947</v>
      </c>
      <c r="X124" s="122">
        <f t="shared" si="53"/>
        <v>3</v>
      </c>
      <c r="Y124">
        <f t="shared" si="49"/>
        <v>82830</v>
      </c>
      <c r="Z124" s="123">
        <f t="shared" si="50"/>
        <v>43947</v>
      </c>
      <c r="AA124">
        <f t="shared" si="51"/>
        <v>0</v>
      </c>
      <c r="AB124">
        <f t="shared" si="52"/>
        <v>4633</v>
      </c>
    </row>
    <row r="125" spans="2:28" x14ac:dyDescent="0.55000000000000004">
      <c r="B125" s="77">
        <v>43948</v>
      </c>
      <c r="C125" s="48">
        <v>1</v>
      </c>
      <c r="D125" s="84"/>
      <c r="E125" s="110"/>
      <c r="F125" s="57">
        <v>9</v>
      </c>
      <c r="G125" s="48">
        <v>6</v>
      </c>
      <c r="H125" s="89">
        <f t="shared" si="55"/>
        <v>82836</v>
      </c>
      <c r="I125" s="89">
        <f t="shared" si="54"/>
        <v>648</v>
      </c>
      <c r="J125" s="48">
        <v>-2</v>
      </c>
      <c r="K125" s="56">
        <f t="shared" si="41"/>
        <v>50</v>
      </c>
      <c r="L125" s="48">
        <v>0</v>
      </c>
      <c r="M125" s="89">
        <f t="shared" ref="M125:M143" si="57">+L125+M124</f>
        <v>4633</v>
      </c>
      <c r="N125" s="48">
        <v>81</v>
      </c>
      <c r="O125" s="89">
        <f t="shared" si="56"/>
        <v>77555</v>
      </c>
      <c r="P125" s="111">
        <f t="shared" si="48"/>
        <v>486</v>
      </c>
      <c r="Q125" s="57">
        <v>731015</v>
      </c>
      <c r="R125" s="48">
        <v>915</v>
      </c>
      <c r="S125" s="118"/>
      <c r="T125" s="57">
        <v>8014</v>
      </c>
      <c r="U125" s="233"/>
      <c r="W125" s="121">
        <f t="shared" si="47"/>
        <v>43948</v>
      </c>
      <c r="X125" s="122">
        <f t="shared" si="53"/>
        <v>6</v>
      </c>
      <c r="Y125" s="97">
        <f t="shared" si="49"/>
        <v>82836</v>
      </c>
      <c r="Z125" s="123">
        <f t="shared" si="50"/>
        <v>43948</v>
      </c>
      <c r="AA125" s="97">
        <f t="shared" si="51"/>
        <v>0</v>
      </c>
      <c r="AB125" s="97">
        <f t="shared" si="52"/>
        <v>4633</v>
      </c>
    </row>
    <row r="126" spans="2:28" x14ac:dyDescent="0.55000000000000004">
      <c r="B126" s="77">
        <v>43949</v>
      </c>
      <c r="C126" s="48">
        <v>2</v>
      </c>
      <c r="D126" s="84"/>
      <c r="E126" s="110"/>
      <c r="F126" s="57">
        <v>10</v>
      </c>
      <c r="G126" s="48">
        <v>22</v>
      </c>
      <c r="H126" s="89">
        <f t="shared" si="55"/>
        <v>82858</v>
      </c>
      <c r="I126" s="89">
        <f t="shared" si="54"/>
        <v>647</v>
      </c>
      <c r="J126" s="48">
        <v>0</v>
      </c>
      <c r="K126" s="56">
        <f t="shared" si="41"/>
        <v>50</v>
      </c>
      <c r="L126" s="48">
        <v>0</v>
      </c>
      <c r="M126" s="89">
        <f t="shared" si="57"/>
        <v>4633</v>
      </c>
      <c r="N126" s="48">
        <v>23</v>
      </c>
      <c r="O126" s="89">
        <f t="shared" si="56"/>
        <v>77578</v>
      </c>
      <c r="P126" s="111">
        <f t="shared" si="48"/>
        <v>895</v>
      </c>
      <c r="Q126" s="57">
        <v>731910</v>
      </c>
      <c r="R126" s="48">
        <v>627</v>
      </c>
      <c r="S126" s="118"/>
      <c r="T126" s="57">
        <v>8283</v>
      </c>
      <c r="U126" s="233"/>
      <c r="W126" s="121">
        <f t="shared" si="47"/>
        <v>43949</v>
      </c>
      <c r="X126" s="122">
        <f t="shared" si="53"/>
        <v>22</v>
      </c>
      <c r="Y126" s="97">
        <f t="shared" si="49"/>
        <v>82858</v>
      </c>
      <c r="Z126" s="123">
        <f t="shared" si="50"/>
        <v>43949</v>
      </c>
      <c r="AA126" s="97">
        <f t="shared" si="51"/>
        <v>0</v>
      </c>
      <c r="AB126" s="97">
        <f t="shared" si="52"/>
        <v>4633</v>
      </c>
    </row>
    <row r="127" spans="2:28" x14ac:dyDescent="0.55000000000000004">
      <c r="B127" s="77">
        <v>43950</v>
      </c>
      <c r="C127" s="48">
        <v>3</v>
      </c>
      <c r="D127" s="84"/>
      <c r="E127" s="110"/>
      <c r="F127" s="57">
        <v>10</v>
      </c>
      <c r="G127" s="48">
        <v>4</v>
      </c>
      <c r="H127" s="89">
        <f t="shared" si="55"/>
        <v>82862</v>
      </c>
      <c r="I127" s="89">
        <f t="shared" si="54"/>
        <v>619</v>
      </c>
      <c r="J127" s="48">
        <v>-9</v>
      </c>
      <c r="K127" s="56">
        <f t="shared" si="41"/>
        <v>41</v>
      </c>
      <c r="L127" s="48">
        <v>0</v>
      </c>
      <c r="M127" s="89">
        <f t="shared" si="57"/>
        <v>4633</v>
      </c>
      <c r="N127" s="48">
        <v>32</v>
      </c>
      <c r="O127" s="89">
        <f t="shared" si="56"/>
        <v>77610</v>
      </c>
      <c r="P127" s="111">
        <f t="shared" si="48"/>
        <v>459</v>
      </c>
      <c r="Q127" s="57">
        <v>732369</v>
      </c>
      <c r="R127" s="48">
        <v>708</v>
      </c>
      <c r="S127" s="118"/>
      <c r="T127" s="57">
        <v>8032</v>
      </c>
      <c r="U127" s="233"/>
      <c r="W127" s="121">
        <f t="shared" si="47"/>
        <v>43950</v>
      </c>
      <c r="X127" s="122">
        <f t="shared" si="53"/>
        <v>4</v>
      </c>
      <c r="Y127" s="97">
        <f t="shared" si="49"/>
        <v>82862</v>
      </c>
      <c r="Z127" s="123">
        <f t="shared" si="50"/>
        <v>43950</v>
      </c>
      <c r="AA127" s="97">
        <f t="shared" si="51"/>
        <v>0</v>
      </c>
      <c r="AB127" s="97">
        <f t="shared" si="52"/>
        <v>4633</v>
      </c>
    </row>
    <row r="128" spans="2:28" x14ac:dyDescent="0.55000000000000004">
      <c r="B128" s="77">
        <v>43951</v>
      </c>
      <c r="C128" s="48">
        <v>3</v>
      </c>
      <c r="D128" s="84"/>
      <c r="E128" s="110"/>
      <c r="F128" s="57">
        <v>9</v>
      </c>
      <c r="G128" s="48">
        <v>12</v>
      </c>
      <c r="H128" s="89">
        <f t="shared" si="55"/>
        <v>82874</v>
      </c>
      <c r="I128" s="89">
        <f t="shared" si="54"/>
        <v>599</v>
      </c>
      <c r="J128" s="48">
        <v>-3</v>
      </c>
      <c r="K128" s="56">
        <f t="shared" ref="K128:K159" si="58">+J128+K127</f>
        <v>38</v>
      </c>
      <c r="L128" s="48">
        <v>0</v>
      </c>
      <c r="M128" s="89">
        <f t="shared" si="57"/>
        <v>4633</v>
      </c>
      <c r="N128" s="48">
        <v>32</v>
      </c>
      <c r="O128" s="89">
        <f t="shared" si="56"/>
        <v>77642</v>
      </c>
      <c r="P128" s="111">
        <f t="shared" si="48"/>
        <v>597</v>
      </c>
      <c r="Q128" s="57">
        <v>732966</v>
      </c>
      <c r="R128" s="48">
        <v>882</v>
      </c>
      <c r="S128" s="118"/>
      <c r="T128" s="57">
        <v>7761</v>
      </c>
      <c r="U128" s="233"/>
      <c r="W128" s="121">
        <f t="shared" si="47"/>
        <v>43951</v>
      </c>
      <c r="X128" s="122">
        <f t="shared" si="53"/>
        <v>12</v>
      </c>
      <c r="Y128" s="97">
        <f t="shared" si="49"/>
        <v>82874</v>
      </c>
      <c r="Z128" s="123">
        <f t="shared" si="50"/>
        <v>43951</v>
      </c>
      <c r="AA128" s="97">
        <f t="shared" si="51"/>
        <v>0</v>
      </c>
      <c r="AB128" s="97">
        <f t="shared" si="52"/>
        <v>4633</v>
      </c>
    </row>
    <row r="129" spans="2:28" x14ac:dyDescent="0.55000000000000004">
      <c r="B129" s="77">
        <v>43952</v>
      </c>
      <c r="C129" s="48">
        <v>2</v>
      </c>
      <c r="D129" s="84"/>
      <c r="E129" s="110"/>
      <c r="F129" s="57">
        <v>11</v>
      </c>
      <c r="G129" s="48">
        <v>1</v>
      </c>
      <c r="H129" s="89">
        <f t="shared" si="55"/>
        <v>82875</v>
      </c>
      <c r="I129" s="89">
        <f t="shared" si="54"/>
        <v>557</v>
      </c>
      <c r="J129" s="48">
        <v>-1</v>
      </c>
      <c r="K129" s="56">
        <f t="shared" si="58"/>
        <v>37</v>
      </c>
      <c r="L129" s="48">
        <v>0</v>
      </c>
      <c r="M129" s="89">
        <f t="shared" si="57"/>
        <v>4633</v>
      </c>
      <c r="N129" s="48">
        <v>43</v>
      </c>
      <c r="O129" s="89">
        <f t="shared" si="56"/>
        <v>77685</v>
      </c>
      <c r="P129" s="111">
        <f t="shared" si="48"/>
        <v>767</v>
      </c>
      <c r="Q129" s="57">
        <v>733733</v>
      </c>
      <c r="R129" s="48">
        <v>650</v>
      </c>
      <c r="S129" s="118"/>
      <c r="T129" s="57">
        <v>7873</v>
      </c>
      <c r="U129" s="233"/>
      <c r="W129" s="121">
        <f t="shared" si="47"/>
        <v>43952</v>
      </c>
      <c r="X129" s="122">
        <f t="shared" si="53"/>
        <v>1</v>
      </c>
      <c r="Y129" s="97">
        <f t="shared" si="49"/>
        <v>82875</v>
      </c>
      <c r="Z129" s="123">
        <f t="shared" si="50"/>
        <v>43952</v>
      </c>
      <c r="AA129" s="97">
        <f t="shared" si="51"/>
        <v>0</v>
      </c>
      <c r="AB129" s="97">
        <f t="shared" si="52"/>
        <v>4633</v>
      </c>
    </row>
    <row r="130" spans="2:28" x14ac:dyDescent="0.55000000000000004">
      <c r="B130" s="77">
        <v>43953</v>
      </c>
      <c r="C130" s="48">
        <v>0</v>
      </c>
      <c r="D130" s="84"/>
      <c r="E130" s="110"/>
      <c r="F130" s="57">
        <v>10</v>
      </c>
      <c r="G130" s="48">
        <v>2</v>
      </c>
      <c r="H130" s="89">
        <f t="shared" si="55"/>
        <v>82877</v>
      </c>
      <c r="I130" s="89">
        <f t="shared" si="54"/>
        <v>531</v>
      </c>
      <c r="J130" s="48">
        <v>-3</v>
      </c>
      <c r="K130" s="56">
        <f t="shared" si="58"/>
        <v>34</v>
      </c>
      <c r="L130" s="48">
        <v>0</v>
      </c>
      <c r="M130" s="89">
        <f t="shared" si="57"/>
        <v>4633</v>
      </c>
      <c r="N130" s="48">
        <v>28</v>
      </c>
      <c r="O130" s="89">
        <f t="shared" si="56"/>
        <v>77713</v>
      </c>
      <c r="P130" s="111">
        <f t="shared" si="48"/>
        <v>548</v>
      </c>
      <c r="Q130" s="57">
        <v>734281</v>
      </c>
      <c r="R130" s="48">
        <v>882</v>
      </c>
      <c r="S130" s="118"/>
      <c r="T130" s="57">
        <v>7539</v>
      </c>
      <c r="U130" s="233"/>
      <c r="W130" s="121">
        <f t="shared" si="47"/>
        <v>43953</v>
      </c>
      <c r="X130" s="122">
        <f t="shared" si="53"/>
        <v>2</v>
      </c>
      <c r="Y130" s="97">
        <f t="shared" si="49"/>
        <v>82877</v>
      </c>
      <c r="Z130" s="123">
        <f t="shared" si="50"/>
        <v>43953</v>
      </c>
      <c r="AA130" s="97">
        <f t="shared" si="51"/>
        <v>0</v>
      </c>
      <c r="AB130" s="97">
        <f t="shared" si="52"/>
        <v>4633</v>
      </c>
    </row>
    <row r="131" spans="2:28" x14ac:dyDescent="0.55000000000000004">
      <c r="B131" s="77">
        <v>43954</v>
      </c>
      <c r="C131" s="48">
        <v>1</v>
      </c>
      <c r="D131" s="84"/>
      <c r="E131" s="110"/>
      <c r="F131" s="57">
        <v>3</v>
      </c>
      <c r="G131" s="48">
        <v>3</v>
      </c>
      <c r="H131" s="89">
        <f t="shared" si="55"/>
        <v>82880</v>
      </c>
      <c r="I131" s="89">
        <f t="shared" si="54"/>
        <v>481</v>
      </c>
      <c r="J131" s="48">
        <v>-1</v>
      </c>
      <c r="K131" s="56">
        <f t="shared" si="58"/>
        <v>33</v>
      </c>
      <c r="L131" s="48">
        <v>0</v>
      </c>
      <c r="M131" s="89">
        <f t="shared" si="57"/>
        <v>4633</v>
      </c>
      <c r="N131" s="48">
        <v>53</v>
      </c>
      <c r="O131" s="89">
        <f t="shared" si="56"/>
        <v>77766</v>
      </c>
      <c r="P131" s="111">
        <f t="shared" si="48"/>
        <v>485</v>
      </c>
      <c r="Q131" s="57">
        <v>734766</v>
      </c>
      <c r="R131" s="48">
        <v>632</v>
      </c>
      <c r="S131" s="118"/>
      <c r="T131" s="57">
        <v>7392</v>
      </c>
      <c r="U131" s="233"/>
      <c r="W131" s="121">
        <f t="shared" si="47"/>
        <v>43954</v>
      </c>
      <c r="X131" s="122">
        <f t="shared" si="53"/>
        <v>3</v>
      </c>
      <c r="Y131" s="97">
        <f t="shared" si="49"/>
        <v>82880</v>
      </c>
      <c r="Z131" s="123">
        <f t="shared" si="50"/>
        <v>43954</v>
      </c>
      <c r="AA131" s="97">
        <f t="shared" si="51"/>
        <v>0</v>
      </c>
      <c r="AB131" s="97">
        <f t="shared" si="52"/>
        <v>4633</v>
      </c>
    </row>
    <row r="132" spans="2:28" x14ac:dyDescent="0.55000000000000004">
      <c r="B132" s="77">
        <v>43955</v>
      </c>
      <c r="C132" s="48">
        <v>0</v>
      </c>
      <c r="D132" s="84"/>
      <c r="E132" s="110"/>
      <c r="F132" s="57">
        <v>2</v>
      </c>
      <c r="G132" s="48">
        <v>1</v>
      </c>
      <c r="H132" s="89">
        <f t="shared" si="55"/>
        <v>82881</v>
      </c>
      <c r="I132" s="89">
        <f t="shared" si="54"/>
        <v>395</v>
      </c>
      <c r="J132" s="48">
        <v>-4</v>
      </c>
      <c r="K132" s="56">
        <f t="shared" si="58"/>
        <v>29</v>
      </c>
      <c r="L132" s="48">
        <v>0</v>
      </c>
      <c r="M132" s="89">
        <f t="shared" si="57"/>
        <v>4633</v>
      </c>
      <c r="N132" s="48">
        <v>87</v>
      </c>
      <c r="O132" s="89">
        <f t="shared" si="56"/>
        <v>77853</v>
      </c>
      <c r="P132" s="111">
        <f t="shared" si="48"/>
        <v>474</v>
      </c>
      <c r="Q132" s="57">
        <v>735240</v>
      </c>
      <c r="R132" s="48">
        <v>710</v>
      </c>
      <c r="S132" s="118"/>
      <c r="T132" s="57">
        <v>7152</v>
      </c>
      <c r="U132" s="233"/>
      <c r="W132" s="121">
        <f t="shared" si="47"/>
        <v>43955</v>
      </c>
      <c r="X132" s="122">
        <f t="shared" si="53"/>
        <v>1</v>
      </c>
      <c r="Y132" s="97">
        <f t="shared" si="49"/>
        <v>82881</v>
      </c>
      <c r="Z132" s="123">
        <f t="shared" si="50"/>
        <v>43955</v>
      </c>
      <c r="AA132" s="97">
        <f t="shared" si="51"/>
        <v>0</v>
      </c>
      <c r="AB132" s="97">
        <f t="shared" si="52"/>
        <v>4633</v>
      </c>
    </row>
    <row r="133" spans="2:28" x14ac:dyDescent="0.55000000000000004">
      <c r="B133" s="77">
        <v>43956</v>
      </c>
      <c r="C133" s="48">
        <v>3</v>
      </c>
      <c r="D133" s="84"/>
      <c r="E133" s="110"/>
      <c r="F133" s="57">
        <v>5</v>
      </c>
      <c r="G133" s="48">
        <v>2</v>
      </c>
      <c r="H133" s="89">
        <f t="shared" si="55"/>
        <v>82883</v>
      </c>
      <c r="I133" s="89">
        <f t="shared" si="54"/>
        <v>339</v>
      </c>
      <c r="J133" s="48">
        <v>-3</v>
      </c>
      <c r="K133" s="56">
        <f t="shared" si="58"/>
        <v>26</v>
      </c>
      <c r="L133" s="48">
        <v>0</v>
      </c>
      <c r="M133" s="89">
        <f t="shared" si="57"/>
        <v>4633</v>
      </c>
      <c r="N133" s="48">
        <v>58</v>
      </c>
      <c r="O133" s="89">
        <f t="shared" si="56"/>
        <v>77911</v>
      </c>
      <c r="P133" s="111">
        <f t="shared" si="48"/>
        <v>337</v>
      </c>
      <c r="Q133" s="57">
        <v>735577</v>
      </c>
      <c r="R133" s="48">
        <v>517</v>
      </c>
      <c r="S133" s="118"/>
      <c r="T133" s="57">
        <v>6973</v>
      </c>
      <c r="U133" s="233"/>
      <c r="W133" s="121">
        <f t="shared" si="47"/>
        <v>43956</v>
      </c>
      <c r="X133" s="122">
        <f t="shared" si="53"/>
        <v>2</v>
      </c>
      <c r="Y133" s="97">
        <f t="shared" si="49"/>
        <v>82883</v>
      </c>
      <c r="Z133" s="123">
        <f t="shared" si="50"/>
        <v>43956</v>
      </c>
      <c r="AA133" s="97">
        <f t="shared" si="51"/>
        <v>0</v>
      </c>
      <c r="AB133" s="97">
        <f t="shared" si="52"/>
        <v>4633</v>
      </c>
    </row>
    <row r="134" spans="2:28" x14ac:dyDescent="0.55000000000000004">
      <c r="B134" s="77">
        <v>43957</v>
      </c>
      <c r="C134" s="48">
        <v>2</v>
      </c>
      <c r="D134" s="84"/>
      <c r="E134" s="110"/>
      <c r="F134" s="57">
        <v>4</v>
      </c>
      <c r="G134" s="48">
        <v>2</v>
      </c>
      <c r="H134" s="89">
        <f t="shared" si="55"/>
        <v>82885</v>
      </c>
      <c r="I134" s="89">
        <f t="shared" si="54"/>
        <v>295</v>
      </c>
      <c r="J134" s="48">
        <v>-3</v>
      </c>
      <c r="K134" s="56">
        <f t="shared" si="58"/>
        <v>23</v>
      </c>
      <c r="L134" s="48">
        <v>0</v>
      </c>
      <c r="M134" s="89">
        <f t="shared" si="57"/>
        <v>4633</v>
      </c>
      <c r="N134" s="48">
        <v>46</v>
      </c>
      <c r="O134" s="89">
        <f t="shared" si="56"/>
        <v>77957</v>
      </c>
      <c r="P134" s="111">
        <f t="shared" si="48"/>
        <v>160</v>
      </c>
      <c r="Q134" s="57">
        <v>735737</v>
      </c>
      <c r="R134" s="48">
        <v>627</v>
      </c>
      <c r="S134" s="118"/>
      <c r="T134" s="57">
        <v>6537</v>
      </c>
      <c r="U134" s="233"/>
      <c r="W134" s="121">
        <f t="shared" si="47"/>
        <v>43957</v>
      </c>
      <c r="X134" s="122">
        <f t="shared" si="53"/>
        <v>2</v>
      </c>
      <c r="Y134" s="97">
        <f t="shared" si="49"/>
        <v>82885</v>
      </c>
      <c r="Z134" s="123">
        <f t="shared" si="50"/>
        <v>43957</v>
      </c>
      <c r="AA134" s="97">
        <f t="shared" si="51"/>
        <v>0</v>
      </c>
      <c r="AB134" s="97">
        <f t="shared" si="52"/>
        <v>4633</v>
      </c>
    </row>
    <row r="135" spans="2:28" x14ac:dyDescent="0.55000000000000004">
      <c r="B135" s="77">
        <v>43958</v>
      </c>
      <c r="C135" s="48">
        <v>3</v>
      </c>
      <c r="D135" s="84"/>
      <c r="E135" s="110"/>
      <c r="F135" s="57">
        <v>6</v>
      </c>
      <c r="G135" s="48">
        <v>1</v>
      </c>
      <c r="H135" s="89">
        <f t="shared" si="55"/>
        <v>82886</v>
      </c>
      <c r="I135" s="89">
        <f t="shared" si="54"/>
        <v>260</v>
      </c>
      <c r="J135" s="48">
        <v>-5</v>
      </c>
      <c r="K135" s="56">
        <f t="shared" si="58"/>
        <v>18</v>
      </c>
      <c r="L135" s="48">
        <v>0</v>
      </c>
      <c r="M135" s="89">
        <f t="shared" si="57"/>
        <v>4633</v>
      </c>
      <c r="N135" s="48">
        <v>36</v>
      </c>
      <c r="O135" s="89">
        <f t="shared" si="56"/>
        <v>77993</v>
      </c>
      <c r="P135" s="111">
        <f t="shared" si="48"/>
        <v>273</v>
      </c>
      <c r="Q135" s="57">
        <v>736010</v>
      </c>
      <c r="R135" s="48">
        <v>645</v>
      </c>
      <c r="S135" s="118"/>
      <c r="T135" s="57">
        <v>6167</v>
      </c>
      <c r="U135" s="233"/>
      <c r="W135" s="121">
        <f t="shared" si="47"/>
        <v>43958</v>
      </c>
      <c r="X135" s="122">
        <f t="shared" si="53"/>
        <v>1</v>
      </c>
      <c r="Y135" s="97">
        <f t="shared" si="49"/>
        <v>82886</v>
      </c>
      <c r="Z135" s="123">
        <f t="shared" si="50"/>
        <v>43958</v>
      </c>
      <c r="AA135" s="97">
        <f t="shared" si="51"/>
        <v>0</v>
      </c>
      <c r="AB135" s="97">
        <f t="shared" si="52"/>
        <v>4633</v>
      </c>
    </row>
    <row r="136" spans="2:28" x14ac:dyDescent="0.55000000000000004">
      <c r="B136" s="77">
        <v>43959</v>
      </c>
      <c r="C136" s="48">
        <v>2</v>
      </c>
      <c r="D136" s="84"/>
      <c r="E136" s="110"/>
      <c r="F136" s="57">
        <v>8</v>
      </c>
      <c r="G136" s="48">
        <v>1</v>
      </c>
      <c r="H136" s="89">
        <f t="shared" si="55"/>
        <v>82887</v>
      </c>
      <c r="I136" s="89">
        <f t="shared" si="54"/>
        <v>208</v>
      </c>
      <c r="J136" s="48">
        <v>-3</v>
      </c>
      <c r="K136" s="56">
        <f t="shared" si="58"/>
        <v>15</v>
      </c>
      <c r="L136" s="48">
        <v>0</v>
      </c>
      <c r="M136" s="89">
        <f t="shared" si="57"/>
        <v>4633</v>
      </c>
      <c r="N136" s="48">
        <v>53</v>
      </c>
      <c r="O136" s="89">
        <f t="shared" si="56"/>
        <v>78046</v>
      </c>
      <c r="P136" s="111">
        <f t="shared" si="48"/>
        <v>362</v>
      </c>
      <c r="Q136" s="57">
        <v>736372</v>
      </c>
      <c r="R136" s="48">
        <v>670</v>
      </c>
      <c r="S136" s="118"/>
      <c r="T136" s="57">
        <v>5859</v>
      </c>
      <c r="U136" s="233"/>
      <c r="W136" s="121">
        <f t="shared" si="47"/>
        <v>43959</v>
      </c>
      <c r="X136" s="122">
        <f t="shared" si="53"/>
        <v>1</v>
      </c>
      <c r="Y136" s="97">
        <f t="shared" si="49"/>
        <v>82887</v>
      </c>
      <c r="Z136" s="123">
        <f t="shared" si="50"/>
        <v>43959</v>
      </c>
      <c r="AA136" s="97">
        <f t="shared" si="51"/>
        <v>0</v>
      </c>
      <c r="AB136" s="97">
        <f t="shared" si="52"/>
        <v>4633</v>
      </c>
    </row>
    <row r="137" spans="2:28" x14ac:dyDescent="0.55000000000000004">
      <c r="B137" s="77">
        <v>43960</v>
      </c>
      <c r="C137" s="48">
        <v>1</v>
      </c>
      <c r="D137" s="84"/>
      <c r="E137" s="110"/>
      <c r="F137" s="57">
        <v>4</v>
      </c>
      <c r="G137" s="48">
        <v>14</v>
      </c>
      <c r="H137" s="89">
        <f t="shared" si="55"/>
        <v>82901</v>
      </c>
      <c r="I137" s="89">
        <f t="shared" si="54"/>
        <v>148</v>
      </c>
      <c r="J137" s="48">
        <v>-2</v>
      </c>
      <c r="K137" s="56">
        <f t="shared" si="58"/>
        <v>13</v>
      </c>
      <c r="L137" s="48">
        <v>0</v>
      </c>
      <c r="M137" s="89">
        <f t="shared" si="57"/>
        <v>4633</v>
      </c>
      <c r="N137" s="48">
        <v>74</v>
      </c>
      <c r="O137" s="89">
        <f t="shared" si="56"/>
        <v>78120</v>
      </c>
      <c r="P137" s="111">
        <f t="shared" si="48"/>
        <v>415</v>
      </c>
      <c r="Q137" s="57">
        <v>736787</v>
      </c>
      <c r="R137" s="48">
        <v>427</v>
      </c>
      <c r="S137" s="118"/>
      <c r="T137" s="57">
        <v>5840</v>
      </c>
      <c r="U137" s="233"/>
      <c r="W137" s="121">
        <f t="shared" si="47"/>
        <v>43960</v>
      </c>
      <c r="X137" s="122">
        <f t="shared" si="53"/>
        <v>14</v>
      </c>
      <c r="Y137" s="97">
        <f t="shared" si="49"/>
        <v>82901</v>
      </c>
      <c r="Z137" s="123">
        <f t="shared" si="50"/>
        <v>43960</v>
      </c>
      <c r="AA137" s="97">
        <f t="shared" si="51"/>
        <v>0</v>
      </c>
      <c r="AB137" s="97">
        <f t="shared" si="52"/>
        <v>4633</v>
      </c>
    </row>
    <row r="138" spans="2:28" x14ac:dyDescent="0.55000000000000004">
      <c r="B138" s="77">
        <v>43961</v>
      </c>
      <c r="C138" s="48">
        <v>0</v>
      </c>
      <c r="D138" s="84"/>
      <c r="E138" s="110"/>
      <c r="F138" s="57">
        <v>3</v>
      </c>
      <c r="G138" s="48">
        <v>17</v>
      </c>
      <c r="H138" s="89">
        <f t="shared" si="55"/>
        <v>82918</v>
      </c>
      <c r="I138" s="89">
        <f t="shared" si="54"/>
        <v>141</v>
      </c>
      <c r="J138" s="48">
        <v>-4</v>
      </c>
      <c r="K138" s="56">
        <f t="shared" si="58"/>
        <v>9</v>
      </c>
      <c r="L138" s="48">
        <v>0</v>
      </c>
      <c r="M138" s="89">
        <f t="shared" si="57"/>
        <v>4633</v>
      </c>
      <c r="N138" s="48">
        <v>24</v>
      </c>
      <c r="O138" s="89">
        <f t="shared" si="56"/>
        <v>78144</v>
      </c>
      <c r="P138" s="111">
        <f t="shared" si="48"/>
        <v>340</v>
      </c>
      <c r="Q138" s="57">
        <v>737127</v>
      </c>
      <c r="R138" s="48">
        <v>678</v>
      </c>
      <c r="S138" s="118"/>
      <c r="T138" s="57">
        <v>5501</v>
      </c>
      <c r="U138" s="233"/>
      <c r="W138" s="121">
        <f t="shared" si="47"/>
        <v>43961</v>
      </c>
      <c r="X138" s="122">
        <f t="shared" si="53"/>
        <v>17</v>
      </c>
      <c r="Y138" s="97">
        <f t="shared" si="49"/>
        <v>82918</v>
      </c>
      <c r="Z138" s="123">
        <f t="shared" si="50"/>
        <v>43961</v>
      </c>
      <c r="AA138" s="97">
        <f t="shared" si="51"/>
        <v>0</v>
      </c>
      <c r="AB138" s="97">
        <f t="shared" si="52"/>
        <v>4633</v>
      </c>
    </row>
    <row r="139" spans="2:28" x14ac:dyDescent="0.55000000000000004">
      <c r="B139" s="77">
        <v>43962</v>
      </c>
      <c r="C139" s="48">
        <v>1</v>
      </c>
      <c r="D139" s="84"/>
      <c r="E139" s="110"/>
      <c r="F139" s="57">
        <v>3</v>
      </c>
      <c r="G139" s="48">
        <v>1</v>
      </c>
      <c r="H139" s="89">
        <f t="shared" si="55"/>
        <v>82919</v>
      </c>
      <c r="I139" s="89">
        <f t="shared" si="54"/>
        <v>115</v>
      </c>
      <c r="J139" s="48">
        <v>1</v>
      </c>
      <c r="K139" s="56">
        <f t="shared" si="58"/>
        <v>10</v>
      </c>
      <c r="L139" s="48">
        <v>0</v>
      </c>
      <c r="M139" s="89">
        <f t="shared" si="57"/>
        <v>4633</v>
      </c>
      <c r="N139" s="48">
        <v>27</v>
      </c>
      <c r="O139" s="89">
        <f t="shared" si="56"/>
        <v>78171</v>
      </c>
      <c r="P139" s="111">
        <f t="shared" si="48"/>
        <v>472</v>
      </c>
      <c r="Q139" s="57">
        <v>737599</v>
      </c>
      <c r="R139" s="48">
        <v>503</v>
      </c>
      <c r="S139" s="118"/>
      <c r="T139" s="57">
        <v>5470</v>
      </c>
      <c r="U139" s="78"/>
      <c r="W139" s="121">
        <f t="shared" si="47"/>
        <v>43962</v>
      </c>
      <c r="X139" s="122">
        <f t="shared" si="53"/>
        <v>1</v>
      </c>
      <c r="Y139" s="97">
        <f t="shared" si="49"/>
        <v>82919</v>
      </c>
      <c r="Z139" s="123">
        <f t="shared" si="50"/>
        <v>43962</v>
      </c>
      <c r="AA139" s="97">
        <f t="shared" si="51"/>
        <v>0</v>
      </c>
      <c r="AB139" s="97">
        <f t="shared" si="52"/>
        <v>4633</v>
      </c>
    </row>
    <row r="140" spans="2:28" x14ac:dyDescent="0.55000000000000004">
      <c r="B140" s="77">
        <v>43963</v>
      </c>
      <c r="C140" s="48">
        <v>1</v>
      </c>
      <c r="D140" s="84"/>
      <c r="E140" s="110"/>
      <c r="F140" s="57">
        <v>4</v>
      </c>
      <c r="G140" s="48">
        <v>7</v>
      </c>
      <c r="H140" s="89">
        <f t="shared" si="55"/>
        <v>82926</v>
      </c>
      <c r="I140" s="89">
        <f t="shared" si="54"/>
        <v>104</v>
      </c>
      <c r="J140" s="48">
        <v>0</v>
      </c>
      <c r="K140" s="56">
        <f t="shared" si="58"/>
        <v>10</v>
      </c>
      <c r="L140" s="48">
        <v>0</v>
      </c>
      <c r="M140" s="89">
        <f t="shared" si="57"/>
        <v>4633</v>
      </c>
      <c r="N140" s="48">
        <v>18</v>
      </c>
      <c r="O140" s="89">
        <f t="shared" si="56"/>
        <v>78189</v>
      </c>
      <c r="P140" s="111">
        <f t="shared" si="48"/>
        <v>302</v>
      </c>
      <c r="Q140" s="57">
        <v>737901</v>
      </c>
      <c r="R140" s="48">
        <v>455</v>
      </c>
      <c r="S140" s="118"/>
      <c r="T140" s="57">
        <v>5317</v>
      </c>
      <c r="U140" s="78"/>
      <c r="W140" s="121">
        <f t="shared" si="47"/>
        <v>43963</v>
      </c>
      <c r="X140" s="122">
        <f t="shared" si="53"/>
        <v>7</v>
      </c>
      <c r="Y140" s="97">
        <f t="shared" si="49"/>
        <v>82926</v>
      </c>
      <c r="Z140" s="123">
        <f t="shared" si="50"/>
        <v>43963</v>
      </c>
      <c r="AA140" s="97">
        <f t="shared" si="51"/>
        <v>0</v>
      </c>
      <c r="AB140" s="97">
        <f t="shared" si="52"/>
        <v>4633</v>
      </c>
    </row>
    <row r="141" spans="2:28" x14ac:dyDescent="0.55000000000000004">
      <c r="B141" s="77">
        <v>43964</v>
      </c>
      <c r="C141" s="48">
        <v>0</v>
      </c>
      <c r="D141" s="84"/>
      <c r="E141" s="110"/>
      <c r="F141" s="57">
        <v>4</v>
      </c>
      <c r="G141" s="48">
        <v>3</v>
      </c>
      <c r="H141" s="89">
        <f t="shared" si="55"/>
        <v>82929</v>
      </c>
      <c r="I141" s="89">
        <f t="shared" si="54"/>
        <v>101</v>
      </c>
      <c r="J141" s="48">
        <v>-1</v>
      </c>
      <c r="K141" s="56">
        <f t="shared" si="58"/>
        <v>9</v>
      </c>
      <c r="L141" s="48">
        <v>0</v>
      </c>
      <c r="M141" s="89">
        <f t="shared" si="57"/>
        <v>4633</v>
      </c>
      <c r="N141" s="48">
        <v>6</v>
      </c>
      <c r="O141" s="89">
        <f t="shared" si="56"/>
        <v>78195</v>
      </c>
      <c r="P141" s="111">
        <f t="shared" si="48"/>
        <v>361</v>
      </c>
      <c r="Q141" s="57">
        <v>738262</v>
      </c>
      <c r="R141" s="48">
        <v>387</v>
      </c>
      <c r="S141" s="118"/>
      <c r="T141" s="57">
        <v>5291</v>
      </c>
      <c r="U141" s="78"/>
      <c r="W141" s="121">
        <f t="shared" si="47"/>
        <v>43964</v>
      </c>
      <c r="X141" s="122">
        <f t="shared" si="53"/>
        <v>3</v>
      </c>
      <c r="Y141" s="97">
        <f t="shared" si="49"/>
        <v>82929</v>
      </c>
      <c r="Z141" s="123">
        <f t="shared" si="50"/>
        <v>43964</v>
      </c>
      <c r="AA141" s="97">
        <f t="shared" si="51"/>
        <v>0</v>
      </c>
      <c r="AB141" s="97">
        <f t="shared" si="52"/>
        <v>4633</v>
      </c>
    </row>
    <row r="142" spans="2:28" x14ac:dyDescent="0.55000000000000004">
      <c r="B142" s="77">
        <v>43965</v>
      </c>
      <c r="C142" s="48">
        <v>1</v>
      </c>
      <c r="D142" s="84"/>
      <c r="E142" s="110"/>
      <c r="F142" s="57">
        <v>4</v>
      </c>
      <c r="G142" s="48">
        <v>4</v>
      </c>
      <c r="H142" s="89">
        <f t="shared" si="55"/>
        <v>82933</v>
      </c>
      <c r="I142" s="89">
        <f t="shared" si="54"/>
        <v>91</v>
      </c>
      <c r="J142" s="48">
        <v>2</v>
      </c>
      <c r="K142" s="56">
        <f t="shared" si="58"/>
        <v>11</v>
      </c>
      <c r="L142" s="48">
        <v>0</v>
      </c>
      <c r="M142" s="89">
        <f t="shared" si="57"/>
        <v>4633</v>
      </c>
      <c r="N142" s="48">
        <v>14</v>
      </c>
      <c r="O142" s="89">
        <f t="shared" si="56"/>
        <v>78209</v>
      </c>
      <c r="P142" s="111">
        <f t="shared" si="48"/>
        <v>429</v>
      </c>
      <c r="Q142" s="57">
        <v>738691</v>
      </c>
      <c r="R142" s="48">
        <v>509</v>
      </c>
      <c r="S142" s="118"/>
      <c r="T142" s="57">
        <v>5211</v>
      </c>
      <c r="U142" s="78"/>
      <c r="W142" s="121">
        <f t="shared" si="47"/>
        <v>43965</v>
      </c>
      <c r="X142" s="122">
        <f t="shared" si="53"/>
        <v>4</v>
      </c>
      <c r="Y142" s="97">
        <f t="shared" si="49"/>
        <v>82933</v>
      </c>
      <c r="Z142" s="123">
        <f t="shared" si="50"/>
        <v>43965</v>
      </c>
      <c r="AA142" s="97">
        <f t="shared" si="51"/>
        <v>0</v>
      </c>
      <c r="AB142" s="97">
        <f t="shared" si="52"/>
        <v>4633</v>
      </c>
    </row>
    <row r="143" spans="2:28" x14ac:dyDescent="0.55000000000000004">
      <c r="B143" s="77">
        <v>43966</v>
      </c>
      <c r="C143" s="48">
        <v>2</v>
      </c>
      <c r="D143" s="84"/>
      <c r="E143" s="110"/>
      <c r="F143" s="57">
        <v>3</v>
      </c>
      <c r="G143" s="48">
        <v>8</v>
      </c>
      <c r="H143" s="89">
        <f t="shared" si="55"/>
        <v>82941</v>
      </c>
      <c r="I143" s="89">
        <f t="shared" si="54"/>
        <v>89</v>
      </c>
      <c r="J143" s="48">
        <v>0</v>
      </c>
      <c r="K143" s="56">
        <f t="shared" si="58"/>
        <v>11</v>
      </c>
      <c r="L143" s="48">
        <v>0</v>
      </c>
      <c r="M143" s="89">
        <f t="shared" si="57"/>
        <v>4633</v>
      </c>
      <c r="N143" s="48">
        <v>10</v>
      </c>
      <c r="O143" s="89">
        <f t="shared" si="56"/>
        <v>78219</v>
      </c>
      <c r="P143" s="111">
        <f t="shared" si="48"/>
        <v>587</v>
      </c>
      <c r="Q143" s="57">
        <v>739278</v>
      </c>
      <c r="R143" s="48">
        <v>745</v>
      </c>
      <c r="S143" s="118"/>
      <c r="T143" s="57">
        <v>5053</v>
      </c>
      <c r="U143" s="78"/>
      <c r="W143" s="121">
        <f t="shared" si="47"/>
        <v>43966</v>
      </c>
      <c r="X143" s="122">
        <f t="shared" si="53"/>
        <v>8</v>
      </c>
      <c r="Y143" s="97">
        <f t="shared" si="49"/>
        <v>82941</v>
      </c>
      <c r="Z143" s="123">
        <f t="shared" si="50"/>
        <v>43966</v>
      </c>
      <c r="AA143" s="97">
        <f t="shared" si="51"/>
        <v>0</v>
      </c>
      <c r="AB143" s="97">
        <f t="shared" si="52"/>
        <v>4633</v>
      </c>
    </row>
    <row r="144" spans="2:28" x14ac:dyDescent="0.55000000000000004">
      <c r="B144" s="77">
        <v>43967</v>
      </c>
      <c r="C144" s="48">
        <v>2</v>
      </c>
      <c r="D144" s="84"/>
      <c r="E144" s="110"/>
      <c r="F144" s="57">
        <v>4</v>
      </c>
      <c r="G144" s="48">
        <v>5</v>
      </c>
      <c r="H144" s="235">
        <f>+H143+G144+1</f>
        <v>82947</v>
      </c>
      <c r="I144" s="89">
        <f t="shared" si="54"/>
        <v>86</v>
      </c>
      <c r="J144" s="48">
        <v>-1</v>
      </c>
      <c r="K144" s="56">
        <f t="shared" si="58"/>
        <v>10</v>
      </c>
      <c r="L144" s="48">
        <v>0</v>
      </c>
      <c r="M144" s="235">
        <f>+L144+M143+1</f>
        <v>4634</v>
      </c>
      <c r="N144" s="48">
        <v>8</v>
      </c>
      <c r="O144" s="89">
        <f t="shared" si="56"/>
        <v>78227</v>
      </c>
      <c r="P144" s="111">
        <f t="shared" si="48"/>
        <v>267</v>
      </c>
      <c r="Q144" s="57">
        <v>739545</v>
      </c>
      <c r="R144" s="48">
        <v>633</v>
      </c>
      <c r="S144" s="118"/>
      <c r="T144" s="57">
        <v>4724</v>
      </c>
      <c r="U144" s="78"/>
      <c r="W144" s="121">
        <f t="shared" si="47"/>
        <v>43967</v>
      </c>
      <c r="X144" s="122">
        <f t="shared" si="53"/>
        <v>5</v>
      </c>
      <c r="Y144" s="97">
        <f t="shared" si="49"/>
        <v>82947</v>
      </c>
      <c r="Z144" s="123">
        <f t="shared" si="50"/>
        <v>43967</v>
      </c>
      <c r="AA144" s="97">
        <f t="shared" si="51"/>
        <v>0</v>
      </c>
      <c r="AB144" s="97">
        <f t="shared" si="52"/>
        <v>4634</v>
      </c>
    </row>
    <row r="145" spans="2:28" x14ac:dyDescent="0.55000000000000004">
      <c r="B145" s="77">
        <v>43968</v>
      </c>
      <c r="C145" s="48">
        <v>1</v>
      </c>
      <c r="D145" s="84"/>
      <c r="E145" s="110"/>
      <c r="F145" s="57">
        <v>4</v>
      </c>
      <c r="G145" s="48">
        <v>7</v>
      </c>
      <c r="H145" s="89">
        <f t="shared" ref="H145:H160" si="59">+H144+G145</f>
        <v>82954</v>
      </c>
      <c r="I145" s="89">
        <f t="shared" si="54"/>
        <v>82</v>
      </c>
      <c r="J145" s="48">
        <v>-2</v>
      </c>
      <c r="K145" s="56">
        <f t="shared" si="58"/>
        <v>8</v>
      </c>
      <c r="L145" s="48">
        <v>0</v>
      </c>
      <c r="M145" s="89">
        <f t="shared" ref="M145:M176" si="60">+L145+M144</f>
        <v>4634</v>
      </c>
      <c r="N145" s="48">
        <v>11</v>
      </c>
      <c r="O145" s="89">
        <f t="shared" si="56"/>
        <v>78238</v>
      </c>
      <c r="P145" s="111">
        <f t="shared" si="48"/>
        <v>509</v>
      </c>
      <c r="Q145" s="57">
        <v>740054</v>
      </c>
      <c r="R145" s="48">
        <v>246</v>
      </c>
      <c r="S145" s="118"/>
      <c r="T145" s="57">
        <v>4970</v>
      </c>
      <c r="U145" s="78"/>
      <c r="W145" s="121">
        <f t="shared" si="47"/>
        <v>43968</v>
      </c>
      <c r="X145" s="122">
        <f t="shared" si="53"/>
        <v>7</v>
      </c>
      <c r="Y145" s="97">
        <f t="shared" si="49"/>
        <v>82954</v>
      </c>
      <c r="Z145" s="123">
        <f t="shared" si="50"/>
        <v>43968</v>
      </c>
      <c r="AA145" s="97">
        <f t="shared" si="51"/>
        <v>0</v>
      </c>
      <c r="AB145" s="97">
        <f t="shared" si="52"/>
        <v>4634</v>
      </c>
    </row>
    <row r="146" spans="2:28" x14ac:dyDescent="0.55000000000000004">
      <c r="B146" s="77">
        <v>43969</v>
      </c>
      <c r="C146" s="48">
        <v>1</v>
      </c>
      <c r="D146" s="84"/>
      <c r="E146" s="110"/>
      <c r="F146" s="57">
        <v>3</v>
      </c>
      <c r="G146" s="48">
        <v>6</v>
      </c>
      <c r="H146" s="89">
        <f t="shared" si="59"/>
        <v>82960</v>
      </c>
      <c r="I146" s="89">
        <f t="shared" si="54"/>
        <v>85</v>
      </c>
      <c r="J146" s="48">
        <v>2</v>
      </c>
      <c r="K146" s="56">
        <f t="shared" si="58"/>
        <v>10</v>
      </c>
      <c r="L146" s="48">
        <v>0</v>
      </c>
      <c r="M146" s="89">
        <f t="shared" si="60"/>
        <v>4634</v>
      </c>
      <c r="N146" s="48">
        <v>3</v>
      </c>
      <c r="O146" s="89">
        <f t="shared" si="56"/>
        <v>78241</v>
      </c>
      <c r="P146" s="111">
        <f t="shared" si="48"/>
        <v>374</v>
      </c>
      <c r="Q146" s="57">
        <v>740428</v>
      </c>
      <c r="R146" s="48">
        <v>292</v>
      </c>
      <c r="S146" s="118"/>
      <c r="T146" s="57">
        <v>5054</v>
      </c>
      <c r="U146" s="78"/>
      <c r="W146" s="121">
        <f t="shared" si="47"/>
        <v>43969</v>
      </c>
      <c r="X146" s="122">
        <f t="shared" si="53"/>
        <v>6</v>
      </c>
      <c r="Y146" s="97">
        <f t="shared" si="49"/>
        <v>82960</v>
      </c>
      <c r="Z146" s="123">
        <f t="shared" si="50"/>
        <v>43969</v>
      </c>
      <c r="AA146" s="97">
        <f t="shared" si="51"/>
        <v>0</v>
      </c>
      <c r="AB146" s="97">
        <f t="shared" si="52"/>
        <v>4634</v>
      </c>
    </row>
    <row r="147" spans="2:28" x14ac:dyDescent="0.55000000000000004">
      <c r="B147" s="77">
        <v>43970</v>
      </c>
      <c r="C147" s="48">
        <v>3</v>
      </c>
      <c r="D147" s="84"/>
      <c r="E147" s="110"/>
      <c r="F147" s="57">
        <v>7</v>
      </c>
      <c r="G147" s="48">
        <v>5</v>
      </c>
      <c r="H147" s="89">
        <f t="shared" si="59"/>
        <v>82965</v>
      </c>
      <c r="I147" s="89">
        <f t="shared" si="54"/>
        <v>87</v>
      </c>
      <c r="J147" s="48">
        <v>-1</v>
      </c>
      <c r="K147" s="56">
        <f t="shared" si="58"/>
        <v>9</v>
      </c>
      <c r="L147" s="48">
        <v>0</v>
      </c>
      <c r="M147" s="89">
        <f t="shared" si="60"/>
        <v>4634</v>
      </c>
      <c r="N147" s="48">
        <v>3</v>
      </c>
      <c r="O147" s="89">
        <f t="shared" si="56"/>
        <v>78244</v>
      </c>
      <c r="P147" s="111">
        <f t="shared" si="48"/>
        <v>186</v>
      </c>
      <c r="Q147" s="57">
        <v>740614</v>
      </c>
      <c r="R147" s="48">
        <v>328</v>
      </c>
      <c r="S147" s="118"/>
      <c r="T147" s="57">
        <v>4893</v>
      </c>
      <c r="U147" s="78"/>
      <c r="W147" s="121">
        <f t="shared" si="47"/>
        <v>43970</v>
      </c>
      <c r="X147" s="122">
        <f t="shared" si="53"/>
        <v>5</v>
      </c>
      <c r="Y147" s="97">
        <f t="shared" si="49"/>
        <v>82965</v>
      </c>
      <c r="Z147" s="123">
        <f t="shared" si="50"/>
        <v>43970</v>
      </c>
      <c r="AA147" s="97">
        <f t="shared" si="51"/>
        <v>0</v>
      </c>
      <c r="AB147" s="97">
        <f t="shared" si="52"/>
        <v>4634</v>
      </c>
    </row>
    <row r="148" spans="2:28" x14ac:dyDescent="0.55000000000000004">
      <c r="B148" s="77">
        <v>43971</v>
      </c>
      <c r="C148" s="48">
        <v>1</v>
      </c>
      <c r="D148" s="84"/>
      <c r="E148" s="110"/>
      <c r="F148" s="57">
        <v>7</v>
      </c>
      <c r="G148" s="48">
        <v>2</v>
      </c>
      <c r="H148" s="89">
        <f t="shared" si="59"/>
        <v>82967</v>
      </c>
      <c r="I148" s="89">
        <f t="shared" si="54"/>
        <v>84</v>
      </c>
      <c r="J148" s="48">
        <v>-1</v>
      </c>
      <c r="K148" s="56">
        <f t="shared" si="58"/>
        <v>8</v>
      </c>
      <c r="L148" s="48">
        <v>0</v>
      </c>
      <c r="M148" s="89">
        <f t="shared" si="60"/>
        <v>4634</v>
      </c>
      <c r="N148" s="48">
        <v>5</v>
      </c>
      <c r="O148" s="89">
        <f t="shared" si="56"/>
        <v>78249</v>
      </c>
      <c r="P148" s="111">
        <f t="shared" si="48"/>
        <v>353</v>
      </c>
      <c r="Q148" s="57">
        <v>740967</v>
      </c>
      <c r="R148" s="48">
        <v>308</v>
      </c>
      <c r="S148" s="118"/>
      <c r="T148" s="57">
        <v>4864</v>
      </c>
      <c r="U148" s="78"/>
      <c r="W148" s="121">
        <f t="shared" ref="W148:W179" si="61">+B148</f>
        <v>43971</v>
      </c>
      <c r="X148" s="122">
        <f t="shared" si="53"/>
        <v>2</v>
      </c>
      <c r="Y148" s="97">
        <f t="shared" si="49"/>
        <v>82967</v>
      </c>
      <c r="Z148" s="123">
        <f t="shared" si="50"/>
        <v>43971</v>
      </c>
      <c r="AA148" s="97">
        <f t="shared" si="51"/>
        <v>0</v>
      </c>
      <c r="AB148" s="97">
        <f t="shared" si="52"/>
        <v>4634</v>
      </c>
    </row>
    <row r="149" spans="2:28" x14ac:dyDescent="0.55000000000000004">
      <c r="B149" s="77">
        <v>43972</v>
      </c>
      <c r="C149" s="48">
        <v>1</v>
      </c>
      <c r="D149" s="84"/>
      <c r="E149" s="110"/>
      <c r="F149" s="57">
        <v>7</v>
      </c>
      <c r="G149" s="48">
        <v>4</v>
      </c>
      <c r="H149" s="89">
        <f t="shared" si="59"/>
        <v>82971</v>
      </c>
      <c r="I149" s="89">
        <f t="shared" si="54"/>
        <v>82</v>
      </c>
      <c r="J149" s="48">
        <v>0</v>
      </c>
      <c r="K149" s="56">
        <f t="shared" si="58"/>
        <v>8</v>
      </c>
      <c r="L149" s="48">
        <v>0</v>
      </c>
      <c r="M149" s="89">
        <f t="shared" si="60"/>
        <v>4634</v>
      </c>
      <c r="N149" s="48">
        <v>6</v>
      </c>
      <c r="O149" s="89">
        <f t="shared" si="56"/>
        <v>78255</v>
      </c>
      <c r="P149" s="111">
        <f t="shared" si="48"/>
        <v>377</v>
      </c>
      <c r="Q149" s="57">
        <v>741344</v>
      </c>
      <c r="R149" s="48">
        <v>255</v>
      </c>
      <c r="S149" s="118"/>
      <c r="T149" s="57">
        <v>4958</v>
      </c>
      <c r="U149" s="78"/>
      <c r="W149" s="121">
        <f t="shared" si="61"/>
        <v>43972</v>
      </c>
      <c r="X149" s="122">
        <f t="shared" si="53"/>
        <v>4</v>
      </c>
      <c r="Y149" s="97">
        <f t="shared" si="49"/>
        <v>82971</v>
      </c>
      <c r="Z149" s="123">
        <f t="shared" si="50"/>
        <v>43972</v>
      </c>
      <c r="AA149" s="97">
        <f t="shared" si="51"/>
        <v>0</v>
      </c>
      <c r="AB149" s="97">
        <f t="shared" si="52"/>
        <v>4634</v>
      </c>
    </row>
    <row r="150" spans="2:28" x14ac:dyDescent="0.55000000000000004">
      <c r="B150" s="77">
        <v>43973</v>
      </c>
      <c r="C150" s="48">
        <v>2</v>
      </c>
      <c r="D150" s="84"/>
      <c r="E150" s="110"/>
      <c r="F150" s="57">
        <v>6</v>
      </c>
      <c r="G150" s="48">
        <v>0</v>
      </c>
      <c r="H150" s="89">
        <f t="shared" si="59"/>
        <v>82971</v>
      </c>
      <c r="I150" s="89">
        <f t="shared" si="54"/>
        <v>79</v>
      </c>
      <c r="J150" s="48">
        <v>1</v>
      </c>
      <c r="K150" s="56">
        <f t="shared" si="58"/>
        <v>9</v>
      </c>
      <c r="L150" s="48">
        <v>0</v>
      </c>
      <c r="M150" s="89">
        <f t="shared" si="60"/>
        <v>4634</v>
      </c>
      <c r="N150" s="48">
        <v>3</v>
      </c>
      <c r="O150" s="89">
        <f t="shared" si="56"/>
        <v>78258</v>
      </c>
      <c r="P150" s="111">
        <f t="shared" ref="P150:P181" si="62">+Q150-Q149</f>
        <v>352</v>
      </c>
      <c r="Q150" s="57">
        <v>741696</v>
      </c>
      <c r="R150" s="48">
        <v>252</v>
      </c>
      <c r="S150" s="118"/>
      <c r="T150" s="57">
        <v>5085</v>
      </c>
      <c r="U150" s="78"/>
      <c r="W150" s="121">
        <f t="shared" si="61"/>
        <v>43973</v>
      </c>
      <c r="X150" s="122">
        <f t="shared" si="53"/>
        <v>0</v>
      </c>
      <c r="Y150" s="97">
        <f t="shared" si="49"/>
        <v>82971</v>
      </c>
      <c r="Z150" s="123">
        <f t="shared" si="50"/>
        <v>43973</v>
      </c>
      <c r="AA150" s="97">
        <f t="shared" si="51"/>
        <v>0</v>
      </c>
      <c r="AB150" s="97">
        <f t="shared" si="52"/>
        <v>4634</v>
      </c>
    </row>
    <row r="151" spans="2:28" x14ac:dyDescent="0.55000000000000004">
      <c r="B151" s="77">
        <v>43974</v>
      </c>
      <c r="C151" s="48">
        <v>3</v>
      </c>
      <c r="D151" s="84"/>
      <c r="E151" s="110"/>
      <c r="F151" s="57">
        <v>9</v>
      </c>
      <c r="G151" s="48">
        <v>3</v>
      </c>
      <c r="H151" s="89">
        <f t="shared" si="59"/>
        <v>82974</v>
      </c>
      <c r="I151" s="89">
        <f t="shared" si="54"/>
        <v>79</v>
      </c>
      <c r="J151" s="48">
        <v>-1</v>
      </c>
      <c r="K151" s="56">
        <f t="shared" si="58"/>
        <v>8</v>
      </c>
      <c r="L151" s="48">
        <v>0</v>
      </c>
      <c r="M151" s="89">
        <f t="shared" si="60"/>
        <v>4634</v>
      </c>
      <c r="N151" s="48">
        <v>3</v>
      </c>
      <c r="O151" s="89">
        <f t="shared" si="56"/>
        <v>78261</v>
      </c>
      <c r="P151" s="111">
        <f t="shared" si="62"/>
        <v>349</v>
      </c>
      <c r="Q151" s="57">
        <v>742045</v>
      </c>
      <c r="R151" s="48">
        <v>280</v>
      </c>
      <c r="S151" s="118"/>
      <c r="T151" s="57">
        <v>5154</v>
      </c>
      <c r="U151" s="78"/>
      <c r="W151" s="121">
        <f t="shared" si="61"/>
        <v>43974</v>
      </c>
      <c r="X151" s="122">
        <f t="shared" si="53"/>
        <v>3</v>
      </c>
      <c r="Y151" s="97">
        <f t="shared" ref="Y151:Y182" si="63">+H151</f>
        <v>82974</v>
      </c>
      <c r="Z151" s="123">
        <f t="shared" ref="Z151:Z182" si="64">+B151</f>
        <v>43974</v>
      </c>
      <c r="AA151" s="97">
        <f t="shared" ref="AA151:AA182" si="65">+L151</f>
        <v>0</v>
      </c>
      <c r="AB151" s="97">
        <f t="shared" ref="AB151:AB182" si="66">+M151</f>
        <v>4634</v>
      </c>
    </row>
    <row r="152" spans="2:28" x14ac:dyDescent="0.55000000000000004">
      <c r="B152" s="77">
        <v>43975</v>
      </c>
      <c r="C152" s="48">
        <v>0</v>
      </c>
      <c r="D152" s="84"/>
      <c r="E152" s="110"/>
      <c r="F152" s="57">
        <v>6</v>
      </c>
      <c r="G152" s="48">
        <v>11</v>
      </c>
      <c r="H152" s="89">
        <f t="shared" si="59"/>
        <v>82985</v>
      </c>
      <c r="I152" s="89">
        <f t="shared" si="54"/>
        <v>83</v>
      </c>
      <c r="J152" s="48">
        <v>-1</v>
      </c>
      <c r="K152" s="56">
        <f t="shared" si="58"/>
        <v>7</v>
      </c>
      <c r="L152" s="48">
        <v>0</v>
      </c>
      <c r="M152" s="89">
        <f t="shared" si="60"/>
        <v>4634</v>
      </c>
      <c r="N152" s="48">
        <v>7</v>
      </c>
      <c r="O152" s="89">
        <f t="shared" si="56"/>
        <v>78268</v>
      </c>
      <c r="P152" s="111">
        <f t="shared" si="62"/>
        <v>461</v>
      </c>
      <c r="Q152" s="57">
        <v>742506</v>
      </c>
      <c r="R152" s="48">
        <v>461</v>
      </c>
      <c r="S152" s="118"/>
      <c r="T152" s="57">
        <v>5152</v>
      </c>
      <c r="U152" s="78"/>
      <c r="W152" s="121">
        <f t="shared" si="61"/>
        <v>43975</v>
      </c>
      <c r="X152" s="122">
        <f t="shared" ref="X152:X183" si="67">+G152</f>
        <v>11</v>
      </c>
      <c r="Y152" s="97">
        <f t="shared" si="63"/>
        <v>82985</v>
      </c>
      <c r="Z152" s="123">
        <f t="shared" si="64"/>
        <v>43975</v>
      </c>
      <c r="AA152" s="97">
        <f t="shared" si="65"/>
        <v>0</v>
      </c>
      <c r="AB152" s="97">
        <f t="shared" si="66"/>
        <v>4634</v>
      </c>
    </row>
    <row r="153" spans="2:28" x14ac:dyDescent="0.55000000000000004">
      <c r="B153" s="77">
        <v>43976</v>
      </c>
      <c r="C153" s="48">
        <v>0</v>
      </c>
      <c r="D153" s="84"/>
      <c r="E153" s="110"/>
      <c r="F153" s="57">
        <v>5</v>
      </c>
      <c r="G153" s="48">
        <v>7</v>
      </c>
      <c r="H153" s="89">
        <f t="shared" si="59"/>
        <v>82992</v>
      </c>
      <c r="I153" s="89">
        <f t="shared" ref="I153:I184" si="68">+H153-M153-O153</f>
        <v>81</v>
      </c>
      <c r="J153" s="48">
        <v>0</v>
      </c>
      <c r="K153" s="56">
        <f t="shared" si="58"/>
        <v>7</v>
      </c>
      <c r="L153" s="48">
        <v>0</v>
      </c>
      <c r="M153" s="89">
        <f t="shared" si="60"/>
        <v>4634</v>
      </c>
      <c r="N153" s="48">
        <v>9</v>
      </c>
      <c r="O153" s="89">
        <f t="shared" si="56"/>
        <v>78277</v>
      </c>
      <c r="P153" s="111">
        <f t="shared" si="62"/>
        <v>682</v>
      </c>
      <c r="Q153" s="57">
        <v>743188</v>
      </c>
      <c r="R153" s="48">
        <v>218</v>
      </c>
      <c r="S153" s="118"/>
      <c r="T153" s="57">
        <v>5616</v>
      </c>
      <c r="U153" s="78"/>
      <c r="W153" s="121">
        <f t="shared" si="61"/>
        <v>43976</v>
      </c>
      <c r="X153" s="122">
        <f t="shared" si="67"/>
        <v>7</v>
      </c>
      <c r="Y153" s="97">
        <f t="shared" si="63"/>
        <v>82992</v>
      </c>
      <c r="Z153" s="123">
        <f t="shared" si="64"/>
        <v>43976</v>
      </c>
      <c r="AA153" s="97">
        <f t="shared" si="65"/>
        <v>0</v>
      </c>
      <c r="AB153" s="97">
        <f t="shared" si="66"/>
        <v>4634</v>
      </c>
    </row>
    <row r="154" spans="2:28" x14ac:dyDescent="0.55000000000000004">
      <c r="B154" s="77">
        <v>43977</v>
      </c>
      <c r="C154" s="48">
        <v>1</v>
      </c>
      <c r="D154" s="84"/>
      <c r="E154" s="110"/>
      <c r="F154" s="57">
        <v>6</v>
      </c>
      <c r="G154" s="48">
        <v>1</v>
      </c>
      <c r="H154" s="89">
        <f t="shared" si="59"/>
        <v>82993</v>
      </c>
      <c r="I154" s="89">
        <f t="shared" si="68"/>
        <v>79</v>
      </c>
      <c r="J154" s="48">
        <v>-2</v>
      </c>
      <c r="K154" s="56">
        <f t="shared" si="58"/>
        <v>5</v>
      </c>
      <c r="L154" s="48">
        <v>0</v>
      </c>
      <c r="M154" s="89">
        <f t="shared" si="60"/>
        <v>4634</v>
      </c>
      <c r="N154" s="48">
        <v>3</v>
      </c>
      <c r="O154" s="89">
        <f t="shared" si="56"/>
        <v>78280</v>
      </c>
      <c r="P154" s="111">
        <f t="shared" si="62"/>
        <v>398</v>
      </c>
      <c r="Q154" s="57">
        <v>743586</v>
      </c>
      <c r="R154" s="48">
        <v>218</v>
      </c>
      <c r="S154" s="118"/>
      <c r="T154" s="57">
        <v>5796</v>
      </c>
      <c r="U154" s="78"/>
      <c r="W154" s="121">
        <f t="shared" si="61"/>
        <v>43977</v>
      </c>
      <c r="X154" s="122">
        <f t="shared" si="67"/>
        <v>1</v>
      </c>
      <c r="Y154" s="97">
        <f t="shared" si="63"/>
        <v>82993</v>
      </c>
      <c r="Z154" s="123">
        <f t="shared" si="64"/>
        <v>43977</v>
      </c>
      <c r="AA154" s="97">
        <f t="shared" si="65"/>
        <v>0</v>
      </c>
      <c r="AB154" s="97">
        <f t="shared" si="66"/>
        <v>4634</v>
      </c>
    </row>
    <row r="155" spans="2:28" x14ac:dyDescent="0.55000000000000004">
      <c r="B155" s="77">
        <v>43978</v>
      </c>
      <c r="C155" s="48">
        <v>0</v>
      </c>
      <c r="D155" s="84"/>
      <c r="E155" s="110"/>
      <c r="F155" s="57">
        <v>5</v>
      </c>
      <c r="G155" s="48">
        <v>2</v>
      </c>
      <c r="H155" s="89">
        <f t="shared" si="59"/>
        <v>82995</v>
      </c>
      <c r="I155" s="89">
        <f t="shared" si="68"/>
        <v>73</v>
      </c>
      <c r="J155" s="48">
        <v>-1</v>
      </c>
      <c r="K155" s="56">
        <f t="shared" si="58"/>
        <v>4</v>
      </c>
      <c r="L155" s="48">
        <v>0</v>
      </c>
      <c r="M155" s="89">
        <f t="shared" si="60"/>
        <v>4634</v>
      </c>
      <c r="N155" s="48">
        <v>8</v>
      </c>
      <c r="O155" s="89">
        <f t="shared" si="56"/>
        <v>78288</v>
      </c>
      <c r="P155" s="111">
        <f t="shared" si="62"/>
        <v>213</v>
      </c>
      <c r="Q155" s="57">
        <v>743799</v>
      </c>
      <c r="R155" s="48">
        <v>368</v>
      </c>
      <c r="S155" s="118"/>
      <c r="T155" s="57">
        <v>5641</v>
      </c>
      <c r="U155" s="78"/>
      <c r="W155" s="121">
        <f t="shared" si="61"/>
        <v>43978</v>
      </c>
      <c r="X155" s="122">
        <f t="shared" si="67"/>
        <v>2</v>
      </c>
      <c r="Y155" s="97">
        <f t="shared" si="63"/>
        <v>82995</v>
      </c>
      <c r="Z155" s="123">
        <f t="shared" si="64"/>
        <v>43978</v>
      </c>
      <c r="AA155" s="97">
        <f t="shared" si="65"/>
        <v>0</v>
      </c>
      <c r="AB155" s="97">
        <f t="shared" si="66"/>
        <v>4634</v>
      </c>
    </row>
    <row r="156" spans="2:28" x14ac:dyDescent="0.55000000000000004">
      <c r="B156" s="77">
        <v>43979</v>
      </c>
      <c r="C156" s="48">
        <v>0</v>
      </c>
      <c r="D156" s="84"/>
      <c r="E156" s="110"/>
      <c r="F156" s="57">
        <v>5</v>
      </c>
      <c r="G156" s="48">
        <v>0</v>
      </c>
      <c r="H156" s="89">
        <f t="shared" si="59"/>
        <v>82995</v>
      </c>
      <c r="I156" s="89">
        <f t="shared" si="68"/>
        <v>70</v>
      </c>
      <c r="J156" s="48">
        <v>0</v>
      </c>
      <c r="K156" s="56">
        <f t="shared" si="58"/>
        <v>4</v>
      </c>
      <c r="L156" s="48">
        <v>0</v>
      </c>
      <c r="M156" s="89">
        <f t="shared" si="60"/>
        <v>4634</v>
      </c>
      <c r="N156" s="48">
        <v>3</v>
      </c>
      <c r="O156" s="89">
        <f t="shared" si="56"/>
        <v>78291</v>
      </c>
      <c r="P156" s="111">
        <f t="shared" si="62"/>
        <v>429</v>
      </c>
      <c r="Q156" s="57">
        <v>744228</v>
      </c>
      <c r="R156" s="48">
        <v>479</v>
      </c>
      <c r="S156" s="118"/>
      <c r="T156" s="57">
        <v>5591</v>
      </c>
      <c r="U156" s="78"/>
      <c r="W156" s="121">
        <f t="shared" si="61"/>
        <v>43979</v>
      </c>
      <c r="X156" s="122">
        <f t="shared" si="67"/>
        <v>0</v>
      </c>
      <c r="Y156" s="97">
        <f t="shared" si="63"/>
        <v>82995</v>
      </c>
      <c r="Z156" s="123">
        <f t="shared" si="64"/>
        <v>43979</v>
      </c>
      <c r="AA156" s="97">
        <f t="shared" si="65"/>
        <v>0</v>
      </c>
      <c r="AB156" s="97">
        <f t="shared" si="66"/>
        <v>4634</v>
      </c>
    </row>
    <row r="157" spans="2:28" x14ac:dyDescent="0.55000000000000004">
      <c r="B157" s="77">
        <v>43980</v>
      </c>
      <c r="C157" s="48">
        <v>1</v>
      </c>
      <c r="D157" s="84"/>
      <c r="E157" s="110"/>
      <c r="F157" s="57">
        <v>5</v>
      </c>
      <c r="G157" s="48">
        <v>4</v>
      </c>
      <c r="H157" s="89">
        <f t="shared" si="59"/>
        <v>82999</v>
      </c>
      <c r="I157" s="89">
        <f t="shared" si="68"/>
        <v>63</v>
      </c>
      <c r="J157" s="48">
        <v>-1</v>
      </c>
      <c r="K157" s="56">
        <f t="shared" si="58"/>
        <v>3</v>
      </c>
      <c r="L157" s="48">
        <v>0</v>
      </c>
      <c r="M157" s="89">
        <f t="shared" si="60"/>
        <v>4634</v>
      </c>
      <c r="N157" s="48">
        <v>11</v>
      </c>
      <c r="O157" s="89">
        <f t="shared" si="56"/>
        <v>78302</v>
      </c>
      <c r="P157" s="111">
        <f t="shared" si="62"/>
        <v>262</v>
      </c>
      <c r="Q157" s="57">
        <v>744490</v>
      </c>
      <c r="R157" s="48">
        <v>308</v>
      </c>
      <c r="S157" s="118"/>
      <c r="T157" s="57">
        <v>5545</v>
      </c>
      <c r="U157" s="78"/>
      <c r="W157" s="121">
        <f t="shared" si="61"/>
        <v>43980</v>
      </c>
      <c r="X157" s="122">
        <f t="shared" si="67"/>
        <v>4</v>
      </c>
      <c r="Y157" s="97">
        <f t="shared" si="63"/>
        <v>82999</v>
      </c>
      <c r="Z157" s="123">
        <f t="shared" si="64"/>
        <v>43980</v>
      </c>
      <c r="AA157" s="97">
        <f t="shared" si="65"/>
        <v>0</v>
      </c>
      <c r="AB157" s="97">
        <f t="shared" si="66"/>
        <v>4634</v>
      </c>
    </row>
    <row r="158" spans="2:28" x14ac:dyDescent="0.55000000000000004">
      <c r="B158" s="77">
        <v>43981</v>
      </c>
      <c r="C158" s="48">
        <v>0</v>
      </c>
      <c r="D158" s="84"/>
      <c r="E158" s="110"/>
      <c r="F158" s="57">
        <v>4</v>
      </c>
      <c r="G158" s="48">
        <v>2</v>
      </c>
      <c r="H158" s="89">
        <f t="shared" si="59"/>
        <v>83001</v>
      </c>
      <c r="I158" s="89">
        <f t="shared" si="68"/>
        <v>63</v>
      </c>
      <c r="J158" s="48">
        <v>0</v>
      </c>
      <c r="K158" s="56">
        <f t="shared" si="58"/>
        <v>3</v>
      </c>
      <c r="L158" s="48">
        <v>0</v>
      </c>
      <c r="M158" s="89">
        <f t="shared" si="60"/>
        <v>4634</v>
      </c>
      <c r="N158" s="48">
        <v>2</v>
      </c>
      <c r="O158" s="89">
        <f t="shared" si="56"/>
        <v>78304</v>
      </c>
      <c r="P158" s="111">
        <f t="shared" si="62"/>
        <v>203</v>
      </c>
      <c r="Q158" s="57">
        <v>744693</v>
      </c>
      <c r="R158" s="48">
        <v>565</v>
      </c>
      <c r="S158" s="118"/>
      <c r="T158" s="57">
        <v>5183</v>
      </c>
      <c r="U158" s="78"/>
      <c r="W158" s="121">
        <f t="shared" si="61"/>
        <v>43981</v>
      </c>
      <c r="X158" s="122">
        <f t="shared" si="67"/>
        <v>2</v>
      </c>
      <c r="Y158" s="97">
        <f t="shared" si="63"/>
        <v>83001</v>
      </c>
      <c r="Z158" s="123">
        <f t="shared" si="64"/>
        <v>43981</v>
      </c>
      <c r="AA158" s="97">
        <f t="shared" si="65"/>
        <v>0</v>
      </c>
      <c r="AB158" s="97">
        <f t="shared" si="66"/>
        <v>4634</v>
      </c>
    </row>
    <row r="159" spans="2:28" x14ac:dyDescent="0.55000000000000004">
      <c r="B159" s="77">
        <v>43982</v>
      </c>
      <c r="C159" s="48">
        <v>0</v>
      </c>
      <c r="D159" s="84"/>
      <c r="E159" s="110"/>
      <c r="F159" s="57">
        <v>3</v>
      </c>
      <c r="G159" s="48">
        <v>16</v>
      </c>
      <c r="H159" s="89">
        <f t="shared" si="59"/>
        <v>83017</v>
      </c>
      <c r="I159" s="89">
        <f t="shared" si="68"/>
        <v>76</v>
      </c>
      <c r="J159" s="48">
        <v>0</v>
      </c>
      <c r="K159" s="56">
        <f t="shared" si="58"/>
        <v>3</v>
      </c>
      <c r="L159" s="48">
        <v>0</v>
      </c>
      <c r="M159" s="89">
        <f t="shared" si="60"/>
        <v>4634</v>
      </c>
      <c r="N159" s="48">
        <v>3</v>
      </c>
      <c r="O159" s="89">
        <f t="shared" si="56"/>
        <v>78307</v>
      </c>
      <c r="P159" s="111">
        <f t="shared" si="62"/>
        <v>454</v>
      </c>
      <c r="Q159" s="57">
        <v>745147</v>
      </c>
      <c r="R159" s="48">
        <v>914</v>
      </c>
      <c r="S159" s="118"/>
      <c r="T159" s="57">
        <v>4723</v>
      </c>
      <c r="U159" s="78"/>
      <c r="W159" s="121">
        <f t="shared" si="61"/>
        <v>43982</v>
      </c>
      <c r="X159" s="122">
        <f t="shared" si="67"/>
        <v>16</v>
      </c>
      <c r="Y159" s="97">
        <f t="shared" si="63"/>
        <v>83017</v>
      </c>
      <c r="Z159" s="123">
        <f t="shared" si="64"/>
        <v>43982</v>
      </c>
      <c r="AA159" s="97">
        <f t="shared" si="65"/>
        <v>0</v>
      </c>
      <c r="AB159" s="97">
        <f t="shared" si="66"/>
        <v>4634</v>
      </c>
    </row>
    <row r="160" spans="2:28" x14ac:dyDescent="0.55000000000000004">
      <c r="B160" s="77">
        <v>43983</v>
      </c>
      <c r="C160" s="48">
        <v>0</v>
      </c>
      <c r="D160" s="84"/>
      <c r="E160" s="110"/>
      <c r="F160" s="57">
        <v>3</v>
      </c>
      <c r="G160" s="48">
        <v>5</v>
      </c>
      <c r="H160" s="89">
        <f t="shared" si="59"/>
        <v>83022</v>
      </c>
      <c r="I160" s="89">
        <f t="shared" si="68"/>
        <v>73</v>
      </c>
      <c r="J160" s="48">
        <v>0</v>
      </c>
      <c r="K160" s="56">
        <f t="shared" ref="K160:K191" si="69">+J160+K159</f>
        <v>3</v>
      </c>
      <c r="L160" s="48">
        <v>0</v>
      </c>
      <c r="M160" s="89">
        <f t="shared" si="60"/>
        <v>4634</v>
      </c>
      <c r="N160" s="48">
        <v>8</v>
      </c>
      <c r="O160" s="89">
        <f t="shared" si="56"/>
        <v>78315</v>
      </c>
      <c r="P160" s="111">
        <f t="shared" si="62"/>
        <v>466</v>
      </c>
      <c r="Q160" s="57">
        <v>745613</v>
      </c>
      <c r="R160" s="48">
        <v>547</v>
      </c>
      <c r="S160" s="118"/>
      <c r="T160" s="57">
        <v>4642</v>
      </c>
      <c r="U160" s="78"/>
      <c r="W160" s="121">
        <f t="shared" si="61"/>
        <v>43983</v>
      </c>
      <c r="X160" s="122">
        <f t="shared" si="67"/>
        <v>5</v>
      </c>
      <c r="Y160" s="97">
        <f t="shared" si="63"/>
        <v>83022</v>
      </c>
      <c r="Z160" s="123">
        <f t="shared" si="64"/>
        <v>43983</v>
      </c>
      <c r="AA160" s="97">
        <f t="shared" si="65"/>
        <v>0</v>
      </c>
      <c r="AB160" s="97">
        <f t="shared" si="66"/>
        <v>4634</v>
      </c>
    </row>
    <row r="161" spans="2:28" x14ac:dyDescent="0.55000000000000004">
      <c r="B161" s="77">
        <v>43984</v>
      </c>
      <c r="C161" s="48">
        <v>1</v>
      </c>
      <c r="D161" s="84"/>
      <c r="E161" s="110"/>
      <c r="F161" s="57">
        <v>3</v>
      </c>
      <c r="G161" s="48">
        <v>1</v>
      </c>
      <c r="H161" s="235">
        <f>+H160+G161+1+2-5</f>
        <v>83021</v>
      </c>
      <c r="I161" s="89">
        <f t="shared" si="68"/>
        <v>73</v>
      </c>
      <c r="J161" s="48">
        <v>-1</v>
      </c>
      <c r="K161" s="56">
        <f t="shared" si="69"/>
        <v>2</v>
      </c>
      <c r="L161" s="48">
        <v>0</v>
      </c>
      <c r="M161" s="89">
        <f t="shared" si="60"/>
        <v>4634</v>
      </c>
      <c r="N161" s="48">
        <v>1</v>
      </c>
      <c r="O161" s="235">
        <f>+N161+O160+1+2-5</f>
        <v>78314</v>
      </c>
      <c r="P161" s="111">
        <f t="shared" si="62"/>
        <v>337</v>
      </c>
      <c r="Q161" s="57">
        <v>745950</v>
      </c>
      <c r="R161" s="48">
        <v>370</v>
      </c>
      <c r="S161" s="118"/>
      <c r="T161" s="57">
        <v>4609</v>
      </c>
      <c r="U161" s="78"/>
      <c r="W161" s="121">
        <f t="shared" si="61"/>
        <v>43984</v>
      </c>
      <c r="X161" s="122">
        <f t="shared" si="67"/>
        <v>1</v>
      </c>
      <c r="Y161" s="97">
        <f t="shared" si="63"/>
        <v>83021</v>
      </c>
      <c r="Z161" s="123">
        <f t="shared" si="64"/>
        <v>43984</v>
      </c>
      <c r="AA161" s="97">
        <f t="shared" si="65"/>
        <v>0</v>
      </c>
      <c r="AB161" s="97">
        <f t="shared" si="66"/>
        <v>4634</v>
      </c>
    </row>
    <row r="162" spans="2:28" x14ac:dyDescent="0.55000000000000004">
      <c r="B162" s="77">
        <v>43985</v>
      </c>
      <c r="C162" s="48">
        <v>0</v>
      </c>
      <c r="D162" s="84"/>
      <c r="E162" s="110"/>
      <c r="F162" s="57">
        <v>3</v>
      </c>
      <c r="G162" s="48">
        <v>1</v>
      </c>
      <c r="H162" s="89">
        <f t="shared" ref="H162:H193" si="70">+H161+G162</f>
        <v>83022</v>
      </c>
      <c r="I162" s="89">
        <f t="shared" si="68"/>
        <v>69</v>
      </c>
      <c r="J162" s="48">
        <v>0</v>
      </c>
      <c r="K162" s="56">
        <f t="shared" si="69"/>
        <v>2</v>
      </c>
      <c r="L162" s="48">
        <v>0</v>
      </c>
      <c r="M162" s="89">
        <f t="shared" si="60"/>
        <v>4634</v>
      </c>
      <c r="N162" s="48">
        <v>5</v>
      </c>
      <c r="O162" s="89">
        <f t="shared" ref="O162:O193" si="71">+N162+O161</f>
        <v>78319</v>
      </c>
      <c r="P162" s="111">
        <f t="shared" si="62"/>
        <v>134</v>
      </c>
      <c r="Q162" s="57">
        <v>746084</v>
      </c>
      <c r="R162" s="48">
        <v>383</v>
      </c>
      <c r="S162" s="118"/>
      <c r="T162" s="57">
        <v>4360</v>
      </c>
      <c r="U162" s="78"/>
      <c r="W162" s="121">
        <f t="shared" si="61"/>
        <v>43985</v>
      </c>
      <c r="X162" s="122">
        <f t="shared" si="67"/>
        <v>1</v>
      </c>
      <c r="Y162" s="97">
        <f t="shared" si="63"/>
        <v>83022</v>
      </c>
      <c r="Z162" s="123">
        <f t="shared" si="64"/>
        <v>43985</v>
      </c>
      <c r="AA162" s="97">
        <f t="shared" si="65"/>
        <v>0</v>
      </c>
      <c r="AB162" s="97">
        <f t="shared" si="66"/>
        <v>4634</v>
      </c>
    </row>
    <row r="163" spans="2:28" x14ac:dyDescent="0.55000000000000004">
      <c r="B163" s="77">
        <v>43986</v>
      </c>
      <c r="C163" s="48">
        <v>0</v>
      </c>
      <c r="D163" s="84"/>
      <c r="E163" s="110"/>
      <c r="F163" s="57">
        <v>2</v>
      </c>
      <c r="G163" s="48">
        <v>5</v>
      </c>
      <c r="H163" s="89">
        <f t="shared" si="70"/>
        <v>83027</v>
      </c>
      <c r="I163" s="89">
        <f t="shared" si="68"/>
        <v>66</v>
      </c>
      <c r="J163" s="48">
        <v>-1</v>
      </c>
      <c r="K163" s="56">
        <f t="shared" si="69"/>
        <v>1</v>
      </c>
      <c r="L163" s="48">
        <v>0</v>
      </c>
      <c r="M163" s="89">
        <f t="shared" si="60"/>
        <v>4634</v>
      </c>
      <c r="N163" s="48">
        <v>8</v>
      </c>
      <c r="O163" s="89">
        <f t="shared" si="71"/>
        <v>78327</v>
      </c>
      <c r="P163" s="111">
        <f t="shared" si="62"/>
        <v>265</v>
      </c>
      <c r="Q163" s="57">
        <v>746349</v>
      </c>
      <c r="R163" s="48">
        <v>508</v>
      </c>
      <c r="S163" s="118"/>
      <c r="T163" s="57">
        <v>4117</v>
      </c>
      <c r="U163" s="78"/>
      <c r="W163" s="121">
        <f t="shared" si="61"/>
        <v>43986</v>
      </c>
      <c r="X163" s="122">
        <f t="shared" si="67"/>
        <v>5</v>
      </c>
      <c r="Y163" s="97">
        <f t="shared" si="63"/>
        <v>83027</v>
      </c>
      <c r="Z163" s="123">
        <f t="shared" si="64"/>
        <v>43986</v>
      </c>
      <c r="AA163" s="97">
        <f t="shared" si="65"/>
        <v>0</v>
      </c>
      <c r="AB163" s="97">
        <f t="shared" si="66"/>
        <v>4634</v>
      </c>
    </row>
    <row r="164" spans="2:28" x14ac:dyDescent="0.55000000000000004">
      <c r="B164" s="77">
        <v>43987</v>
      </c>
      <c r="C164" s="48">
        <v>1</v>
      </c>
      <c r="D164" s="84"/>
      <c r="E164" s="110"/>
      <c r="F164" s="57">
        <v>2</v>
      </c>
      <c r="G164" s="48">
        <v>3</v>
      </c>
      <c r="H164" s="89">
        <f t="shared" si="70"/>
        <v>83030</v>
      </c>
      <c r="I164" s="89">
        <f t="shared" si="68"/>
        <v>67</v>
      </c>
      <c r="J164" s="48">
        <v>0</v>
      </c>
      <c r="K164" s="56">
        <f t="shared" si="69"/>
        <v>1</v>
      </c>
      <c r="L164" s="48">
        <v>0</v>
      </c>
      <c r="M164" s="89">
        <f t="shared" si="60"/>
        <v>4634</v>
      </c>
      <c r="N164" s="48">
        <v>2</v>
      </c>
      <c r="O164" s="89">
        <f t="shared" si="71"/>
        <v>78329</v>
      </c>
      <c r="P164" s="111">
        <f t="shared" si="62"/>
        <v>262</v>
      </c>
      <c r="Q164" s="57">
        <v>746611</v>
      </c>
      <c r="R164" s="48">
        <v>488</v>
      </c>
      <c r="S164" s="118"/>
      <c r="T164" s="57">
        <v>3890</v>
      </c>
      <c r="U164" s="78"/>
      <c r="W164" s="121">
        <f t="shared" si="61"/>
        <v>43987</v>
      </c>
      <c r="X164" s="122">
        <f t="shared" si="67"/>
        <v>3</v>
      </c>
      <c r="Y164" s="97">
        <f t="shared" si="63"/>
        <v>83030</v>
      </c>
      <c r="Z164" s="123">
        <f t="shared" si="64"/>
        <v>43987</v>
      </c>
      <c r="AA164" s="97">
        <f t="shared" si="65"/>
        <v>0</v>
      </c>
      <c r="AB164" s="97">
        <f t="shared" si="66"/>
        <v>4634</v>
      </c>
    </row>
    <row r="165" spans="2:28" x14ac:dyDescent="0.55000000000000004">
      <c r="B165" s="77">
        <v>43988</v>
      </c>
      <c r="C165" s="48">
        <v>2</v>
      </c>
      <c r="D165" s="84"/>
      <c r="E165" s="110"/>
      <c r="F165" s="57">
        <v>3</v>
      </c>
      <c r="G165" s="48">
        <v>6</v>
      </c>
      <c r="H165" s="89">
        <f t="shared" si="70"/>
        <v>83036</v>
      </c>
      <c r="I165" s="89">
        <f t="shared" si="68"/>
        <v>70</v>
      </c>
      <c r="J165" s="48">
        <v>-1</v>
      </c>
      <c r="K165" s="56">
        <f t="shared" si="69"/>
        <v>0</v>
      </c>
      <c r="L165" s="48">
        <v>0</v>
      </c>
      <c r="M165" s="89">
        <f t="shared" si="60"/>
        <v>4634</v>
      </c>
      <c r="N165" s="48">
        <v>3</v>
      </c>
      <c r="O165" s="89">
        <f t="shared" si="71"/>
        <v>78332</v>
      </c>
      <c r="P165" s="111">
        <f t="shared" si="62"/>
        <v>133</v>
      </c>
      <c r="Q165" s="57">
        <v>746744</v>
      </c>
      <c r="R165" s="48">
        <v>633</v>
      </c>
      <c r="S165" s="118"/>
      <c r="T165" s="57">
        <v>3389</v>
      </c>
      <c r="U165" s="78"/>
      <c r="W165" s="121">
        <f t="shared" si="61"/>
        <v>43988</v>
      </c>
      <c r="X165" s="122">
        <f t="shared" si="67"/>
        <v>6</v>
      </c>
      <c r="Y165" s="97">
        <f t="shared" si="63"/>
        <v>83036</v>
      </c>
      <c r="Z165" s="123">
        <f t="shared" si="64"/>
        <v>43988</v>
      </c>
      <c r="AA165" s="97">
        <f t="shared" si="65"/>
        <v>0</v>
      </c>
      <c r="AB165" s="97">
        <f t="shared" si="66"/>
        <v>4634</v>
      </c>
    </row>
    <row r="166" spans="2:28" x14ac:dyDescent="0.55000000000000004">
      <c r="B166" s="77">
        <v>43989</v>
      </c>
      <c r="C166" s="48">
        <v>1</v>
      </c>
      <c r="D166" s="84"/>
      <c r="E166" s="110"/>
      <c r="F166" s="57">
        <v>4</v>
      </c>
      <c r="G166" s="48">
        <v>4</v>
      </c>
      <c r="H166" s="89">
        <f t="shared" si="70"/>
        <v>83040</v>
      </c>
      <c r="I166" s="89">
        <f t="shared" si="68"/>
        <v>65</v>
      </c>
      <c r="J166" s="48">
        <v>0</v>
      </c>
      <c r="K166" s="56">
        <f t="shared" si="69"/>
        <v>0</v>
      </c>
      <c r="L166" s="48">
        <v>0</v>
      </c>
      <c r="M166" s="89">
        <f t="shared" si="60"/>
        <v>4634</v>
      </c>
      <c r="N166" s="48">
        <v>9</v>
      </c>
      <c r="O166" s="89">
        <f t="shared" si="71"/>
        <v>78341</v>
      </c>
      <c r="P166" s="111">
        <f t="shared" si="62"/>
        <v>322</v>
      </c>
      <c r="Q166" s="57">
        <v>747066</v>
      </c>
      <c r="R166" s="48">
        <v>479</v>
      </c>
      <c r="S166" s="118"/>
      <c r="T166" s="57">
        <v>3232</v>
      </c>
      <c r="U166" s="78"/>
      <c r="W166" s="121">
        <f t="shared" si="61"/>
        <v>43989</v>
      </c>
      <c r="X166" s="122">
        <f t="shared" si="67"/>
        <v>4</v>
      </c>
      <c r="Y166" s="97">
        <f t="shared" si="63"/>
        <v>83040</v>
      </c>
      <c r="Z166" s="123">
        <f t="shared" si="64"/>
        <v>43989</v>
      </c>
      <c r="AA166" s="97">
        <f t="shared" si="65"/>
        <v>0</v>
      </c>
      <c r="AB166" s="97">
        <f t="shared" si="66"/>
        <v>4634</v>
      </c>
    </row>
    <row r="167" spans="2:28" x14ac:dyDescent="0.55000000000000004">
      <c r="B167" s="77">
        <v>43990</v>
      </c>
      <c r="C167" s="48">
        <v>0</v>
      </c>
      <c r="D167" s="84"/>
      <c r="E167" s="110"/>
      <c r="F167" s="57">
        <v>1</v>
      </c>
      <c r="G167" s="48">
        <v>3</v>
      </c>
      <c r="H167" s="89">
        <f t="shared" si="70"/>
        <v>83043</v>
      </c>
      <c r="I167" s="89">
        <f t="shared" si="68"/>
        <v>58</v>
      </c>
      <c r="J167" s="48">
        <v>0</v>
      </c>
      <c r="K167" s="56">
        <f t="shared" si="69"/>
        <v>0</v>
      </c>
      <c r="L167" s="48">
        <v>0</v>
      </c>
      <c r="M167" s="89">
        <f t="shared" si="60"/>
        <v>4634</v>
      </c>
      <c r="N167" s="48">
        <v>10</v>
      </c>
      <c r="O167" s="89">
        <f t="shared" si="71"/>
        <v>78351</v>
      </c>
      <c r="P167" s="111">
        <f t="shared" si="62"/>
        <v>166</v>
      </c>
      <c r="Q167" s="57">
        <v>747232</v>
      </c>
      <c r="R167" s="48">
        <v>396</v>
      </c>
      <c r="S167" s="118"/>
      <c r="T167" s="57">
        <v>2971</v>
      </c>
      <c r="U167" s="78"/>
      <c r="W167" s="121">
        <f t="shared" si="61"/>
        <v>43990</v>
      </c>
      <c r="X167" s="122">
        <f t="shared" si="67"/>
        <v>3</v>
      </c>
      <c r="Y167" s="97">
        <f t="shared" si="63"/>
        <v>83043</v>
      </c>
      <c r="Z167" s="123">
        <f t="shared" si="64"/>
        <v>43990</v>
      </c>
      <c r="AA167" s="97">
        <f t="shared" si="65"/>
        <v>0</v>
      </c>
      <c r="AB167" s="97">
        <f t="shared" si="66"/>
        <v>4634</v>
      </c>
    </row>
    <row r="168" spans="2:28" x14ac:dyDescent="0.55000000000000004">
      <c r="B168" s="77">
        <v>43991</v>
      </c>
      <c r="C168" s="48">
        <v>1</v>
      </c>
      <c r="D168" s="84"/>
      <c r="E168" s="110"/>
      <c r="F168" s="57">
        <v>2</v>
      </c>
      <c r="G168" s="48">
        <v>3</v>
      </c>
      <c r="H168" s="89">
        <f t="shared" si="70"/>
        <v>83046</v>
      </c>
      <c r="I168" s="89">
        <f t="shared" si="68"/>
        <v>55</v>
      </c>
      <c r="J168" s="48">
        <v>0</v>
      </c>
      <c r="K168" s="56">
        <f t="shared" si="69"/>
        <v>0</v>
      </c>
      <c r="L168" s="48">
        <v>0</v>
      </c>
      <c r="M168" s="89">
        <f t="shared" si="60"/>
        <v>4634</v>
      </c>
      <c r="N168" s="48">
        <v>6</v>
      </c>
      <c r="O168" s="89">
        <f t="shared" si="71"/>
        <v>78357</v>
      </c>
      <c r="P168" s="111">
        <f t="shared" si="62"/>
        <v>448</v>
      </c>
      <c r="Q168" s="57">
        <v>747680</v>
      </c>
      <c r="R168" s="48">
        <v>527</v>
      </c>
      <c r="S168" s="118"/>
      <c r="T168" s="57">
        <v>2892</v>
      </c>
      <c r="U168" s="78"/>
      <c r="W168" s="121">
        <f t="shared" si="61"/>
        <v>43991</v>
      </c>
      <c r="X168" s="122">
        <f t="shared" si="67"/>
        <v>3</v>
      </c>
      <c r="Y168" s="97">
        <f t="shared" si="63"/>
        <v>83046</v>
      </c>
      <c r="Z168" s="123">
        <f t="shared" si="64"/>
        <v>43991</v>
      </c>
      <c r="AA168" s="97">
        <f t="shared" si="65"/>
        <v>0</v>
      </c>
      <c r="AB168" s="97">
        <f t="shared" si="66"/>
        <v>4634</v>
      </c>
    </row>
    <row r="169" spans="2:28" x14ac:dyDescent="0.55000000000000004">
      <c r="B169" s="77">
        <v>43992</v>
      </c>
      <c r="C169" s="48">
        <v>0</v>
      </c>
      <c r="D169" s="84"/>
      <c r="E169" s="110"/>
      <c r="F169" s="57">
        <v>1</v>
      </c>
      <c r="G169" s="48">
        <v>11</v>
      </c>
      <c r="H169" s="89">
        <f t="shared" si="70"/>
        <v>83057</v>
      </c>
      <c r="I169" s="89">
        <f t="shared" si="68"/>
        <v>62</v>
      </c>
      <c r="J169" s="48">
        <v>0</v>
      </c>
      <c r="K169" s="56">
        <f t="shared" si="69"/>
        <v>0</v>
      </c>
      <c r="L169" s="48">
        <v>0</v>
      </c>
      <c r="M169" s="89">
        <f t="shared" si="60"/>
        <v>4634</v>
      </c>
      <c r="N169" s="48">
        <v>4</v>
      </c>
      <c r="O169" s="89">
        <f t="shared" si="71"/>
        <v>78361</v>
      </c>
      <c r="P169" s="111">
        <f t="shared" si="62"/>
        <v>2807</v>
      </c>
      <c r="Q169" s="57">
        <v>750487</v>
      </c>
      <c r="R169" s="48">
        <v>358</v>
      </c>
      <c r="S169" s="118"/>
      <c r="T169" s="57">
        <v>3179</v>
      </c>
      <c r="U169" s="78"/>
      <c r="W169" s="121">
        <f t="shared" si="61"/>
        <v>43992</v>
      </c>
      <c r="X169" s="122">
        <f t="shared" si="67"/>
        <v>11</v>
      </c>
      <c r="Y169" s="97">
        <f t="shared" si="63"/>
        <v>83057</v>
      </c>
      <c r="Z169" s="123">
        <f t="shared" si="64"/>
        <v>43992</v>
      </c>
      <c r="AA169" s="97">
        <f t="shared" si="65"/>
        <v>0</v>
      </c>
      <c r="AB169" s="97">
        <f t="shared" si="66"/>
        <v>4634</v>
      </c>
    </row>
    <row r="170" spans="2:28" x14ac:dyDescent="0.55000000000000004">
      <c r="B170" s="77">
        <v>43993</v>
      </c>
      <c r="C170" s="48">
        <v>0</v>
      </c>
      <c r="D170" s="84"/>
      <c r="E170" s="110"/>
      <c r="F170" s="57">
        <v>1</v>
      </c>
      <c r="G170" s="48">
        <v>7</v>
      </c>
      <c r="H170" s="89">
        <f t="shared" si="70"/>
        <v>83064</v>
      </c>
      <c r="I170" s="89">
        <f t="shared" si="68"/>
        <v>65</v>
      </c>
      <c r="J170" s="48">
        <v>0</v>
      </c>
      <c r="K170" s="56">
        <f t="shared" si="69"/>
        <v>0</v>
      </c>
      <c r="L170" s="48">
        <v>0</v>
      </c>
      <c r="M170" s="89">
        <f t="shared" si="60"/>
        <v>4634</v>
      </c>
      <c r="N170" s="48">
        <v>4</v>
      </c>
      <c r="O170" s="89">
        <f t="shared" si="71"/>
        <v>78365</v>
      </c>
      <c r="P170" s="111">
        <f t="shared" si="62"/>
        <v>187</v>
      </c>
      <c r="Q170" s="57">
        <v>750674</v>
      </c>
      <c r="R170" s="48">
        <v>206</v>
      </c>
      <c r="S170" s="118"/>
      <c r="T170" s="57">
        <v>3124</v>
      </c>
      <c r="U170" s="78"/>
      <c r="W170" s="121">
        <f t="shared" si="61"/>
        <v>43993</v>
      </c>
      <c r="X170" s="122">
        <f t="shared" si="67"/>
        <v>7</v>
      </c>
      <c r="Y170" s="97">
        <f t="shared" si="63"/>
        <v>83064</v>
      </c>
      <c r="Z170" s="123">
        <f t="shared" si="64"/>
        <v>43993</v>
      </c>
      <c r="AA170" s="97">
        <f t="shared" si="65"/>
        <v>0</v>
      </c>
      <c r="AB170" s="97">
        <f t="shared" si="66"/>
        <v>4634</v>
      </c>
    </row>
    <row r="171" spans="2:28" x14ac:dyDescent="0.55000000000000004">
      <c r="B171" s="77">
        <v>43994</v>
      </c>
      <c r="C171" s="48">
        <v>0</v>
      </c>
      <c r="D171" s="84"/>
      <c r="E171" s="110"/>
      <c r="F171" s="57">
        <v>1</v>
      </c>
      <c r="G171" s="48">
        <v>11</v>
      </c>
      <c r="H171" s="89">
        <f t="shared" si="70"/>
        <v>83075</v>
      </c>
      <c r="I171" s="89">
        <f t="shared" si="68"/>
        <v>74</v>
      </c>
      <c r="J171" s="48">
        <v>0</v>
      </c>
      <c r="K171" s="56">
        <f t="shared" si="69"/>
        <v>0</v>
      </c>
      <c r="L171" s="48">
        <v>0</v>
      </c>
      <c r="M171" s="89">
        <f t="shared" si="60"/>
        <v>4634</v>
      </c>
      <c r="N171" s="48">
        <v>2</v>
      </c>
      <c r="O171" s="89">
        <f t="shared" si="71"/>
        <v>78367</v>
      </c>
      <c r="P171" s="111">
        <f t="shared" si="62"/>
        <v>709</v>
      </c>
      <c r="Q171" s="57">
        <v>751383</v>
      </c>
      <c r="R171" s="48">
        <v>635</v>
      </c>
      <c r="S171" s="118"/>
      <c r="T171" s="57">
        <v>3197</v>
      </c>
      <c r="U171" s="78"/>
      <c r="W171" s="121">
        <f t="shared" si="61"/>
        <v>43994</v>
      </c>
      <c r="X171" s="122">
        <f t="shared" si="67"/>
        <v>11</v>
      </c>
      <c r="Y171" s="97">
        <f t="shared" si="63"/>
        <v>83075</v>
      </c>
      <c r="Z171" s="123">
        <f t="shared" si="64"/>
        <v>43994</v>
      </c>
      <c r="AA171" s="97">
        <f t="shared" si="65"/>
        <v>0</v>
      </c>
      <c r="AB171" s="97">
        <f t="shared" si="66"/>
        <v>4634</v>
      </c>
    </row>
    <row r="172" spans="2:28" x14ac:dyDescent="0.55000000000000004">
      <c r="B172" s="77">
        <v>43995</v>
      </c>
      <c r="C172" s="48">
        <v>1</v>
      </c>
      <c r="D172" s="84"/>
      <c r="E172" s="110"/>
      <c r="F172" s="57">
        <v>2</v>
      </c>
      <c r="G172" s="48">
        <v>57</v>
      </c>
      <c r="H172" s="89">
        <f t="shared" si="70"/>
        <v>83132</v>
      </c>
      <c r="I172" s="89">
        <f t="shared" si="68"/>
        <v>129</v>
      </c>
      <c r="J172" s="48">
        <v>1</v>
      </c>
      <c r="K172" s="56">
        <f t="shared" si="69"/>
        <v>1</v>
      </c>
      <c r="L172" s="48">
        <v>0</v>
      </c>
      <c r="M172" s="89">
        <f t="shared" si="60"/>
        <v>4634</v>
      </c>
      <c r="N172" s="48">
        <v>2</v>
      </c>
      <c r="O172" s="89">
        <f t="shared" si="71"/>
        <v>78369</v>
      </c>
      <c r="P172" s="111">
        <f t="shared" si="62"/>
        <v>704</v>
      </c>
      <c r="Q172" s="57">
        <v>752087</v>
      </c>
      <c r="R172" s="48">
        <v>542</v>
      </c>
      <c r="S172" s="118"/>
      <c r="T172" s="57">
        <v>3358</v>
      </c>
      <c r="U172" s="78"/>
      <c r="W172" s="121">
        <f t="shared" si="61"/>
        <v>43995</v>
      </c>
      <c r="X172" s="122">
        <f t="shared" si="67"/>
        <v>57</v>
      </c>
      <c r="Y172" s="97">
        <f t="shared" si="63"/>
        <v>83132</v>
      </c>
      <c r="Z172" s="123">
        <f t="shared" si="64"/>
        <v>43995</v>
      </c>
      <c r="AA172" s="97">
        <f t="shared" si="65"/>
        <v>0</v>
      </c>
      <c r="AB172" s="97">
        <f t="shared" si="66"/>
        <v>4634</v>
      </c>
    </row>
    <row r="173" spans="2:28" x14ac:dyDescent="0.55000000000000004">
      <c r="B173" s="77">
        <v>43996</v>
      </c>
      <c r="C173" s="48">
        <v>1</v>
      </c>
      <c r="D173" s="84"/>
      <c r="E173" s="110"/>
      <c r="F173" s="57">
        <v>3</v>
      </c>
      <c r="G173" s="48">
        <v>49</v>
      </c>
      <c r="H173" s="89">
        <f t="shared" si="70"/>
        <v>83181</v>
      </c>
      <c r="I173" s="89">
        <f t="shared" si="68"/>
        <v>177</v>
      </c>
      <c r="J173" s="48">
        <v>1</v>
      </c>
      <c r="K173" s="56">
        <f t="shared" si="69"/>
        <v>2</v>
      </c>
      <c r="L173" s="48">
        <v>0</v>
      </c>
      <c r="M173" s="89">
        <f t="shared" si="60"/>
        <v>4634</v>
      </c>
      <c r="N173" s="48">
        <v>1</v>
      </c>
      <c r="O173" s="89">
        <f t="shared" si="71"/>
        <v>78370</v>
      </c>
      <c r="P173" s="111">
        <f t="shared" si="62"/>
        <v>891</v>
      </c>
      <c r="Q173" s="57">
        <v>752978</v>
      </c>
      <c r="R173" s="48">
        <v>392</v>
      </c>
      <c r="S173" s="118"/>
      <c r="T173" s="57">
        <v>3852</v>
      </c>
      <c r="U173" s="78"/>
      <c r="W173" s="121">
        <f t="shared" si="61"/>
        <v>43996</v>
      </c>
      <c r="X173" s="122">
        <f t="shared" si="67"/>
        <v>49</v>
      </c>
      <c r="Y173" s="97">
        <f t="shared" si="63"/>
        <v>83181</v>
      </c>
      <c r="Z173" s="123">
        <f t="shared" si="64"/>
        <v>43996</v>
      </c>
      <c r="AA173" s="97">
        <f t="shared" si="65"/>
        <v>0</v>
      </c>
      <c r="AB173" s="97">
        <f t="shared" si="66"/>
        <v>4634</v>
      </c>
    </row>
    <row r="174" spans="2:28" x14ac:dyDescent="0.55000000000000004">
      <c r="B174" s="77">
        <v>43997</v>
      </c>
      <c r="C174" s="48">
        <v>3</v>
      </c>
      <c r="D174" s="84"/>
      <c r="E174" s="110"/>
      <c r="F174" s="57">
        <v>4</v>
      </c>
      <c r="G174" s="48">
        <v>40</v>
      </c>
      <c r="H174" s="89">
        <f t="shared" si="70"/>
        <v>83221</v>
      </c>
      <c r="I174" s="89">
        <f t="shared" si="68"/>
        <v>210</v>
      </c>
      <c r="J174" s="48">
        <v>3</v>
      </c>
      <c r="K174" s="56">
        <f t="shared" si="69"/>
        <v>5</v>
      </c>
      <c r="L174" s="48">
        <v>0</v>
      </c>
      <c r="M174" s="89">
        <f t="shared" si="60"/>
        <v>4634</v>
      </c>
      <c r="N174" s="48">
        <v>7</v>
      </c>
      <c r="O174" s="89">
        <f t="shared" si="71"/>
        <v>78377</v>
      </c>
      <c r="P174" s="111">
        <f t="shared" si="62"/>
        <v>858</v>
      </c>
      <c r="Q174" s="57">
        <v>753836</v>
      </c>
      <c r="R174" s="48">
        <v>225</v>
      </c>
      <c r="S174" s="118"/>
      <c r="T174" s="57">
        <v>4340</v>
      </c>
      <c r="U174" s="78"/>
      <c r="W174" s="121">
        <f t="shared" si="61"/>
        <v>43997</v>
      </c>
      <c r="X174" s="122">
        <f t="shared" si="67"/>
        <v>40</v>
      </c>
      <c r="Y174" s="97">
        <f t="shared" si="63"/>
        <v>83221</v>
      </c>
      <c r="Z174" s="123">
        <f t="shared" si="64"/>
        <v>43997</v>
      </c>
      <c r="AA174" s="97">
        <f t="shared" si="65"/>
        <v>0</v>
      </c>
      <c r="AB174" s="97">
        <f t="shared" si="66"/>
        <v>4634</v>
      </c>
    </row>
    <row r="175" spans="2:28" x14ac:dyDescent="0.55000000000000004">
      <c r="B175" s="77">
        <v>43998</v>
      </c>
      <c r="C175" s="48">
        <v>3</v>
      </c>
      <c r="D175" s="84"/>
      <c r="E175" s="110"/>
      <c r="F175" s="57">
        <v>7</v>
      </c>
      <c r="G175" s="48">
        <v>44</v>
      </c>
      <c r="H175" s="89">
        <f t="shared" si="70"/>
        <v>83265</v>
      </c>
      <c r="I175" s="89">
        <f t="shared" si="68"/>
        <v>252</v>
      </c>
      <c r="J175" s="48">
        <v>2</v>
      </c>
      <c r="K175" s="56">
        <f t="shared" si="69"/>
        <v>7</v>
      </c>
      <c r="L175" s="48">
        <v>0</v>
      </c>
      <c r="M175" s="89">
        <f t="shared" si="60"/>
        <v>4634</v>
      </c>
      <c r="N175" s="48">
        <v>2</v>
      </c>
      <c r="O175" s="89">
        <f t="shared" si="71"/>
        <v>78379</v>
      </c>
      <c r="P175" s="111">
        <f t="shared" si="62"/>
        <v>433</v>
      </c>
      <c r="Q175" s="57">
        <v>754269</v>
      </c>
      <c r="R175" s="48">
        <v>116</v>
      </c>
      <c r="S175" s="118"/>
      <c r="T175" s="57">
        <v>4683</v>
      </c>
      <c r="U175" s="78"/>
      <c r="W175" s="121">
        <f t="shared" si="61"/>
        <v>43998</v>
      </c>
      <c r="X175" s="122">
        <f t="shared" si="67"/>
        <v>44</v>
      </c>
      <c r="Y175" s="97">
        <f t="shared" si="63"/>
        <v>83265</v>
      </c>
      <c r="Z175" s="123">
        <f t="shared" si="64"/>
        <v>43998</v>
      </c>
      <c r="AA175" s="97">
        <f t="shared" si="65"/>
        <v>0</v>
      </c>
      <c r="AB175" s="97">
        <f t="shared" si="66"/>
        <v>4634</v>
      </c>
    </row>
    <row r="176" spans="2:28" x14ac:dyDescent="0.55000000000000004">
      <c r="B176" s="77">
        <v>43999</v>
      </c>
      <c r="C176" s="48">
        <v>3</v>
      </c>
      <c r="D176" s="84"/>
      <c r="E176" s="110"/>
      <c r="F176" s="57">
        <v>7</v>
      </c>
      <c r="G176" s="48">
        <v>28</v>
      </c>
      <c r="H176" s="89">
        <f t="shared" si="70"/>
        <v>83293</v>
      </c>
      <c r="I176" s="89">
        <f t="shared" si="68"/>
        <v>265</v>
      </c>
      <c r="J176" s="48">
        <v>2</v>
      </c>
      <c r="K176" s="56">
        <f t="shared" si="69"/>
        <v>9</v>
      </c>
      <c r="L176" s="48">
        <v>0</v>
      </c>
      <c r="M176" s="89">
        <f t="shared" si="60"/>
        <v>4634</v>
      </c>
      <c r="N176" s="48">
        <v>15</v>
      </c>
      <c r="O176" s="89">
        <f t="shared" si="71"/>
        <v>78394</v>
      </c>
      <c r="P176" s="111">
        <f t="shared" si="62"/>
        <v>697</v>
      </c>
      <c r="Q176" s="57">
        <v>754966</v>
      </c>
      <c r="R176" s="48">
        <v>153</v>
      </c>
      <c r="S176" s="118"/>
      <c r="T176" s="57">
        <v>5220</v>
      </c>
      <c r="U176" s="78"/>
      <c r="W176" s="121">
        <f t="shared" si="61"/>
        <v>43999</v>
      </c>
      <c r="X176" s="122">
        <f t="shared" si="67"/>
        <v>28</v>
      </c>
      <c r="Y176" s="97">
        <f t="shared" si="63"/>
        <v>83293</v>
      </c>
      <c r="Z176" s="123">
        <f t="shared" si="64"/>
        <v>43999</v>
      </c>
      <c r="AA176" s="97">
        <f t="shared" si="65"/>
        <v>0</v>
      </c>
      <c r="AB176" s="97">
        <f t="shared" si="66"/>
        <v>4634</v>
      </c>
    </row>
    <row r="177" spans="2:28" x14ac:dyDescent="0.55000000000000004">
      <c r="B177" s="77">
        <v>44000</v>
      </c>
      <c r="C177" s="48">
        <v>2</v>
      </c>
      <c r="D177" s="84"/>
      <c r="E177" s="110"/>
      <c r="F177" s="57">
        <v>7</v>
      </c>
      <c r="G177" s="48">
        <v>32</v>
      </c>
      <c r="H177" s="89">
        <f t="shared" si="70"/>
        <v>83325</v>
      </c>
      <c r="I177" s="89">
        <f t="shared" si="68"/>
        <v>293</v>
      </c>
      <c r="J177" s="48">
        <v>4</v>
      </c>
      <c r="K177" s="56">
        <f t="shared" si="69"/>
        <v>13</v>
      </c>
      <c r="L177" s="48">
        <v>0</v>
      </c>
      <c r="M177" s="89">
        <f t="shared" ref="M177:M208" si="72">+L177+M176</f>
        <v>4634</v>
      </c>
      <c r="N177" s="48">
        <v>4</v>
      </c>
      <c r="O177" s="89">
        <f t="shared" si="71"/>
        <v>78398</v>
      </c>
      <c r="P177" s="111">
        <f t="shared" si="62"/>
        <v>866</v>
      </c>
      <c r="Q177" s="57">
        <v>755832</v>
      </c>
      <c r="R177" s="48">
        <v>227</v>
      </c>
      <c r="S177" s="118"/>
      <c r="T177" s="57">
        <v>5856</v>
      </c>
      <c r="U177" s="78"/>
      <c r="W177" s="121">
        <f t="shared" si="61"/>
        <v>44000</v>
      </c>
      <c r="X177" s="122">
        <f t="shared" si="67"/>
        <v>32</v>
      </c>
      <c r="Y177" s="97">
        <f t="shared" si="63"/>
        <v>83325</v>
      </c>
      <c r="Z177" s="123">
        <f t="shared" si="64"/>
        <v>44000</v>
      </c>
      <c r="AA177" s="97">
        <f t="shared" si="65"/>
        <v>0</v>
      </c>
      <c r="AB177" s="97">
        <f t="shared" si="66"/>
        <v>4634</v>
      </c>
    </row>
    <row r="178" spans="2:28" x14ac:dyDescent="0.55000000000000004">
      <c r="B178" s="77">
        <v>44001</v>
      </c>
      <c r="C178" s="48">
        <v>4</v>
      </c>
      <c r="D178" s="84"/>
      <c r="E178" s="110"/>
      <c r="F178" s="57">
        <v>11</v>
      </c>
      <c r="G178" s="48">
        <v>27</v>
      </c>
      <c r="H178" s="89">
        <f t="shared" si="70"/>
        <v>83352</v>
      </c>
      <c r="I178" s="89">
        <f t="shared" si="68"/>
        <v>308</v>
      </c>
      <c r="J178" s="48">
        <v>0</v>
      </c>
      <c r="K178" s="56">
        <f t="shared" si="69"/>
        <v>13</v>
      </c>
      <c r="L178" s="48">
        <v>0</v>
      </c>
      <c r="M178" s="89">
        <f t="shared" si="72"/>
        <v>4634</v>
      </c>
      <c r="N178" s="48">
        <v>12</v>
      </c>
      <c r="O178" s="89">
        <f t="shared" si="71"/>
        <v>78410</v>
      </c>
      <c r="P178" s="111">
        <f t="shared" si="62"/>
        <v>391</v>
      </c>
      <c r="Q178" s="57">
        <v>756223</v>
      </c>
      <c r="R178" s="48">
        <v>232</v>
      </c>
      <c r="S178" s="118"/>
      <c r="T178" s="57">
        <v>6023</v>
      </c>
      <c r="U178" s="78"/>
      <c r="W178" s="121">
        <f t="shared" si="61"/>
        <v>44001</v>
      </c>
      <c r="X178" s="122">
        <f t="shared" si="67"/>
        <v>27</v>
      </c>
      <c r="Y178" s="97">
        <f t="shared" si="63"/>
        <v>83352</v>
      </c>
      <c r="Z178" s="123">
        <f t="shared" si="64"/>
        <v>44001</v>
      </c>
      <c r="AA178" s="97">
        <f t="shared" si="65"/>
        <v>0</v>
      </c>
      <c r="AB178" s="97">
        <f t="shared" si="66"/>
        <v>4634</v>
      </c>
    </row>
    <row r="179" spans="2:28" x14ac:dyDescent="0.55000000000000004">
      <c r="B179" s="77">
        <v>44002</v>
      </c>
      <c r="C179" s="48">
        <v>3</v>
      </c>
      <c r="D179" s="84"/>
      <c r="E179" s="110"/>
      <c r="F179" s="57">
        <v>13</v>
      </c>
      <c r="G179" s="48">
        <v>26</v>
      </c>
      <c r="H179" s="89">
        <f t="shared" si="70"/>
        <v>83378</v>
      </c>
      <c r="I179" s="89">
        <f t="shared" si="68"/>
        <v>331</v>
      </c>
      <c r="J179" s="48">
        <v>2</v>
      </c>
      <c r="K179" s="56">
        <f t="shared" si="69"/>
        <v>15</v>
      </c>
      <c r="L179" s="48">
        <v>0</v>
      </c>
      <c r="M179" s="89">
        <f t="shared" si="72"/>
        <v>4634</v>
      </c>
      <c r="N179" s="48">
        <v>3</v>
      </c>
      <c r="O179" s="89">
        <f t="shared" si="71"/>
        <v>78413</v>
      </c>
      <c r="P179" s="111">
        <f t="shared" si="62"/>
        <v>742</v>
      </c>
      <c r="Q179" s="57">
        <v>756965</v>
      </c>
      <c r="R179" s="48">
        <v>397</v>
      </c>
      <c r="S179" s="118"/>
      <c r="T179" s="57">
        <v>6339</v>
      </c>
      <c r="U179" s="78"/>
      <c r="W179" s="121">
        <f t="shared" si="61"/>
        <v>44002</v>
      </c>
      <c r="X179" s="122">
        <f t="shared" si="67"/>
        <v>26</v>
      </c>
      <c r="Y179" s="97">
        <f t="shared" si="63"/>
        <v>83378</v>
      </c>
      <c r="Z179" s="123">
        <f t="shared" si="64"/>
        <v>44002</v>
      </c>
      <c r="AA179" s="97">
        <f t="shared" si="65"/>
        <v>0</v>
      </c>
      <c r="AB179" s="97">
        <f t="shared" si="66"/>
        <v>4634</v>
      </c>
    </row>
    <row r="180" spans="2:28" x14ac:dyDescent="0.55000000000000004">
      <c r="B180" s="77">
        <v>44003</v>
      </c>
      <c r="C180" s="48">
        <v>2</v>
      </c>
      <c r="D180" s="84"/>
      <c r="E180" s="110"/>
      <c r="F180" s="57">
        <v>15</v>
      </c>
      <c r="G180" s="48">
        <v>18</v>
      </c>
      <c r="H180" s="89">
        <f t="shared" si="70"/>
        <v>83396</v>
      </c>
      <c r="I180" s="89">
        <f t="shared" si="68"/>
        <v>349</v>
      </c>
      <c r="J180" s="48">
        <v>-3</v>
      </c>
      <c r="K180" s="56">
        <f t="shared" si="69"/>
        <v>12</v>
      </c>
      <c r="L180" s="48">
        <v>0</v>
      </c>
      <c r="M180" s="89">
        <f t="shared" si="72"/>
        <v>4634</v>
      </c>
      <c r="N180" s="48">
        <v>0</v>
      </c>
      <c r="O180" s="89">
        <f t="shared" si="71"/>
        <v>78413</v>
      </c>
      <c r="P180" s="111">
        <f t="shared" si="62"/>
        <v>1058</v>
      </c>
      <c r="Q180" s="57">
        <v>758023</v>
      </c>
      <c r="R180" s="48">
        <v>144</v>
      </c>
      <c r="S180" s="118"/>
      <c r="T180" s="57">
        <v>7236</v>
      </c>
      <c r="U180" s="78"/>
      <c r="W180" s="121">
        <f t="shared" ref="W180:W215" si="73">+B180</f>
        <v>44003</v>
      </c>
      <c r="X180" s="122">
        <f t="shared" si="67"/>
        <v>18</v>
      </c>
      <c r="Y180" s="97">
        <f t="shared" si="63"/>
        <v>83396</v>
      </c>
      <c r="Z180" s="123">
        <f t="shared" si="64"/>
        <v>44003</v>
      </c>
      <c r="AA180" s="97">
        <f t="shared" si="65"/>
        <v>0</v>
      </c>
      <c r="AB180" s="97">
        <f t="shared" si="66"/>
        <v>4634</v>
      </c>
    </row>
    <row r="181" spans="2:28" x14ac:dyDescent="0.55000000000000004">
      <c r="B181" s="77">
        <v>44004</v>
      </c>
      <c r="C181" s="48">
        <v>2</v>
      </c>
      <c r="D181" s="84"/>
      <c r="E181" s="110"/>
      <c r="F181" s="57">
        <v>15</v>
      </c>
      <c r="G181" s="48">
        <v>22</v>
      </c>
      <c r="H181" s="89">
        <f t="shared" si="70"/>
        <v>83418</v>
      </c>
      <c r="I181" s="89">
        <f t="shared" si="68"/>
        <v>359</v>
      </c>
      <c r="J181" s="48">
        <v>1</v>
      </c>
      <c r="K181" s="56">
        <f t="shared" si="69"/>
        <v>13</v>
      </c>
      <c r="L181" s="48">
        <v>0</v>
      </c>
      <c r="M181" s="89">
        <f t="shared" si="72"/>
        <v>4634</v>
      </c>
      <c r="N181" s="48">
        <v>12</v>
      </c>
      <c r="O181" s="89">
        <f t="shared" si="71"/>
        <v>78425</v>
      </c>
      <c r="P181" s="111">
        <f t="shared" si="62"/>
        <v>695</v>
      </c>
      <c r="Q181" s="57">
        <v>758718</v>
      </c>
      <c r="R181" s="48">
        <v>328</v>
      </c>
      <c r="S181" s="118"/>
      <c r="T181" s="57">
        <v>7591</v>
      </c>
      <c r="U181" s="78"/>
      <c r="W181" s="121">
        <f t="shared" si="73"/>
        <v>44004</v>
      </c>
      <c r="X181" s="122">
        <f t="shared" si="67"/>
        <v>22</v>
      </c>
      <c r="Y181" s="97">
        <f t="shared" si="63"/>
        <v>83418</v>
      </c>
      <c r="Z181" s="123">
        <f t="shared" si="64"/>
        <v>44004</v>
      </c>
      <c r="AA181" s="97">
        <f t="shared" si="65"/>
        <v>0</v>
      </c>
      <c r="AB181" s="97">
        <f t="shared" si="66"/>
        <v>4634</v>
      </c>
    </row>
    <row r="182" spans="2:28" x14ac:dyDescent="0.55000000000000004">
      <c r="B182" s="77">
        <v>44005</v>
      </c>
      <c r="C182" s="48">
        <v>4</v>
      </c>
      <c r="D182" s="84"/>
      <c r="E182" s="110"/>
      <c r="F182" s="57">
        <v>18</v>
      </c>
      <c r="G182" s="48">
        <v>12</v>
      </c>
      <c r="H182" s="89">
        <f t="shared" si="70"/>
        <v>83430</v>
      </c>
      <c r="I182" s="89">
        <f t="shared" si="68"/>
        <v>368</v>
      </c>
      <c r="J182" s="48">
        <v>-1</v>
      </c>
      <c r="K182" s="56">
        <f t="shared" si="69"/>
        <v>12</v>
      </c>
      <c r="L182" s="48">
        <v>0</v>
      </c>
      <c r="M182" s="89">
        <f t="shared" si="72"/>
        <v>4634</v>
      </c>
      <c r="N182" s="48">
        <v>3</v>
      </c>
      <c r="O182" s="89">
        <f t="shared" si="71"/>
        <v>78428</v>
      </c>
      <c r="P182" s="111">
        <f t="shared" ref="P182:P213" si="74">+Q182-Q181</f>
        <v>561</v>
      </c>
      <c r="Q182" s="57">
        <v>759279</v>
      </c>
      <c r="R182" s="48">
        <v>584</v>
      </c>
      <c r="S182" s="118"/>
      <c r="T182" s="57">
        <v>7557</v>
      </c>
      <c r="U182" s="78"/>
      <c r="W182" s="121">
        <f t="shared" si="73"/>
        <v>44005</v>
      </c>
      <c r="X182" s="122">
        <f t="shared" si="67"/>
        <v>12</v>
      </c>
      <c r="Y182" s="97">
        <f t="shared" si="63"/>
        <v>83430</v>
      </c>
      <c r="Z182" s="123">
        <f t="shared" si="64"/>
        <v>44005</v>
      </c>
      <c r="AA182" s="97">
        <f t="shared" si="65"/>
        <v>0</v>
      </c>
      <c r="AB182" s="97">
        <f t="shared" si="66"/>
        <v>4634</v>
      </c>
    </row>
    <row r="183" spans="2:28" x14ac:dyDescent="0.55000000000000004">
      <c r="B183" s="77">
        <v>44006</v>
      </c>
      <c r="C183" s="48">
        <v>0</v>
      </c>
      <c r="D183" s="84"/>
      <c r="E183" s="110"/>
      <c r="F183" s="57">
        <v>13</v>
      </c>
      <c r="G183" s="48">
        <v>19</v>
      </c>
      <c r="H183" s="89">
        <f t="shared" si="70"/>
        <v>83449</v>
      </c>
      <c r="I183" s="89">
        <f t="shared" si="68"/>
        <v>382</v>
      </c>
      <c r="J183" s="48">
        <v>3</v>
      </c>
      <c r="K183" s="56">
        <f t="shared" si="69"/>
        <v>15</v>
      </c>
      <c r="L183" s="48">
        <v>0</v>
      </c>
      <c r="M183" s="89">
        <f t="shared" si="72"/>
        <v>4634</v>
      </c>
      <c r="N183" s="48">
        <v>5</v>
      </c>
      <c r="O183" s="89">
        <f t="shared" si="71"/>
        <v>78433</v>
      </c>
      <c r="P183" s="111">
        <f t="shared" si="74"/>
        <v>878</v>
      </c>
      <c r="Q183" s="57">
        <v>760157</v>
      </c>
      <c r="R183" s="48">
        <v>415</v>
      </c>
      <c r="S183" s="118"/>
      <c r="T183" s="57">
        <v>8011</v>
      </c>
      <c r="U183" s="78"/>
      <c r="W183" s="121">
        <f t="shared" si="73"/>
        <v>44006</v>
      </c>
      <c r="X183" s="122">
        <f t="shared" si="67"/>
        <v>19</v>
      </c>
      <c r="Y183" s="97">
        <f t="shared" ref="Y183:Y215" si="75">+H183</f>
        <v>83449</v>
      </c>
      <c r="Z183" s="123">
        <f t="shared" ref="Z183:Z215" si="76">+B183</f>
        <v>44006</v>
      </c>
      <c r="AA183" s="97">
        <f t="shared" ref="AA183:AA215" si="77">+L183</f>
        <v>0</v>
      </c>
      <c r="AB183" s="97">
        <f t="shared" ref="AB183:AB215" si="78">+M183</f>
        <v>4634</v>
      </c>
    </row>
    <row r="184" spans="2:28" x14ac:dyDescent="0.55000000000000004">
      <c r="B184" s="77">
        <v>44007</v>
      </c>
      <c r="C184" s="48">
        <v>0</v>
      </c>
      <c r="D184" s="84"/>
      <c r="E184" s="110"/>
      <c r="F184" s="57">
        <v>10</v>
      </c>
      <c r="G184" s="48">
        <v>13</v>
      </c>
      <c r="H184" s="89">
        <f t="shared" si="70"/>
        <v>83462</v>
      </c>
      <c r="I184" s="89">
        <f t="shared" si="68"/>
        <v>389</v>
      </c>
      <c r="J184" s="48">
        <v>-7</v>
      </c>
      <c r="K184" s="56">
        <f t="shared" si="69"/>
        <v>8</v>
      </c>
      <c r="L184" s="48">
        <v>0</v>
      </c>
      <c r="M184" s="89">
        <f t="shared" si="72"/>
        <v>4634</v>
      </c>
      <c r="N184" s="48">
        <v>6</v>
      </c>
      <c r="O184" s="89">
        <f t="shared" si="71"/>
        <v>78439</v>
      </c>
      <c r="P184" s="111">
        <f t="shared" si="74"/>
        <v>661</v>
      </c>
      <c r="Q184" s="57">
        <v>760818</v>
      </c>
      <c r="R184" s="48">
        <v>625</v>
      </c>
      <c r="S184" s="118"/>
      <c r="T184" s="57">
        <v>8044</v>
      </c>
      <c r="U184" s="78"/>
      <c r="W184" s="121">
        <f t="shared" si="73"/>
        <v>44007</v>
      </c>
      <c r="X184" s="122">
        <f t="shared" ref="X184:X215" si="79">+G184</f>
        <v>13</v>
      </c>
      <c r="Y184" s="97">
        <f t="shared" si="75"/>
        <v>83462</v>
      </c>
      <c r="Z184" s="123">
        <f t="shared" si="76"/>
        <v>44007</v>
      </c>
      <c r="AA184" s="97">
        <f t="shared" si="77"/>
        <v>0</v>
      </c>
      <c r="AB184" s="97">
        <f t="shared" si="78"/>
        <v>4634</v>
      </c>
    </row>
    <row r="185" spans="2:28" x14ac:dyDescent="0.55000000000000004">
      <c r="B185" s="77">
        <v>44008</v>
      </c>
      <c r="C185" s="48">
        <v>1</v>
      </c>
      <c r="D185" s="84"/>
      <c r="E185" s="110"/>
      <c r="F185" s="57">
        <v>8</v>
      </c>
      <c r="G185" s="48">
        <v>21</v>
      </c>
      <c r="H185" s="89">
        <f t="shared" si="70"/>
        <v>83483</v>
      </c>
      <c r="I185" s="89">
        <f t="shared" ref="I185:I215" si="80">+H185-M185-O185</f>
        <v>405</v>
      </c>
      <c r="J185" s="48">
        <v>0</v>
      </c>
      <c r="K185" s="56">
        <f t="shared" si="69"/>
        <v>8</v>
      </c>
      <c r="L185" s="48">
        <v>0</v>
      </c>
      <c r="M185" s="89">
        <f t="shared" si="72"/>
        <v>4634</v>
      </c>
      <c r="N185" s="48">
        <v>5</v>
      </c>
      <c r="O185" s="89">
        <f t="shared" si="71"/>
        <v>78444</v>
      </c>
      <c r="P185" s="111">
        <f t="shared" si="74"/>
        <v>626</v>
      </c>
      <c r="Q185" s="57">
        <v>761444</v>
      </c>
      <c r="R185" s="48">
        <v>791</v>
      </c>
      <c r="S185" s="118"/>
      <c r="T185" s="57">
        <v>7876</v>
      </c>
      <c r="U185" s="78"/>
      <c r="W185" s="121">
        <f t="shared" si="73"/>
        <v>44008</v>
      </c>
      <c r="X185" s="122">
        <f t="shared" si="79"/>
        <v>21</v>
      </c>
      <c r="Y185" s="97">
        <f t="shared" si="75"/>
        <v>83483</v>
      </c>
      <c r="Z185" s="123">
        <f t="shared" si="76"/>
        <v>44008</v>
      </c>
      <c r="AA185" s="97">
        <f t="shared" si="77"/>
        <v>0</v>
      </c>
      <c r="AB185" s="97">
        <f t="shared" si="78"/>
        <v>4634</v>
      </c>
    </row>
    <row r="186" spans="2:28" x14ac:dyDescent="0.55000000000000004">
      <c r="B186" s="77">
        <v>44009</v>
      </c>
      <c r="C186" s="48">
        <v>1</v>
      </c>
      <c r="D186" s="84"/>
      <c r="E186" s="110"/>
      <c r="F186" s="57">
        <v>8</v>
      </c>
      <c r="G186" s="48">
        <v>17</v>
      </c>
      <c r="H186" s="89">
        <f t="shared" si="70"/>
        <v>83500</v>
      </c>
      <c r="I186" s="89">
        <f t="shared" si="80"/>
        <v>415</v>
      </c>
      <c r="J186" s="48">
        <v>0</v>
      </c>
      <c r="K186" s="56">
        <f t="shared" si="69"/>
        <v>8</v>
      </c>
      <c r="L186" s="48">
        <v>0</v>
      </c>
      <c r="M186" s="89">
        <f t="shared" si="72"/>
        <v>4634</v>
      </c>
      <c r="N186" s="48">
        <v>7</v>
      </c>
      <c r="O186" s="89">
        <f t="shared" si="71"/>
        <v>78451</v>
      </c>
      <c r="P186" s="111">
        <f t="shared" si="74"/>
        <v>277</v>
      </c>
      <c r="Q186" s="57">
        <v>761721</v>
      </c>
      <c r="R186" s="48">
        <v>692</v>
      </c>
      <c r="S186" s="118"/>
      <c r="T186" s="57">
        <v>7445</v>
      </c>
      <c r="U186" s="78"/>
      <c r="W186" s="121">
        <f t="shared" si="73"/>
        <v>44009</v>
      </c>
      <c r="X186" s="122">
        <f t="shared" si="79"/>
        <v>17</v>
      </c>
      <c r="Y186" s="97">
        <f t="shared" si="75"/>
        <v>83500</v>
      </c>
      <c r="Z186" s="123">
        <f t="shared" si="76"/>
        <v>44009</v>
      </c>
      <c r="AA186" s="97">
        <f t="shared" si="77"/>
        <v>0</v>
      </c>
      <c r="AB186" s="97">
        <f t="shared" si="78"/>
        <v>4634</v>
      </c>
    </row>
    <row r="187" spans="2:28" x14ac:dyDescent="0.55000000000000004">
      <c r="B187" s="77">
        <v>44010</v>
      </c>
      <c r="C187" s="48">
        <v>4</v>
      </c>
      <c r="D187" s="84"/>
      <c r="E187" s="110"/>
      <c r="F187" s="57">
        <v>10</v>
      </c>
      <c r="G187" s="48">
        <v>12</v>
      </c>
      <c r="H187" s="89">
        <f t="shared" si="70"/>
        <v>83512</v>
      </c>
      <c r="I187" s="89">
        <f t="shared" si="80"/>
        <v>418</v>
      </c>
      <c r="J187" s="48">
        <v>0</v>
      </c>
      <c r="K187" s="56">
        <f t="shared" si="69"/>
        <v>8</v>
      </c>
      <c r="L187" s="48">
        <v>0</v>
      </c>
      <c r="M187" s="89">
        <f t="shared" si="72"/>
        <v>4634</v>
      </c>
      <c r="N187" s="48">
        <v>9</v>
      </c>
      <c r="O187" s="89">
        <f t="shared" si="71"/>
        <v>78460</v>
      </c>
      <c r="P187" s="111">
        <f t="shared" si="74"/>
        <v>398</v>
      </c>
      <c r="Q187" s="57">
        <v>762119</v>
      </c>
      <c r="R187" s="48">
        <v>824</v>
      </c>
      <c r="S187" s="118"/>
      <c r="T187" s="57">
        <v>7012</v>
      </c>
      <c r="U187" s="78"/>
      <c r="W187" s="121">
        <f t="shared" si="73"/>
        <v>44010</v>
      </c>
      <c r="X187" s="122">
        <f t="shared" si="79"/>
        <v>12</v>
      </c>
      <c r="Y187" s="97">
        <f t="shared" si="75"/>
        <v>83512</v>
      </c>
      <c r="Z187" s="123">
        <f t="shared" si="76"/>
        <v>44010</v>
      </c>
      <c r="AA187" s="97">
        <f t="shared" si="77"/>
        <v>0</v>
      </c>
      <c r="AB187" s="97">
        <f t="shared" si="78"/>
        <v>4634</v>
      </c>
    </row>
    <row r="188" spans="2:28" x14ac:dyDescent="0.55000000000000004">
      <c r="B188" s="77">
        <v>44011</v>
      </c>
      <c r="C188" s="48">
        <v>1</v>
      </c>
      <c r="D188" s="84"/>
      <c r="E188" s="110"/>
      <c r="F188" s="57">
        <v>7</v>
      </c>
      <c r="G188" s="48">
        <v>19</v>
      </c>
      <c r="H188" s="89">
        <f t="shared" si="70"/>
        <v>83531</v>
      </c>
      <c r="I188" s="89">
        <f t="shared" si="80"/>
        <v>428</v>
      </c>
      <c r="J188" s="48">
        <v>-1</v>
      </c>
      <c r="K188" s="56">
        <f t="shared" si="69"/>
        <v>7</v>
      </c>
      <c r="L188" s="48">
        <v>0</v>
      </c>
      <c r="M188" s="89">
        <f t="shared" si="72"/>
        <v>4634</v>
      </c>
      <c r="N188" s="48">
        <v>9</v>
      </c>
      <c r="O188" s="89">
        <f t="shared" si="71"/>
        <v>78469</v>
      </c>
      <c r="P188" s="111">
        <f t="shared" si="74"/>
        <v>257</v>
      </c>
      <c r="Q188" s="57">
        <v>762376</v>
      </c>
      <c r="R188" s="48">
        <v>458</v>
      </c>
      <c r="S188" s="118"/>
      <c r="T188" s="57">
        <v>6809</v>
      </c>
      <c r="U188" s="78"/>
      <c r="W188" s="121">
        <f t="shared" si="73"/>
        <v>44011</v>
      </c>
      <c r="X188" s="122">
        <f t="shared" si="79"/>
        <v>19</v>
      </c>
      <c r="Y188" s="97">
        <f t="shared" si="75"/>
        <v>83531</v>
      </c>
      <c r="Z188" s="123">
        <f t="shared" si="76"/>
        <v>44011</v>
      </c>
      <c r="AA188" s="97">
        <f t="shared" si="77"/>
        <v>0</v>
      </c>
      <c r="AB188" s="97">
        <f t="shared" si="78"/>
        <v>4634</v>
      </c>
    </row>
    <row r="189" spans="2:28" x14ac:dyDescent="0.55000000000000004">
      <c r="B189" s="77">
        <v>44012</v>
      </c>
      <c r="C189" s="48">
        <v>2</v>
      </c>
      <c r="D189" s="84"/>
      <c r="E189" s="110"/>
      <c r="F189" s="57">
        <v>8</v>
      </c>
      <c r="G189" s="48">
        <v>3</v>
      </c>
      <c r="H189" s="89">
        <f t="shared" si="70"/>
        <v>83534</v>
      </c>
      <c r="I189" s="89">
        <f t="shared" si="80"/>
        <v>421</v>
      </c>
      <c r="J189" s="48">
        <v>0</v>
      </c>
      <c r="K189" s="56">
        <f t="shared" si="69"/>
        <v>7</v>
      </c>
      <c r="L189" s="48">
        <v>0</v>
      </c>
      <c r="M189" s="89">
        <f t="shared" si="72"/>
        <v>4634</v>
      </c>
      <c r="N189" s="48">
        <v>10</v>
      </c>
      <c r="O189" s="89">
        <f t="shared" si="71"/>
        <v>78479</v>
      </c>
      <c r="P189" s="111">
        <f t="shared" si="74"/>
        <v>368</v>
      </c>
      <c r="Q189" s="57">
        <v>762744</v>
      </c>
      <c r="R189" s="48">
        <v>703</v>
      </c>
      <c r="S189" s="118"/>
      <c r="T189" s="57">
        <v>6479</v>
      </c>
      <c r="U189" s="78"/>
      <c r="W189" s="121">
        <f t="shared" si="73"/>
        <v>44012</v>
      </c>
      <c r="X189" s="122">
        <f t="shared" si="79"/>
        <v>3</v>
      </c>
      <c r="Y189" s="97">
        <f t="shared" si="75"/>
        <v>83534</v>
      </c>
      <c r="Z189" s="123">
        <f t="shared" si="76"/>
        <v>44012</v>
      </c>
      <c r="AA189" s="97">
        <f t="shared" si="77"/>
        <v>0</v>
      </c>
      <c r="AB189" s="97">
        <f t="shared" si="78"/>
        <v>4634</v>
      </c>
    </row>
    <row r="190" spans="2:28" x14ac:dyDescent="0.55000000000000004">
      <c r="B190" s="77">
        <v>44013</v>
      </c>
      <c r="C190" s="48">
        <v>0</v>
      </c>
      <c r="D190" s="84"/>
      <c r="E190" s="110"/>
      <c r="F190" s="57">
        <v>5</v>
      </c>
      <c r="G190" s="48">
        <v>3</v>
      </c>
      <c r="H190" s="89">
        <f t="shared" si="70"/>
        <v>83537</v>
      </c>
      <c r="I190" s="89">
        <f t="shared" si="80"/>
        <v>416</v>
      </c>
      <c r="J190" s="48">
        <v>0</v>
      </c>
      <c r="K190" s="56">
        <f t="shared" si="69"/>
        <v>7</v>
      </c>
      <c r="L190" s="48">
        <v>0</v>
      </c>
      <c r="M190" s="89">
        <f t="shared" si="72"/>
        <v>4634</v>
      </c>
      <c r="N190" s="48">
        <v>8</v>
      </c>
      <c r="O190" s="89">
        <f t="shared" si="71"/>
        <v>78487</v>
      </c>
      <c r="P190" s="111">
        <f t="shared" si="74"/>
        <v>196</v>
      </c>
      <c r="Q190" s="57">
        <v>762940</v>
      </c>
      <c r="R190" s="48">
        <v>754</v>
      </c>
      <c r="S190" s="118"/>
      <c r="T190" s="57">
        <v>5910</v>
      </c>
      <c r="U190" s="78"/>
      <c r="W190" s="121">
        <f t="shared" si="73"/>
        <v>44013</v>
      </c>
      <c r="X190" s="122">
        <f t="shared" si="79"/>
        <v>3</v>
      </c>
      <c r="Y190" s="97">
        <f t="shared" si="75"/>
        <v>83537</v>
      </c>
      <c r="Z190" s="123">
        <f t="shared" si="76"/>
        <v>44013</v>
      </c>
      <c r="AA190" s="97">
        <f t="shared" si="77"/>
        <v>0</v>
      </c>
      <c r="AB190" s="97">
        <f t="shared" si="78"/>
        <v>4634</v>
      </c>
    </row>
    <row r="191" spans="2:28" x14ac:dyDescent="0.55000000000000004">
      <c r="B191" s="77">
        <v>44014</v>
      </c>
      <c r="C191" s="48">
        <v>1</v>
      </c>
      <c r="D191" s="84"/>
      <c r="E191" s="110"/>
      <c r="F191" s="57">
        <v>6</v>
      </c>
      <c r="G191" s="48">
        <v>5</v>
      </c>
      <c r="H191" s="89">
        <f t="shared" si="70"/>
        <v>83542</v>
      </c>
      <c r="I191" s="89">
        <f t="shared" si="80"/>
        <v>409</v>
      </c>
      <c r="J191" s="48">
        <v>1</v>
      </c>
      <c r="K191" s="56">
        <f t="shared" si="69"/>
        <v>8</v>
      </c>
      <c r="L191" s="48">
        <v>0</v>
      </c>
      <c r="M191" s="89">
        <f t="shared" si="72"/>
        <v>4634</v>
      </c>
      <c r="N191" s="48">
        <v>12</v>
      </c>
      <c r="O191" s="89">
        <f t="shared" si="71"/>
        <v>78499</v>
      </c>
      <c r="P191" s="111">
        <f t="shared" si="74"/>
        <v>137</v>
      </c>
      <c r="Q191" s="57">
        <v>763077</v>
      </c>
      <c r="R191" s="48">
        <v>453</v>
      </c>
      <c r="S191" s="118"/>
      <c r="T191" s="57">
        <v>5589</v>
      </c>
      <c r="U191" s="78"/>
      <c r="W191" s="121">
        <f t="shared" si="73"/>
        <v>44014</v>
      </c>
      <c r="X191" s="122">
        <f t="shared" si="79"/>
        <v>5</v>
      </c>
      <c r="Y191" s="97">
        <f t="shared" si="75"/>
        <v>83542</v>
      </c>
      <c r="Z191" s="123">
        <f t="shared" si="76"/>
        <v>44014</v>
      </c>
      <c r="AA191" s="97">
        <f t="shared" si="77"/>
        <v>0</v>
      </c>
      <c r="AB191" s="97">
        <f t="shared" si="78"/>
        <v>4634</v>
      </c>
    </row>
    <row r="192" spans="2:28" x14ac:dyDescent="0.55000000000000004">
      <c r="B192" s="77">
        <v>44015</v>
      </c>
      <c r="C192" s="48">
        <v>2</v>
      </c>
      <c r="D192" s="84"/>
      <c r="E192" s="110"/>
      <c r="F192" s="57">
        <v>7</v>
      </c>
      <c r="G192" s="48">
        <v>3</v>
      </c>
      <c r="H192" s="89">
        <f t="shared" si="70"/>
        <v>83545</v>
      </c>
      <c r="I192" s="89">
        <f t="shared" si="80"/>
        <v>402</v>
      </c>
      <c r="J192" s="48">
        <v>-2</v>
      </c>
      <c r="K192" s="56">
        <f t="shared" ref="K192:K215" si="81">+J192+K191</f>
        <v>6</v>
      </c>
      <c r="L192" s="48">
        <v>0</v>
      </c>
      <c r="M192" s="89">
        <f t="shared" si="72"/>
        <v>4634</v>
      </c>
      <c r="N192" s="48">
        <v>10</v>
      </c>
      <c r="O192" s="89">
        <f t="shared" si="71"/>
        <v>78509</v>
      </c>
      <c r="P192" s="111">
        <f t="shared" si="74"/>
        <v>200</v>
      </c>
      <c r="Q192" s="57">
        <v>763277</v>
      </c>
      <c r="R192" s="48">
        <v>794</v>
      </c>
      <c r="S192" s="118"/>
      <c r="T192" s="57">
        <v>4993</v>
      </c>
      <c r="U192" s="78"/>
      <c r="W192" s="121">
        <f t="shared" si="73"/>
        <v>44015</v>
      </c>
      <c r="X192" s="122">
        <f t="shared" si="79"/>
        <v>3</v>
      </c>
      <c r="Y192" s="97">
        <f t="shared" si="75"/>
        <v>83545</v>
      </c>
      <c r="Z192" s="123">
        <f t="shared" si="76"/>
        <v>44015</v>
      </c>
      <c r="AA192" s="97">
        <f t="shared" si="77"/>
        <v>0</v>
      </c>
      <c r="AB192" s="97">
        <f t="shared" si="78"/>
        <v>4634</v>
      </c>
    </row>
    <row r="193" spans="2:28" x14ac:dyDescent="0.55000000000000004">
      <c r="B193" s="77">
        <v>44016</v>
      </c>
      <c r="C193" s="48">
        <v>1</v>
      </c>
      <c r="D193" s="84"/>
      <c r="E193" s="110"/>
      <c r="F193" s="57">
        <v>7</v>
      </c>
      <c r="G193" s="48">
        <v>8</v>
      </c>
      <c r="H193" s="89">
        <f t="shared" si="70"/>
        <v>83553</v>
      </c>
      <c r="I193" s="89">
        <f t="shared" si="80"/>
        <v>403</v>
      </c>
      <c r="J193" s="48">
        <v>0</v>
      </c>
      <c r="K193" s="56">
        <f t="shared" si="81"/>
        <v>6</v>
      </c>
      <c r="L193" s="48">
        <v>0</v>
      </c>
      <c r="M193" s="89">
        <f t="shared" si="72"/>
        <v>4634</v>
      </c>
      <c r="N193" s="48">
        <v>7</v>
      </c>
      <c r="O193" s="89">
        <f t="shared" si="71"/>
        <v>78516</v>
      </c>
      <c r="P193" s="111">
        <f t="shared" si="74"/>
        <v>280</v>
      </c>
      <c r="Q193" s="57">
        <v>763557</v>
      </c>
      <c r="R193" s="48">
        <v>1072</v>
      </c>
      <c r="S193" s="118"/>
      <c r="T193" s="57">
        <v>4021</v>
      </c>
      <c r="U193" s="78"/>
      <c r="W193" s="121">
        <f t="shared" si="73"/>
        <v>44016</v>
      </c>
      <c r="X193" s="122">
        <f t="shared" si="79"/>
        <v>8</v>
      </c>
      <c r="Y193" s="97">
        <f t="shared" si="75"/>
        <v>83553</v>
      </c>
      <c r="Z193" s="123">
        <f t="shared" si="76"/>
        <v>44016</v>
      </c>
      <c r="AA193" s="97">
        <f t="shared" si="77"/>
        <v>0</v>
      </c>
      <c r="AB193" s="97">
        <f t="shared" si="78"/>
        <v>4634</v>
      </c>
    </row>
    <row r="194" spans="2:28" x14ac:dyDescent="0.55000000000000004">
      <c r="B194" s="77">
        <v>44017</v>
      </c>
      <c r="C194" s="48">
        <v>0</v>
      </c>
      <c r="D194" s="84"/>
      <c r="E194" s="110"/>
      <c r="F194" s="57">
        <v>7</v>
      </c>
      <c r="G194" s="48">
        <v>4</v>
      </c>
      <c r="H194" s="89">
        <f t="shared" ref="H194:H215" si="82">+H193+G194</f>
        <v>83557</v>
      </c>
      <c r="I194" s="89">
        <f t="shared" si="80"/>
        <v>405</v>
      </c>
      <c r="J194" s="48">
        <v>0</v>
      </c>
      <c r="K194" s="56">
        <f t="shared" si="81"/>
        <v>6</v>
      </c>
      <c r="L194" s="48">
        <v>0</v>
      </c>
      <c r="M194" s="89">
        <f t="shared" si="72"/>
        <v>4634</v>
      </c>
      <c r="N194" s="48">
        <v>2</v>
      </c>
      <c r="O194" s="89">
        <f t="shared" ref="O194:O215" si="83">+N194+O193</f>
        <v>78518</v>
      </c>
      <c r="P194" s="111">
        <f t="shared" si="74"/>
        <v>244</v>
      </c>
      <c r="Q194" s="57">
        <v>763801</v>
      </c>
      <c r="R194" s="48">
        <v>455</v>
      </c>
      <c r="S194" s="118"/>
      <c r="T194" s="57">
        <v>3988</v>
      </c>
      <c r="U194" s="78"/>
      <c r="W194" s="121">
        <f t="shared" si="73"/>
        <v>44017</v>
      </c>
      <c r="X194" s="122">
        <f t="shared" si="79"/>
        <v>4</v>
      </c>
      <c r="Y194" s="97">
        <f t="shared" si="75"/>
        <v>83557</v>
      </c>
      <c r="Z194" s="123">
        <f t="shared" si="76"/>
        <v>44017</v>
      </c>
      <c r="AA194" s="97">
        <f t="shared" si="77"/>
        <v>0</v>
      </c>
      <c r="AB194" s="97">
        <f t="shared" si="78"/>
        <v>4634</v>
      </c>
    </row>
    <row r="195" spans="2:28" ht="16" customHeight="1" x14ac:dyDescent="0.55000000000000004">
      <c r="B195" s="77">
        <v>44018</v>
      </c>
      <c r="C195" s="48">
        <v>2</v>
      </c>
      <c r="D195" s="84"/>
      <c r="E195" s="110"/>
      <c r="F195" s="57">
        <v>7</v>
      </c>
      <c r="G195" s="48">
        <v>8</v>
      </c>
      <c r="H195" s="89">
        <f t="shared" si="82"/>
        <v>83565</v>
      </c>
      <c r="I195" s="89">
        <f t="shared" si="80"/>
        <v>403</v>
      </c>
      <c r="J195" s="48">
        <v>1</v>
      </c>
      <c r="K195" s="56">
        <f t="shared" si="81"/>
        <v>7</v>
      </c>
      <c r="L195" s="48">
        <v>0</v>
      </c>
      <c r="M195" s="89">
        <f t="shared" si="72"/>
        <v>4634</v>
      </c>
      <c r="N195" s="48">
        <v>10</v>
      </c>
      <c r="O195" s="89">
        <f t="shared" si="83"/>
        <v>78528</v>
      </c>
      <c r="P195" s="111">
        <f t="shared" si="74"/>
        <v>685</v>
      </c>
      <c r="Q195" s="57">
        <v>764486</v>
      </c>
      <c r="R195" s="48">
        <v>243</v>
      </c>
      <c r="S195" s="118"/>
      <c r="T195" s="57">
        <v>3940</v>
      </c>
      <c r="U195" s="78"/>
      <c r="W195" s="121">
        <f t="shared" si="73"/>
        <v>44018</v>
      </c>
      <c r="X195" s="122">
        <f t="shared" si="79"/>
        <v>8</v>
      </c>
      <c r="Y195" s="97">
        <f t="shared" si="75"/>
        <v>83565</v>
      </c>
      <c r="Z195" s="123">
        <f t="shared" si="76"/>
        <v>44018</v>
      </c>
      <c r="AA195" s="97">
        <f t="shared" si="77"/>
        <v>0</v>
      </c>
      <c r="AB195" s="97">
        <f t="shared" si="78"/>
        <v>4634</v>
      </c>
    </row>
    <row r="196" spans="2:28" hidden="1" x14ac:dyDescent="0.55000000000000004">
      <c r="B196" s="77">
        <v>44019</v>
      </c>
      <c r="C196" s="48">
        <v>0</v>
      </c>
      <c r="D196" s="84"/>
      <c r="E196" s="110"/>
      <c r="F196" s="57">
        <v>6</v>
      </c>
      <c r="G196" s="48">
        <v>7</v>
      </c>
      <c r="H196" s="89">
        <f t="shared" si="82"/>
        <v>83572</v>
      </c>
      <c r="I196" s="89">
        <f t="shared" si="80"/>
        <v>390</v>
      </c>
      <c r="J196" s="48">
        <v>-1</v>
      </c>
      <c r="K196" s="56">
        <f t="shared" si="81"/>
        <v>6</v>
      </c>
      <c r="L196" s="48">
        <v>0</v>
      </c>
      <c r="M196" s="89">
        <f t="shared" si="72"/>
        <v>4634</v>
      </c>
      <c r="N196" s="48">
        <v>20</v>
      </c>
      <c r="O196" s="89">
        <f t="shared" si="83"/>
        <v>78548</v>
      </c>
      <c r="P196" s="111">
        <f t="shared" si="74"/>
        <v>526</v>
      </c>
      <c r="Q196" s="57">
        <v>765012</v>
      </c>
      <c r="R196" s="48">
        <v>231</v>
      </c>
      <c r="S196" s="118"/>
      <c r="T196" s="57">
        <v>4214</v>
      </c>
      <c r="U196" s="78"/>
      <c r="W196" s="121">
        <f t="shared" si="73"/>
        <v>44019</v>
      </c>
      <c r="X196" s="122">
        <f t="shared" si="79"/>
        <v>7</v>
      </c>
      <c r="Y196" s="97">
        <f t="shared" si="75"/>
        <v>83572</v>
      </c>
      <c r="Z196" s="123">
        <f t="shared" si="76"/>
        <v>44019</v>
      </c>
      <c r="AA196" s="97">
        <f t="shared" si="77"/>
        <v>0</v>
      </c>
      <c r="AB196" s="97">
        <f t="shared" si="78"/>
        <v>4634</v>
      </c>
    </row>
    <row r="197" spans="2:28" x14ac:dyDescent="0.55000000000000004">
      <c r="B197" s="77">
        <v>44020</v>
      </c>
      <c r="C197" s="48">
        <v>0</v>
      </c>
      <c r="D197" s="84"/>
      <c r="E197" s="110"/>
      <c r="F197" s="57">
        <v>5</v>
      </c>
      <c r="G197" s="48">
        <v>9</v>
      </c>
      <c r="H197" s="89">
        <f t="shared" si="82"/>
        <v>83581</v>
      </c>
      <c r="I197" s="89">
        <f t="shared" si="80"/>
        <v>357</v>
      </c>
      <c r="J197" s="48">
        <v>-1</v>
      </c>
      <c r="K197" s="56">
        <f t="shared" si="81"/>
        <v>5</v>
      </c>
      <c r="L197" s="48">
        <v>0</v>
      </c>
      <c r="M197" s="89">
        <f t="shared" si="72"/>
        <v>4634</v>
      </c>
      <c r="N197" s="48">
        <v>42</v>
      </c>
      <c r="O197" s="89">
        <f t="shared" si="83"/>
        <v>78590</v>
      </c>
      <c r="P197" s="111">
        <f t="shared" si="74"/>
        <v>332</v>
      </c>
      <c r="Q197" s="57">
        <v>765344</v>
      </c>
      <c r="R197" s="48">
        <v>706</v>
      </c>
      <c r="S197" s="118"/>
      <c r="T197" s="57">
        <v>3840</v>
      </c>
      <c r="U197" s="78"/>
      <c r="W197" s="121">
        <f t="shared" si="73"/>
        <v>44020</v>
      </c>
      <c r="X197" s="122">
        <f t="shared" si="79"/>
        <v>9</v>
      </c>
      <c r="Y197" s="97">
        <f t="shared" si="75"/>
        <v>83581</v>
      </c>
      <c r="Z197" s="123">
        <f t="shared" si="76"/>
        <v>44020</v>
      </c>
      <c r="AA197" s="97">
        <f t="shared" si="77"/>
        <v>0</v>
      </c>
      <c r="AB197" s="97">
        <f t="shared" si="78"/>
        <v>4634</v>
      </c>
    </row>
    <row r="198" spans="2:28" x14ac:dyDescent="0.55000000000000004">
      <c r="B198" s="77">
        <v>44021</v>
      </c>
      <c r="C198" s="48">
        <v>3</v>
      </c>
      <c r="D198" s="84"/>
      <c r="E198" s="110"/>
      <c r="F198" s="57">
        <v>8</v>
      </c>
      <c r="G198" s="48">
        <v>4</v>
      </c>
      <c r="H198" s="89">
        <f t="shared" si="82"/>
        <v>83585</v>
      </c>
      <c r="I198" s="89">
        <f t="shared" si="80"/>
        <v>342</v>
      </c>
      <c r="J198" s="48">
        <v>-1</v>
      </c>
      <c r="K198" s="56">
        <f t="shared" si="81"/>
        <v>4</v>
      </c>
      <c r="L198" s="48">
        <v>0</v>
      </c>
      <c r="M198" s="89">
        <f t="shared" si="72"/>
        <v>4634</v>
      </c>
      <c r="N198" s="48">
        <v>19</v>
      </c>
      <c r="O198" s="89">
        <f t="shared" si="83"/>
        <v>78609</v>
      </c>
      <c r="P198" s="111">
        <f t="shared" si="74"/>
        <v>271</v>
      </c>
      <c r="Q198" s="57">
        <v>765615</v>
      </c>
      <c r="R198" s="48">
        <v>311</v>
      </c>
      <c r="S198" s="118"/>
      <c r="T198" s="57">
        <v>3796</v>
      </c>
      <c r="U198" s="78"/>
      <c r="W198" s="121">
        <f t="shared" si="73"/>
        <v>44021</v>
      </c>
      <c r="X198" s="122">
        <f t="shared" si="79"/>
        <v>4</v>
      </c>
      <c r="Y198" s="97">
        <f t="shared" si="75"/>
        <v>83585</v>
      </c>
      <c r="Z198" s="123">
        <f t="shared" si="76"/>
        <v>44021</v>
      </c>
      <c r="AA198" s="97">
        <f t="shared" si="77"/>
        <v>0</v>
      </c>
      <c r="AB198" s="97">
        <f t="shared" si="78"/>
        <v>4634</v>
      </c>
    </row>
    <row r="199" spans="2:28" x14ac:dyDescent="0.55000000000000004">
      <c r="B199" s="77">
        <v>44022</v>
      </c>
      <c r="C199" s="48">
        <v>0</v>
      </c>
      <c r="D199" s="84"/>
      <c r="E199" s="110"/>
      <c r="F199" s="57">
        <v>8</v>
      </c>
      <c r="G199" s="48">
        <v>2</v>
      </c>
      <c r="H199" s="89">
        <f t="shared" si="82"/>
        <v>83587</v>
      </c>
      <c r="I199" s="89">
        <f t="shared" si="80"/>
        <v>330</v>
      </c>
      <c r="J199" s="48">
        <v>-1</v>
      </c>
      <c r="K199" s="56">
        <f t="shared" si="81"/>
        <v>3</v>
      </c>
      <c r="L199" s="48">
        <v>0</v>
      </c>
      <c r="M199" s="89">
        <f t="shared" si="72"/>
        <v>4634</v>
      </c>
      <c r="N199" s="48">
        <v>14</v>
      </c>
      <c r="O199" s="89">
        <f t="shared" si="83"/>
        <v>78623</v>
      </c>
      <c r="P199" s="111">
        <f t="shared" si="74"/>
        <v>319</v>
      </c>
      <c r="Q199" s="57">
        <v>765934</v>
      </c>
      <c r="R199" s="48">
        <v>533</v>
      </c>
      <c r="S199" s="118"/>
      <c r="T199" s="57">
        <v>3580</v>
      </c>
      <c r="U199" s="78"/>
      <c r="W199" s="121">
        <f t="shared" si="73"/>
        <v>44022</v>
      </c>
      <c r="X199" s="122">
        <f t="shared" si="79"/>
        <v>2</v>
      </c>
      <c r="Y199" s="97">
        <f t="shared" si="75"/>
        <v>83587</v>
      </c>
      <c r="Z199" s="123">
        <f t="shared" si="76"/>
        <v>44022</v>
      </c>
      <c r="AA199" s="97">
        <f t="shared" si="77"/>
        <v>0</v>
      </c>
      <c r="AB199" s="97">
        <f t="shared" si="78"/>
        <v>4634</v>
      </c>
    </row>
    <row r="200" spans="2:28" x14ac:dyDescent="0.55000000000000004">
      <c r="B200" s="77">
        <v>44023</v>
      </c>
      <c r="C200" s="48">
        <v>0</v>
      </c>
      <c r="D200" s="84"/>
      <c r="E200" s="110"/>
      <c r="F200" s="57">
        <v>7</v>
      </c>
      <c r="G200" s="48">
        <v>7</v>
      </c>
      <c r="H200" s="89">
        <f t="shared" si="82"/>
        <v>83594</v>
      </c>
      <c r="I200" s="89">
        <f t="shared" si="80"/>
        <v>326</v>
      </c>
      <c r="J200" s="48">
        <v>0</v>
      </c>
      <c r="K200" s="56">
        <f t="shared" si="81"/>
        <v>3</v>
      </c>
      <c r="L200" s="48">
        <v>0</v>
      </c>
      <c r="M200" s="89">
        <f t="shared" si="72"/>
        <v>4634</v>
      </c>
      <c r="N200" s="48">
        <v>11</v>
      </c>
      <c r="O200" s="89">
        <f t="shared" si="83"/>
        <v>78634</v>
      </c>
      <c r="P200" s="111">
        <f t="shared" si="74"/>
        <v>395</v>
      </c>
      <c r="Q200" s="57">
        <v>766329</v>
      </c>
      <c r="R200" s="48">
        <v>235</v>
      </c>
      <c r="S200" s="118"/>
      <c r="T200" s="57">
        <v>3739</v>
      </c>
      <c r="U200" s="78"/>
      <c r="W200" s="121">
        <f t="shared" si="73"/>
        <v>44023</v>
      </c>
      <c r="X200" s="122">
        <f t="shared" si="79"/>
        <v>7</v>
      </c>
      <c r="Y200" s="97">
        <f t="shared" si="75"/>
        <v>83594</v>
      </c>
      <c r="Z200" s="123">
        <f t="shared" si="76"/>
        <v>44023</v>
      </c>
      <c r="AA200" s="97">
        <f t="shared" si="77"/>
        <v>0</v>
      </c>
      <c r="AB200" s="97">
        <f t="shared" si="78"/>
        <v>4634</v>
      </c>
    </row>
    <row r="201" spans="2:28" x14ac:dyDescent="0.55000000000000004">
      <c r="B201" s="77">
        <v>44024</v>
      </c>
      <c r="C201" s="48">
        <v>0</v>
      </c>
      <c r="D201" s="84"/>
      <c r="E201" s="110"/>
      <c r="F201" s="57">
        <v>7</v>
      </c>
      <c r="G201" s="48">
        <v>8</v>
      </c>
      <c r="H201" s="89">
        <f t="shared" si="82"/>
        <v>83602</v>
      </c>
      <c r="I201" s="89">
        <f t="shared" si="80"/>
        <v>320</v>
      </c>
      <c r="J201" s="48">
        <v>0</v>
      </c>
      <c r="K201" s="56">
        <f t="shared" si="81"/>
        <v>3</v>
      </c>
      <c r="L201" s="48">
        <v>0</v>
      </c>
      <c r="M201" s="89">
        <f t="shared" si="72"/>
        <v>4634</v>
      </c>
      <c r="N201" s="48">
        <v>14</v>
      </c>
      <c r="O201" s="89">
        <f t="shared" si="83"/>
        <v>78648</v>
      </c>
      <c r="P201" s="111">
        <f t="shared" si="74"/>
        <v>293</v>
      </c>
      <c r="Q201" s="57">
        <v>766622</v>
      </c>
      <c r="R201" s="48">
        <v>538</v>
      </c>
      <c r="S201" s="118"/>
      <c r="T201" s="57">
        <v>3494</v>
      </c>
      <c r="U201" s="78"/>
      <c r="W201" s="121">
        <f t="shared" si="73"/>
        <v>44024</v>
      </c>
      <c r="X201" s="122">
        <f t="shared" si="79"/>
        <v>8</v>
      </c>
      <c r="Y201" s="97">
        <f t="shared" si="75"/>
        <v>83602</v>
      </c>
      <c r="Z201" s="123">
        <f t="shared" si="76"/>
        <v>44024</v>
      </c>
      <c r="AA201" s="97">
        <f t="shared" si="77"/>
        <v>0</v>
      </c>
      <c r="AB201" s="97">
        <f t="shared" si="78"/>
        <v>4634</v>
      </c>
    </row>
    <row r="202" spans="2:28" x14ac:dyDescent="0.55000000000000004">
      <c r="B202" s="77">
        <v>44025</v>
      </c>
      <c r="C202" s="48">
        <v>0</v>
      </c>
      <c r="D202" s="84"/>
      <c r="E202" s="110"/>
      <c r="F202" s="57">
        <v>5</v>
      </c>
      <c r="G202" s="48">
        <v>3</v>
      </c>
      <c r="H202" s="89">
        <f t="shared" si="82"/>
        <v>83605</v>
      </c>
      <c r="I202" s="89">
        <f t="shared" si="80"/>
        <v>297</v>
      </c>
      <c r="J202" s="48">
        <v>0</v>
      </c>
      <c r="K202" s="56">
        <f t="shared" si="81"/>
        <v>3</v>
      </c>
      <c r="L202" s="48">
        <v>0</v>
      </c>
      <c r="M202" s="89">
        <f t="shared" si="72"/>
        <v>4634</v>
      </c>
      <c r="N202" s="48">
        <v>26</v>
      </c>
      <c r="O202" s="89">
        <f t="shared" si="83"/>
        <v>78674</v>
      </c>
      <c r="P202" s="111">
        <f t="shared" si="74"/>
        <v>281</v>
      </c>
      <c r="Q202" s="57">
        <v>766903</v>
      </c>
      <c r="R202" s="48">
        <v>508</v>
      </c>
      <c r="S202" s="118"/>
      <c r="T202" s="57">
        <v>3267</v>
      </c>
      <c r="U202" s="78"/>
      <c r="W202" s="121">
        <f t="shared" si="73"/>
        <v>44025</v>
      </c>
      <c r="X202" s="122">
        <f t="shared" si="79"/>
        <v>3</v>
      </c>
      <c r="Y202" s="97">
        <f t="shared" si="75"/>
        <v>83605</v>
      </c>
      <c r="Z202" s="123">
        <f t="shared" si="76"/>
        <v>44025</v>
      </c>
      <c r="AA202" s="97">
        <f t="shared" si="77"/>
        <v>0</v>
      </c>
      <c r="AB202" s="97">
        <f t="shared" si="78"/>
        <v>4634</v>
      </c>
    </row>
    <row r="203" spans="2:28" x14ac:dyDescent="0.55000000000000004">
      <c r="B203" s="77">
        <v>44026</v>
      </c>
      <c r="C203" s="48">
        <v>0</v>
      </c>
      <c r="D203" s="84"/>
      <c r="E203" s="110"/>
      <c r="F203" s="57">
        <v>3</v>
      </c>
      <c r="G203" s="48">
        <v>6</v>
      </c>
      <c r="H203" s="89">
        <f t="shared" si="82"/>
        <v>83611</v>
      </c>
      <c r="I203" s="89">
        <f t="shared" si="80"/>
        <v>284</v>
      </c>
      <c r="J203" s="48">
        <v>0</v>
      </c>
      <c r="K203" s="56">
        <f t="shared" si="81"/>
        <v>3</v>
      </c>
      <c r="L203" s="48">
        <v>0</v>
      </c>
      <c r="M203" s="89">
        <f t="shared" si="72"/>
        <v>4634</v>
      </c>
      <c r="N203" s="48">
        <v>19</v>
      </c>
      <c r="O203" s="89">
        <f t="shared" si="83"/>
        <v>78693</v>
      </c>
      <c r="P203" s="111">
        <f t="shared" si="74"/>
        <v>529</v>
      </c>
      <c r="Q203" s="57">
        <v>767432</v>
      </c>
      <c r="R203" s="48">
        <v>219</v>
      </c>
      <c r="S203" s="118"/>
      <c r="T203" s="57">
        <v>3577</v>
      </c>
      <c r="U203" s="78"/>
      <c r="W203" s="121">
        <f t="shared" si="73"/>
        <v>44026</v>
      </c>
      <c r="X203" s="122">
        <f t="shared" si="79"/>
        <v>6</v>
      </c>
      <c r="Y203" s="97">
        <f t="shared" si="75"/>
        <v>83611</v>
      </c>
      <c r="Z203" s="123">
        <f t="shared" si="76"/>
        <v>44026</v>
      </c>
      <c r="AA203" s="97">
        <f t="shared" si="77"/>
        <v>0</v>
      </c>
      <c r="AB203" s="97">
        <f t="shared" si="78"/>
        <v>4634</v>
      </c>
    </row>
    <row r="204" spans="2:28" x14ac:dyDescent="0.55000000000000004">
      <c r="B204" s="77">
        <v>44027</v>
      </c>
      <c r="C204" s="48">
        <v>0</v>
      </c>
      <c r="D204" s="84"/>
      <c r="E204" s="110"/>
      <c r="F204" s="57">
        <v>3</v>
      </c>
      <c r="G204" s="48">
        <v>1</v>
      </c>
      <c r="H204" s="89">
        <f t="shared" si="82"/>
        <v>83612</v>
      </c>
      <c r="I204" s="89">
        <f t="shared" si="80"/>
        <v>259</v>
      </c>
      <c r="J204" s="48">
        <v>0</v>
      </c>
      <c r="K204" s="56">
        <f t="shared" si="81"/>
        <v>3</v>
      </c>
      <c r="L204" s="48">
        <v>0</v>
      </c>
      <c r="M204" s="89">
        <f t="shared" si="72"/>
        <v>4634</v>
      </c>
      <c r="N204" s="48">
        <v>26</v>
      </c>
      <c r="O204" s="89">
        <f t="shared" si="83"/>
        <v>78719</v>
      </c>
      <c r="P204" s="111">
        <f t="shared" si="74"/>
        <v>100</v>
      </c>
      <c r="Q204" s="57">
        <v>767532</v>
      </c>
      <c r="R204" s="48">
        <v>364</v>
      </c>
      <c r="S204" s="118"/>
      <c r="T204" s="57">
        <v>3313</v>
      </c>
      <c r="U204" s="78"/>
      <c r="W204" s="121">
        <f t="shared" si="73"/>
        <v>44027</v>
      </c>
      <c r="X204" s="122">
        <f t="shared" si="79"/>
        <v>1</v>
      </c>
      <c r="Y204" s="97">
        <f t="shared" si="75"/>
        <v>83612</v>
      </c>
      <c r="Z204" s="123">
        <f t="shared" si="76"/>
        <v>44027</v>
      </c>
      <c r="AA204" s="97">
        <f t="shared" si="77"/>
        <v>0</v>
      </c>
      <c r="AB204" s="97">
        <f t="shared" si="78"/>
        <v>4634</v>
      </c>
    </row>
    <row r="205" spans="2:28" x14ac:dyDescent="0.55000000000000004">
      <c r="B205" s="77">
        <v>44028</v>
      </c>
      <c r="C205" s="48">
        <v>1</v>
      </c>
      <c r="D205" s="84"/>
      <c r="E205" s="110"/>
      <c r="F205" s="57">
        <v>3</v>
      </c>
      <c r="G205" s="48">
        <v>10</v>
      </c>
      <c r="H205" s="89">
        <f t="shared" si="82"/>
        <v>83622</v>
      </c>
      <c r="I205" s="89">
        <f t="shared" si="80"/>
        <v>251</v>
      </c>
      <c r="J205" s="48">
        <v>0</v>
      </c>
      <c r="K205" s="56">
        <f t="shared" si="81"/>
        <v>3</v>
      </c>
      <c r="L205" s="48">
        <v>0</v>
      </c>
      <c r="M205" s="89">
        <f t="shared" si="72"/>
        <v>4634</v>
      </c>
      <c r="N205" s="48">
        <v>18</v>
      </c>
      <c r="O205" s="89">
        <f t="shared" si="83"/>
        <v>78737</v>
      </c>
      <c r="P205" s="111">
        <f t="shared" si="74"/>
        <v>384</v>
      </c>
      <c r="Q205" s="57">
        <v>767916</v>
      </c>
      <c r="R205" s="48">
        <v>46</v>
      </c>
      <c r="S205" s="118"/>
      <c r="T205" s="57">
        <v>3651</v>
      </c>
      <c r="U205" s="78"/>
      <c r="W205" s="121">
        <f t="shared" si="73"/>
        <v>44028</v>
      </c>
      <c r="X205" s="122">
        <f t="shared" si="79"/>
        <v>10</v>
      </c>
      <c r="Y205" s="97">
        <f t="shared" si="75"/>
        <v>83622</v>
      </c>
      <c r="Z205" s="123">
        <f t="shared" si="76"/>
        <v>44028</v>
      </c>
      <c r="AA205" s="97">
        <f t="shared" si="77"/>
        <v>0</v>
      </c>
      <c r="AB205" s="97">
        <f t="shared" si="78"/>
        <v>4634</v>
      </c>
    </row>
    <row r="206" spans="2:28" x14ac:dyDescent="0.55000000000000004">
      <c r="B206" s="77">
        <v>44029</v>
      </c>
      <c r="C206" s="48">
        <v>1</v>
      </c>
      <c r="D206" s="84"/>
      <c r="E206" s="110"/>
      <c r="F206" s="57">
        <v>4</v>
      </c>
      <c r="G206" s="48">
        <v>22</v>
      </c>
      <c r="H206" s="89">
        <f t="shared" si="82"/>
        <v>83644</v>
      </c>
      <c r="I206" s="89">
        <f t="shared" si="80"/>
        <v>252</v>
      </c>
      <c r="J206" s="48">
        <v>0</v>
      </c>
      <c r="K206" s="56">
        <f t="shared" si="81"/>
        <v>3</v>
      </c>
      <c r="L206" s="48">
        <v>0</v>
      </c>
      <c r="M206" s="89">
        <f t="shared" si="72"/>
        <v>4634</v>
      </c>
      <c r="N206" s="48">
        <v>21</v>
      </c>
      <c r="O206" s="89">
        <f t="shared" si="83"/>
        <v>78758</v>
      </c>
      <c r="P206" s="111">
        <f t="shared" si="74"/>
        <v>554</v>
      </c>
      <c r="Q206" s="57">
        <v>768470</v>
      </c>
      <c r="R206" s="48">
        <v>129</v>
      </c>
      <c r="S206" s="118"/>
      <c r="T206" s="57">
        <v>4072</v>
      </c>
      <c r="U206" s="78"/>
      <c r="W206" s="121">
        <f t="shared" si="73"/>
        <v>44029</v>
      </c>
      <c r="X206" s="122">
        <f t="shared" si="79"/>
        <v>22</v>
      </c>
      <c r="Y206" s="97">
        <f t="shared" si="75"/>
        <v>83644</v>
      </c>
      <c r="Z206" s="123">
        <f t="shared" si="76"/>
        <v>44029</v>
      </c>
      <c r="AA206" s="97">
        <f t="shared" si="77"/>
        <v>0</v>
      </c>
      <c r="AB206" s="97">
        <f t="shared" si="78"/>
        <v>4634</v>
      </c>
    </row>
    <row r="207" spans="2:28" x14ac:dyDescent="0.55000000000000004">
      <c r="B207" s="77">
        <v>44030</v>
      </c>
      <c r="C207" s="48">
        <v>1</v>
      </c>
      <c r="D207" s="84"/>
      <c r="E207" s="110"/>
      <c r="F207" s="57">
        <v>4</v>
      </c>
      <c r="G207" s="48">
        <v>16</v>
      </c>
      <c r="H207" s="89">
        <f t="shared" si="82"/>
        <v>83660</v>
      </c>
      <c r="I207" s="89">
        <f t="shared" si="80"/>
        <v>251</v>
      </c>
      <c r="J207" s="48">
        <v>0</v>
      </c>
      <c r="K207" s="56">
        <f t="shared" si="81"/>
        <v>3</v>
      </c>
      <c r="L207" s="48">
        <v>0</v>
      </c>
      <c r="M207" s="89">
        <f t="shared" si="72"/>
        <v>4634</v>
      </c>
      <c r="N207" s="48">
        <v>17</v>
      </c>
      <c r="O207" s="89">
        <f t="shared" si="83"/>
        <v>78775</v>
      </c>
      <c r="P207" s="111">
        <f t="shared" si="74"/>
        <v>3119</v>
      </c>
      <c r="Q207" s="57">
        <v>771589</v>
      </c>
      <c r="R207" s="48">
        <v>212</v>
      </c>
      <c r="S207" s="118"/>
      <c r="T207" s="57">
        <v>6925</v>
      </c>
      <c r="U207" s="78"/>
      <c r="W207" s="121">
        <f t="shared" si="73"/>
        <v>44030</v>
      </c>
      <c r="X207" s="122">
        <f t="shared" si="79"/>
        <v>16</v>
      </c>
      <c r="Y207" s="97">
        <f t="shared" si="75"/>
        <v>83660</v>
      </c>
      <c r="Z207" s="123">
        <f t="shared" si="76"/>
        <v>44030</v>
      </c>
      <c r="AA207" s="97">
        <f t="shared" si="77"/>
        <v>0</v>
      </c>
      <c r="AB207" s="97">
        <f t="shared" si="78"/>
        <v>4634</v>
      </c>
    </row>
    <row r="208" spans="2:28" x14ac:dyDescent="0.55000000000000004">
      <c r="B208" s="77">
        <v>44031</v>
      </c>
      <c r="C208" s="48">
        <v>1</v>
      </c>
      <c r="D208" s="84"/>
      <c r="E208" s="110"/>
      <c r="F208" s="57">
        <v>4</v>
      </c>
      <c r="G208" s="48">
        <v>22</v>
      </c>
      <c r="H208" s="89">
        <f t="shared" si="82"/>
        <v>83682</v>
      </c>
      <c r="I208" s="89">
        <f t="shared" si="80"/>
        <v>249</v>
      </c>
      <c r="J208" s="48">
        <v>2</v>
      </c>
      <c r="K208" s="56">
        <f t="shared" si="81"/>
        <v>5</v>
      </c>
      <c r="L208" s="48">
        <v>0</v>
      </c>
      <c r="M208" s="89">
        <f t="shared" si="72"/>
        <v>4634</v>
      </c>
      <c r="N208" s="48">
        <v>24</v>
      </c>
      <c r="O208" s="89">
        <f t="shared" si="83"/>
        <v>78799</v>
      </c>
      <c r="P208" s="111">
        <f t="shared" si="74"/>
        <v>744</v>
      </c>
      <c r="Q208" s="57">
        <v>772333</v>
      </c>
      <c r="R208" s="48">
        <v>465</v>
      </c>
      <c r="S208" s="118"/>
      <c r="T208" s="57">
        <v>7204</v>
      </c>
      <c r="U208" s="78"/>
      <c r="W208" s="121">
        <f t="shared" si="73"/>
        <v>44031</v>
      </c>
      <c r="X208" s="122">
        <f t="shared" si="79"/>
        <v>22</v>
      </c>
      <c r="Y208" s="97">
        <f t="shared" si="75"/>
        <v>83682</v>
      </c>
      <c r="Z208" s="123">
        <f t="shared" si="76"/>
        <v>44031</v>
      </c>
      <c r="AA208" s="97">
        <f t="shared" si="77"/>
        <v>0</v>
      </c>
      <c r="AB208" s="97">
        <f t="shared" si="78"/>
        <v>4634</v>
      </c>
    </row>
    <row r="209" spans="2:28" x14ac:dyDescent="0.55000000000000004">
      <c r="B209" s="77">
        <v>44032</v>
      </c>
      <c r="C209" s="48">
        <v>0</v>
      </c>
      <c r="D209" s="84"/>
      <c r="E209" s="110"/>
      <c r="F209" s="57">
        <v>1</v>
      </c>
      <c r="G209" s="48">
        <v>11</v>
      </c>
      <c r="H209" s="89">
        <f t="shared" si="82"/>
        <v>83693</v>
      </c>
      <c r="I209" s="89">
        <f t="shared" si="80"/>
        <v>242</v>
      </c>
      <c r="J209" s="48">
        <v>2</v>
      </c>
      <c r="K209" s="56">
        <f t="shared" si="81"/>
        <v>7</v>
      </c>
      <c r="L209" s="48">
        <v>0</v>
      </c>
      <c r="M209" s="89">
        <f t="shared" ref="M209:M215" si="84">+L209+M208</f>
        <v>4634</v>
      </c>
      <c r="N209" s="48">
        <v>18</v>
      </c>
      <c r="O209" s="89">
        <f t="shared" si="83"/>
        <v>78817</v>
      </c>
      <c r="P209" s="111">
        <f t="shared" si="74"/>
        <v>155</v>
      </c>
      <c r="Q209" s="57">
        <v>772488</v>
      </c>
      <c r="R209" s="48">
        <v>251</v>
      </c>
      <c r="S209" s="118"/>
      <c r="T209" s="57">
        <v>7108</v>
      </c>
      <c r="U209" s="78"/>
      <c r="W209" s="121">
        <f t="shared" si="73"/>
        <v>44032</v>
      </c>
      <c r="X209" s="122">
        <f t="shared" si="79"/>
        <v>11</v>
      </c>
      <c r="Y209" s="97">
        <f t="shared" si="75"/>
        <v>83693</v>
      </c>
      <c r="Z209" s="123">
        <f t="shared" si="76"/>
        <v>44032</v>
      </c>
      <c r="AA209" s="97">
        <f t="shared" si="77"/>
        <v>0</v>
      </c>
      <c r="AB209" s="97">
        <f t="shared" si="78"/>
        <v>4634</v>
      </c>
    </row>
    <row r="210" spans="2:28" x14ac:dyDescent="0.55000000000000004">
      <c r="B210" s="77">
        <v>44033</v>
      </c>
      <c r="C210" s="48">
        <v>0</v>
      </c>
      <c r="D210" s="84"/>
      <c r="E210" s="110"/>
      <c r="F210" s="57">
        <v>1</v>
      </c>
      <c r="G210" s="48">
        <v>14</v>
      </c>
      <c r="H210" s="89">
        <f t="shared" si="82"/>
        <v>83707</v>
      </c>
      <c r="I210" s="89">
        <f t="shared" si="80"/>
        <v>233</v>
      </c>
      <c r="J210" s="48">
        <v>-1</v>
      </c>
      <c r="K210" s="56">
        <f t="shared" si="81"/>
        <v>6</v>
      </c>
      <c r="L210" s="48">
        <v>0</v>
      </c>
      <c r="M210" s="89">
        <f t="shared" si="84"/>
        <v>4634</v>
      </c>
      <c r="N210" s="48">
        <v>23</v>
      </c>
      <c r="O210" s="89">
        <f t="shared" si="83"/>
        <v>78840</v>
      </c>
      <c r="P210" s="111">
        <f t="shared" si="74"/>
        <v>316</v>
      </c>
      <c r="Q210" s="57">
        <v>772804</v>
      </c>
      <c r="R210" s="48">
        <v>434</v>
      </c>
      <c r="S210" s="118"/>
      <c r="T210" s="57">
        <v>6988</v>
      </c>
      <c r="U210" s="78"/>
      <c r="W210" s="121">
        <f t="shared" si="73"/>
        <v>44033</v>
      </c>
      <c r="X210" s="122">
        <f t="shared" si="79"/>
        <v>14</v>
      </c>
      <c r="Y210" s="97">
        <f t="shared" si="75"/>
        <v>83707</v>
      </c>
      <c r="Z210" s="123">
        <f t="shared" si="76"/>
        <v>44033</v>
      </c>
      <c r="AA210" s="97">
        <f t="shared" si="77"/>
        <v>0</v>
      </c>
      <c r="AB210" s="97">
        <f t="shared" si="78"/>
        <v>4634</v>
      </c>
    </row>
    <row r="211" spans="2:28" x14ac:dyDescent="0.55000000000000004">
      <c r="B211" s="77">
        <v>44034</v>
      </c>
      <c r="C211" s="48">
        <v>3</v>
      </c>
      <c r="D211" s="84"/>
      <c r="E211" s="110"/>
      <c r="F211" s="57">
        <v>4</v>
      </c>
      <c r="G211" s="48">
        <v>22</v>
      </c>
      <c r="H211" s="89">
        <f t="shared" si="82"/>
        <v>83729</v>
      </c>
      <c r="I211" s="89">
        <f t="shared" si="80"/>
        <v>240</v>
      </c>
      <c r="J211" s="48">
        <v>5</v>
      </c>
      <c r="K211" s="56">
        <f t="shared" si="81"/>
        <v>11</v>
      </c>
      <c r="L211" s="48">
        <v>0</v>
      </c>
      <c r="M211" s="89">
        <f t="shared" si="84"/>
        <v>4634</v>
      </c>
      <c r="N211" s="48">
        <v>15</v>
      </c>
      <c r="O211" s="89">
        <f t="shared" si="83"/>
        <v>78855</v>
      </c>
      <c r="P211" s="111">
        <f t="shared" si="74"/>
        <v>608</v>
      </c>
      <c r="Q211" s="57">
        <v>773412</v>
      </c>
      <c r="R211" s="48">
        <v>378</v>
      </c>
      <c r="S211" s="118"/>
      <c r="T211" s="57">
        <v>7218</v>
      </c>
      <c r="U211" s="78"/>
      <c r="W211" s="121">
        <f t="shared" si="73"/>
        <v>44034</v>
      </c>
      <c r="X211" s="122">
        <f t="shared" si="79"/>
        <v>22</v>
      </c>
      <c r="Y211" s="97">
        <f t="shared" si="75"/>
        <v>83729</v>
      </c>
      <c r="Z211" s="123">
        <f t="shared" si="76"/>
        <v>44034</v>
      </c>
      <c r="AA211" s="97">
        <f t="shared" si="77"/>
        <v>0</v>
      </c>
      <c r="AB211" s="97">
        <f t="shared" si="78"/>
        <v>4634</v>
      </c>
    </row>
    <row r="212" spans="2:28" x14ac:dyDescent="0.55000000000000004">
      <c r="B212" s="77">
        <v>44035</v>
      </c>
      <c r="C212" s="48">
        <v>1</v>
      </c>
      <c r="D212" s="84"/>
      <c r="E212" s="110"/>
      <c r="F212" s="57">
        <v>2</v>
      </c>
      <c r="G212" s="48">
        <v>21</v>
      </c>
      <c r="H212" s="89">
        <f t="shared" si="82"/>
        <v>83750</v>
      </c>
      <c r="I212" s="89">
        <f t="shared" si="80"/>
        <v>243</v>
      </c>
      <c r="J212" s="48">
        <v>1</v>
      </c>
      <c r="K212" s="56">
        <f t="shared" si="81"/>
        <v>12</v>
      </c>
      <c r="L212" s="48">
        <v>0</v>
      </c>
      <c r="M212" s="89">
        <f t="shared" si="84"/>
        <v>4634</v>
      </c>
      <c r="N212" s="48">
        <v>18</v>
      </c>
      <c r="O212" s="89">
        <f t="shared" si="83"/>
        <v>78873</v>
      </c>
      <c r="P212" s="111">
        <f t="shared" si="74"/>
        <v>390</v>
      </c>
      <c r="Q212" s="57">
        <v>773802</v>
      </c>
      <c r="R212" s="48">
        <v>66</v>
      </c>
      <c r="S212" s="118"/>
      <c r="T212" s="57">
        <v>7526</v>
      </c>
      <c r="U212" s="78"/>
      <c r="W212" s="121">
        <f t="shared" si="73"/>
        <v>44035</v>
      </c>
      <c r="X212" s="122">
        <f t="shared" si="79"/>
        <v>21</v>
      </c>
      <c r="Y212" s="97">
        <f t="shared" si="75"/>
        <v>83750</v>
      </c>
      <c r="Z212" s="123">
        <f t="shared" si="76"/>
        <v>44035</v>
      </c>
      <c r="AA212" s="97">
        <f t="shared" si="77"/>
        <v>0</v>
      </c>
      <c r="AB212" s="97">
        <f t="shared" si="78"/>
        <v>4634</v>
      </c>
    </row>
    <row r="213" spans="2:28" x14ac:dyDescent="0.55000000000000004">
      <c r="B213" s="77">
        <v>44036</v>
      </c>
      <c r="C213" s="48">
        <v>2</v>
      </c>
      <c r="D213" s="84"/>
      <c r="E213" s="110"/>
      <c r="F213" s="57">
        <v>2</v>
      </c>
      <c r="G213" s="48">
        <v>34</v>
      </c>
      <c r="H213" s="89">
        <f t="shared" si="82"/>
        <v>83784</v>
      </c>
      <c r="I213" s="89">
        <f t="shared" si="80"/>
        <v>261</v>
      </c>
      <c r="J213" s="48">
        <v>-1</v>
      </c>
      <c r="K213" s="56">
        <f t="shared" si="81"/>
        <v>11</v>
      </c>
      <c r="L213" s="48">
        <v>0</v>
      </c>
      <c r="M213" s="89">
        <f t="shared" si="84"/>
        <v>4634</v>
      </c>
      <c r="N213" s="48">
        <v>16</v>
      </c>
      <c r="O213" s="89">
        <f t="shared" si="83"/>
        <v>78889</v>
      </c>
      <c r="P213" s="111">
        <f t="shared" si="74"/>
        <v>4250</v>
      </c>
      <c r="Q213" s="57">
        <v>778052</v>
      </c>
      <c r="R213" s="48">
        <v>256</v>
      </c>
      <c r="S213" s="118"/>
      <c r="T213" s="57">
        <v>11500</v>
      </c>
      <c r="U213" s="78"/>
      <c r="W213" s="121">
        <f t="shared" si="73"/>
        <v>44036</v>
      </c>
      <c r="X213" s="122">
        <f t="shared" si="79"/>
        <v>34</v>
      </c>
      <c r="Y213" s="97">
        <f t="shared" si="75"/>
        <v>83784</v>
      </c>
      <c r="Z213" s="123">
        <f t="shared" si="76"/>
        <v>44036</v>
      </c>
      <c r="AA213" s="97">
        <f t="shared" si="77"/>
        <v>0</v>
      </c>
      <c r="AB213" s="97">
        <f t="shared" si="78"/>
        <v>4634</v>
      </c>
    </row>
    <row r="214" spans="2:28" x14ac:dyDescent="0.55000000000000004">
      <c r="B214" s="77">
        <v>44037</v>
      </c>
      <c r="C214" s="48">
        <v>2</v>
      </c>
      <c r="D214" s="84"/>
      <c r="E214" s="110"/>
      <c r="F214" s="57">
        <v>3</v>
      </c>
      <c r="G214" s="48">
        <v>46</v>
      </c>
      <c r="H214" s="89">
        <f t="shared" si="82"/>
        <v>83830</v>
      </c>
      <c r="I214" s="89">
        <f t="shared" si="80"/>
        <v>288</v>
      </c>
      <c r="J214" s="48">
        <v>7</v>
      </c>
      <c r="K214" s="56">
        <f t="shared" si="81"/>
        <v>18</v>
      </c>
      <c r="L214" s="48">
        <v>0</v>
      </c>
      <c r="M214" s="89">
        <f t="shared" si="84"/>
        <v>4634</v>
      </c>
      <c r="N214" s="48">
        <v>19</v>
      </c>
      <c r="O214" s="89">
        <f t="shared" si="83"/>
        <v>78908</v>
      </c>
      <c r="P214" s="111">
        <f t="shared" ref="P214:P215" si="85">+Q214-Q213</f>
        <v>948</v>
      </c>
      <c r="Q214" s="57">
        <v>779000</v>
      </c>
      <c r="R214" s="48">
        <v>673</v>
      </c>
      <c r="S214" s="118"/>
      <c r="T214" s="57">
        <v>11762</v>
      </c>
      <c r="U214" s="78"/>
      <c r="W214" s="121">
        <f t="shared" si="73"/>
        <v>44037</v>
      </c>
      <c r="X214" s="122">
        <f t="shared" si="79"/>
        <v>46</v>
      </c>
      <c r="Y214" s="97">
        <f t="shared" si="75"/>
        <v>83830</v>
      </c>
      <c r="Z214" s="123">
        <f t="shared" si="76"/>
        <v>44037</v>
      </c>
      <c r="AA214" s="97">
        <f t="shared" si="77"/>
        <v>0</v>
      </c>
      <c r="AB214" s="97">
        <f t="shared" si="78"/>
        <v>4634</v>
      </c>
    </row>
    <row r="215" spans="2:28" x14ac:dyDescent="0.55000000000000004">
      <c r="B215" s="77">
        <v>44038</v>
      </c>
      <c r="C215" s="48">
        <v>0</v>
      </c>
      <c r="D215" s="84"/>
      <c r="E215" s="110"/>
      <c r="F215" s="57">
        <v>3</v>
      </c>
      <c r="G215" s="48">
        <v>61</v>
      </c>
      <c r="H215" s="89">
        <f t="shared" si="82"/>
        <v>83891</v>
      </c>
      <c r="I215" s="89">
        <f t="shared" si="80"/>
        <v>339</v>
      </c>
      <c r="J215" s="48">
        <v>3</v>
      </c>
      <c r="K215" s="56">
        <f t="shared" si="81"/>
        <v>21</v>
      </c>
      <c r="L215" s="48">
        <v>0</v>
      </c>
      <c r="M215" s="89">
        <f t="shared" si="84"/>
        <v>4634</v>
      </c>
      <c r="N215" s="48">
        <v>10</v>
      </c>
      <c r="O215" s="89">
        <f t="shared" si="83"/>
        <v>78918</v>
      </c>
      <c r="P215" s="111">
        <f t="shared" si="85"/>
        <v>2406</v>
      </c>
      <c r="Q215" s="57">
        <v>781406</v>
      </c>
      <c r="R215" s="48">
        <v>228</v>
      </c>
      <c r="S215" s="118"/>
      <c r="T215" s="57">
        <v>13935</v>
      </c>
      <c r="U215" s="78"/>
      <c r="W215" s="121">
        <f t="shared" si="73"/>
        <v>44038</v>
      </c>
      <c r="X215" s="122">
        <f t="shared" si="79"/>
        <v>61</v>
      </c>
      <c r="Y215" s="97">
        <f t="shared" si="75"/>
        <v>83891</v>
      </c>
      <c r="Z215" s="123">
        <f t="shared" si="76"/>
        <v>44038</v>
      </c>
      <c r="AA215" s="97">
        <f t="shared" si="77"/>
        <v>0</v>
      </c>
      <c r="AB215" s="97">
        <f t="shared" si="78"/>
        <v>4634</v>
      </c>
    </row>
    <row r="216" spans="2:28" x14ac:dyDescent="0.55000000000000004">
      <c r="B216" s="77">
        <v>44039</v>
      </c>
      <c r="C216" s="48">
        <v>0</v>
      </c>
      <c r="D216" s="84"/>
      <c r="E216" s="110"/>
      <c r="F216" s="57">
        <v>1</v>
      </c>
      <c r="G216" s="48">
        <v>68</v>
      </c>
      <c r="H216" s="89">
        <f t="shared" ref="H216" si="86">+H215+G216</f>
        <v>83959</v>
      </c>
      <c r="I216" s="89">
        <f t="shared" ref="I216" si="87">+H216-M216-O216</f>
        <v>391</v>
      </c>
      <c r="J216" s="48">
        <v>-1</v>
      </c>
      <c r="K216" s="56">
        <f t="shared" ref="K216" si="88">+J216+K215</f>
        <v>20</v>
      </c>
      <c r="L216" s="48">
        <v>0</v>
      </c>
      <c r="M216" s="89">
        <f t="shared" ref="M216" si="89">+L216+M215</f>
        <v>4634</v>
      </c>
      <c r="N216" s="48">
        <v>16</v>
      </c>
      <c r="O216" s="89">
        <f t="shared" ref="O216" si="90">+N216+O215</f>
        <v>78934</v>
      </c>
      <c r="P216" s="111">
        <f t="shared" ref="P216" si="91">+Q216-Q215</f>
        <v>878</v>
      </c>
      <c r="Q216" s="57">
        <v>782284</v>
      </c>
      <c r="R216" s="48">
        <v>184</v>
      </c>
      <c r="S216" s="118"/>
      <c r="T216" s="57">
        <v>14590</v>
      </c>
      <c r="U216" s="78"/>
      <c r="W216" s="121">
        <f t="shared" ref="W216" si="92">+B216</f>
        <v>44039</v>
      </c>
      <c r="X216" s="122">
        <f t="shared" ref="X216" si="93">+G216</f>
        <v>68</v>
      </c>
      <c r="Y216" s="97">
        <f t="shared" ref="Y216" si="94">+H216</f>
        <v>83959</v>
      </c>
      <c r="Z216" s="123">
        <f t="shared" ref="Z216" si="95">+B216</f>
        <v>44039</v>
      </c>
      <c r="AA216" s="97">
        <f t="shared" ref="AA216" si="96">+L216</f>
        <v>0</v>
      </c>
      <c r="AB216" s="97">
        <f t="shared" ref="AB216" si="97">+M216</f>
        <v>4634</v>
      </c>
    </row>
    <row r="217" spans="2:28" x14ac:dyDescent="0.55000000000000004">
      <c r="B217" s="77">
        <v>44040</v>
      </c>
      <c r="C217" s="48">
        <v>0</v>
      </c>
      <c r="D217" s="84"/>
      <c r="E217" s="110"/>
      <c r="F217" s="57">
        <v>1</v>
      </c>
      <c r="G217" s="48">
        <v>101</v>
      </c>
      <c r="H217" s="89">
        <f t="shared" ref="H217" si="98">+H216+G217</f>
        <v>84060</v>
      </c>
      <c r="I217" s="89">
        <f t="shared" ref="I217" si="99">+H217-M217-O217</f>
        <v>482</v>
      </c>
      <c r="J217" s="48">
        <v>5</v>
      </c>
      <c r="K217" s="56">
        <f t="shared" ref="K217" si="100">+J217+K216</f>
        <v>25</v>
      </c>
      <c r="L217" s="48">
        <v>0</v>
      </c>
      <c r="M217" s="89">
        <f t="shared" ref="M217" si="101">+L217+M216</f>
        <v>4634</v>
      </c>
      <c r="N217" s="48">
        <v>10</v>
      </c>
      <c r="O217" s="89">
        <f t="shared" ref="O217" si="102">+N217+O216</f>
        <v>78944</v>
      </c>
      <c r="P217" s="111">
        <f t="shared" ref="P217" si="103">+Q217-Q216</f>
        <v>769</v>
      </c>
      <c r="Q217" s="57">
        <v>783053</v>
      </c>
      <c r="R217" s="48">
        <v>325</v>
      </c>
      <c r="S217" s="118"/>
      <c r="T217" s="57">
        <v>15034</v>
      </c>
      <c r="U217" s="78"/>
      <c r="W217" s="121">
        <f t="shared" ref="W217" si="104">+B217</f>
        <v>44040</v>
      </c>
      <c r="X217" s="122">
        <f t="shared" ref="X217" si="105">+G217</f>
        <v>101</v>
      </c>
      <c r="Y217" s="97">
        <f t="shared" ref="Y217" si="106">+H217</f>
        <v>84060</v>
      </c>
      <c r="Z217" s="123">
        <f t="shared" ref="Z217" si="107">+B217</f>
        <v>44040</v>
      </c>
      <c r="AA217" s="97">
        <f t="shared" ref="AA217" si="108">+L217</f>
        <v>0</v>
      </c>
      <c r="AB217" s="97">
        <f t="shared" ref="AB217" si="109">+M217</f>
        <v>4634</v>
      </c>
    </row>
    <row r="218" spans="2:28" x14ac:dyDescent="0.55000000000000004">
      <c r="B218" s="77">
        <v>44041</v>
      </c>
      <c r="C218" s="48">
        <v>1</v>
      </c>
      <c r="D218" s="84"/>
      <c r="E218" s="110"/>
      <c r="F218" s="57">
        <v>2</v>
      </c>
      <c r="G218" s="48">
        <v>105</v>
      </c>
      <c r="H218" s="89">
        <f t="shared" ref="H218" si="110">+H217+G218</f>
        <v>84165</v>
      </c>
      <c r="I218" s="89">
        <f t="shared" ref="I218" si="111">+H218-M218-O218</f>
        <v>574</v>
      </c>
      <c r="J218" s="48">
        <v>8</v>
      </c>
      <c r="K218" s="56">
        <f t="shared" ref="K218" si="112">+J218+K217</f>
        <v>33</v>
      </c>
      <c r="L218" s="48">
        <v>0</v>
      </c>
      <c r="M218" s="89">
        <f t="shared" ref="M218" si="113">+L218+M217</f>
        <v>4634</v>
      </c>
      <c r="N218" s="48">
        <v>13</v>
      </c>
      <c r="O218" s="89">
        <f t="shared" ref="O218" si="114">+N218+O217</f>
        <v>78957</v>
      </c>
      <c r="P218" s="111">
        <f t="shared" ref="P218" si="115">+Q218-Q217</f>
        <v>3904</v>
      </c>
      <c r="Q218" s="57">
        <v>786957</v>
      </c>
      <c r="R218" s="48">
        <v>584</v>
      </c>
      <c r="S218" s="118"/>
      <c r="T218" s="57">
        <v>18353</v>
      </c>
      <c r="U218" s="78"/>
      <c r="W218" s="121">
        <f t="shared" ref="W218" si="116">+B218</f>
        <v>44041</v>
      </c>
      <c r="X218" s="122">
        <f t="shared" ref="X218" si="117">+G218</f>
        <v>105</v>
      </c>
      <c r="Y218" s="97">
        <f t="shared" ref="Y218" si="118">+H218</f>
        <v>84165</v>
      </c>
      <c r="Z218" s="123">
        <f t="shared" ref="Z218" si="119">+B218</f>
        <v>44041</v>
      </c>
      <c r="AA218" s="97">
        <f t="shared" ref="AA218" si="120">+L218</f>
        <v>0</v>
      </c>
      <c r="AB218" s="97">
        <f t="shared" ref="AB218" si="121">+M218</f>
        <v>4634</v>
      </c>
    </row>
    <row r="219" spans="2:28" x14ac:dyDescent="0.55000000000000004">
      <c r="B219" s="77">
        <v>44042</v>
      </c>
      <c r="C219" s="48">
        <v>1</v>
      </c>
      <c r="D219" s="84"/>
      <c r="E219" s="110"/>
      <c r="F219" s="57">
        <v>2</v>
      </c>
      <c r="G219" s="48">
        <v>127</v>
      </c>
      <c r="H219" s="89">
        <f t="shared" ref="H219" si="122">+H218+G219</f>
        <v>84292</v>
      </c>
      <c r="I219" s="89">
        <f t="shared" ref="I219" si="123">+H219-M219-O219</f>
        <v>684</v>
      </c>
      <c r="J219" s="48">
        <v>8</v>
      </c>
      <c r="K219" s="56">
        <f t="shared" ref="K219" si="124">+J219+K218</f>
        <v>41</v>
      </c>
      <c r="L219" s="48">
        <v>0</v>
      </c>
      <c r="M219" s="89">
        <f t="shared" ref="M219" si="125">+L219+M218</f>
        <v>4634</v>
      </c>
      <c r="N219" s="48">
        <v>17</v>
      </c>
      <c r="O219" s="89">
        <f t="shared" ref="O219" si="126">+N219+O218</f>
        <v>78974</v>
      </c>
      <c r="P219" s="111">
        <f t="shared" ref="P219" si="127">+Q219-Q218</f>
        <v>378</v>
      </c>
      <c r="Q219" s="57">
        <v>787335</v>
      </c>
      <c r="R219" s="48">
        <v>279</v>
      </c>
      <c r="S219" s="118"/>
      <c r="T219" s="57">
        <v>18461</v>
      </c>
      <c r="U219" s="78"/>
      <c r="W219" s="121">
        <f t="shared" ref="W219" si="128">+B219</f>
        <v>44042</v>
      </c>
      <c r="X219" s="122">
        <f t="shared" ref="X219" si="129">+G219</f>
        <v>127</v>
      </c>
      <c r="Y219" s="97">
        <f t="shared" ref="Y219" si="130">+H219</f>
        <v>84292</v>
      </c>
      <c r="Z219" s="123">
        <f t="shared" ref="Z219" si="131">+B219</f>
        <v>44042</v>
      </c>
      <c r="AA219" s="97">
        <f t="shared" ref="AA219" si="132">+L219</f>
        <v>0</v>
      </c>
      <c r="AB219" s="97">
        <f t="shared" ref="AB219" si="133">+M219</f>
        <v>4634</v>
      </c>
    </row>
    <row r="220" spans="2:28" x14ac:dyDescent="0.55000000000000004">
      <c r="B220" s="77">
        <v>44043</v>
      </c>
      <c r="C220" s="48">
        <v>0</v>
      </c>
      <c r="D220" s="84"/>
      <c r="E220" s="110"/>
      <c r="F220" s="57">
        <v>2</v>
      </c>
      <c r="G220" s="48">
        <v>45</v>
      </c>
      <c r="H220" s="89">
        <f t="shared" ref="H220:H222" si="134">+H219+G220</f>
        <v>84337</v>
      </c>
      <c r="I220" s="89">
        <f t="shared" ref="I220" si="135">+H220-M220-O220</f>
        <v>714</v>
      </c>
      <c r="J220" s="48">
        <v>-2</v>
      </c>
      <c r="K220" s="56">
        <f t="shared" ref="K220" si="136">+J220+K219</f>
        <v>39</v>
      </c>
      <c r="L220" s="48">
        <v>0</v>
      </c>
      <c r="M220" s="89">
        <f t="shared" ref="M220" si="137">+L220+M219</f>
        <v>4634</v>
      </c>
      <c r="N220" s="48">
        <v>15</v>
      </c>
      <c r="O220" s="89">
        <f t="shared" ref="O220" si="138">+N220+O219</f>
        <v>78989</v>
      </c>
      <c r="P220" s="111">
        <f t="shared" ref="P220" si="139">+Q220-Q219</f>
        <v>2407</v>
      </c>
      <c r="Q220" s="57">
        <v>789742</v>
      </c>
      <c r="R220" s="48">
        <v>589</v>
      </c>
      <c r="S220" s="118"/>
      <c r="T220" s="57">
        <v>20278</v>
      </c>
      <c r="U220" s="78"/>
      <c r="W220" s="121">
        <f t="shared" ref="W220" si="140">+B220</f>
        <v>44043</v>
      </c>
      <c r="X220" s="122">
        <f t="shared" ref="X220" si="141">+G220</f>
        <v>45</v>
      </c>
      <c r="Y220" s="97">
        <f t="shared" ref="Y220" si="142">+H220</f>
        <v>84337</v>
      </c>
      <c r="Z220" s="123">
        <f t="shared" ref="Z220" si="143">+B220</f>
        <v>44043</v>
      </c>
      <c r="AA220" s="97">
        <f t="shared" ref="AA220" si="144">+L220</f>
        <v>0</v>
      </c>
      <c r="AB220" s="97">
        <f t="shared" ref="AB220" si="145">+M220</f>
        <v>4634</v>
      </c>
    </row>
    <row r="221" spans="2:28" x14ac:dyDescent="0.55000000000000004">
      <c r="B221" s="77">
        <v>44044</v>
      </c>
      <c r="C221" s="48">
        <v>0</v>
      </c>
      <c r="D221" s="84"/>
      <c r="E221" s="110"/>
      <c r="F221" s="57">
        <v>2</v>
      </c>
      <c r="G221" s="48">
        <v>49</v>
      </c>
      <c r="H221" s="235">
        <f>+H220+G221-1</f>
        <v>84385</v>
      </c>
      <c r="I221" s="89">
        <f t="shared" ref="I221:I226" si="146">+H221-M221-O221</f>
        <v>748</v>
      </c>
      <c r="J221" s="48">
        <v>-3</v>
      </c>
      <c r="K221" s="56">
        <f t="shared" ref="K221" si="147">+J221+K220</f>
        <v>36</v>
      </c>
      <c r="L221" s="48">
        <v>0</v>
      </c>
      <c r="M221" s="89">
        <f t="shared" ref="M221" si="148">+L221+M220</f>
        <v>4634</v>
      </c>
      <c r="N221" s="48">
        <v>14</v>
      </c>
      <c r="O221" s="89">
        <f t="shared" ref="O221" si="149">+N221+O220</f>
        <v>79003</v>
      </c>
      <c r="P221" s="111">
        <f t="shared" ref="P221" si="150">+Q221-Q220</f>
        <v>1312</v>
      </c>
      <c r="Q221" s="57">
        <v>791054</v>
      </c>
      <c r="R221" s="48">
        <v>145</v>
      </c>
      <c r="S221" s="118"/>
      <c r="T221" s="57">
        <v>21445</v>
      </c>
      <c r="U221" s="78"/>
      <c r="W221" s="121">
        <f t="shared" ref="W221" si="151">+B221</f>
        <v>44044</v>
      </c>
      <c r="X221" s="122">
        <f t="shared" ref="X221" si="152">+G221</f>
        <v>49</v>
      </c>
      <c r="Y221" s="97">
        <f t="shared" ref="Y221" si="153">+H221</f>
        <v>84385</v>
      </c>
      <c r="Z221" s="123">
        <f t="shared" ref="Z221" si="154">+B221</f>
        <v>44044</v>
      </c>
      <c r="AA221" s="97">
        <f t="shared" ref="AA221" si="155">+L221</f>
        <v>0</v>
      </c>
      <c r="AB221" s="97">
        <f t="shared" ref="AB221" si="156">+M221</f>
        <v>4634</v>
      </c>
    </row>
    <row r="222" spans="2:28" x14ac:dyDescent="0.55000000000000004">
      <c r="B222" s="77">
        <v>44045</v>
      </c>
      <c r="C222" s="48">
        <v>3</v>
      </c>
      <c r="D222" s="84"/>
      <c r="E222" s="110"/>
      <c r="F222" s="57">
        <v>4</v>
      </c>
      <c r="G222" s="48">
        <v>43</v>
      </c>
      <c r="H222" s="89">
        <f t="shared" si="134"/>
        <v>84428</v>
      </c>
      <c r="I222" s="89">
        <f t="shared" si="146"/>
        <v>781</v>
      </c>
      <c r="J222" s="48">
        <v>-1</v>
      </c>
      <c r="K222" s="56">
        <f t="shared" ref="K222" si="157">+J222+K221</f>
        <v>35</v>
      </c>
      <c r="L222" s="48">
        <v>0</v>
      </c>
      <c r="M222" s="89">
        <f t="shared" ref="M222" si="158">+L222+M221</f>
        <v>4634</v>
      </c>
      <c r="N222" s="48">
        <v>10</v>
      </c>
      <c r="O222" s="89">
        <f t="shared" ref="O222" si="159">+N222+O221</f>
        <v>79013</v>
      </c>
      <c r="P222" s="111">
        <f t="shared" ref="P222" si="160">+Q222-Q221</f>
        <v>722</v>
      </c>
      <c r="Q222" s="57">
        <v>791776</v>
      </c>
      <c r="R222" s="48">
        <v>560</v>
      </c>
      <c r="S222" s="118"/>
      <c r="T222" s="57">
        <v>21585</v>
      </c>
      <c r="U222" s="78"/>
      <c r="W222" s="121">
        <f t="shared" ref="W222" si="161">+B222</f>
        <v>44045</v>
      </c>
      <c r="X222" s="122">
        <f t="shared" ref="X222" si="162">+G222</f>
        <v>43</v>
      </c>
      <c r="Y222" s="97">
        <f t="shared" ref="Y222" si="163">+H222</f>
        <v>84428</v>
      </c>
      <c r="Z222" s="123">
        <f t="shared" ref="Z222" si="164">+B222</f>
        <v>44045</v>
      </c>
      <c r="AA222" s="97">
        <f t="shared" ref="AA222" si="165">+L222</f>
        <v>0</v>
      </c>
      <c r="AB222" s="97">
        <f t="shared" ref="AB222" si="166">+M222</f>
        <v>4634</v>
      </c>
    </row>
    <row r="223" spans="2:28" x14ac:dyDescent="0.55000000000000004">
      <c r="B223" s="77">
        <v>44046</v>
      </c>
      <c r="C223" s="48">
        <v>1</v>
      </c>
      <c r="D223" s="84"/>
      <c r="E223" s="110"/>
      <c r="F223" s="57">
        <v>5</v>
      </c>
      <c r="G223" s="48">
        <v>36</v>
      </c>
      <c r="H223" s="89">
        <f t="shared" ref="H223" si="167">+H222+G223</f>
        <v>84464</v>
      </c>
      <c r="I223" s="89">
        <f t="shared" si="146"/>
        <v>800</v>
      </c>
      <c r="J223" s="48">
        <v>1</v>
      </c>
      <c r="K223" s="56">
        <f t="shared" ref="K223" si="168">+J223+K222</f>
        <v>36</v>
      </c>
      <c r="L223" s="48">
        <v>0</v>
      </c>
      <c r="M223" s="89">
        <f t="shared" ref="M223" si="169">+L223+M222</f>
        <v>4634</v>
      </c>
      <c r="N223" s="48">
        <v>17</v>
      </c>
      <c r="O223" s="89">
        <f t="shared" ref="O223" si="170">+N223+O222</f>
        <v>79030</v>
      </c>
      <c r="P223" s="111">
        <f t="shared" ref="P223" si="171">+Q223-Q222</f>
        <v>705</v>
      </c>
      <c r="Q223" s="57">
        <v>792481</v>
      </c>
      <c r="R223" s="48">
        <v>547</v>
      </c>
      <c r="S223" s="118"/>
      <c r="T223" s="57">
        <v>21743</v>
      </c>
      <c r="U223" s="78"/>
      <c r="W223" s="121">
        <f t="shared" ref="W223" si="172">+B223</f>
        <v>44046</v>
      </c>
      <c r="X223" s="122">
        <f t="shared" ref="X223" si="173">+G223</f>
        <v>36</v>
      </c>
      <c r="Y223" s="97">
        <f t="shared" ref="Y223" si="174">+H223</f>
        <v>84464</v>
      </c>
      <c r="Z223" s="123">
        <f t="shared" ref="Z223" si="175">+B223</f>
        <v>44046</v>
      </c>
      <c r="AA223" s="97">
        <f t="shared" ref="AA223" si="176">+L223</f>
        <v>0</v>
      </c>
      <c r="AB223" s="97">
        <f t="shared" ref="AB223" si="177">+M223</f>
        <v>4634</v>
      </c>
    </row>
    <row r="224" spans="2:28" x14ac:dyDescent="0.55000000000000004">
      <c r="B224" s="77">
        <v>44047</v>
      </c>
      <c r="C224" s="48">
        <v>0</v>
      </c>
      <c r="D224" s="84"/>
      <c r="E224" s="110"/>
      <c r="F224" s="57">
        <v>3</v>
      </c>
      <c r="G224" s="48">
        <v>27</v>
      </c>
      <c r="H224" s="89">
        <f t="shared" ref="H224" si="178">+H223+G224</f>
        <v>84491</v>
      </c>
      <c r="I224" s="89">
        <f t="shared" si="146"/>
        <v>810</v>
      </c>
      <c r="J224" s="48">
        <v>0</v>
      </c>
      <c r="K224" s="56">
        <f t="shared" ref="K224" si="179">+J224+K223</f>
        <v>36</v>
      </c>
      <c r="L224" s="48">
        <v>0</v>
      </c>
      <c r="M224" s="89">
        <f t="shared" ref="M224" si="180">+L224+M223</f>
        <v>4634</v>
      </c>
      <c r="N224" s="48">
        <v>17</v>
      </c>
      <c r="O224" s="89">
        <f t="shared" ref="O224" si="181">+N224+O223</f>
        <v>79047</v>
      </c>
      <c r="P224" s="111">
        <f t="shared" ref="P224" si="182">+Q224-Q223</f>
        <v>1684</v>
      </c>
      <c r="Q224" s="57">
        <v>794165</v>
      </c>
      <c r="R224" s="48">
        <v>408</v>
      </c>
      <c r="S224" s="118"/>
      <c r="T224" s="57">
        <v>23018</v>
      </c>
      <c r="U224" s="78"/>
      <c r="W224" s="121">
        <f t="shared" ref="W224" si="183">+B224</f>
        <v>44047</v>
      </c>
      <c r="X224" s="122">
        <f t="shared" ref="X224" si="184">+G224</f>
        <v>27</v>
      </c>
      <c r="Y224" s="97">
        <f t="shared" ref="Y224" si="185">+H224</f>
        <v>84491</v>
      </c>
      <c r="Z224" s="123">
        <f t="shared" ref="Z224" si="186">+B224</f>
        <v>44047</v>
      </c>
      <c r="AA224" s="97">
        <f t="shared" ref="AA224" si="187">+L224</f>
        <v>0</v>
      </c>
      <c r="AB224" s="97">
        <f t="shared" ref="AB224" si="188">+M224</f>
        <v>4634</v>
      </c>
    </row>
    <row r="225" spans="2:28" x14ac:dyDescent="0.55000000000000004">
      <c r="B225" s="77">
        <v>44048</v>
      </c>
      <c r="C225" s="48">
        <v>0</v>
      </c>
      <c r="D225" s="84"/>
      <c r="E225" s="110"/>
      <c r="F225" s="57">
        <v>2</v>
      </c>
      <c r="G225" s="48">
        <v>37</v>
      </c>
      <c r="H225" s="89">
        <f t="shared" ref="H225:H230" si="189">+H224+G225</f>
        <v>84528</v>
      </c>
      <c r="I225" s="89">
        <f t="shared" si="146"/>
        <v>837</v>
      </c>
      <c r="J225" s="48">
        <v>-2</v>
      </c>
      <c r="K225" s="56">
        <f t="shared" ref="K225:K230" si="190">+J225+K224</f>
        <v>34</v>
      </c>
      <c r="L225" s="48">
        <v>0</v>
      </c>
      <c r="M225" s="89">
        <f t="shared" ref="M225:M230" si="191">+L225+M224</f>
        <v>4634</v>
      </c>
      <c r="N225" s="48">
        <v>10</v>
      </c>
      <c r="O225" s="89">
        <f t="shared" ref="O225:O230" si="192">+N225+O224</f>
        <v>79057</v>
      </c>
      <c r="P225" s="111">
        <f t="shared" ref="P225:P231" si="193">+Q225-Q224</f>
        <v>1442</v>
      </c>
      <c r="Q225" s="57">
        <v>795607</v>
      </c>
      <c r="R225" s="48">
        <v>474</v>
      </c>
      <c r="S225" s="118"/>
      <c r="T225" s="57">
        <v>23985</v>
      </c>
      <c r="U225" s="78"/>
      <c r="W225" s="121">
        <f t="shared" ref="W225" si="194">+B225</f>
        <v>44048</v>
      </c>
      <c r="X225" s="122">
        <f t="shared" ref="X225" si="195">+G225</f>
        <v>37</v>
      </c>
      <c r="Y225" s="97">
        <f t="shared" ref="Y225" si="196">+H225</f>
        <v>84528</v>
      </c>
      <c r="Z225" s="123">
        <f t="shared" ref="Z225" si="197">+B225</f>
        <v>44048</v>
      </c>
      <c r="AA225" s="97">
        <f t="shared" ref="AA225" si="198">+L225</f>
        <v>0</v>
      </c>
      <c r="AB225" s="97">
        <f t="shared" ref="AB225" si="199">+M225</f>
        <v>4634</v>
      </c>
    </row>
    <row r="226" spans="2:28" x14ac:dyDescent="0.55000000000000004">
      <c r="B226" s="77">
        <v>44049</v>
      </c>
      <c r="C226" s="48">
        <v>2</v>
      </c>
      <c r="D226" s="84"/>
      <c r="E226" s="110"/>
      <c r="F226" s="57">
        <v>3</v>
      </c>
      <c r="G226" s="48">
        <v>37</v>
      </c>
      <c r="H226" s="89">
        <f t="shared" si="189"/>
        <v>84565</v>
      </c>
      <c r="I226" s="89">
        <f t="shared" si="146"/>
        <v>843</v>
      </c>
      <c r="J226" s="48">
        <v>2</v>
      </c>
      <c r="K226" s="56">
        <f t="shared" si="190"/>
        <v>36</v>
      </c>
      <c r="L226" s="48">
        <v>0</v>
      </c>
      <c r="M226" s="89">
        <f t="shared" si="191"/>
        <v>4634</v>
      </c>
      <c r="N226" s="48">
        <v>31</v>
      </c>
      <c r="O226" s="89">
        <f t="shared" si="192"/>
        <v>79088</v>
      </c>
      <c r="P226" s="111">
        <f t="shared" si="193"/>
        <v>2829</v>
      </c>
      <c r="Q226" s="57">
        <v>798436</v>
      </c>
      <c r="R226" s="48">
        <v>313</v>
      </c>
      <c r="S226" s="118"/>
      <c r="T226" s="57">
        <v>26499</v>
      </c>
      <c r="U226" s="78"/>
      <c r="W226" s="121">
        <f t="shared" ref="W226" si="200">+B226</f>
        <v>44049</v>
      </c>
      <c r="X226" s="122">
        <f t="shared" ref="X226" si="201">+G226</f>
        <v>37</v>
      </c>
      <c r="Y226" s="97">
        <f t="shared" ref="Y226" si="202">+H226</f>
        <v>84565</v>
      </c>
      <c r="Z226" s="123">
        <f t="shared" ref="Z226" si="203">+B226</f>
        <v>44049</v>
      </c>
      <c r="AA226" s="97">
        <f t="shared" ref="AA226" si="204">+L226</f>
        <v>0</v>
      </c>
      <c r="AB226" s="97">
        <f t="shared" ref="AB226" si="205">+M226</f>
        <v>4634</v>
      </c>
    </row>
    <row r="227" spans="2:28" x14ac:dyDescent="0.55000000000000004">
      <c r="B227" s="77">
        <v>44050</v>
      </c>
      <c r="C227" s="48">
        <v>5</v>
      </c>
      <c r="D227" s="84"/>
      <c r="E227" s="110"/>
      <c r="F227" s="57">
        <v>7</v>
      </c>
      <c r="G227" s="48">
        <v>31</v>
      </c>
      <c r="H227" s="89">
        <f t="shared" si="189"/>
        <v>84596</v>
      </c>
      <c r="I227" s="89">
        <f t="shared" ref="I227" si="206">+H227-M227-O227</f>
        <v>839</v>
      </c>
      <c r="J227" s="48">
        <v>6</v>
      </c>
      <c r="K227" s="56">
        <f t="shared" si="190"/>
        <v>42</v>
      </c>
      <c r="L227" s="48">
        <v>0</v>
      </c>
      <c r="M227" s="89">
        <f t="shared" si="191"/>
        <v>4634</v>
      </c>
      <c r="N227" s="48">
        <v>35</v>
      </c>
      <c r="O227" s="89">
        <f t="shared" si="192"/>
        <v>79123</v>
      </c>
      <c r="P227" s="111">
        <f t="shared" si="193"/>
        <v>1265</v>
      </c>
      <c r="Q227" s="57">
        <v>799701</v>
      </c>
      <c r="R227" s="48">
        <v>407</v>
      </c>
      <c r="S227" s="118"/>
      <c r="T227" s="57">
        <v>27357</v>
      </c>
      <c r="U227" s="78"/>
      <c r="W227" s="121">
        <f t="shared" ref="W227" si="207">+B227</f>
        <v>44050</v>
      </c>
      <c r="X227" s="122">
        <f t="shared" ref="X227" si="208">+G227</f>
        <v>31</v>
      </c>
      <c r="Y227" s="97">
        <f t="shared" ref="Y227" si="209">+H227</f>
        <v>84596</v>
      </c>
      <c r="Z227" s="123">
        <f t="shared" ref="Z227" si="210">+B227</f>
        <v>44050</v>
      </c>
      <c r="AA227" s="97">
        <f t="shared" ref="AA227" si="211">+L227</f>
        <v>0</v>
      </c>
      <c r="AB227" s="97">
        <f t="shared" ref="AB227" si="212">+M227</f>
        <v>4634</v>
      </c>
    </row>
    <row r="228" spans="2:28" x14ac:dyDescent="0.55000000000000004">
      <c r="B228" s="77">
        <v>44051</v>
      </c>
      <c r="C228" s="48">
        <v>0</v>
      </c>
      <c r="D228" s="84"/>
      <c r="E228" s="110"/>
      <c r="F228" s="57">
        <v>6</v>
      </c>
      <c r="G228" s="48">
        <v>23</v>
      </c>
      <c r="H228" s="89">
        <f t="shared" si="189"/>
        <v>84619</v>
      </c>
      <c r="I228" s="89">
        <f t="shared" ref="I228" si="213">+H228-M228-O228</f>
        <v>817</v>
      </c>
      <c r="J228" s="48">
        <v>1</v>
      </c>
      <c r="K228" s="56">
        <f t="shared" si="190"/>
        <v>43</v>
      </c>
      <c r="L228" s="48">
        <v>0</v>
      </c>
      <c r="M228" s="89">
        <f t="shared" si="191"/>
        <v>4634</v>
      </c>
      <c r="N228" s="48">
        <v>45</v>
      </c>
      <c r="O228" s="89">
        <f t="shared" si="192"/>
        <v>79168</v>
      </c>
      <c r="P228" s="111">
        <f t="shared" si="193"/>
        <v>567</v>
      </c>
      <c r="Q228" s="57">
        <v>800268</v>
      </c>
      <c r="R228" s="48">
        <v>2102</v>
      </c>
      <c r="S228" s="118"/>
      <c r="T228" s="57">
        <v>25822</v>
      </c>
      <c r="U228" s="78"/>
      <c r="W228" s="121">
        <f t="shared" ref="W228" si="214">+B228</f>
        <v>44051</v>
      </c>
      <c r="X228" s="122">
        <f t="shared" ref="X228" si="215">+G228</f>
        <v>23</v>
      </c>
      <c r="Y228" s="97">
        <f t="shared" ref="Y228" si="216">+H228</f>
        <v>84619</v>
      </c>
      <c r="Z228" s="123">
        <f t="shared" ref="Z228" si="217">+B228</f>
        <v>44051</v>
      </c>
      <c r="AA228" s="97">
        <f t="shared" ref="AA228" si="218">+L228</f>
        <v>0</v>
      </c>
      <c r="AB228" s="97">
        <f t="shared" ref="AB228" si="219">+M228</f>
        <v>4634</v>
      </c>
    </row>
    <row r="229" spans="2:28" x14ac:dyDescent="0.55000000000000004">
      <c r="B229" s="77">
        <v>44052</v>
      </c>
      <c r="C229" s="48">
        <v>1</v>
      </c>
      <c r="D229" s="84"/>
      <c r="E229" s="110"/>
      <c r="F229" s="57">
        <v>7</v>
      </c>
      <c r="G229" s="48">
        <v>49</v>
      </c>
      <c r="H229" s="89">
        <f t="shared" si="189"/>
        <v>84668</v>
      </c>
      <c r="I229" s="89">
        <f t="shared" ref="I229" si="220">+H229-M229-O229</f>
        <v>802</v>
      </c>
      <c r="J229" s="48">
        <v>-2</v>
      </c>
      <c r="K229" s="56">
        <f t="shared" si="190"/>
        <v>41</v>
      </c>
      <c r="L229" s="48">
        <v>0</v>
      </c>
      <c r="M229" s="89">
        <f t="shared" si="191"/>
        <v>4634</v>
      </c>
      <c r="N229" s="48">
        <v>64</v>
      </c>
      <c r="O229" s="89">
        <f t="shared" si="192"/>
        <v>79232</v>
      </c>
      <c r="P229" s="111">
        <f t="shared" si="193"/>
        <v>541</v>
      </c>
      <c r="Q229" s="57">
        <v>800809</v>
      </c>
      <c r="R229" s="48">
        <v>2305</v>
      </c>
      <c r="S229" s="118"/>
      <c r="T229" s="57">
        <v>24055</v>
      </c>
      <c r="U229" s="78"/>
      <c r="W229" s="121">
        <f t="shared" ref="W229" si="221">+B229</f>
        <v>44052</v>
      </c>
      <c r="X229" s="122">
        <f t="shared" ref="X229" si="222">+G229</f>
        <v>49</v>
      </c>
      <c r="Y229" s="97">
        <f t="shared" ref="Y229" si="223">+H229</f>
        <v>84668</v>
      </c>
      <c r="Z229" s="123">
        <f t="shared" ref="Z229" si="224">+B229</f>
        <v>44052</v>
      </c>
      <c r="AA229" s="97">
        <f t="shared" ref="AA229" si="225">+L229</f>
        <v>0</v>
      </c>
      <c r="AB229" s="97">
        <f t="shared" ref="AB229" si="226">+M229</f>
        <v>4634</v>
      </c>
    </row>
    <row r="230" spans="2:28" x14ac:dyDescent="0.55000000000000004">
      <c r="B230" s="77">
        <v>44053</v>
      </c>
      <c r="C230" s="48">
        <v>2</v>
      </c>
      <c r="D230" s="84"/>
      <c r="E230" s="110"/>
      <c r="F230" s="57">
        <v>3</v>
      </c>
      <c r="G230" s="48">
        <v>44</v>
      </c>
      <c r="H230" s="89">
        <f t="shared" si="189"/>
        <v>84712</v>
      </c>
      <c r="I230" s="89">
        <f t="shared" ref="I230" si="227">+H230-M230-O230</f>
        <v>794</v>
      </c>
      <c r="J230" s="48">
        <v>3</v>
      </c>
      <c r="K230" s="56">
        <f t="shared" si="190"/>
        <v>44</v>
      </c>
      <c r="L230" s="48">
        <v>0</v>
      </c>
      <c r="M230" s="89">
        <f t="shared" si="191"/>
        <v>4634</v>
      </c>
      <c r="N230" s="48">
        <v>52</v>
      </c>
      <c r="O230" s="89">
        <f t="shared" si="192"/>
        <v>79284</v>
      </c>
      <c r="P230" s="111">
        <f t="shared" si="193"/>
        <v>1464</v>
      </c>
      <c r="Q230" s="57">
        <v>802273</v>
      </c>
      <c r="R230" s="48">
        <v>1729</v>
      </c>
      <c r="S230" s="118"/>
      <c r="T230" s="57">
        <v>23790</v>
      </c>
      <c r="U230" s="78"/>
      <c r="W230" s="121">
        <f t="shared" ref="W230" si="228">+B230</f>
        <v>44053</v>
      </c>
      <c r="X230" s="122">
        <f t="shared" ref="X230" si="229">+G230</f>
        <v>44</v>
      </c>
      <c r="Y230" s="97">
        <f t="shared" ref="Y230" si="230">+H230</f>
        <v>84712</v>
      </c>
      <c r="Z230" s="123">
        <f t="shared" ref="Z230" si="231">+B230</f>
        <v>44053</v>
      </c>
      <c r="AA230" s="97">
        <f t="shared" ref="AA230" si="232">+L230</f>
        <v>0</v>
      </c>
      <c r="AB230" s="97">
        <f t="shared" ref="AB230" si="233">+M230</f>
        <v>4634</v>
      </c>
    </row>
    <row r="231" spans="2:28" x14ac:dyDescent="0.55000000000000004">
      <c r="B231" s="77">
        <v>44054</v>
      </c>
      <c r="C231" s="48">
        <v>1</v>
      </c>
      <c r="D231" s="84"/>
      <c r="E231" s="110"/>
      <c r="F231" s="57">
        <v>3</v>
      </c>
      <c r="G231" s="48">
        <v>25</v>
      </c>
      <c r="H231" s="89">
        <f t="shared" ref="H231" si="234">+H230+G231</f>
        <v>84737</v>
      </c>
      <c r="I231" s="89">
        <f t="shared" ref="I231" si="235">+H231-M231-O231</f>
        <v>761</v>
      </c>
      <c r="J231" s="48">
        <v>-4</v>
      </c>
      <c r="K231" s="56">
        <f t="shared" ref="K231" si="236">+J231+K230</f>
        <v>40</v>
      </c>
      <c r="L231" s="48">
        <v>0</v>
      </c>
      <c r="M231" s="89">
        <f t="shared" ref="M231" si="237">+L231+M230</f>
        <v>4634</v>
      </c>
      <c r="N231" s="48">
        <v>58</v>
      </c>
      <c r="O231" s="89">
        <f t="shared" ref="O231" si="238">+N231+O230</f>
        <v>79342</v>
      </c>
      <c r="P231" s="111">
        <f t="shared" si="193"/>
        <v>635</v>
      </c>
      <c r="Q231" s="57">
        <v>802908</v>
      </c>
      <c r="R231" s="48">
        <v>1385</v>
      </c>
      <c r="S231" s="118"/>
      <c r="T231" s="57">
        <v>23039</v>
      </c>
      <c r="U231" s="78"/>
      <c r="W231" s="121">
        <f t="shared" ref="W231:W232" si="239">+B231</f>
        <v>44054</v>
      </c>
      <c r="X231" s="122">
        <f t="shared" ref="X231:X232" si="240">+G231</f>
        <v>25</v>
      </c>
      <c r="Y231" s="97">
        <f t="shared" ref="Y231:Y232" si="241">+H231</f>
        <v>84737</v>
      </c>
      <c r="Z231" s="123">
        <f t="shared" ref="Z231:Z232" si="242">+B231</f>
        <v>44054</v>
      </c>
      <c r="AA231" s="97">
        <f t="shared" ref="AA231:AA232" si="243">+L231</f>
        <v>0</v>
      </c>
      <c r="AB231" s="97">
        <f t="shared" ref="AB231:AB232" si="244">+M231</f>
        <v>4634</v>
      </c>
    </row>
    <row r="232" spans="2:28" x14ac:dyDescent="0.55000000000000004">
      <c r="B232" s="77">
        <v>44055</v>
      </c>
      <c r="C232" s="48">
        <v>1</v>
      </c>
      <c r="D232" s="84"/>
      <c r="E232" s="110"/>
      <c r="F232" s="57">
        <v>4</v>
      </c>
      <c r="G232" s="48">
        <v>19</v>
      </c>
      <c r="H232" s="89">
        <f t="shared" ref="H232:H237" si="245">+H231+G232</f>
        <v>84756</v>
      </c>
      <c r="I232" s="89">
        <f t="shared" ref="I232" si="246">+H232-M232-O232</f>
        <v>724</v>
      </c>
      <c r="J232" s="48">
        <v>1</v>
      </c>
      <c r="K232" s="56">
        <f t="shared" ref="K232:K238" si="247">+J232+K231</f>
        <v>41</v>
      </c>
      <c r="L232" s="48">
        <v>0</v>
      </c>
      <c r="M232" s="89">
        <f t="shared" ref="M232:M237" si="248">+L232+M231</f>
        <v>4634</v>
      </c>
      <c r="N232" s="48">
        <v>56</v>
      </c>
      <c r="O232" s="89">
        <f t="shared" ref="O232:O237" si="249">+N232+O231</f>
        <v>79398</v>
      </c>
      <c r="P232" s="111">
        <f t="shared" ref="P232:P237" si="250">+Q232-Q231</f>
        <v>743</v>
      </c>
      <c r="Q232" s="57">
        <v>803651</v>
      </c>
      <c r="R232" s="48">
        <v>1284</v>
      </c>
      <c r="S232" s="118"/>
      <c r="T232" s="57">
        <v>22498</v>
      </c>
      <c r="U232" s="78"/>
      <c r="W232" s="121">
        <f t="shared" si="239"/>
        <v>44055</v>
      </c>
      <c r="X232" s="122">
        <f t="shared" si="240"/>
        <v>19</v>
      </c>
      <c r="Y232" s="97">
        <f t="shared" si="241"/>
        <v>84756</v>
      </c>
      <c r="Z232" s="123">
        <f t="shared" si="242"/>
        <v>44055</v>
      </c>
      <c r="AA232" s="97">
        <f t="shared" si="243"/>
        <v>0</v>
      </c>
      <c r="AB232" s="97">
        <f t="shared" si="244"/>
        <v>4634</v>
      </c>
    </row>
    <row r="233" spans="2:28" x14ac:dyDescent="0.55000000000000004">
      <c r="B233" s="77">
        <v>44056</v>
      </c>
      <c r="C233" s="48">
        <v>2</v>
      </c>
      <c r="D233" s="84"/>
      <c r="E233" s="110"/>
      <c r="F233" s="57">
        <v>5</v>
      </c>
      <c r="G233" s="48">
        <v>30</v>
      </c>
      <c r="H233" s="89">
        <f t="shared" si="245"/>
        <v>84786</v>
      </c>
      <c r="I233" s="89">
        <f t="shared" ref="I233" si="251">+H233-M233-O233</f>
        <v>690</v>
      </c>
      <c r="J233" s="48">
        <v>-2</v>
      </c>
      <c r="K233" s="56">
        <f t="shared" si="247"/>
        <v>39</v>
      </c>
      <c r="L233" s="48">
        <v>0</v>
      </c>
      <c r="M233" s="89">
        <f t="shared" si="248"/>
        <v>4634</v>
      </c>
      <c r="N233" s="48">
        <v>64</v>
      </c>
      <c r="O233" s="89">
        <f t="shared" si="249"/>
        <v>79462</v>
      </c>
      <c r="P233" s="111">
        <f t="shared" si="250"/>
        <v>529</v>
      </c>
      <c r="Q233" s="57">
        <v>804180</v>
      </c>
      <c r="R233" s="48">
        <v>1567</v>
      </c>
      <c r="S233" s="118"/>
      <c r="T233" s="57">
        <v>21456</v>
      </c>
      <c r="U233" s="78"/>
      <c r="W233" s="121">
        <f t="shared" ref="W233" si="252">+B233</f>
        <v>44056</v>
      </c>
      <c r="X233" s="122">
        <f t="shared" ref="X233" si="253">+G233</f>
        <v>30</v>
      </c>
      <c r="Y233" s="97">
        <f t="shared" ref="Y233" si="254">+H233</f>
        <v>84786</v>
      </c>
      <c r="Z233" s="123">
        <f t="shared" ref="Z233" si="255">+B233</f>
        <v>44056</v>
      </c>
      <c r="AA233" s="97">
        <f t="shared" ref="AA233" si="256">+L233</f>
        <v>0</v>
      </c>
      <c r="AB233" s="97">
        <f t="shared" ref="AB233" si="257">+M233</f>
        <v>4634</v>
      </c>
    </row>
    <row r="234" spans="2:28" x14ac:dyDescent="0.55000000000000004">
      <c r="B234" s="77">
        <v>44057</v>
      </c>
      <c r="C234" s="48">
        <v>1</v>
      </c>
      <c r="D234" s="84"/>
      <c r="E234" s="110"/>
      <c r="F234" s="57">
        <v>3</v>
      </c>
      <c r="G234" s="48">
        <v>22</v>
      </c>
      <c r="H234" s="89">
        <f t="shared" si="245"/>
        <v>84808</v>
      </c>
      <c r="I234" s="89">
        <f t="shared" ref="I234" si="258">+H234-M234-O234</f>
        <v>655</v>
      </c>
      <c r="J234" s="48">
        <v>-3</v>
      </c>
      <c r="K234" s="56">
        <f t="shared" si="247"/>
        <v>36</v>
      </c>
      <c r="L234" s="48">
        <v>0</v>
      </c>
      <c r="M234" s="89">
        <f t="shared" si="248"/>
        <v>4634</v>
      </c>
      <c r="N234" s="48">
        <v>57</v>
      </c>
      <c r="O234" s="89">
        <f t="shared" si="249"/>
        <v>79519</v>
      </c>
      <c r="P234" s="111">
        <f t="shared" si="250"/>
        <v>895</v>
      </c>
      <c r="Q234" s="57">
        <v>805075</v>
      </c>
      <c r="R234" s="48">
        <v>1905</v>
      </c>
      <c r="S234" s="118"/>
      <c r="T234" s="57">
        <v>20441</v>
      </c>
      <c r="U234" s="78"/>
      <c r="W234" s="121">
        <f t="shared" ref="W234" si="259">+B234</f>
        <v>44057</v>
      </c>
      <c r="X234" s="122">
        <f t="shared" ref="X234" si="260">+G234</f>
        <v>22</v>
      </c>
      <c r="Y234" s="97">
        <f t="shared" ref="Y234" si="261">+H234</f>
        <v>84808</v>
      </c>
      <c r="Z234" s="123">
        <f t="shared" ref="Z234" si="262">+B234</f>
        <v>44057</v>
      </c>
      <c r="AA234" s="97">
        <f t="shared" ref="AA234" si="263">+L234</f>
        <v>0</v>
      </c>
      <c r="AB234" s="97">
        <f t="shared" ref="AB234" si="264">+M234</f>
        <v>4634</v>
      </c>
    </row>
    <row r="235" spans="2:28" x14ac:dyDescent="0.55000000000000004">
      <c r="B235" s="77">
        <v>44058</v>
      </c>
      <c r="C235" s="48">
        <v>1</v>
      </c>
      <c r="D235" s="84"/>
      <c r="E235" s="110"/>
      <c r="F235" s="57">
        <v>3</v>
      </c>
      <c r="G235" s="48">
        <v>19</v>
      </c>
      <c r="H235" s="89">
        <f t="shared" si="245"/>
        <v>84827</v>
      </c>
      <c r="I235" s="89">
        <f t="shared" ref="I235" si="265">+H235-M235-O235</f>
        <v>618</v>
      </c>
      <c r="J235" s="48">
        <v>-2</v>
      </c>
      <c r="K235" s="56">
        <f t="shared" si="247"/>
        <v>34</v>
      </c>
      <c r="L235" s="48">
        <v>0</v>
      </c>
      <c r="M235" s="89">
        <f t="shared" si="248"/>
        <v>4634</v>
      </c>
      <c r="N235" s="48">
        <v>56</v>
      </c>
      <c r="O235" s="89">
        <f t="shared" si="249"/>
        <v>79575</v>
      </c>
      <c r="P235" s="111">
        <f t="shared" si="250"/>
        <v>782</v>
      </c>
      <c r="Q235" s="57">
        <v>805857</v>
      </c>
      <c r="R235" s="48">
        <v>1290</v>
      </c>
      <c r="S235" s="118"/>
      <c r="T235" s="57">
        <v>19933</v>
      </c>
      <c r="U235" s="78"/>
      <c r="W235" s="121">
        <f t="shared" ref="W235" si="266">+B235</f>
        <v>44058</v>
      </c>
      <c r="X235" s="122">
        <f t="shared" ref="X235" si="267">+G235</f>
        <v>19</v>
      </c>
      <c r="Y235" s="97">
        <f t="shared" ref="Y235" si="268">+H235</f>
        <v>84827</v>
      </c>
      <c r="Z235" s="123">
        <f t="shared" ref="Z235" si="269">+B235</f>
        <v>44058</v>
      </c>
      <c r="AA235" s="97">
        <f t="shared" ref="AA235" si="270">+L235</f>
        <v>0</v>
      </c>
      <c r="AB235" s="97">
        <f t="shared" ref="AB235" si="271">+M235</f>
        <v>4634</v>
      </c>
    </row>
    <row r="236" spans="2:28" x14ac:dyDescent="0.55000000000000004">
      <c r="B236" s="77">
        <v>44059</v>
      </c>
      <c r="C236" s="48">
        <v>2</v>
      </c>
      <c r="D236" s="84"/>
      <c r="E236" s="110"/>
      <c r="F236" s="57">
        <v>4</v>
      </c>
      <c r="G236" s="48">
        <v>22</v>
      </c>
      <c r="H236" s="89">
        <f t="shared" si="245"/>
        <v>84849</v>
      </c>
      <c r="I236" s="89">
        <f t="shared" ref="I236" si="272">+H236-M236-O236</f>
        <v>612</v>
      </c>
      <c r="J236" s="48">
        <v>-4</v>
      </c>
      <c r="K236" s="56">
        <f t="shared" si="247"/>
        <v>30</v>
      </c>
      <c r="L236" s="48">
        <v>0</v>
      </c>
      <c r="M236" s="89">
        <f t="shared" si="248"/>
        <v>4634</v>
      </c>
      <c r="N236" s="48">
        <v>28</v>
      </c>
      <c r="O236" s="89">
        <f t="shared" si="249"/>
        <v>79603</v>
      </c>
      <c r="P236" s="111">
        <f t="shared" si="250"/>
        <v>792</v>
      </c>
      <c r="Q236" s="57">
        <v>806649</v>
      </c>
      <c r="R236" s="48">
        <v>1517</v>
      </c>
      <c r="S236" s="118"/>
      <c r="T236" s="57">
        <v>19207</v>
      </c>
      <c r="U236" s="78"/>
      <c r="W236" s="121">
        <f t="shared" ref="W236" si="273">+B236</f>
        <v>44059</v>
      </c>
      <c r="X236" s="122">
        <f t="shared" ref="X236" si="274">+G236</f>
        <v>22</v>
      </c>
      <c r="Y236" s="97">
        <f t="shared" ref="Y236" si="275">+H236</f>
        <v>84849</v>
      </c>
      <c r="Z236" s="123">
        <f t="shared" ref="Z236" si="276">+B236</f>
        <v>44059</v>
      </c>
      <c r="AA236" s="97">
        <f t="shared" ref="AA236" si="277">+L236</f>
        <v>0</v>
      </c>
      <c r="AB236" s="97">
        <f t="shared" ref="AB236" si="278">+M236</f>
        <v>4634</v>
      </c>
    </row>
    <row r="237" spans="2:28" x14ac:dyDescent="0.55000000000000004">
      <c r="B237" s="77">
        <v>44060</v>
      </c>
      <c r="C237" s="48">
        <v>0</v>
      </c>
      <c r="D237" s="84"/>
      <c r="E237" s="110"/>
      <c r="F237" s="57">
        <v>3</v>
      </c>
      <c r="G237" s="48">
        <v>22</v>
      </c>
      <c r="H237" s="89">
        <f t="shared" si="245"/>
        <v>84871</v>
      </c>
      <c r="I237" s="89">
        <f t="shared" ref="I237" si="279">+H237-M237-O237</f>
        <v>595</v>
      </c>
      <c r="J237" s="48">
        <v>-3</v>
      </c>
      <c r="K237" s="56">
        <f t="shared" si="247"/>
        <v>27</v>
      </c>
      <c r="L237" s="48">
        <v>0</v>
      </c>
      <c r="M237" s="89">
        <f t="shared" si="248"/>
        <v>4634</v>
      </c>
      <c r="N237" s="48">
        <v>39</v>
      </c>
      <c r="O237" s="89">
        <f t="shared" si="249"/>
        <v>79642</v>
      </c>
      <c r="P237" s="111">
        <f t="shared" si="250"/>
        <v>734</v>
      </c>
      <c r="Q237" s="57">
        <v>807383</v>
      </c>
      <c r="R237" s="48">
        <v>1464</v>
      </c>
      <c r="S237" s="118"/>
      <c r="T237" s="57">
        <v>18473</v>
      </c>
      <c r="U237" s="78"/>
      <c r="W237" s="121">
        <f t="shared" ref="W237" si="280">+B237</f>
        <v>44060</v>
      </c>
      <c r="X237" s="122">
        <f t="shared" ref="X237" si="281">+G237</f>
        <v>22</v>
      </c>
      <c r="Y237" s="97">
        <f t="shared" ref="Y237" si="282">+H237</f>
        <v>84871</v>
      </c>
      <c r="Z237" s="123">
        <f t="shared" ref="Z237" si="283">+B237</f>
        <v>44060</v>
      </c>
      <c r="AA237" s="97">
        <f t="shared" ref="AA237" si="284">+L237</f>
        <v>0</v>
      </c>
      <c r="AB237" s="97">
        <f t="shared" ref="AB237" si="285">+M237</f>
        <v>4634</v>
      </c>
    </row>
    <row r="238" spans="2:28" x14ac:dyDescent="0.55000000000000004">
      <c r="B238" s="77">
        <v>44061</v>
      </c>
      <c r="C238" s="48">
        <v>0</v>
      </c>
      <c r="D238" s="84"/>
      <c r="E238" s="110"/>
      <c r="F238" s="57">
        <v>2</v>
      </c>
      <c r="G238" s="48">
        <v>17</v>
      </c>
      <c r="H238" s="89">
        <f t="shared" ref="H238" si="286">+H237+G238</f>
        <v>84888</v>
      </c>
      <c r="I238" s="89">
        <f t="shared" ref="I238" si="287">+H238-M238-O238</f>
        <v>569</v>
      </c>
      <c r="J238" s="48">
        <v>-1</v>
      </c>
      <c r="K238" s="56">
        <f t="shared" si="247"/>
        <v>26</v>
      </c>
      <c r="L238" s="48">
        <v>0</v>
      </c>
      <c r="M238" s="89">
        <f t="shared" ref="M238" si="288">+L238+M237</f>
        <v>4634</v>
      </c>
      <c r="N238" s="48">
        <v>43</v>
      </c>
      <c r="O238" s="89">
        <f t="shared" ref="O238" si="289">+N238+O237</f>
        <v>79685</v>
      </c>
      <c r="P238" s="111">
        <f t="shared" ref="P238" si="290">+Q238-Q237</f>
        <v>622</v>
      </c>
      <c r="Q238" s="57">
        <v>808005</v>
      </c>
      <c r="R238" s="48">
        <v>2002</v>
      </c>
      <c r="S238" s="118"/>
      <c r="T238" s="57">
        <v>17093</v>
      </c>
      <c r="U238" s="78"/>
      <c r="W238" s="121">
        <f t="shared" ref="W238" si="291">+B238</f>
        <v>44061</v>
      </c>
      <c r="X238" s="122">
        <f t="shared" ref="X238" si="292">+G238</f>
        <v>17</v>
      </c>
      <c r="Y238" s="97">
        <f t="shared" ref="Y238" si="293">+H238</f>
        <v>84888</v>
      </c>
      <c r="Z238" s="123">
        <f t="shared" ref="Z238" si="294">+B238</f>
        <v>44061</v>
      </c>
      <c r="AA238" s="97">
        <f t="shared" ref="AA238" si="295">+L238</f>
        <v>0</v>
      </c>
      <c r="AB238" s="97">
        <f t="shared" ref="AB238" si="296">+M238</f>
        <v>4634</v>
      </c>
    </row>
    <row r="239" spans="2:28" x14ac:dyDescent="0.55000000000000004">
      <c r="B239" s="77">
        <v>44062</v>
      </c>
      <c r="C239" s="48">
        <v>0</v>
      </c>
      <c r="D239" s="84"/>
      <c r="E239" s="110"/>
      <c r="F239" s="57">
        <v>2</v>
      </c>
      <c r="G239" s="48">
        <v>7</v>
      </c>
      <c r="H239" s="89">
        <f t="shared" ref="H239" si="297">+H238+G239</f>
        <v>84895</v>
      </c>
      <c r="I239" s="89">
        <f t="shared" ref="I239" si="298">+H239-M239-O239</f>
        <v>516</v>
      </c>
      <c r="J239" s="48">
        <v>-2</v>
      </c>
      <c r="K239" s="56">
        <f t="shared" ref="K239" si="299">+J239+K238</f>
        <v>24</v>
      </c>
      <c r="L239" s="48">
        <v>0</v>
      </c>
      <c r="M239" s="89">
        <f t="shared" ref="M239" si="300">+L239+M238</f>
        <v>4634</v>
      </c>
      <c r="N239" s="48">
        <v>60</v>
      </c>
      <c r="O239" s="89">
        <f t="shared" ref="O239" si="301">+N239+O238</f>
        <v>79745</v>
      </c>
      <c r="P239" s="111">
        <f t="shared" ref="P239" si="302">+Q239-Q238</f>
        <v>710</v>
      </c>
      <c r="Q239" s="57">
        <v>808715</v>
      </c>
      <c r="R239" s="48">
        <v>1430</v>
      </c>
      <c r="S239" s="118"/>
      <c r="T239" s="57">
        <v>16369</v>
      </c>
      <c r="U239" s="78"/>
      <c r="W239" s="121">
        <f t="shared" ref="W239" si="303">+B239</f>
        <v>44062</v>
      </c>
      <c r="X239" s="122">
        <f t="shared" ref="X239" si="304">+G239</f>
        <v>7</v>
      </c>
      <c r="Y239" s="97">
        <f t="shared" ref="Y239" si="305">+H239</f>
        <v>84895</v>
      </c>
      <c r="Z239" s="123">
        <f t="shared" ref="Z239" si="306">+B239</f>
        <v>44062</v>
      </c>
      <c r="AA239" s="97">
        <f t="shared" ref="AA239" si="307">+L239</f>
        <v>0</v>
      </c>
      <c r="AB239" s="97">
        <f t="shared" ref="AB239" si="308">+M239</f>
        <v>4634</v>
      </c>
    </row>
    <row r="240" spans="2:28" x14ac:dyDescent="0.55000000000000004">
      <c r="B240" s="77">
        <v>44063</v>
      </c>
      <c r="C240" s="48">
        <v>0</v>
      </c>
      <c r="D240" s="84"/>
      <c r="E240" s="110"/>
      <c r="F240" s="57">
        <v>0</v>
      </c>
      <c r="G240" s="48">
        <v>22</v>
      </c>
      <c r="H240" s="89">
        <f t="shared" ref="H240:H245" si="309">+H239+G240</f>
        <v>84917</v>
      </c>
      <c r="I240" s="89">
        <f t="shared" ref="I240" si="310">+H240-M240-O240</f>
        <v>491</v>
      </c>
      <c r="J240" s="48">
        <v>-4</v>
      </c>
      <c r="K240" s="56">
        <f t="shared" ref="K240:K245" si="311">+J240+K239</f>
        <v>20</v>
      </c>
      <c r="L240" s="48">
        <v>0</v>
      </c>
      <c r="M240" s="89">
        <f t="shared" ref="M240:M245" si="312">+L240+M239</f>
        <v>4634</v>
      </c>
      <c r="N240" s="48">
        <v>47</v>
      </c>
      <c r="O240" s="89">
        <f t="shared" ref="O240:O245" si="313">+N240+O239</f>
        <v>79792</v>
      </c>
      <c r="P240" s="111">
        <f t="shared" ref="P240:P246" si="314">+Q240-Q239</f>
        <v>494</v>
      </c>
      <c r="Q240" s="57">
        <v>809209</v>
      </c>
      <c r="R240" s="48">
        <v>2264</v>
      </c>
      <c r="S240" s="118"/>
      <c r="T240" s="57">
        <v>14599</v>
      </c>
      <c r="U240" s="78"/>
      <c r="W240" s="121">
        <f t="shared" ref="W240" si="315">+B240</f>
        <v>44063</v>
      </c>
      <c r="X240" s="122">
        <f t="shared" ref="X240" si="316">+G240</f>
        <v>22</v>
      </c>
      <c r="Y240" s="97">
        <f t="shared" ref="Y240" si="317">+H240</f>
        <v>84917</v>
      </c>
      <c r="Z240" s="123">
        <f t="shared" ref="Z240" si="318">+B240</f>
        <v>44063</v>
      </c>
      <c r="AA240" s="97">
        <f t="shared" ref="AA240" si="319">+L240</f>
        <v>0</v>
      </c>
      <c r="AB240" s="97">
        <f t="shared" ref="AB240" si="320">+M240</f>
        <v>4634</v>
      </c>
    </row>
    <row r="241" spans="2:28" x14ac:dyDescent="0.55000000000000004">
      <c r="B241" s="77">
        <v>44064</v>
      </c>
      <c r="C241" s="48">
        <v>1</v>
      </c>
      <c r="D241" s="84"/>
      <c r="E241" s="110"/>
      <c r="F241" s="57">
        <v>1</v>
      </c>
      <c r="G241" s="48">
        <v>22</v>
      </c>
      <c r="H241" s="89">
        <f t="shared" si="309"/>
        <v>84939</v>
      </c>
      <c r="I241" s="89">
        <f t="shared" ref="I241" si="321">+H241-M241-O241</f>
        <v>454</v>
      </c>
      <c r="J241" s="48">
        <v>-1</v>
      </c>
      <c r="K241" s="56">
        <f t="shared" si="311"/>
        <v>19</v>
      </c>
      <c r="L241" s="48">
        <v>0</v>
      </c>
      <c r="M241" s="89">
        <f t="shared" si="312"/>
        <v>4634</v>
      </c>
      <c r="N241" s="48">
        <v>59</v>
      </c>
      <c r="O241" s="89">
        <f t="shared" si="313"/>
        <v>79851</v>
      </c>
      <c r="P241" s="111">
        <f t="shared" si="314"/>
        <v>847</v>
      </c>
      <c r="Q241" s="57">
        <v>810056</v>
      </c>
      <c r="R241" s="48">
        <v>1141</v>
      </c>
      <c r="S241" s="118"/>
      <c r="T241" s="57">
        <v>14305</v>
      </c>
      <c r="U241" s="78"/>
      <c r="W241" s="121">
        <f t="shared" ref="W241" si="322">+B241</f>
        <v>44064</v>
      </c>
      <c r="X241" s="122">
        <f t="shared" ref="X241" si="323">+G241</f>
        <v>22</v>
      </c>
      <c r="Y241" s="97">
        <f t="shared" ref="Y241" si="324">+H241</f>
        <v>84939</v>
      </c>
      <c r="Z241" s="123">
        <f t="shared" ref="Z241" si="325">+B241</f>
        <v>44064</v>
      </c>
      <c r="AA241" s="97">
        <f t="shared" ref="AA241" si="326">+L241</f>
        <v>0</v>
      </c>
      <c r="AB241" s="97">
        <f t="shared" ref="AB241" si="327">+M241</f>
        <v>4634</v>
      </c>
    </row>
    <row r="242" spans="2:28" x14ac:dyDescent="0.55000000000000004">
      <c r="B242" s="77">
        <v>44065</v>
      </c>
      <c r="C242" s="48">
        <v>2</v>
      </c>
      <c r="D242" s="84"/>
      <c r="E242" s="110"/>
      <c r="F242" s="57">
        <v>3</v>
      </c>
      <c r="G242" s="48">
        <v>12</v>
      </c>
      <c r="H242" s="89">
        <f t="shared" si="309"/>
        <v>84951</v>
      </c>
      <c r="I242" s="89">
        <f t="shared" ref="I242" si="328">+H242-M242-O242</f>
        <v>422</v>
      </c>
      <c r="J242" s="48">
        <v>-3</v>
      </c>
      <c r="K242" s="56">
        <f t="shared" si="311"/>
        <v>16</v>
      </c>
      <c r="L242" s="48">
        <v>0</v>
      </c>
      <c r="M242" s="89">
        <f t="shared" si="312"/>
        <v>4634</v>
      </c>
      <c r="N242" s="48">
        <v>44</v>
      </c>
      <c r="O242" s="89">
        <f t="shared" si="313"/>
        <v>79895</v>
      </c>
      <c r="P242" s="111">
        <f t="shared" si="314"/>
        <v>903</v>
      </c>
      <c r="Q242" s="57">
        <v>810959</v>
      </c>
      <c r="R242" s="48">
        <v>1478</v>
      </c>
      <c r="S242" s="118"/>
      <c r="T242" s="57">
        <v>13730</v>
      </c>
      <c r="U242" s="78"/>
      <c r="W242" s="121">
        <f t="shared" ref="W242" si="329">+B242</f>
        <v>44065</v>
      </c>
      <c r="X242" s="122">
        <f t="shared" ref="X242" si="330">+G242</f>
        <v>12</v>
      </c>
      <c r="Y242" s="97">
        <f t="shared" ref="Y242" si="331">+H242</f>
        <v>84951</v>
      </c>
      <c r="Z242" s="123">
        <f t="shared" ref="Z242" si="332">+B242</f>
        <v>44065</v>
      </c>
      <c r="AA242" s="97">
        <f t="shared" ref="AA242" si="333">+L242</f>
        <v>0</v>
      </c>
      <c r="AB242" s="97">
        <f t="shared" ref="AB242" si="334">+M242</f>
        <v>4634</v>
      </c>
    </row>
    <row r="243" spans="2:28" x14ac:dyDescent="0.55000000000000004">
      <c r="B243" s="77">
        <v>44066</v>
      </c>
      <c r="C243" s="48">
        <v>1</v>
      </c>
      <c r="D243" s="84"/>
      <c r="E243" s="110"/>
      <c r="F243" s="57">
        <v>2</v>
      </c>
      <c r="G243" s="48">
        <v>16</v>
      </c>
      <c r="H243" s="89">
        <f t="shared" si="309"/>
        <v>84967</v>
      </c>
      <c r="I243" s="89">
        <f t="shared" ref="I243" si="335">+H243-M243-O243</f>
        <v>408</v>
      </c>
      <c r="J243" s="48">
        <v>-2</v>
      </c>
      <c r="K243" s="56">
        <f t="shared" si="311"/>
        <v>14</v>
      </c>
      <c r="L243" s="48">
        <v>0</v>
      </c>
      <c r="M243" s="89">
        <f t="shared" si="312"/>
        <v>4634</v>
      </c>
      <c r="N243" s="48">
        <v>30</v>
      </c>
      <c r="O243" s="89">
        <f t="shared" si="313"/>
        <v>79925</v>
      </c>
      <c r="P243" s="111">
        <f t="shared" si="314"/>
        <v>865</v>
      </c>
      <c r="Q243" s="57">
        <v>811824</v>
      </c>
      <c r="R243" s="48">
        <v>1375</v>
      </c>
      <c r="S243" s="118"/>
      <c r="T243" s="57">
        <v>13220</v>
      </c>
      <c r="U243" s="78"/>
      <c r="W243" s="121">
        <f t="shared" ref="W243:W244" si="336">+B243</f>
        <v>44066</v>
      </c>
      <c r="X243" s="122">
        <f t="shared" ref="X243:X244" si="337">+G243</f>
        <v>16</v>
      </c>
      <c r="Y243" s="97">
        <f t="shared" ref="Y243:Y244" si="338">+H243</f>
        <v>84967</v>
      </c>
      <c r="Z243" s="123">
        <f t="shared" ref="Z243:Z244" si="339">+B243</f>
        <v>44066</v>
      </c>
      <c r="AA243" s="97">
        <f t="shared" ref="AA243:AA244" si="340">+L243</f>
        <v>0</v>
      </c>
      <c r="AB243" s="97">
        <f t="shared" ref="AB243:AB244" si="341">+M243</f>
        <v>4634</v>
      </c>
    </row>
    <row r="244" spans="2:28" x14ac:dyDescent="0.55000000000000004">
      <c r="B244" s="77">
        <v>44067</v>
      </c>
      <c r="C244" s="48">
        <v>0</v>
      </c>
      <c r="D244" s="84"/>
      <c r="E244" s="110"/>
      <c r="F244" s="57">
        <v>2</v>
      </c>
      <c r="G244" s="48">
        <v>14</v>
      </c>
      <c r="H244" s="89">
        <f t="shared" si="309"/>
        <v>84981</v>
      </c>
      <c r="I244" s="89">
        <f t="shared" ref="I244" si="342">+H244-M244-O244</f>
        <v>386</v>
      </c>
      <c r="J244" s="48">
        <v>-4</v>
      </c>
      <c r="K244" s="56">
        <f t="shared" si="311"/>
        <v>10</v>
      </c>
      <c r="L244" s="48">
        <v>0</v>
      </c>
      <c r="M244" s="89">
        <f t="shared" si="312"/>
        <v>4634</v>
      </c>
      <c r="N244" s="48">
        <v>36</v>
      </c>
      <c r="O244" s="89">
        <f t="shared" si="313"/>
        <v>79961</v>
      </c>
      <c r="P244" s="111">
        <f t="shared" si="314"/>
        <v>444</v>
      </c>
      <c r="Q244" s="57">
        <v>812268</v>
      </c>
      <c r="R244" s="48">
        <v>1294</v>
      </c>
      <c r="S244" s="118"/>
      <c r="T244" s="57">
        <v>12370</v>
      </c>
      <c r="U244" s="78"/>
      <c r="W244" s="121">
        <f t="shared" si="336"/>
        <v>44067</v>
      </c>
      <c r="X244" s="122">
        <f t="shared" si="337"/>
        <v>14</v>
      </c>
      <c r="Y244" s="97">
        <f t="shared" si="338"/>
        <v>84981</v>
      </c>
      <c r="Z244" s="123">
        <f t="shared" si="339"/>
        <v>44067</v>
      </c>
      <c r="AA244" s="97">
        <f t="shared" si="340"/>
        <v>0</v>
      </c>
      <c r="AB244" s="97">
        <f t="shared" si="341"/>
        <v>4634</v>
      </c>
    </row>
    <row r="245" spans="2:28" x14ac:dyDescent="0.55000000000000004">
      <c r="B245" s="77">
        <v>44068</v>
      </c>
      <c r="C245" s="48">
        <v>0</v>
      </c>
      <c r="D245" s="84"/>
      <c r="E245" s="110"/>
      <c r="F245" s="57">
        <v>0</v>
      </c>
      <c r="G245" s="48">
        <v>15</v>
      </c>
      <c r="H245" s="89">
        <f t="shared" si="309"/>
        <v>84996</v>
      </c>
      <c r="I245" s="89">
        <f t="shared" ref="I245" si="343">+H245-M245-O245</f>
        <v>347</v>
      </c>
      <c r="J245" s="48">
        <v>-3</v>
      </c>
      <c r="K245" s="56">
        <f t="shared" si="311"/>
        <v>7</v>
      </c>
      <c r="L245" s="48">
        <v>0</v>
      </c>
      <c r="M245" s="89">
        <f t="shared" si="312"/>
        <v>4634</v>
      </c>
      <c r="N245" s="48">
        <v>54</v>
      </c>
      <c r="O245" s="89">
        <f t="shared" si="313"/>
        <v>80015</v>
      </c>
      <c r="P245" s="111">
        <f t="shared" si="314"/>
        <v>794</v>
      </c>
      <c r="Q245" s="57">
        <v>813062</v>
      </c>
      <c r="R245" s="48">
        <v>1249</v>
      </c>
      <c r="S245" s="118"/>
      <c r="T245" s="57">
        <v>11915</v>
      </c>
      <c r="U245" s="78"/>
      <c r="W245" s="121">
        <f t="shared" ref="W245" si="344">+B245</f>
        <v>44068</v>
      </c>
      <c r="X245" s="122">
        <f t="shared" ref="X245" si="345">+G245</f>
        <v>15</v>
      </c>
      <c r="Y245" s="97">
        <f t="shared" ref="Y245" si="346">+H245</f>
        <v>84996</v>
      </c>
      <c r="Z245" s="123">
        <f t="shared" ref="Z245" si="347">+B245</f>
        <v>44068</v>
      </c>
      <c r="AA245" s="97">
        <f t="shared" ref="AA245" si="348">+L245</f>
        <v>0</v>
      </c>
      <c r="AB245" s="97">
        <f t="shared" ref="AB245" si="349">+M245</f>
        <v>4634</v>
      </c>
    </row>
    <row r="246" spans="2:28" x14ac:dyDescent="0.55000000000000004">
      <c r="B246" s="77">
        <v>44069</v>
      </c>
      <c r="C246" s="48">
        <v>1</v>
      </c>
      <c r="D246" s="84"/>
      <c r="E246" s="110"/>
      <c r="F246" s="57">
        <v>1</v>
      </c>
      <c r="G246" s="48">
        <v>8</v>
      </c>
      <c r="H246" s="89">
        <f t="shared" ref="H246" si="350">+H245+G246</f>
        <v>85004</v>
      </c>
      <c r="I246" s="89">
        <f t="shared" ref="I246" si="351">+H246-M246-O246</f>
        <v>324</v>
      </c>
      <c r="J246" s="48">
        <v>-3</v>
      </c>
      <c r="K246" s="56">
        <f t="shared" ref="K246" si="352">+J246+K245</f>
        <v>4</v>
      </c>
      <c r="L246" s="48">
        <v>0</v>
      </c>
      <c r="M246" s="89">
        <f t="shared" ref="M246" si="353">+L246+M245</f>
        <v>4634</v>
      </c>
      <c r="N246" s="48">
        <v>31</v>
      </c>
      <c r="O246" s="89">
        <f t="shared" ref="O246" si="354">+N246+O245</f>
        <v>80046</v>
      </c>
      <c r="P246" s="111">
        <f t="shared" si="314"/>
        <v>509</v>
      </c>
      <c r="Q246" s="57">
        <v>813571</v>
      </c>
      <c r="R246" s="48">
        <v>1189</v>
      </c>
      <c r="S246" s="118"/>
      <c r="T246" s="57">
        <v>11227</v>
      </c>
      <c r="U246" s="78"/>
      <c r="W246" s="121">
        <f t="shared" ref="W246" si="355">+B246</f>
        <v>44069</v>
      </c>
      <c r="X246" s="122">
        <f t="shared" ref="X246" si="356">+G246</f>
        <v>8</v>
      </c>
      <c r="Y246" s="97">
        <f t="shared" ref="Y246" si="357">+H246</f>
        <v>85004</v>
      </c>
      <c r="Z246" s="123">
        <f t="shared" ref="Z246" si="358">+B246</f>
        <v>44069</v>
      </c>
      <c r="AA246" s="97">
        <f t="shared" ref="AA246" si="359">+L246</f>
        <v>0</v>
      </c>
      <c r="AB246" s="97">
        <f t="shared" ref="AB246" si="360">+M246</f>
        <v>4634</v>
      </c>
    </row>
    <row r="247" spans="2:28" x14ac:dyDescent="0.55000000000000004">
      <c r="B247" s="77">
        <v>44070</v>
      </c>
      <c r="C247" s="48">
        <v>2</v>
      </c>
      <c r="D247" s="84"/>
      <c r="E247" s="110"/>
      <c r="F247" s="57">
        <v>3</v>
      </c>
      <c r="G247" s="48">
        <v>9</v>
      </c>
      <c r="H247" s="89">
        <f t="shared" ref="H247" si="361">+H246+G247</f>
        <v>85013</v>
      </c>
      <c r="I247" s="89">
        <f t="shared" ref="I247" si="362">+H247-M247-O247</f>
        <v>288</v>
      </c>
      <c r="J247" s="48">
        <v>0</v>
      </c>
      <c r="K247" s="56">
        <f t="shared" ref="K247" si="363">+J247+K246</f>
        <v>4</v>
      </c>
      <c r="L247" s="48">
        <v>0</v>
      </c>
      <c r="M247" s="89">
        <f t="shared" ref="M247" si="364">+L247+M246</f>
        <v>4634</v>
      </c>
      <c r="N247" s="48">
        <v>45</v>
      </c>
      <c r="O247" s="89">
        <f t="shared" ref="O247" si="365">+N247+O246</f>
        <v>80091</v>
      </c>
      <c r="P247" s="111">
        <f t="shared" ref="P247" si="366">+Q247-Q246</f>
        <v>468</v>
      </c>
      <c r="Q247" s="57">
        <v>814039</v>
      </c>
      <c r="R247" s="48">
        <v>1654</v>
      </c>
      <c r="S247" s="118"/>
      <c r="T247" s="57">
        <v>10040</v>
      </c>
      <c r="U247" s="78"/>
      <c r="W247" s="121">
        <f t="shared" ref="W247" si="367">+B247</f>
        <v>44070</v>
      </c>
      <c r="X247" s="122">
        <f t="shared" ref="X247" si="368">+G247</f>
        <v>9</v>
      </c>
      <c r="Y247" s="97">
        <f t="shared" ref="Y247" si="369">+H247</f>
        <v>85013</v>
      </c>
      <c r="Z247" s="123">
        <f t="shared" ref="Z247" si="370">+B247</f>
        <v>44070</v>
      </c>
      <c r="AA247" s="97">
        <f t="shared" ref="AA247" si="371">+L247</f>
        <v>0</v>
      </c>
      <c r="AB247" s="97">
        <f t="shared" ref="AB247" si="372">+M247</f>
        <v>4634</v>
      </c>
    </row>
    <row r="248" spans="2:28" x14ac:dyDescent="0.55000000000000004">
      <c r="B248" s="77">
        <v>44071</v>
      </c>
      <c r="C248" s="48">
        <v>0</v>
      </c>
      <c r="D248" s="84"/>
      <c r="E248" s="110"/>
      <c r="F248" s="57">
        <v>0</v>
      </c>
      <c r="G248" s="48">
        <v>9</v>
      </c>
      <c r="H248" s="89">
        <f t="shared" ref="H248" si="373">+H247+G248</f>
        <v>85022</v>
      </c>
      <c r="I248" s="89">
        <f t="shared" ref="I248" si="374">+H248-M248-O248</f>
        <v>262</v>
      </c>
      <c r="J248" s="48">
        <v>0</v>
      </c>
      <c r="K248" s="56">
        <f t="shared" ref="K248:K249" si="375">+J248+K247</f>
        <v>4</v>
      </c>
      <c r="L248" s="48">
        <v>0</v>
      </c>
      <c r="M248" s="89">
        <f t="shared" ref="M248" si="376">+L248+M247</f>
        <v>4634</v>
      </c>
      <c r="N248" s="48">
        <v>35</v>
      </c>
      <c r="O248" s="89">
        <f t="shared" ref="O248" si="377">+N248+O247</f>
        <v>80126</v>
      </c>
      <c r="P248" s="111">
        <f t="shared" ref="P248" si="378">+Q248-Q247</f>
        <v>394</v>
      </c>
      <c r="Q248" s="57">
        <v>814433</v>
      </c>
      <c r="R248" s="48">
        <v>1286</v>
      </c>
      <c r="S248" s="118"/>
      <c r="T248" s="57">
        <v>9148</v>
      </c>
      <c r="U248" s="78"/>
      <c r="W248" s="121">
        <f t="shared" ref="W248" si="379">+B248</f>
        <v>44071</v>
      </c>
      <c r="X248" s="122">
        <f t="shared" ref="X248" si="380">+G248</f>
        <v>9</v>
      </c>
      <c r="Y248" s="97">
        <f t="shared" ref="Y248" si="381">+H248</f>
        <v>85022</v>
      </c>
      <c r="Z248" s="123">
        <f t="shared" ref="Z248" si="382">+B248</f>
        <v>44071</v>
      </c>
      <c r="AA248" s="97">
        <f t="shared" ref="AA248" si="383">+L248</f>
        <v>0</v>
      </c>
      <c r="AB248" s="97">
        <f t="shared" ref="AB248" si="384">+M248</f>
        <v>4634</v>
      </c>
    </row>
    <row r="249" spans="2:28" x14ac:dyDescent="0.55000000000000004">
      <c r="B249" s="77">
        <v>44072</v>
      </c>
      <c r="C249" s="48">
        <v>0</v>
      </c>
      <c r="D249" s="84"/>
      <c r="E249" s="110"/>
      <c r="F249" s="57">
        <v>0</v>
      </c>
      <c r="G249" s="48">
        <v>9</v>
      </c>
      <c r="H249" s="89">
        <f t="shared" ref="H249" si="385">+H248+G249</f>
        <v>85031</v>
      </c>
      <c r="I249" s="89">
        <f t="shared" ref="I249" si="386">+H249-M249-O249</f>
        <v>244</v>
      </c>
      <c r="J249" s="48">
        <v>0</v>
      </c>
      <c r="K249" s="56">
        <f t="shared" si="375"/>
        <v>4</v>
      </c>
      <c r="L249" s="48">
        <v>0</v>
      </c>
      <c r="M249" s="89">
        <f t="shared" ref="M249" si="387">+L249+M248</f>
        <v>4634</v>
      </c>
      <c r="N249" s="48">
        <v>27</v>
      </c>
      <c r="O249" s="89">
        <f t="shared" ref="O249" si="388">+N249+O248</f>
        <v>80153</v>
      </c>
      <c r="P249" s="111">
        <f t="shared" ref="P249" si="389">+Q249-Q248</f>
        <v>202</v>
      </c>
      <c r="Q249" s="57">
        <v>814635</v>
      </c>
      <c r="R249" s="48">
        <v>1559</v>
      </c>
      <c r="S249" s="118"/>
      <c r="T249" s="57">
        <v>7787</v>
      </c>
      <c r="U249" s="78"/>
      <c r="W249" s="121">
        <f t="shared" ref="W249" si="390">+B249</f>
        <v>44072</v>
      </c>
      <c r="X249" s="122">
        <f t="shared" ref="X249" si="391">+G249</f>
        <v>9</v>
      </c>
      <c r="Y249" s="97">
        <f t="shared" ref="Y249" si="392">+H249</f>
        <v>85031</v>
      </c>
      <c r="Z249" s="123">
        <f t="shared" ref="Z249" si="393">+B249</f>
        <v>44072</v>
      </c>
      <c r="AA249" s="97">
        <f t="shared" ref="AA249" si="394">+L249</f>
        <v>0</v>
      </c>
      <c r="AB249" s="97">
        <f t="shared" ref="AB249" si="395">+M249</f>
        <v>4634</v>
      </c>
    </row>
    <row r="250" spans="2:28" x14ac:dyDescent="0.55000000000000004">
      <c r="B250" s="77">
        <v>44073</v>
      </c>
      <c r="C250" s="48">
        <v>0</v>
      </c>
      <c r="D250" s="84"/>
      <c r="E250" s="110"/>
      <c r="F250" s="57">
        <v>0</v>
      </c>
      <c r="G250" s="48">
        <v>17</v>
      </c>
      <c r="H250" s="89">
        <f t="shared" ref="H250" si="396">+H249+G250</f>
        <v>85048</v>
      </c>
      <c r="I250" s="89">
        <f t="shared" ref="I250" si="397">+H250-M250-O250</f>
        <v>237</v>
      </c>
      <c r="J250" s="48">
        <v>0</v>
      </c>
      <c r="K250" s="56">
        <f t="shared" ref="K250:K251" si="398">+J250+K249</f>
        <v>4</v>
      </c>
      <c r="L250" s="48">
        <v>0</v>
      </c>
      <c r="M250" s="89">
        <f t="shared" ref="M250" si="399">+L250+M249</f>
        <v>4634</v>
      </c>
      <c r="N250" s="48">
        <v>24</v>
      </c>
      <c r="O250" s="89">
        <f t="shared" ref="O250" si="400">+N250+O249</f>
        <v>80177</v>
      </c>
      <c r="P250" s="111">
        <f t="shared" ref="P250" si="401">+Q250-Q249</f>
        <v>217</v>
      </c>
      <c r="Q250" s="57">
        <v>814852</v>
      </c>
      <c r="R250" s="48">
        <v>814</v>
      </c>
      <c r="S250" s="118"/>
      <c r="T250" s="57">
        <v>7190</v>
      </c>
      <c r="U250" s="78"/>
      <c r="W250" s="121">
        <f t="shared" ref="W250" si="402">+B250</f>
        <v>44073</v>
      </c>
      <c r="X250" s="122">
        <f t="shared" ref="X250" si="403">+G250</f>
        <v>17</v>
      </c>
      <c r="Y250" s="97">
        <f t="shared" ref="Y250" si="404">+H250</f>
        <v>85048</v>
      </c>
      <c r="Z250" s="123">
        <f t="shared" ref="Z250" si="405">+B250</f>
        <v>44073</v>
      </c>
      <c r="AA250" s="97">
        <f t="shared" ref="AA250" si="406">+L250</f>
        <v>0</v>
      </c>
      <c r="AB250" s="97">
        <f t="shared" ref="AB250" si="407">+M250</f>
        <v>4634</v>
      </c>
    </row>
    <row r="251" spans="2:28" x14ac:dyDescent="0.55000000000000004">
      <c r="B251" s="77">
        <v>44074</v>
      </c>
      <c r="C251" s="48">
        <v>0</v>
      </c>
      <c r="D251" s="84"/>
      <c r="E251" s="110"/>
      <c r="F251" s="57">
        <v>0</v>
      </c>
      <c r="G251" s="48">
        <v>10</v>
      </c>
      <c r="H251" s="89">
        <f t="shared" ref="H251" si="408">+H250+G251</f>
        <v>85058</v>
      </c>
      <c r="I251" s="89">
        <f t="shared" ref="I251" si="409">+H251-M251-O251</f>
        <v>216</v>
      </c>
      <c r="J251" s="48">
        <v>-1</v>
      </c>
      <c r="K251" s="56">
        <f t="shared" si="398"/>
        <v>3</v>
      </c>
      <c r="L251" s="48">
        <v>0</v>
      </c>
      <c r="M251" s="89">
        <f t="shared" ref="M251" si="410">+L251+M250</f>
        <v>4634</v>
      </c>
      <c r="N251" s="48">
        <v>31</v>
      </c>
      <c r="O251" s="89">
        <f t="shared" ref="O251" si="411">+N251+O250</f>
        <v>80208</v>
      </c>
      <c r="P251" s="111">
        <f t="shared" ref="P251" si="412">+Q251-Q250</f>
        <v>888</v>
      </c>
      <c r="Q251" s="57">
        <v>815740</v>
      </c>
      <c r="R251" s="48">
        <v>532</v>
      </c>
      <c r="S251" s="118"/>
      <c r="T251" s="57">
        <v>7546</v>
      </c>
      <c r="U251" s="78"/>
      <c r="W251" s="121">
        <f t="shared" ref="W251" si="413">+B251</f>
        <v>44074</v>
      </c>
      <c r="X251" s="122">
        <f t="shared" ref="X251" si="414">+G251</f>
        <v>10</v>
      </c>
      <c r="Y251" s="97">
        <f t="shared" ref="Y251" si="415">+H251</f>
        <v>85058</v>
      </c>
      <c r="Z251" s="123">
        <f t="shared" ref="Z251" si="416">+B251</f>
        <v>44074</v>
      </c>
      <c r="AA251" s="97">
        <f t="shared" ref="AA251" si="417">+L251</f>
        <v>0</v>
      </c>
      <c r="AB251" s="97">
        <f t="shared" ref="AB251" si="418">+M251</f>
        <v>4634</v>
      </c>
    </row>
    <row r="252" spans="2:28" x14ac:dyDescent="0.55000000000000004">
      <c r="B252" s="77">
        <v>44075</v>
      </c>
      <c r="C252" s="48">
        <v>0</v>
      </c>
      <c r="D252" s="84"/>
      <c r="E252" s="110"/>
      <c r="F252" s="57">
        <v>0</v>
      </c>
      <c r="G252" s="48">
        <v>8</v>
      </c>
      <c r="H252" s="89">
        <f t="shared" ref="H252" si="419">+H251+G252</f>
        <v>85066</v>
      </c>
      <c r="I252" s="89">
        <f t="shared" ref="I252" si="420">+H252-M252-O252</f>
        <v>198</v>
      </c>
      <c r="J252" s="48">
        <v>0</v>
      </c>
      <c r="K252" s="56">
        <f t="shared" ref="K252" si="421">+J252+K251</f>
        <v>3</v>
      </c>
      <c r="L252" s="48">
        <v>0</v>
      </c>
      <c r="M252" s="89">
        <f t="shared" ref="M252" si="422">+L252+M251</f>
        <v>4634</v>
      </c>
      <c r="N252" s="48">
        <v>26</v>
      </c>
      <c r="O252" s="89">
        <f t="shared" ref="O252" si="423">+N252+O251</f>
        <v>80234</v>
      </c>
      <c r="P252" s="111">
        <f t="shared" ref="P252" si="424">+Q252-Q251</f>
        <v>567</v>
      </c>
      <c r="Q252" s="57">
        <v>816307</v>
      </c>
      <c r="R252" s="48">
        <v>525</v>
      </c>
      <c r="S252" s="118"/>
      <c r="T252" s="57">
        <v>7587</v>
      </c>
      <c r="U252" s="78"/>
      <c r="W252" s="121">
        <f t="shared" ref="W252" si="425">+B252</f>
        <v>44075</v>
      </c>
      <c r="X252" s="122">
        <f t="shared" ref="X252" si="426">+G252</f>
        <v>8</v>
      </c>
      <c r="Y252" s="97">
        <f t="shared" ref="Y252" si="427">+H252</f>
        <v>85066</v>
      </c>
      <c r="Z252" s="123">
        <f t="shared" ref="Z252" si="428">+B252</f>
        <v>44075</v>
      </c>
      <c r="AA252" s="97">
        <f t="shared" ref="AA252" si="429">+L252</f>
        <v>0</v>
      </c>
      <c r="AB252" s="97">
        <f t="shared" ref="AB252" si="430">+M252</f>
        <v>4634</v>
      </c>
    </row>
    <row r="253" spans="2:28" x14ac:dyDescent="0.55000000000000004">
      <c r="B253" s="77">
        <v>44076</v>
      </c>
      <c r="C253" s="48">
        <v>0</v>
      </c>
      <c r="D253" s="84"/>
      <c r="E253" s="110"/>
      <c r="F253" s="57">
        <v>0</v>
      </c>
      <c r="G253" s="48">
        <v>11</v>
      </c>
      <c r="H253" s="89">
        <f t="shared" ref="H253" si="431">+H252+G253</f>
        <v>85077</v>
      </c>
      <c r="I253" s="89">
        <f t="shared" ref="I253" si="432">+H253-M253-O253</f>
        <v>192</v>
      </c>
      <c r="J253" s="48">
        <v>0</v>
      </c>
      <c r="K253" s="56">
        <f t="shared" ref="K253" si="433">+J253+K252</f>
        <v>3</v>
      </c>
      <c r="L253" s="48">
        <v>0</v>
      </c>
      <c r="M253" s="89">
        <f t="shared" ref="M253" si="434">+L253+M252</f>
        <v>4634</v>
      </c>
      <c r="N253" s="48">
        <v>17</v>
      </c>
      <c r="O253" s="89">
        <f t="shared" ref="O253" si="435">+N253+O252</f>
        <v>80251</v>
      </c>
      <c r="P253" s="111">
        <f t="shared" ref="P253" si="436">+Q253-Q252</f>
        <v>561</v>
      </c>
      <c r="Q253" s="57">
        <v>816868</v>
      </c>
      <c r="R253" s="48">
        <v>889</v>
      </c>
      <c r="S253" s="118"/>
      <c r="T253" s="57">
        <v>7259</v>
      </c>
      <c r="U253" s="78"/>
      <c r="W253" s="121">
        <f t="shared" ref="W253" si="437">+B253</f>
        <v>44076</v>
      </c>
      <c r="X253" s="122">
        <f t="shared" ref="X253" si="438">+G253</f>
        <v>11</v>
      </c>
      <c r="Y253" s="97">
        <f t="shared" ref="Y253" si="439">+H253</f>
        <v>85077</v>
      </c>
      <c r="Z253" s="123">
        <f t="shared" ref="Z253" si="440">+B253</f>
        <v>44076</v>
      </c>
      <c r="AA253" s="97">
        <f t="shared" ref="AA253" si="441">+L253</f>
        <v>0</v>
      </c>
      <c r="AB253" s="97">
        <f t="shared" ref="AB253" si="442">+M253</f>
        <v>4634</v>
      </c>
    </row>
    <row r="254" spans="2:28" x14ac:dyDescent="0.55000000000000004">
      <c r="B254" s="77">
        <v>44077</v>
      </c>
      <c r="C254" s="48">
        <v>1</v>
      </c>
      <c r="D254" s="84"/>
      <c r="E254" s="110"/>
      <c r="F254" s="57">
        <v>0</v>
      </c>
      <c r="G254" s="48">
        <v>25</v>
      </c>
      <c r="H254" s="89">
        <f t="shared" ref="H254" si="443">+H253+G254</f>
        <v>85102</v>
      </c>
      <c r="I254" s="89">
        <f t="shared" ref="I254" si="444">+H254-M254-O254</f>
        <v>205</v>
      </c>
      <c r="J254" s="48">
        <v>0</v>
      </c>
      <c r="K254" s="56">
        <f t="shared" ref="K254" si="445">+J254+K253</f>
        <v>3</v>
      </c>
      <c r="L254" s="48">
        <v>0</v>
      </c>
      <c r="M254" s="89">
        <f t="shared" ref="M254" si="446">+L254+M253</f>
        <v>4634</v>
      </c>
      <c r="N254" s="48">
        <v>12</v>
      </c>
      <c r="O254" s="89">
        <f t="shared" ref="O254" si="447">+N254+O253</f>
        <v>80263</v>
      </c>
      <c r="P254" s="111">
        <f t="shared" ref="P254" si="448">+Q254-Q253</f>
        <v>828</v>
      </c>
      <c r="Q254" s="57">
        <v>817696</v>
      </c>
      <c r="R254" s="48">
        <v>477</v>
      </c>
      <c r="S254" s="118"/>
      <c r="T254" s="57">
        <v>7610</v>
      </c>
      <c r="U254" s="78"/>
      <c r="W254" s="121">
        <f t="shared" ref="W254:W255" si="449">+B254</f>
        <v>44077</v>
      </c>
      <c r="X254" s="122">
        <f t="shared" ref="X254:X255" si="450">+G254</f>
        <v>25</v>
      </c>
      <c r="Y254" s="97">
        <f t="shared" ref="Y254" si="451">+H254</f>
        <v>85102</v>
      </c>
      <c r="Z254" s="123">
        <f t="shared" ref="Z254:Z255" si="452">+B254</f>
        <v>44077</v>
      </c>
      <c r="AA254" s="97">
        <f t="shared" ref="AA254" si="453">+L254</f>
        <v>0</v>
      </c>
      <c r="AB254" s="97">
        <f t="shared" ref="AB254" si="454">+M254</f>
        <v>4634</v>
      </c>
    </row>
    <row r="255" spans="2:28" x14ac:dyDescent="0.55000000000000004">
      <c r="B255" s="77">
        <v>44078</v>
      </c>
      <c r="C255" s="48">
        <v>0</v>
      </c>
      <c r="D255" s="84"/>
      <c r="E255" s="110"/>
      <c r="F255" s="57">
        <v>0</v>
      </c>
      <c r="G255" s="48">
        <v>10</v>
      </c>
      <c r="H255" s="89">
        <f t="shared" ref="H255" si="455">+H254+G255</f>
        <v>85112</v>
      </c>
      <c r="I255" s="89">
        <f t="shared" ref="I255" si="456">+H255-M255-O255</f>
        <v>194</v>
      </c>
      <c r="J255" s="48">
        <v>-1</v>
      </c>
      <c r="K255" s="56">
        <f t="shared" ref="K255" si="457">+J255+K254</f>
        <v>2</v>
      </c>
      <c r="L255" s="48">
        <v>0</v>
      </c>
      <c r="M255" s="89">
        <f t="shared" ref="M255" si="458">+L255+M254</f>
        <v>4634</v>
      </c>
      <c r="N255" s="48">
        <v>21</v>
      </c>
      <c r="O255" s="89">
        <f t="shared" ref="O255" si="459">+N255+O254</f>
        <v>80284</v>
      </c>
      <c r="P255" s="111">
        <f t="shared" ref="P255" si="460">+Q255-Q254</f>
        <v>507</v>
      </c>
      <c r="Q255" s="57">
        <v>818203</v>
      </c>
      <c r="R255" s="48">
        <v>931</v>
      </c>
      <c r="S255" s="118"/>
      <c r="T255" s="57">
        <v>7180</v>
      </c>
      <c r="U255" s="78"/>
      <c r="W255" s="121">
        <f t="shared" ref="W255:W256" si="461">+B255</f>
        <v>44078</v>
      </c>
      <c r="X255" s="122">
        <f t="shared" ref="X255:X256" si="462">+G255</f>
        <v>10</v>
      </c>
      <c r="Y255" s="97">
        <f t="shared" ref="Y255:Y256" si="463">+H255</f>
        <v>85112</v>
      </c>
      <c r="Z255" s="123">
        <f t="shared" ref="Z255:Z256" si="464">+B255</f>
        <v>44078</v>
      </c>
      <c r="AA255" s="97">
        <f t="shared" ref="AA255:AA256" si="465">+L255</f>
        <v>0</v>
      </c>
      <c r="AB255" s="97">
        <f t="shared" ref="AB255:AB256" si="466">+M255</f>
        <v>4634</v>
      </c>
    </row>
    <row r="256" spans="2:28" x14ac:dyDescent="0.55000000000000004">
      <c r="B256" s="77">
        <v>44079</v>
      </c>
      <c r="C256" s="48">
        <v>2</v>
      </c>
      <c r="D256" s="84"/>
      <c r="E256" s="110"/>
      <c r="F256" s="57">
        <v>2</v>
      </c>
      <c r="G256" s="48">
        <v>10</v>
      </c>
      <c r="H256" s="89">
        <f t="shared" ref="H256" si="467">+H255+G256</f>
        <v>85122</v>
      </c>
      <c r="I256" s="89">
        <f t="shared" ref="I256" si="468">+H256-M256-O256</f>
        <v>186</v>
      </c>
      <c r="J256" s="48">
        <v>0</v>
      </c>
      <c r="K256" s="56">
        <f t="shared" ref="K256" si="469">+J256+K255</f>
        <v>2</v>
      </c>
      <c r="L256" s="48">
        <v>0</v>
      </c>
      <c r="M256" s="89">
        <f t="shared" ref="M256" si="470">+L256+M255</f>
        <v>4634</v>
      </c>
      <c r="N256" s="48">
        <v>18</v>
      </c>
      <c r="O256" s="89">
        <f t="shared" ref="O256" si="471">+N256+O255</f>
        <v>80302</v>
      </c>
      <c r="P256" s="111">
        <f t="shared" ref="P256" si="472">+Q256-Q255</f>
        <v>377</v>
      </c>
      <c r="Q256" s="57">
        <v>818580</v>
      </c>
      <c r="R256" s="48">
        <v>1445</v>
      </c>
      <c r="S256" s="118"/>
      <c r="T256" s="57">
        <v>6110</v>
      </c>
      <c r="U256" s="78"/>
      <c r="W256" s="121">
        <f t="shared" si="461"/>
        <v>44079</v>
      </c>
      <c r="X256" s="122">
        <f t="shared" si="462"/>
        <v>10</v>
      </c>
      <c r="Y256" s="97">
        <f t="shared" si="463"/>
        <v>85122</v>
      </c>
      <c r="Z256" s="123">
        <f t="shared" si="464"/>
        <v>44079</v>
      </c>
      <c r="AA256" s="97">
        <f t="shared" si="465"/>
        <v>0</v>
      </c>
      <c r="AB256" s="97">
        <f t="shared" si="466"/>
        <v>4634</v>
      </c>
    </row>
    <row r="257" spans="2:21" x14ac:dyDescent="0.55000000000000004">
      <c r="B257" s="77"/>
      <c r="C257" s="59"/>
      <c r="D257" s="49"/>
      <c r="E257" s="61"/>
      <c r="F257" s="60"/>
      <c r="G257" s="59"/>
      <c r="H257" s="61"/>
      <c r="I257" s="55"/>
      <c r="J257" s="59"/>
      <c r="K257" s="61"/>
      <c r="L257" s="59"/>
      <c r="M257" s="61"/>
      <c r="N257" s="48"/>
      <c r="O257" s="60"/>
      <c r="P257" s="124"/>
      <c r="Q257" s="60"/>
      <c r="R257" s="48"/>
      <c r="S257" s="60"/>
      <c r="T257" s="60"/>
      <c r="U257" s="78"/>
    </row>
    <row r="258" spans="2:21" ht="9.5" customHeight="1" thickBot="1" x14ac:dyDescent="0.6">
      <c r="B258" s="66"/>
      <c r="C258" s="79"/>
      <c r="D258" s="80"/>
      <c r="E258" s="82"/>
      <c r="F258" s="95"/>
      <c r="G258" s="79"/>
      <c r="H258" s="82"/>
      <c r="I258" s="82"/>
      <c r="J258" s="79"/>
      <c r="K258" s="82"/>
      <c r="L258" s="79"/>
      <c r="M258" s="82"/>
      <c r="N258" s="83"/>
      <c r="O258" s="81"/>
      <c r="P258" s="94"/>
      <c r="Q258" s="95"/>
      <c r="R258" s="120"/>
      <c r="S258" s="95"/>
      <c r="T258" s="95"/>
      <c r="U258" s="67"/>
    </row>
    <row r="260" spans="2:21" ht="13" customHeight="1" x14ac:dyDescent="0.55000000000000004">
      <c r="E260" s="112"/>
      <c r="F260" s="113"/>
      <c r="G260" s="112" t="s">
        <v>80</v>
      </c>
      <c r="H260" s="113"/>
      <c r="I260" s="113"/>
      <c r="J260" s="113"/>
      <c r="U260" s="72"/>
    </row>
    <row r="261" spans="2:21" ht="13" customHeight="1" x14ac:dyDescent="0.55000000000000004">
      <c r="E261" s="112" t="s">
        <v>98</v>
      </c>
      <c r="F261" s="113"/>
      <c r="G261" s="262" t="s">
        <v>79</v>
      </c>
      <c r="H261" s="263"/>
      <c r="I261" s="112" t="s">
        <v>106</v>
      </c>
      <c r="J261" s="113"/>
    </row>
    <row r="262" spans="2:21" ht="13" customHeight="1" x14ac:dyDescent="0.55000000000000004">
      <c r="B262" s="130"/>
      <c r="E262" s="114" t="s">
        <v>108</v>
      </c>
      <c r="F262" s="113"/>
      <c r="G262" s="115"/>
      <c r="H262" s="115"/>
      <c r="I262" s="112" t="s">
        <v>107</v>
      </c>
      <c r="J262" s="113"/>
    </row>
    <row r="263" spans="2:21" ht="18.5" customHeight="1" x14ac:dyDescent="0.55000000000000004">
      <c r="E263" s="112" t="s">
        <v>96</v>
      </c>
      <c r="F263" s="113"/>
      <c r="G263" s="112" t="s">
        <v>97</v>
      </c>
      <c r="H263" s="113"/>
      <c r="I263" s="113"/>
      <c r="J263" s="113"/>
    </row>
    <row r="264" spans="2:21" ht="13" customHeight="1" x14ac:dyDescent="0.55000000000000004">
      <c r="E264" s="112" t="s">
        <v>98</v>
      </c>
      <c r="F264" s="113"/>
      <c r="G264" s="112" t="s">
        <v>99</v>
      </c>
      <c r="H264" s="113"/>
      <c r="I264" s="113"/>
      <c r="J264" s="113"/>
    </row>
    <row r="265" spans="2:21" ht="13" customHeight="1" x14ac:dyDescent="0.55000000000000004">
      <c r="E265" s="112" t="s">
        <v>98</v>
      </c>
      <c r="F265" s="113"/>
      <c r="G265" s="112" t="s">
        <v>100</v>
      </c>
      <c r="H265" s="113"/>
      <c r="I265" s="113"/>
      <c r="J265" s="113"/>
    </row>
    <row r="266" spans="2:21" ht="13" customHeight="1" x14ac:dyDescent="0.55000000000000004">
      <c r="E266" s="112" t="s">
        <v>101</v>
      </c>
      <c r="F266" s="113"/>
      <c r="G266" s="112" t="s">
        <v>102</v>
      </c>
      <c r="H266" s="113"/>
      <c r="I266" s="113"/>
      <c r="J266" s="113"/>
    </row>
    <row r="267" spans="2:21" ht="13" customHeight="1" x14ac:dyDescent="0.55000000000000004">
      <c r="E267" s="112" t="s">
        <v>103</v>
      </c>
      <c r="F267" s="113"/>
      <c r="G267" s="112" t="s">
        <v>104</v>
      </c>
      <c r="H267" s="113"/>
      <c r="I267" s="113"/>
      <c r="J267" s="113"/>
    </row>
  </sheetData>
  <mergeCells count="12">
    <mergeCell ref="G261:H261"/>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1659-2B0A-4752-ACE6-49770024CBB3}">
  <sheetPr>
    <tabColor rgb="FF0000FF"/>
  </sheetPr>
  <dimension ref="A1:CE262"/>
  <sheetViews>
    <sheetView topLeftCell="A5" zoomScale="96" zoomScaleNormal="96" workbookViewId="0">
      <pane xSplit="1" ySplit="3" topLeftCell="B250" activePane="bottomRight" state="frozen"/>
      <selection activeCell="A5" sqref="A5"/>
      <selection pane="topRight" activeCell="B5" sqref="B5"/>
      <selection pane="bottomLeft" activeCell="A8" sqref="A8"/>
      <selection pane="bottomRight" activeCell="C260" sqref="C260"/>
    </sheetView>
  </sheetViews>
  <sheetFormatPr defaultRowHeight="18" x14ac:dyDescent="0.55000000000000004"/>
  <cols>
    <col min="1" max="1" width="8.6640625" style="45"/>
    <col min="2" max="2" width="4.83203125" bestFit="1" customWidth="1"/>
    <col min="3" max="3" width="5.1640625" bestFit="1" customWidth="1"/>
    <col min="4" max="4" width="5.4140625" bestFit="1" customWidth="1"/>
    <col min="5" max="5" width="6.6640625" bestFit="1" customWidth="1"/>
    <col min="6" max="6" width="5.4140625" bestFit="1" customWidth="1"/>
    <col min="7" max="8" width="4.83203125" bestFit="1" customWidth="1"/>
    <col min="9" max="9" width="4.83203125" customWidth="1"/>
    <col min="10" max="11" width="4.83203125" bestFit="1" customWidth="1"/>
    <col min="12" max="12" width="5.4140625" bestFit="1" customWidth="1"/>
    <col min="13" max="20" width="4.83203125" bestFit="1" customWidth="1"/>
    <col min="21" max="21" width="4.83203125" customWidth="1"/>
    <col min="22" max="22" width="4.83203125" bestFit="1" customWidth="1"/>
    <col min="23" max="23" width="4.83203125" customWidth="1"/>
    <col min="24" max="24" width="5.33203125" customWidth="1"/>
    <col min="25" max="25" width="3.33203125" customWidth="1"/>
    <col min="26" max="26" width="8.6640625" style="45"/>
    <col min="27" max="29" width="5.6640625" style="45" customWidth="1"/>
    <col min="30" max="30" width="4.83203125" bestFit="1" customWidth="1"/>
    <col min="31" max="31" width="4.83203125" customWidth="1"/>
    <col min="32" max="32" width="5.6640625" bestFit="1" customWidth="1"/>
    <col min="33" max="33" width="5.4140625" bestFit="1" customWidth="1"/>
    <col min="34" max="34" width="5.6640625" bestFit="1" customWidth="1"/>
    <col min="35" max="48" width="4.83203125" bestFit="1" customWidth="1"/>
    <col min="49" max="49" width="3.5" bestFit="1" customWidth="1"/>
    <col min="50" max="50" width="7.58203125" style="45" customWidth="1"/>
    <col min="51" max="52" width="8.5" style="45" bestFit="1" customWidth="1"/>
    <col min="53" max="53" width="3.5" style="45" bestFit="1" customWidth="1"/>
    <col min="54" max="54" width="8.5" style="45" bestFit="1" customWidth="1"/>
    <col min="55" max="55" width="8.5" bestFit="1" customWidth="1"/>
    <col min="56" max="56" width="3.33203125" style="45" bestFit="1" customWidth="1"/>
    <col min="57" max="57" width="10.4140625" bestFit="1" customWidth="1"/>
    <col min="58" max="58" width="4.83203125" bestFit="1" customWidth="1"/>
    <col min="59" max="59" width="10.4140625" bestFit="1" customWidth="1"/>
    <col min="60" max="60" width="5.4140625" bestFit="1" customWidth="1"/>
    <col min="61" max="61" width="12.33203125" bestFit="1" customWidth="1"/>
    <col min="62" max="63" width="4.83203125" bestFit="1" customWidth="1"/>
    <col min="64" max="64" width="8" bestFit="1" customWidth="1"/>
    <col min="65" max="65" width="8.1640625" customWidth="1"/>
    <col min="66" max="66" width="4.83203125" bestFit="1" customWidth="1"/>
    <col min="67" max="67" width="8.25" bestFit="1" customWidth="1"/>
    <col min="68" max="69" width="8.5" bestFit="1" customWidth="1"/>
    <col min="70" max="70" width="6.6640625" bestFit="1" customWidth="1"/>
    <col min="71" max="71" width="8.25" bestFit="1" customWidth="1"/>
    <col min="72" max="73" width="8.5" bestFit="1" customWidth="1"/>
    <col min="74" max="74" width="6.6640625" bestFit="1" customWidth="1"/>
    <col min="75" max="75" width="8.25" bestFit="1" customWidth="1"/>
    <col min="76" max="77" width="8.5" bestFit="1" customWidth="1"/>
    <col min="78" max="78" width="6.6640625" bestFit="1" customWidth="1"/>
    <col min="80" max="81" width="8.5" bestFit="1" customWidth="1"/>
    <col min="83" max="83" width="6.6640625" bestFit="1" customWidth="1"/>
  </cols>
  <sheetData>
    <row r="1" spans="1:83" x14ac:dyDescent="0.55000000000000004">
      <c r="A1" s="129"/>
      <c r="Z1" s="129"/>
      <c r="AA1" s="129"/>
      <c r="AB1" s="129"/>
      <c r="AC1" s="129"/>
    </row>
    <row r="3" spans="1:83" ht="18.5" thickBot="1" x14ac:dyDescent="0.6"/>
    <row r="4" spans="1:83" ht="18.5" thickBot="1" x14ac:dyDescent="0.6">
      <c r="A4" s="62" t="s">
        <v>3</v>
      </c>
      <c r="B4" s="328" t="s">
        <v>130</v>
      </c>
      <c r="C4" s="329"/>
      <c r="D4" s="329"/>
      <c r="E4" s="329"/>
      <c r="F4" s="329"/>
      <c r="G4" s="329"/>
      <c r="H4" s="329"/>
      <c r="I4" s="329"/>
      <c r="J4" s="329"/>
      <c r="K4" s="330"/>
      <c r="L4" s="142" t="s">
        <v>127</v>
      </c>
      <c r="M4" s="143"/>
      <c r="N4" s="143"/>
      <c r="O4" s="143"/>
      <c r="P4" s="143"/>
      <c r="Q4" s="143"/>
      <c r="R4" s="143"/>
      <c r="S4" s="143"/>
      <c r="T4" s="143"/>
      <c r="U4" s="143"/>
      <c r="V4" s="143"/>
      <c r="W4" s="143"/>
      <c r="X4" s="144"/>
      <c r="Z4" s="62" t="s">
        <v>3</v>
      </c>
      <c r="AA4" s="221"/>
      <c r="AB4" s="221"/>
      <c r="AC4" s="221"/>
    </row>
    <row r="5" spans="1:83" ht="18" customHeight="1" x14ac:dyDescent="0.55000000000000004">
      <c r="A5" s="301" t="s">
        <v>76</v>
      </c>
      <c r="B5" s="333" t="s">
        <v>134</v>
      </c>
      <c r="C5" s="331"/>
      <c r="D5" s="331"/>
      <c r="E5" s="331"/>
      <c r="F5" s="334" t="s">
        <v>135</v>
      </c>
      <c r="G5" s="331" t="s">
        <v>131</v>
      </c>
      <c r="H5" s="331"/>
      <c r="I5" s="331"/>
      <c r="J5" s="331" t="s">
        <v>132</v>
      </c>
      <c r="K5" s="332"/>
      <c r="L5" s="320" t="s">
        <v>69</v>
      </c>
      <c r="M5" s="321"/>
      <c r="N5" s="324" t="s">
        <v>9</v>
      </c>
      <c r="O5" s="325"/>
      <c r="P5" s="313" t="s">
        <v>128</v>
      </c>
      <c r="Q5" s="314"/>
      <c r="R5" s="314"/>
      <c r="S5" s="315"/>
      <c r="T5" s="289" t="s">
        <v>88</v>
      </c>
      <c r="U5" s="290"/>
      <c r="V5" s="290"/>
      <c r="W5" s="290"/>
      <c r="X5" s="291"/>
      <c r="Y5" s="131"/>
      <c r="Z5" s="301" t="s">
        <v>76</v>
      </c>
      <c r="AA5" s="303" t="s">
        <v>161</v>
      </c>
      <c r="AB5" s="304"/>
      <c r="AC5" s="305"/>
      <c r="AD5" s="297" t="s">
        <v>142</v>
      </c>
      <c r="AE5" s="298"/>
      <c r="AF5" s="284"/>
      <c r="AG5" s="284"/>
      <c r="AH5" s="284"/>
      <c r="AI5" s="284"/>
      <c r="AJ5" s="299"/>
      <c r="AK5" s="283" t="s">
        <v>143</v>
      </c>
      <c r="AL5" s="284"/>
      <c r="AM5" s="284"/>
      <c r="AN5" s="284"/>
      <c r="AO5" s="284"/>
      <c r="AP5" s="311"/>
      <c r="AQ5" s="283" t="s">
        <v>144</v>
      </c>
      <c r="AR5" s="284"/>
      <c r="AS5" s="284"/>
      <c r="AT5" s="284"/>
      <c r="AU5" s="284"/>
      <c r="AV5" s="285"/>
    </row>
    <row r="6" spans="1:83" ht="18" customHeight="1" x14ac:dyDescent="0.55000000000000004">
      <c r="A6" s="301"/>
      <c r="B6" s="336" t="s">
        <v>148</v>
      </c>
      <c r="C6" s="337"/>
      <c r="D6" s="309" t="s">
        <v>86</v>
      </c>
      <c r="E6" s="338" t="s">
        <v>136</v>
      </c>
      <c r="F6" s="335"/>
      <c r="G6" s="309" t="s">
        <v>133</v>
      </c>
      <c r="H6" s="309" t="s">
        <v>9</v>
      </c>
      <c r="I6" s="309" t="s">
        <v>86</v>
      </c>
      <c r="J6" s="309" t="s">
        <v>133</v>
      </c>
      <c r="K6" s="340" t="s">
        <v>9</v>
      </c>
      <c r="L6" s="322"/>
      <c r="M6" s="323"/>
      <c r="N6" s="326"/>
      <c r="O6" s="327"/>
      <c r="P6" s="316"/>
      <c r="Q6" s="317"/>
      <c r="R6" s="317"/>
      <c r="S6" s="318"/>
      <c r="T6" s="292"/>
      <c r="U6" s="293"/>
      <c r="V6" s="293"/>
      <c r="W6" s="293"/>
      <c r="X6" s="294"/>
      <c r="Y6" s="131"/>
      <c r="Z6" s="301"/>
      <c r="AA6" s="306"/>
      <c r="AB6" s="307"/>
      <c r="AC6" s="308"/>
      <c r="AD6" s="295" t="s">
        <v>141</v>
      </c>
      <c r="AE6" s="296"/>
      <c r="AF6" s="287"/>
      <c r="AG6" s="287" t="s">
        <v>140</v>
      </c>
      <c r="AH6" s="287"/>
      <c r="AI6" s="287" t="s">
        <v>132</v>
      </c>
      <c r="AJ6" s="300"/>
      <c r="AK6" s="286" t="s">
        <v>141</v>
      </c>
      <c r="AL6" s="287"/>
      <c r="AM6" s="287" t="s">
        <v>140</v>
      </c>
      <c r="AN6" s="287"/>
      <c r="AO6" s="287" t="s">
        <v>132</v>
      </c>
      <c r="AP6" s="312"/>
      <c r="AQ6" s="286" t="s">
        <v>141</v>
      </c>
      <c r="AR6" s="287"/>
      <c r="AS6" s="287" t="s">
        <v>140</v>
      </c>
      <c r="AT6" s="287"/>
      <c r="AU6" s="287" t="s">
        <v>132</v>
      </c>
      <c r="AV6" s="288"/>
      <c r="AY6" s="45" t="s">
        <v>178</v>
      </c>
      <c r="AZ6" s="45" t="s">
        <v>179</v>
      </c>
      <c r="BB6" s="45" t="s">
        <v>177</v>
      </c>
      <c r="BC6" t="s">
        <v>180</v>
      </c>
      <c r="BE6" t="s">
        <v>162</v>
      </c>
      <c r="BG6" t="s">
        <v>162</v>
      </c>
      <c r="BI6" t="s">
        <v>164</v>
      </c>
      <c r="BP6" t="s">
        <v>142</v>
      </c>
      <c r="BT6" t="s">
        <v>143</v>
      </c>
      <c r="BX6" t="s">
        <v>144</v>
      </c>
      <c r="CA6" t="s">
        <v>142</v>
      </c>
    </row>
    <row r="7" spans="1:83" ht="36.5" thickBot="1" x14ac:dyDescent="0.6">
      <c r="A7" s="302"/>
      <c r="B7" s="141" t="s">
        <v>133</v>
      </c>
      <c r="C7" s="133" t="s">
        <v>9</v>
      </c>
      <c r="D7" s="310"/>
      <c r="E7" s="339"/>
      <c r="F7" s="310"/>
      <c r="G7" s="310"/>
      <c r="H7" s="310"/>
      <c r="I7" s="310"/>
      <c r="J7" s="310"/>
      <c r="K7" s="341"/>
      <c r="L7" s="149" t="s">
        <v>69</v>
      </c>
      <c r="M7" s="145" t="s">
        <v>137</v>
      </c>
      <c r="N7" s="150" t="s">
        <v>9</v>
      </c>
      <c r="O7" s="145" t="s">
        <v>137</v>
      </c>
      <c r="P7" s="140" t="s">
        <v>138</v>
      </c>
      <c r="Q7" s="145" t="s">
        <v>137</v>
      </c>
      <c r="R7" s="150" t="s">
        <v>9</v>
      </c>
      <c r="S7" s="145" t="s">
        <v>137</v>
      </c>
      <c r="T7" s="151" t="s">
        <v>139</v>
      </c>
      <c r="U7" s="151" t="s">
        <v>145</v>
      </c>
      <c r="V7" s="134" t="s">
        <v>91</v>
      </c>
      <c r="W7" s="152" t="s">
        <v>129</v>
      </c>
      <c r="X7" s="153" t="s">
        <v>137</v>
      </c>
      <c r="Y7" s="259" t="s">
        <v>244</v>
      </c>
      <c r="Z7" s="302"/>
      <c r="AA7" s="223" t="s">
        <v>158</v>
      </c>
      <c r="AB7" s="223" t="s">
        <v>159</v>
      </c>
      <c r="AC7" s="223" t="s">
        <v>160</v>
      </c>
      <c r="AD7" s="224" t="s">
        <v>133</v>
      </c>
      <c r="AE7" s="245" t="s">
        <v>181</v>
      </c>
      <c r="AF7" s="225" t="s">
        <v>9</v>
      </c>
      <c r="AG7" s="225" t="s">
        <v>133</v>
      </c>
      <c r="AH7" s="225" t="s">
        <v>9</v>
      </c>
      <c r="AI7" s="225" t="s">
        <v>133</v>
      </c>
      <c r="AJ7" s="226" t="s">
        <v>9</v>
      </c>
      <c r="AK7" s="227" t="s">
        <v>133</v>
      </c>
      <c r="AL7" s="225" t="s">
        <v>9</v>
      </c>
      <c r="AM7" s="225" t="s">
        <v>133</v>
      </c>
      <c r="AN7" s="225" t="s">
        <v>9</v>
      </c>
      <c r="AO7" s="225" t="s">
        <v>133</v>
      </c>
      <c r="AP7" s="228" t="s">
        <v>9</v>
      </c>
      <c r="AQ7" s="227" t="s">
        <v>133</v>
      </c>
      <c r="AR7" s="225" t="s">
        <v>9</v>
      </c>
      <c r="AS7" s="225" t="s">
        <v>133</v>
      </c>
      <c r="AT7" s="225" t="s">
        <v>9</v>
      </c>
      <c r="AU7" s="225" t="s">
        <v>133</v>
      </c>
      <c r="AV7" s="229" t="s">
        <v>9</v>
      </c>
      <c r="AX7" s="319" t="s">
        <v>176</v>
      </c>
      <c r="AY7" s="319"/>
      <c r="AZ7" s="319"/>
      <c r="BA7" s="319"/>
      <c r="BB7" s="319"/>
      <c r="BF7" t="s">
        <v>163</v>
      </c>
      <c r="BH7" t="s">
        <v>9</v>
      </c>
      <c r="BJ7" t="s">
        <v>163</v>
      </c>
      <c r="BL7" t="s">
        <v>9</v>
      </c>
      <c r="BP7" t="s">
        <v>168</v>
      </c>
      <c r="BQ7" t="s">
        <v>140</v>
      </c>
      <c r="BR7" t="s">
        <v>54</v>
      </c>
      <c r="BT7" t="s">
        <v>168</v>
      </c>
      <c r="BU7" t="s">
        <v>140</v>
      </c>
      <c r="BV7" t="s">
        <v>54</v>
      </c>
      <c r="BX7" t="s">
        <v>168</v>
      </c>
      <c r="BY7" t="s">
        <v>140</v>
      </c>
      <c r="BZ7" t="s">
        <v>54</v>
      </c>
      <c r="CB7" t="s">
        <v>168</v>
      </c>
      <c r="CC7" t="s">
        <v>140</v>
      </c>
      <c r="CE7" t="s">
        <v>54</v>
      </c>
    </row>
    <row r="8" spans="1:83" x14ac:dyDescent="0.55000000000000004">
      <c r="A8" s="177"/>
      <c r="B8" s="137"/>
      <c r="C8" s="135"/>
      <c r="D8" s="135"/>
      <c r="E8" s="135"/>
      <c r="F8" s="135"/>
      <c r="G8" s="135"/>
      <c r="H8" s="135"/>
      <c r="I8" s="135"/>
      <c r="J8" s="135"/>
      <c r="K8" s="139"/>
      <c r="L8" s="137"/>
      <c r="M8" s="135"/>
      <c r="N8" s="136"/>
      <c r="O8" s="135"/>
      <c r="P8" s="135"/>
      <c r="Q8" s="135"/>
      <c r="R8" s="135"/>
      <c r="S8" s="135"/>
      <c r="T8" s="135"/>
      <c r="U8" s="135"/>
      <c r="V8" s="135"/>
      <c r="W8" s="46"/>
      <c r="X8" s="138"/>
      <c r="Z8" s="177"/>
      <c r="AA8" s="64"/>
      <c r="AB8" s="64"/>
      <c r="AC8" s="64"/>
      <c r="AD8" s="137"/>
      <c r="AE8" s="242"/>
      <c r="AF8" s="135"/>
      <c r="AG8" s="135"/>
      <c r="AH8" s="135"/>
      <c r="AI8" s="135"/>
      <c r="AJ8" s="46"/>
      <c r="AK8" s="154"/>
      <c r="AL8" s="135"/>
      <c r="AM8" s="135"/>
      <c r="AN8" s="135"/>
      <c r="AO8" s="135"/>
      <c r="AP8" s="47"/>
      <c r="AQ8" s="154"/>
      <c r="AR8" s="135"/>
      <c r="AS8" s="135"/>
      <c r="AT8" s="135"/>
      <c r="AU8" s="135"/>
      <c r="AV8" s="139"/>
    </row>
    <row r="9" spans="1:83" x14ac:dyDescent="0.55000000000000004">
      <c r="A9" s="178">
        <v>43833</v>
      </c>
      <c r="B9" s="137"/>
      <c r="C9" s="135"/>
      <c r="D9" s="135"/>
      <c r="E9" s="135"/>
      <c r="F9" s="135"/>
      <c r="G9" s="135"/>
      <c r="H9" s="135"/>
      <c r="I9" s="135"/>
      <c r="J9" s="135"/>
      <c r="K9" s="139"/>
      <c r="L9" s="137"/>
      <c r="M9" s="135"/>
      <c r="N9" s="136"/>
      <c r="O9" s="135"/>
      <c r="P9" s="135"/>
      <c r="Q9" s="135"/>
      <c r="R9" s="135"/>
      <c r="S9" s="135"/>
      <c r="T9" s="135"/>
      <c r="U9" s="135"/>
      <c r="V9" s="135"/>
      <c r="W9" s="46"/>
      <c r="X9" s="139"/>
      <c r="Z9" s="178">
        <f>+A9</f>
        <v>43833</v>
      </c>
      <c r="AA9" s="222"/>
      <c r="AB9" s="222"/>
      <c r="AC9" s="222"/>
      <c r="AD9" s="137"/>
      <c r="AE9" s="242"/>
      <c r="AF9" s="135"/>
      <c r="AG9" s="135"/>
      <c r="AH9" s="135"/>
      <c r="AI9" s="135"/>
      <c r="AJ9" s="46"/>
      <c r="AK9" s="154"/>
      <c r="AL9" s="135"/>
      <c r="AM9" s="135"/>
      <c r="AN9" s="135"/>
      <c r="AO9" s="135"/>
      <c r="AP9" s="47"/>
      <c r="AQ9" s="154"/>
      <c r="AR9" s="135"/>
      <c r="AS9" s="135"/>
      <c r="AT9" s="135"/>
      <c r="AU9" s="135"/>
      <c r="AV9" s="139"/>
    </row>
    <row r="10" spans="1:83" x14ac:dyDescent="0.55000000000000004">
      <c r="A10" s="179">
        <v>43834</v>
      </c>
      <c r="B10" s="137"/>
      <c r="C10" s="135"/>
      <c r="D10" s="135"/>
      <c r="E10" s="135"/>
      <c r="F10" s="135"/>
      <c r="G10" s="135"/>
      <c r="H10" s="135"/>
      <c r="I10" s="135"/>
      <c r="J10" s="135"/>
      <c r="K10" s="139"/>
      <c r="L10" s="137"/>
      <c r="M10" s="135"/>
      <c r="N10" s="136"/>
      <c r="O10" s="135"/>
      <c r="P10" s="135"/>
      <c r="Q10" s="135"/>
      <c r="R10" s="135"/>
      <c r="S10" s="135"/>
      <c r="T10" s="135"/>
      <c r="U10" s="135"/>
      <c r="V10" s="135"/>
      <c r="W10" s="46"/>
      <c r="X10" s="139"/>
      <c r="Z10" s="178">
        <f t="shared" ref="Z10:Z73" si="0">+A10</f>
        <v>43834</v>
      </c>
      <c r="AA10" s="222"/>
      <c r="AB10" s="222"/>
      <c r="AC10" s="222"/>
      <c r="AD10" s="137"/>
      <c r="AE10" s="242"/>
      <c r="AF10" s="135"/>
      <c r="AG10" s="135"/>
      <c r="AH10" s="135"/>
      <c r="AI10" s="135"/>
      <c r="AJ10" s="46"/>
      <c r="AK10" s="154"/>
      <c r="AL10" s="135"/>
      <c r="AM10" s="135"/>
      <c r="AN10" s="135"/>
      <c r="AO10" s="135"/>
      <c r="AP10" s="47"/>
      <c r="AQ10" s="154"/>
      <c r="AR10" s="135"/>
      <c r="AS10" s="135"/>
      <c r="AT10" s="135"/>
      <c r="AU10" s="135"/>
      <c r="AV10" s="139"/>
    </row>
    <row r="11" spans="1:83" x14ac:dyDescent="0.55000000000000004">
      <c r="A11" s="178">
        <v>43835</v>
      </c>
      <c r="B11" s="137"/>
      <c r="C11" s="135"/>
      <c r="D11" s="135"/>
      <c r="E11" s="135"/>
      <c r="F11" s="135"/>
      <c r="G11" s="135"/>
      <c r="H11" s="135"/>
      <c r="I11" s="135"/>
      <c r="J11" s="135"/>
      <c r="K11" s="139"/>
      <c r="L11" s="137"/>
      <c r="M11" s="135"/>
      <c r="N11" s="136"/>
      <c r="O11" s="135"/>
      <c r="P11" s="135"/>
      <c r="Q11" s="135"/>
      <c r="R11" s="135"/>
      <c r="S11" s="135"/>
      <c r="T11" s="135"/>
      <c r="U11" s="135"/>
      <c r="V11" s="135"/>
      <c r="W11" s="46"/>
      <c r="X11" s="139"/>
      <c r="Z11" s="178">
        <f t="shared" si="0"/>
        <v>43835</v>
      </c>
      <c r="AA11" s="222"/>
      <c r="AB11" s="222"/>
      <c r="AC11" s="222"/>
      <c r="AD11" s="137"/>
      <c r="AE11" s="242"/>
      <c r="AF11" s="135"/>
      <c r="AG11" s="135"/>
      <c r="AH11" s="135"/>
      <c r="AI11" s="135"/>
      <c r="AJ11" s="46"/>
      <c r="AK11" s="154"/>
      <c r="AL11" s="135"/>
      <c r="AM11" s="135"/>
      <c r="AN11" s="135"/>
      <c r="AO11" s="135"/>
      <c r="AP11" s="47"/>
      <c r="AQ11" s="154"/>
      <c r="AR11" s="135"/>
      <c r="AS11" s="135"/>
      <c r="AT11" s="135"/>
      <c r="AU11" s="135"/>
      <c r="AV11" s="139"/>
    </row>
    <row r="12" spans="1:83" x14ac:dyDescent="0.55000000000000004">
      <c r="A12" s="179">
        <v>43836</v>
      </c>
      <c r="B12" s="137"/>
      <c r="C12" s="135"/>
      <c r="D12" s="135"/>
      <c r="E12" s="135"/>
      <c r="F12" s="135"/>
      <c r="G12" s="135"/>
      <c r="H12" s="135"/>
      <c r="I12" s="135"/>
      <c r="J12" s="135"/>
      <c r="K12" s="139"/>
      <c r="L12" s="137"/>
      <c r="M12" s="135"/>
      <c r="N12" s="136"/>
      <c r="O12" s="135"/>
      <c r="P12" s="135"/>
      <c r="Q12" s="135"/>
      <c r="R12" s="135"/>
      <c r="S12" s="135"/>
      <c r="T12" s="135"/>
      <c r="U12" s="135"/>
      <c r="V12" s="135"/>
      <c r="W12" s="46"/>
      <c r="X12" s="139"/>
      <c r="Z12" s="178">
        <f t="shared" si="0"/>
        <v>43836</v>
      </c>
      <c r="AA12" s="222"/>
      <c r="AB12" s="222"/>
      <c r="AC12" s="222"/>
      <c r="AD12" s="137"/>
      <c r="AE12" s="242"/>
      <c r="AF12" s="135"/>
      <c r="AG12" s="135"/>
      <c r="AH12" s="135"/>
      <c r="AI12" s="135"/>
      <c r="AJ12" s="46"/>
      <c r="AK12" s="154"/>
      <c r="AL12" s="135"/>
      <c r="AM12" s="135"/>
      <c r="AN12" s="135"/>
      <c r="AO12" s="135"/>
      <c r="AP12" s="47"/>
      <c r="AQ12" s="154"/>
      <c r="AR12" s="135"/>
      <c r="AS12" s="135"/>
      <c r="AT12" s="135"/>
      <c r="AU12" s="135"/>
      <c r="AV12" s="139"/>
    </row>
    <row r="13" spans="1:83" x14ac:dyDescent="0.55000000000000004">
      <c r="A13" s="178">
        <v>43837</v>
      </c>
      <c r="B13" s="137"/>
      <c r="C13" s="135"/>
      <c r="D13" s="135"/>
      <c r="E13" s="135"/>
      <c r="F13" s="135"/>
      <c r="G13" s="135"/>
      <c r="H13" s="135"/>
      <c r="I13" s="135"/>
      <c r="J13" s="135"/>
      <c r="K13" s="139"/>
      <c r="L13" s="137"/>
      <c r="M13" s="135"/>
      <c r="N13" s="136"/>
      <c r="O13" s="135"/>
      <c r="P13" s="135"/>
      <c r="Q13" s="135"/>
      <c r="R13" s="135"/>
      <c r="S13" s="135"/>
      <c r="T13" s="135"/>
      <c r="U13" s="135"/>
      <c r="V13" s="135"/>
      <c r="W13" s="46"/>
      <c r="X13" s="139"/>
      <c r="Z13" s="178">
        <f t="shared" si="0"/>
        <v>43837</v>
      </c>
      <c r="AA13" s="222"/>
      <c r="AB13" s="222"/>
      <c r="AC13" s="222"/>
      <c r="AD13" s="137"/>
      <c r="AE13" s="242"/>
      <c r="AF13" s="135"/>
      <c r="AG13" s="135"/>
      <c r="AH13" s="135"/>
      <c r="AI13" s="135"/>
      <c r="AJ13" s="46"/>
      <c r="AK13" s="154"/>
      <c r="AL13" s="135"/>
      <c r="AM13" s="135"/>
      <c r="AN13" s="135"/>
      <c r="AO13" s="135"/>
      <c r="AP13" s="47"/>
      <c r="AQ13" s="154"/>
      <c r="AR13" s="135"/>
      <c r="AS13" s="135"/>
      <c r="AT13" s="135"/>
      <c r="AU13" s="135"/>
      <c r="AV13" s="139"/>
    </row>
    <row r="14" spans="1:83" x14ac:dyDescent="0.55000000000000004">
      <c r="A14" s="179">
        <v>43838</v>
      </c>
      <c r="B14" s="137"/>
      <c r="C14" s="135"/>
      <c r="D14" s="135"/>
      <c r="E14" s="135"/>
      <c r="F14" s="135"/>
      <c r="G14" s="135"/>
      <c r="H14" s="135"/>
      <c r="I14" s="135"/>
      <c r="J14" s="135"/>
      <c r="K14" s="139"/>
      <c r="L14" s="137"/>
      <c r="M14" s="135"/>
      <c r="N14" s="136"/>
      <c r="O14" s="135"/>
      <c r="P14" s="135"/>
      <c r="Q14" s="135"/>
      <c r="R14" s="135"/>
      <c r="S14" s="135"/>
      <c r="T14" s="135"/>
      <c r="U14" s="135"/>
      <c r="V14" s="135"/>
      <c r="W14" s="46"/>
      <c r="X14" s="139"/>
      <c r="Z14" s="178">
        <f t="shared" si="0"/>
        <v>43838</v>
      </c>
      <c r="AA14" s="222"/>
      <c r="AB14" s="222"/>
      <c r="AC14" s="222"/>
      <c r="AD14" s="137"/>
      <c r="AE14" s="242"/>
      <c r="AF14" s="135"/>
      <c r="AG14" s="135"/>
      <c r="AH14" s="135"/>
      <c r="AI14" s="135"/>
      <c r="AJ14" s="46"/>
      <c r="AK14" s="154"/>
      <c r="AL14" s="135"/>
      <c r="AM14" s="135"/>
      <c r="AN14" s="135"/>
      <c r="AO14" s="135"/>
      <c r="AP14" s="47"/>
      <c r="AQ14" s="154"/>
      <c r="AR14" s="135"/>
      <c r="AS14" s="135"/>
      <c r="AT14" s="135"/>
      <c r="AU14" s="135"/>
      <c r="AV14" s="139"/>
    </row>
    <row r="15" spans="1:83" x14ac:dyDescent="0.55000000000000004">
      <c r="A15" s="178">
        <v>43839</v>
      </c>
      <c r="B15" s="137"/>
      <c r="C15" s="135"/>
      <c r="D15" s="135"/>
      <c r="E15" s="135"/>
      <c r="F15" s="135"/>
      <c r="G15" s="135"/>
      <c r="H15" s="135"/>
      <c r="I15" s="135"/>
      <c r="J15" s="135"/>
      <c r="K15" s="139"/>
      <c r="L15" s="137"/>
      <c r="M15" s="135"/>
      <c r="N15" s="136"/>
      <c r="O15" s="135"/>
      <c r="P15" s="135"/>
      <c r="Q15" s="135"/>
      <c r="R15" s="135"/>
      <c r="S15" s="135"/>
      <c r="T15" s="135"/>
      <c r="U15" s="135"/>
      <c r="V15" s="135"/>
      <c r="W15" s="46"/>
      <c r="X15" s="139"/>
      <c r="Z15" s="178">
        <f t="shared" si="0"/>
        <v>43839</v>
      </c>
      <c r="AA15" s="222"/>
      <c r="AB15" s="222"/>
      <c r="AC15" s="222"/>
      <c r="AD15" s="137"/>
      <c r="AE15" s="242"/>
      <c r="AF15" s="135"/>
      <c r="AG15" s="135"/>
      <c r="AH15" s="135"/>
      <c r="AI15" s="135"/>
      <c r="AJ15" s="46"/>
      <c r="AK15" s="154"/>
      <c r="AL15" s="135"/>
      <c r="AM15" s="135"/>
      <c r="AN15" s="135"/>
      <c r="AO15" s="135"/>
      <c r="AP15" s="47"/>
      <c r="AQ15" s="154"/>
      <c r="AR15" s="135"/>
      <c r="AS15" s="135"/>
      <c r="AT15" s="135"/>
      <c r="AU15" s="135"/>
      <c r="AV15" s="139"/>
    </row>
    <row r="16" spans="1:83" x14ac:dyDescent="0.55000000000000004">
      <c r="A16" s="179">
        <v>43840</v>
      </c>
      <c r="B16" s="137"/>
      <c r="C16" s="135"/>
      <c r="D16" s="135"/>
      <c r="E16" s="135"/>
      <c r="F16" s="135"/>
      <c r="G16" s="135"/>
      <c r="H16" s="135"/>
      <c r="I16" s="135"/>
      <c r="J16" s="135"/>
      <c r="K16" s="139"/>
      <c r="L16" s="137"/>
      <c r="M16" s="135"/>
      <c r="N16" s="136"/>
      <c r="O16" s="135"/>
      <c r="P16" s="135"/>
      <c r="Q16" s="135"/>
      <c r="R16" s="135"/>
      <c r="S16" s="135"/>
      <c r="T16" s="135"/>
      <c r="U16" s="135"/>
      <c r="V16" s="135"/>
      <c r="W16" s="46"/>
      <c r="X16" s="139"/>
      <c r="Z16" s="178">
        <f t="shared" si="0"/>
        <v>43840</v>
      </c>
      <c r="AA16" s="222"/>
      <c r="AB16" s="222"/>
      <c r="AC16" s="222"/>
      <c r="AD16" s="137"/>
      <c r="AE16" s="242"/>
      <c r="AF16" s="135"/>
      <c r="AG16" s="135"/>
      <c r="AH16" s="135"/>
      <c r="AI16" s="135"/>
      <c r="AJ16" s="46"/>
      <c r="AK16" s="154"/>
      <c r="AL16" s="135"/>
      <c r="AM16" s="135"/>
      <c r="AN16" s="135"/>
      <c r="AO16" s="135"/>
      <c r="AP16" s="47"/>
      <c r="AQ16" s="154"/>
      <c r="AR16" s="135"/>
      <c r="AS16" s="135"/>
      <c r="AT16" s="135"/>
      <c r="AU16" s="135"/>
      <c r="AV16" s="139"/>
    </row>
    <row r="17" spans="1:83" x14ac:dyDescent="0.55000000000000004">
      <c r="A17" s="178">
        <v>43841</v>
      </c>
      <c r="B17" s="137"/>
      <c r="C17" s="135"/>
      <c r="D17" s="135"/>
      <c r="E17" s="135"/>
      <c r="F17" s="135"/>
      <c r="G17" s="135"/>
      <c r="H17" s="135"/>
      <c r="I17" s="135"/>
      <c r="J17" s="135"/>
      <c r="K17" s="139"/>
      <c r="L17" s="137"/>
      <c r="M17" s="135"/>
      <c r="N17" s="136"/>
      <c r="O17" s="135"/>
      <c r="P17" s="135"/>
      <c r="Q17" s="135"/>
      <c r="R17" s="135"/>
      <c r="S17" s="135"/>
      <c r="T17" s="135"/>
      <c r="U17" s="135"/>
      <c r="V17" s="135"/>
      <c r="W17" s="46"/>
      <c r="X17" s="139"/>
      <c r="Z17" s="178">
        <f t="shared" si="0"/>
        <v>43841</v>
      </c>
      <c r="AA17" s="222"/>
      <c r="AB17" s="222"/>
      <c r="AC17" s="222"/>
      <c r="AD17" s="137"/>
      <c r="AE17" s="242"/>
      <c r="AF17" s="135"/>
      <c r="AG17" s="135"/>
      <c r="AH17" s="135"/>
      <c r="AI17" s="135"/>
      <c r="AJ17" s="46"/>
      <c r="AK17" s="154"/>
      <c r="AL17" s="135"/>
      <c r="AM17" s="135"/>
      <c r="AN17" s="135"/>
      <c r="AO17" s="135"/>
      <c r="AP17" s="47"/>
      <c r="AQ17" s="154"/>
      <c r="AR17" s="135"/>
      <c r="AS17" s="135"/>
      <c r="AT17" s="135"/>
      <c r="AU17" s="135"/>
      <c r="AV17" s="139"/>
    </row>
    <row r="18" spans="1:83" x14ac:dyDescent="0.55000000000000004">
      <c r="A18" s="179">
        <v>43842</v>
      </c>
      <c r="B18" s="137"/>
      <c r="C18" s="135"/>
      <c r="D18" s="135"/>
      <c r="E18" s="135"/>
      <c r="F18" s="135"/>
      <c r="G18" s="135"/>
      <c r="H18" s="135"/>
      <c r="I18" s="135"/>
      <c r="J18" s="135"/>
      <c r="K18" s="139"/>
      <c r="L18" s="137"/>
      <c r="M18" s="135"/>
      <c r="N18" s="136"/>
      <c r="O18" s="135"/>
      <c r="P18" s="135"/>
      <c r="Q18" s="135"/>
      <c r="R18" s="135"/>
      <c r="S18" s="135"/>
      <c r="T18" s="135"/>
      <c r="U18" s="135"/>
      <c r="V18" s="135"/>
      <c r="W18" s="46"/>
      <c r="X18" s="139"/>
      <c r="Z18" s="178">
        <f t="shared" si="0"/>
        <v>43842</v>
      </c>
      <c r="AA18" s="222"/>
      <c r="AB18" s="222"/>
      <c r="AC18" s="222"/>
      <c r="AD18" s="137"/>
      <c r="AE18" s="242"/>
      <c r="AF18" s="135"/>
      <c r="AG18" s="135"/>
      <c r="AH18" s="135"/>
      <c r="AI18" s="135"/>
      <c r="AJ18" s="46"/>
      <c r="AK18" s="154"/>
      <c r="AL18" s="135"/>
      <c r="AM18" s="135"/>
      <c r="AN18" s="135"/>
      <c r="AO18" s="135"/>
      <c r="AP18" s="47"/>
      <c r="AQ18" s="154"/>
      <c r="AR18" s="135"/>
      <c r="AS18" s="135"/>
      <c r="AT18" s="135"/>
      <c r="AU18" s="135"/>
      <c r="AV18" s="139"/>
    </row>
    <row r="19" spans="1:83" x14ac:dyDescent="0.55000000000000004">
      <c r="A19" s="178">
        <v>43843</v>
      </c>
      <c r="B19" s="137"/>
      <c r="C19" s="135"/>
      <c r="D19" s="135"/>
      <c r="E19" s="135"/>
      <c r="F19" s="135"/>
      <c r="G19" s="135"/>
      <c r="H19" s="135"/>
      <c r="I19" s="135"/>
      <c r="J19" s="135"/>
      <c r="K19" s="139"/>
      <c r="L19" s="137"/>
      <c r="M19" s="135"/>
      <c r="N19" s="136"/>
      <c r="O19" s="135"/>
      <c r="P19" s="135"/>
      <c r="Q19" s="135"/>
      <c r="R19" s="135"/>
      <c r="S19" s="135"/>
      <c r="T19" s="135"/>
      <c r="U19" s="135"/>
      <c r="V19" s="135"/>
      <c r="W19" s="46"/>
      <c r="X19" s="139"/>
      <c r="Z19" s="178">
        <f t="shared" si="0"/>
        <v>43843</v>
      </c>
      <c r="AA19" s="222"/>
      <c r="AB19" s="222"/>
      <c r="AC19" s="222"/>
      <c r="AD19" s="137"/>
      <c r="AE19" s="242"/>
      <c r="AF19" s="135"/>
      <c r="AG19" s="135"/>
      <c r="AH19" s="135"/>
      <c r="AI19" s="135"/>
      <c r="AJ19" s="46"/>
      <c r="AK19" s="154"/>
      <c r="AL19" s="135"/>
      <c r="AM19" s="135"/>
      <c r="AN19" s="135"/>
      <c r="AO19" s="135"/>
      <c r="AP19" s="47"/>
      <c r="AQ19" s="154"/>
      <c r="AR19" s="135"/>
      <c r="AS19" s="135"/>
      <c r="AT19" s="135"/>
      <c r="AU19" s="135"/>
      <c r="AV19" s="139"/>
    </row>
    <row r="20" spans="1:83" x14ac:dyDescent="0.55000000000000004">
      <c r="A20" s="179">
        <v>43844</v>
      </c>
      <c r="B20" s="137"/>
      <c r="C20" s="135"/>
      <c r="D20" s="135"/>
      <c r="E20" s="135"/>
      <c r="F20" s="135"/>
      <c r="G20" s="135"/>
      <c r="H20" s="135"/>
      <c r="I20" s="135"/>
      <c r="J20" s="135"/>
      <c r="K20" s="139"/>
      <c r="L20" s="137"/>
      <c r="M20" s="135"/>
      <c r="N20" s="136"/>
      <c r="O20" s="135"/>
      <c r="P20" s="135"/>
      <c r="Q20" s="135"/>
      <c r="R20" s="135"/>
      <c r="S20" s="135"/>
      <c r="T20" s="135"/>
      <c r="U20" s="135"/>
      <c r="V20" s="135"/>
      <c r="W20" s="46"/>
      <c r="X20" s="139"/>
      <c r="Z20" s="178">
        <f t="shared" si="0"/>
        <v>43844</v>
      </c>
      <c r="AA20" s="222"/>
      <c r="AB20" s="222"/>
      <c r="AC20" s="222"/>
      <c r="AD20" s="137"/>
      <c r="AE20" s="242"/>
      <c r="AF20" s="135"/>
      <c r="AG20" s="135"/>
      <c r="AH20" s="135"/>
      <c r="AI20" s="135"/>
      <c r="AJ20" s="46"/>
      <c r="AK20" s="154"/>
      <c r="AL20" s="135"/>
      <c r="AM20" s="135"/>
      <c r="AN20" s="135"/>
      <c r="AO20" s="135"/>
      <c r="AP20" s="47"/>
      <c r="AQ20" s="154"/>
      <c r="AR20" s="135"/>
      <c r="AS20" s="135"/>
      <c r="AT20" s="135"/>
      <c r="AU20" s="135"/>
      <c r="AV20" s="139"/>
    </row>
    <row r="21" spans="1:83" x14ac:dyDescent="0.55000000000000004">
      <c r="A21" s="178">
        <v>43845</v>
      </c>
      <c r="B21" s="137"/>
      <c r="C21" s="135"/>
      <c r="D21" s="135"/>
      <c r="E21" s="135"/>
      <c r="F21" s="135"/>
      <c r="G21" s="135"/>
      <c r="H21" s="135"/>
      <c r="I21" s="135"/>
      <c r="J21" s="135"/>
      <c r="K21" s="139"/>
      <c r="L21" s="137"/>
      <c r="M21" s="135"/>
      <c r="N21" s="136"/>
      <c r="O21" s="135"/>
      <c r="P21" s="135"/>
      <c r="Q21" s="135"/>
      <c r="R21" s="135"/>
      <c r="S21" s="135"/>
      <c r="T21" s="135"/>
      <c r="U21" s="135"/>
      <c r="V21" s="135"/>
      <c r="W21" s="46"/>
      <c r="X21" s="139"/>
      <c r="Z21" s="178">
        <f t="shared" si="0"/>
        <v>43845</v>
      </c>
      <c r="AA21" s="222"/>
      <c r="AB21" s="222"/>
      <c r="AC21" s="222"/>
      <c r="AD21" s="137"/>
      <c r="AE21" s="242"/>
      <c r="AF21" s="135"/>
      <c r="AG21" s="135"/>
      <c r="AH21" s="135"/>
      <c r="AI21" s="135"/>
      <c r="AJ21" s="46"/>
      <c r="AK21" s="154"/>
      <c r="AL21" s="135"/>
      <c r="AM21" s="135"/>
      <c r="AN21" s="135"/>
      <c r="AO21" s="135"/>
      <c r="AP21" s="47"/>
      <c r="AQ21" s="154"/>
      <c r="AR21" s="135"/>
      <c r="AS21" s="135"/>
      <c r="AT21" s="135"/>
      <c r="AU21" s="135"/>
      <c r="AV21" s="139"/>
    </row>
    <row r="22" spans="1:83" x14ac:dyDescent="0.55000000000000004">
      <c r="A22" s="179">
        <v>43846</v>
      </c>
      <c r="B22" s="137"/>
      <c r="C22" s="135"/>
      <c r="D22" s="135"/>
      <c r="E22" s="135"/>
      <c r="F22" s="135"/>
      <c r="G22" s="135"/>
      <c r="H22" s="135"/>
      <c r="I22" s="135"/>
      <c r="J22" s="135"/>
      <c r="K22" s="139"/>
      <c r="L22" s="137"/>
      <c r="M22" s="135"/>
      <c r="N22" s="136"/>
      <c r="O22" s="135"/>
      <c r="P22" s="135"/>
      <c r="Q22" s="135"/>
      <c r="R22" s="135"/>
      <c r="S22" s="135"/>
      <c r="T22" s="135"/>
      <c r="U22" s="135"/>
      <c r="V22" s="135"/>
      <c r="W22" s="46"/>
      <c r="X22" s="139"/>
      <c r="Z22" s="178">
        <f t="shared" si="0"/>
        <v>43846</v>
      </c>
      <c r="AA22" s="222"/>
      <c r="AB22" s="222"/>
      <c r="AC22" s="222"/>
      <c r="AD22" s="137"/>
      <c r="AE22" s="242"/>
      <c r="AF22" s="135"/>
      <c r="AG22" s="135"/>
      <c r="AH22" s="135"/>
      <c r="AI22" s="135"/>
      <c r="AJ22" s="46"/>
      <c r="AK22" s="154"/>
      <c r="AL22" s="135"/>
      <c r="AM22" s="135"/>
      <c r="AN22" s="135"/>
      <c r="AO22" s="135"/>
      <c r="AP22" s="47"/>
      <c r="AQ22" s="154"/>
      <c r="AR22" s="135"/>
      <c r="AS22" s="135"/>
      <c r="AT22" s="135"/>
      <c r="AU22" s="135"/>
      <c r="AV22" s="139"/>
    </row>
    <row r="23" spans="1:83" x14ac:dyDescent="0.55000000000000004">
      <c r="A23" s="178">
        <v>43847</v>
      </c>
      <c r="B23" s="137"/>
      <c r="C23" s="135"/>
      <c r="D23" s="135"/>
      <c r="E23" s="135"/>
      <c r="F23" s="135"/>
      <c r="G23" s="135"/>
      <c r="H23" s="135"/>
      <c r="I23" s="135"/>
      <c r="J23" s="135"/>
      <c r="K23" s="139"/>
      <c r="L23" s="137"/>
      <c r="M23" s="135"/>
      <c r="N23" s="136"/>
      <c r="O23" s="135"/>
      <c r="P23" s="135"/>
      <c r="Q23" s="135"/>
      <c r="R23" s="135"/>
      <c r="S23" s="135"/>
      <c r="T23" s="135"/>
      <c r="U23" s="135"/>
      <c r="V23" s="135"/>
      <c r="W23" s="46"/>
      <c r="X23" s="139"/>
      <c r="Z23" s="178">
        <f t="shared" si="0"/>
        <v>43847</v>
      </c>
      <c r="AA23" s="222"/>
      <c r="AB23" s="222"/>
      <c r="AC23" s="222"/>
      <c r="AD23" s="137"/>
      <c r="AE23" s="242"/>
      <c r="AF23" s="135"/>
      <c r="AG23" s="135"/>
      <c r="AH23" s="135"/>
      <c r="AI23" s="135"/>
      <c r="AJ23" s="46"/>
      <c r="AK23" s="154"/>
      <c r="AL23" s="135"/>
      <c r="AM23" s="135"/>
      <c r="AN23" s="135"/>
      <c r="AO23" s="135"/>
      <c r="AP23" s="47"/>
      <c r="AQ23" s="154"/>
      <c r="AR23" s="135"/>
      <c r="AS23" s="135"/>
      <c r="AT23" s="135"/>
      <c r="AU23" s="135"/>
      <c r="AV23" s="139"/>
    </row>
    <row r="24" spans="1:83" x14ac:dyDescent="0.55000000000000004">
      <c r="A24" s="179">
        <v>43848</v>
      </c>
      <c r="B24" s="137"/>
      <c r="C24" s="135"/>
      <c r="D24" s="135"/>
      <c r="E24" s="135"/>
      <c r="F24" s="135"/>
      <c r="G24" s="135"/>
      <c r="H24" s="135"/>
      <c r="I24" s="135"/>
      <c r="J24" s="135"/>
      <c r="K24" s="139"/>
      <c r="L24" s="137"/>
      <c r="M24" s="135"/>
      <c r="N24" s="136"/>
      <c r="O24" s="135"/>
      <c r="P24" s="135"/>
      <c r="Q24" s="135"/>
      <c r="R24" s="135"/>
      <c r="S24" s="135"/>
      <c r="T24" s="135"/>
      <c r="U24" s="135"/>
      <c r="V24" s="135"/>
      <c r="W24" s="46"/>
      <c r="X24" s="139"/>
      <c r="Z24" s="178">
        <f t="shared" si="0"/>
        <v>43848</v>
      </c>
      <c r="AA24" s="222"/>
      <c r="AB24" s="222"/>
      <c r="AC24" s="222"/>
      <c r="AD24" s="137"/>
      <c r="AE24" s="242"/>
      <c r="AF24" s="135"/>
      <c r="AG24" s="135"/>
      <c r="AH24" s="135"/>
      <c r="AI24" s="135"/>
      <c r="AJ24" s="46"/>
      <c r="AK24" s="154"/>
      <c r="AL24" s="135"/>
      <c r="AM24" s="135"/>
      <c r="AN24" s="135"/>
      <c r="AO24" s="135"/>
      <c r="AP24" s="47"/>
      <c r="AQ24" s="154"/>
      <c r="AR24" s="135"/>
      <c r="AS24" s="135"/>
      <c r="AT24" s="135"/>
      <c r="AU24" s="135"/>
      <c r="AV24" s="139"/>
    </row>
    <row r="25" spans="1:83" x14ac:dyDescent="0.55000000000000004">
      <c r="A25" s="178">
        <v>43849</v>
      </c>
      <c r="B25" s="137"/>
      <c r="C25" s="135"/>
      <c r="D25" s="135"/>
      <c r="E25" s="135"/>
      <c r="F25" s="135"/>
      <c r="G25" s="135"/>
      <c r="H25" s="135"/>
      <c r="I25" s="135"/>
      <c r="J25" s="135"/>
      <c r="K25" s="139"/>
      <c r="L25" s="173"/>
      <c r="M25" s="162"/>
      <c r="N25" s="174"/>
      <c r="O25" s="162"/>
      <c r="P25" s="162"/>
      <c r="Q25" s="162"/>
      <c r="R25" s="162"/>
      <c r="S25" s="162"/>
      <c r="T25" s="162"/>
      <c r="U25" s="162"/>
      <c r="V25" s="162"/>
      <c r="W25" s="163"/>
      <c r="X25" s="175"/>
      <c r="Z25" s="178">
        <f t="shared" si="0"/>
        <v>43849</v>
      </c>
      <c r="AA25" s="222"/>
      <c r="AB25" s="222"/>
      <c r="AC25" s="222"/>
      <c r="AD25" s="137"/>
      <c r="AE25" s="242"/>
      <c r="AF25" s="135"/>
      <c r="AG25" s="135"/>
      <c r="AH25" s="135"/>
      <c r="AI25" s="135"/>
      <c r="AJ25" s="46"/>
      <c r="AK25" s="154"/>
      <c r="AL25" s="135"/>
      <c r="AM25" s="135"/>
      <c r="AN25" s="135"/>
      <c r="AO25" s="135"/>
      <c r="AP25" s="47"/>
      <c r="AQ25" s="154"/>
      <c r="AR25" s="135"/>
      <c r="AS25" s="135"/>
      <c r="AT25" s="135"/>
      <c r="AU25" s="135"/>
      <c r="AV25" s="139"/>
    </row>
    <row r="26" spans="1:83" x14ac:dyDescent="0.55000000000000004">
      <c r="A26" s="179">
        <v>43850</v>
      </c>
      <c r="B26" s="137"/>
      <c r="C26" s="135"/>
      <c r="D26" s="135"/>
      <c r="E26" s="135"/>
      <c r="F26" s="135"/>
      <c r="G26" s="135"/>
      <c r="H26" s="135"/>
      <c r="I26" s="135"/>
      <c r="J26" s="135"/>
      <c r="K26" s="139"/>
      <c r="L26" s="173"/>
      <c r="M26" s="162"/>
      <c r="N26" s="176"/>
      <c r="O26" s="162"/>
      <c r="P26" s="162"/>
      <c r="Q26" s="162"/>
      <c r="R26" s="162"/>
      <c r="S26" s="162"/>
      <c r="T26" s="162"/>
      <c r="U26" s="162"/>
      <c r="V26" s="162"/>
      <c r="W26" s="163"/>
      <c r="X26" s="175"/>
      <c r="Z26" s="178">
        <f t="shared" si="0"/>
        <v>43850</v>
      </c>
      <c r="AA26" s="222"/>
      <c r="AB26" s="222"/>
      <c r="AC26" s="222"/>
      <c r="AD26" s="137"/>
      <c r="AE26" s="242"/>
      <c r="AF26" s="135"/>
      <c r="AG26" s="135"/>
      <c r="AH26" s="135"/>
      <c r="AI26" s="135"/>
      <c r="AJ26" s="46"/>
      <c r="AK26" s="154"/>
      <c r="AL26" s="135"/>
      <c r="AM26" s="135"/>
      <c r="AN26" s="135"/>
      <c r="AO26" s="135"/>
      <c r="AP26" s="47"/>
      <c r="AQ26" s="154"/>
      <c r="AR26" s="135"/>
      <c r="AS26" s="135"/>
      <c r="AT26" s="135"/>
      <c r="AU26" s="135"/>
      <c r="AV26" s="139"/>
    </row>
    <row r="27" spans="1:83" x14ac:dyDescent="0.55000000000000004">
      <c r="A27" s="180">
        <v>43851</v>
      </c>
      <c r="B27" s="137"/>
      <c r="C27" s="135"/>
      <c r="D27" s="135"/>
      <c r="E27" s="135"/>
      <c r="F27" s="135"/>
      <c r="G27" s="135"/>
      <c r="H27" s="135"/>
      <c r="I27" s="135"/>
      <c r="J27" s="135"/>
      <c r="K27" s="139"/>
      <c r="L27" s="173"/>
      <c r="M27" s="162"/>
      <c r="N27" s="162"/>
      <c r="O27" s="162"/>
      <c r="P27" s="162"/>
      <c r="Q27" s="162"/>
      <c r="R27" s="162"/>
      <c r="S27" s="162"/>
      <c r="T27" s="162"/>
      <c r="U27" s="162"/>
      <c r="V27" s="162"/>
      <c r="W27" s="163"/>
      <c r="X27" s="175"/>
      <c r="Z27" s="178">
        <f t="shared" si="0"/>
        <v>43851</v>
      </c>
      <c r="AA27" s="222"/>
      <c r="AB27" s="222"/>
      <c r="AC27" s="222"/>
      <c r="AD27" s="137"/>
      <c r="AE27" s="242"/>
      <c r="AF27" s="135"/>
      <c r="AG27" s="135"/>
      <c r="AH27" s="135"/>
      <c r="AI27" s="135"/>
      <c r="AJ27" s="46"/>
      <c r="AK27" s="154"/>
      <c r="AL27" s="135"/>
      <c r="AM27" s="135"/>
      <c r="AN27" s="135"/>
      <c r="AO27" s="135"/>
      <c r="AP27" s="47"/>
      <c r="AQ27" s="154"/>
      <c r="AR27" s="135"/>
      <c r="AS27" s="135"/>
      <c r="AT27" s="135"/>
      <c r="AU27" s="135"/>
      <c r="AV27" s="139"/>
      <c r="BP27" t="s">
        <v>173</v>
      </c>
      <c r="BT27" t="s">
        <v>171</v>
      </c>
      <c r="BX27" t="s">
        <v>172</v>
      </c>
      <c r="CA27" t="s">
        <v>142</v>
      </c>
    </row>
    <row r="28" spans="1:83" x14ac:dyDescent="0.55000000000000004">
      <c r="A28" s="180">
        <v>43852</v>
      </c>
      <c r="B28" s="137"/>
      <c r="C28" s="135"/>
      <c r="D28" s="135"/>
      <c r="E28" s="135"/>
      <c r="F28" s="135"/>
      <c r="G28" s="135"/>
      <c r="H28" s="135"/>
      <c r="I28" s="135"/>
      <c r="J28" s="135"/>
      <c r="K28" s="139"/>
      <c r="L28" s="173"/>
      <c r="M28" s="162"/>
      <c r="N28" s="162"/>
      <c r="O28" s="162"/>
      <c r="P28" s="162"/>
      <c r="Q28" s="162"/>
      <c r="R28" s="162"/>
      <c r="S28" s="162"/>
      <c r="T28" s="162"/>
      <c r="U28" s="162"/>
      <c r="V28" s="162"/>
      <c r="W28" s="163"/>
      <c r="X28" s="175"/>
      <c r="Z28" s="178">
        <f t="shared" si="0"/>
        <v>43852</v>
      </c>
      <c r="AA28" s="222"/>
      <c r="AB28" s="222"/>
      <c r="AC28" s="222"/>
      <c r="AD28" s="137"/>
      <c r="AE28" s="242"/>
      <c r="AF28" s="135"/>
      <c r="AG28" s="135"/>
      <c r="AH28" s="135"/>
      <c r="AI28" s="135"/>
      <c r="AJ28" s="46"/>
      <c r="AK28" s="154"/>
      <c r="AL28" s="135"/>
      <c r="AM28" s="135"/>
      <c r="AN28" s="135"/>
      <c r="AO28" s="135"/>
      <c r="AP28" s="47"/>
      <c r="AQ28" s="154"/>
      <c r="AR28" s="135"/>
      <c r="AS28" s="135"/>
      <c r="AT28" s="135"/>
      <c r="AU28" s="135"/>
      <c r="AV28" s="139"/>
      <c r="BO28" s="180"/>
      <c r="BP28" t="s">
        <v>168</v>
      </c>
      <c r="BQ28" t="s">
        <v>169</v>
      </c>
      <c r="BR28" t="s">
        <v>170</v>
      </c>
      <c r="BT28" t="s">
        <v>168</v>
      </c>
      <c r="BU28" t="s">
        <v>169</v>
      </c>
      <c r="BV28" t="s">
        <v>170</v>
      </c>
      <c r="BX28" t="s">
        <v>168</v>
      </c>
      <c r="BY28" t="s">
        <v>169</v>
      </c>
      <c r="BZ28" t="s">
        <v>170</v>
      </c>
      <c r="CB28" t="s">
        <v>168</v>
      </c>
      <c r="CC28" t="s">
        <v>140</v>
      </c>
      <c r="CE28" t="s">
        <v>54</v>
      </c>
    </row>
    <row r="29" spans="1:83" x14ac:dyDescent="0.55000000000000004">
      <c r="A29" s="180">
        <v>43853</v>
      </c>
      <c r="B29" s="137"/>
      <c r="C29" s="135"/>
      <c r="D29" s="135"/>
      <c r="E29" s="135"/>
      <c r="F29" s="135"/>
      <c r="G29" s="135"/>
      <c r="H29" s="135"/>
      <c r="I29" s="135"/>
      <c r="J29" s="135"/>
      <c r="K29" s="139"/>
      <c r="L29" s="173"/>
      <c r="M29" s="162"/>
      <c r="N29" s="162"/>
      <c r="O29" s="162"/>
      <c r="P29" s="162"/>
      <c r="Q29" s="162"/>
      <c r="R29" s="162"/>
      <c r="S29" s="162"/>
      <c r="T29" s="162"/>
      <c r="U29" s="162"/>
      <c r="V29" s="162"/>
      <c r="W29" s="163"/>
      <c r="X29" s="175"/>
      <c r="Z29" s="178">
        <f t="shared" si="0"/>
        <v>43853</v>
      </c>
      <c r="AA29" s="231">
        <f>+AF29+AL29+AR29</f>
        <v>2</v>
      </c>
      <c r="AB29" s="231">
        <f>+AH29+AN29+AT29</f>
        <v>0</v>
      </c>
      <c r="AC29" s="232">
        <f>+AJ29+AP29+AV29</f>
        <v>0</v>
      </c>
      <c r="AD29" s="159">
        <f t="shared" ref="AD29:AD42" si="1">+AF29-AF28</f>
        <v>1</v>
      </c>
      <c r="AE29" s="243"/>
      <c r="AF29" s="147">
        <v>1</v>
      </c>
      <c r="AG29" s="135"/>
      <c r="AH29" s="147"/>
      <c r="AI29" s="135"/>
      <c r="AJ29" s="46"/>
      <c r="AK29" s="158">
        <f t="shared" ref="AK29:AK69" si="2">+AL29-AL28</f>
        <v>0</v>
      </c>
      <c r="AL29" s="147">
        <v>0</v>
      </c>
      <c r="AM29" s="135"/>
      <c r="AN29" s="135"/>
      <c r="AO29" s="135"/>
      <c r="AP29" s="47"/>
      <c r="AQ29" s="158">
        <f t="shared" ref="AQ29:AQ62" si="3">+AR29-AR28</f>
        <v>1</v>
      </c>
      <c r="AR29" s="147">
        <v>1</v>
      </c>
      <c r="AS29" s="135"/>
      <c r="AT29" s="135"/>
      <c r="AU29" s="135"/>
      <c r="AV29" s="139"/>
      <c r="BO29" s="180">
        <f t="shared" ref="BO29:BO60" si="4">+A29</f>
        <v>43853</v>
      </c>
      <c r="BP29">
        <f t="shared" ref="BP29:BP60" si="5">+AF29</f>
        <v>1</v>
      </c>
      <c r="BQ29">
        <f t="shared" ref="BQ29:BQ60" si="6">+AH29</f>
        <v>0</v>
      </c>
      <c r="BR29">
        <f t="shared" ref="BR29:BR60" si="7">+AJ29</f>
        <v>0</v>
      </c>
      <c r="BS29" s="180">
        <f>+A29</f>
        <v>43853</v>
      </c>
      <c r="BT29">
        <f t="shared" ref="BT29:BT60" si="8">+AL29</f>
        <v>0</v>
      </c>
      <c r="BU29">
        <f t="shared" ref="BU29:BU60" si="9">+AN29</f>
        <v>0</v>
      </c>
      <c r="BV29">
        <f t="shared" ref="BV29:BV60" si="10">+AP29</f>
        <v>0</v>
      </c>
      <c r="BW29" s="180">
        <f t="shared" ref="BW29:BW60" si="11">+A29</f>
        <v>43853</v>
      </c>
      <c r="BX29">
        <f t="shared" ref="BX29:BX60" si="12">+AR29</f>
        <v>1</v>
      </c>
      <c r="BY29">
        <f t="shared" ref="BY29:BY60" si="13">+AT29</f>
        <v>0</v>
      </c>
      <c r="BZ29">
        <f t="shared" ref="BZ29:BZ60" si="14">+AV29</f>
        <v>0</v>
      </c>
      <c r="CA29" s="180">
        <f>+A29</f>
        <v>43853</v>
      </c>
      <c r="CB29">
        <f>+AD29</f>
        <v>1</v>
      </c>
      <c r="CC29">
        <f>+AG29</f>
        <v>0</v>
      </c>
      <c r="CD29" s="180">
        <f>+A29</f>
        <v>43853</v>
      </c>
      <c r="CE29">
        <f>+AI29</f>
        <v>0</v>
      </c>
    </row>
    <row r="30" spans="1:83" x14ac:dyDescent="0.55000000000000004">
      <c r="A30" s="180">
        <v>43854</v>
      </c>
      <c r="B30" s="137"/>
      <c r="C30" s="135"/>
      <c r="D30" s="135"/>
      <c r="E30" s="135"/>
      <c r="F30" s="135"/>
      <c r="G30" s="135"/>
      <c r="H30" s="135"/>
      <c r="I30" s="135"/>
      <c r="J30" s="135"/>
      <c r="K30" s="139"/>
      <c r="L30" s="173"/>
      <c r="M30" s="162"/>
      <c r="N30" s="162"/>
      <c r="O30" s="162"/>
      <c r="P30" s="162"/>
      <c r="Q30" s="162"/>
      <c r="R30" s="162"/>
      <c r="S30" s="162"/>
      <c r="T30" s="162"/>
      <c r="U30" s="162"/>
      <c r="V30" s="162"/>
      <c r="W30" s="163"/>
      <c r="X30" s="175"/>
      <c r="Z30" s="178">
        <f t="shared" si="0"/>
        <v>43854</v>
      </c>
      <c r="AA30" s="231">
        <f t="shared" ref="AA30:AA38" si="15">+AF30+AL30+AR30</f>
        <v>10</v>
      </c>
      <c r="AB30" s="231">
        <f t="shared" ref="AB30:AB38" si="16">+AH30+AN30+AT30</f>
        <v>0</v>
      </c>
      <c r="AC30" s="232">
        <f t="shared" ref="AC30:AC38" si="17">+AJ30+AP30+AV30</f>
        <v>0</v>
      </c>
      <c r="AD30" s="159">
        <f t="shared" si="1"/>
        <v>4</v>
      </c>
      <c r="AE30" s="243"/>
      <c r="AF30" s="147">
        <v>5</v>
      </c>
      <c r="AG30" s="135"/>
      <c r="AH30" s="147"/>
      <c r="AI30" s="135"/>
      <c r="AJ30" s="46"/>
      <c r="AK30" s="158">
        <f t="shared" si="2"/>
        <v>2</v>
      </c>
      <c r="AL30" s="147">
        <v>2</v>
      </c>
      <c r="AM30" s="135"/>
      <c r="AN30" s="135"/>
      <c r="AO30" s="135"/>
      <c r="AP30" s="47"/>
      <c r="AQ30" s="158">
        <f t="shared" si="3"/>
        <v>2</v>
      </c>
      <c r="AR30" s="147">
        <v>3</v>
      </c>
      <c r="AS30" s="135"/>
      <c r="AT30" s="135"/>
      <c r="AU30" s="135"/>
      <c r="AV30" s="139"/>
      <c r="BO30" s="180">
        <f t="shared" si="4"/>
        <v>43854</v>
      </c>
      <c r="BP30">
        <f t="shared" si="5"/>
        <v>5</v>
      </c>
      <c r="BQ30">
        <f t="shared" si="6"/>
        <v>0</v>
      </c>
      <c r="BR30">
        <f t="shared" si="7"/>
        <v>0</v>
      </c>
      <c r="BS30" s="180">
        <f t="shared" ref="BS30:BS60" si="18">+A30</f>
        <v>43854</v>
      </c>
      <c r="BT30">
        <f t="shared" si="8"/>
        <v>2</v>
      </c>
      <c r="BU30">
        <f t="shared" si="9"/>
        <v>0</v>
      </c>
      <c r="BV30">
        <f t="shared" si="10"/>
        <v>0</v>
      </c>
      <c r="BW30" s="180">
        <f t="shared" si="11"/>
        <v>43854</v>
      </c>
      <c r="BX30">
        <f t="shared" si="12"/>
        <v>3</v>
      </c>
      <c r="BY30">
        <f t="shared" si="13"/>
        <v>0</v>
      </c>
      <c r="BZ30">
        <f t="shared" si="14"/>
        <v>0</v>
      </c>
      <c r="CA30" s="180">
        <f t="shared" ref="CA30:CA93" si="19">+A30</f>
        <v>43854</v>
      </c>
      <c r="CB30">
        <f t="shared" ref="CB30:CB93" si="20">+AD30</f>
        <v>4</v>
      </c>
      <c r="CC30">
        <f t="shared" ref="CC30:CC93" si="21">+AG30</f>
        <v>0</v>
      </c>
      <c r="CD30" s="180">
        <f t="shared" ref="CD30:CD93" si="22">+A30</f>
        <v>43854</v>
      </c>
      <c r="CE30">
        <f t="shared" ref="CE30:CE93" si="23">+AI30</f>
        <v>0</v>
      </c>
    </row>
    <row r="31" spans="1:83" x14ac:dyDescent="0.55000000000000004">
      <c r="A31" s="180">
        <v>43855</v>
      </c>
      <c r="B31" s="137"/>
      <c r="C31" s="135"/>
      <c r="D31" s="135"/>
      <c r="E31" s="135"/>
      <c r="F31" s="135"/>
      <c r="G31" s="135"/>
      <c r="H31" s="135"/>
      <c r="I31" s="135"/>
      <c r="J31" s="135"/>
      <c r="K31" s="139"/>
      <c r="L31" s="173"/>
      <c r="M31" s="162"/>
      <c r="N31" s="162"/>
      <c r="O31" s="162"/>
      <c r="P31" s="162"/>
      <c r="Q31" s="162"/>
      <c r="R31" s="162"/>
      <c r="S31" s="162"/>
      <c r="T31" s="162"/>
      <c r="U31" s="162"/>
      <c r="V31" s="162"/>
      <c r="W31" s="163"/>
      <c r="X31" s="175"/>
      <c r="Z31" s="178">
        <f t="shared" si="0"/>
        <v>43855</v>
      </c>
      <c r="AA31" s="231">
        <f t="shared" si="15"/>
        <v>10</v>
      </c>
      <c r="AB31" s="231">
        <f t="shared" si="16"/>
        <v>0</v>
      </c>
      <c r="AC31" s="232">
        <f t="shared" si="17"/>
        <v>0</v>
      </c>
      <c r="AD31" s="159">
        <f t="shared" si="1"/>
        <v>0</v>
      </c>
      <c r="AE31" s="243"/>
      <c r="AF31" s="147">
        <v>5</v>
      </c>
      <c r="AG31" s="135"/>
      <c r="AH31" s="147"/>
      <c r="AI31" s="135"/>
      <c r="AJ31" s="46"/>
      <c r="AK31" s="158">
        <f t="shared" si="2"/>
        <v>0</v>
      </c>
      <c r="AL31" s="147">
        <v>2</v>
      </c>
      <c r="AM31" s="135"/>
      <c r="AN31" s="135"/>
      <c r="AO31" s="135"/>
      <c r="AP31" s="47"/>
      <c r="AQ31" s="158">
        <f t="shared" si="3"/>
        <v>0</v>
      </c>
      <c r="AR31" s="147">
        <v>3</v>
      </c>
      <c r="AS31" s="135"/>
      <c r="AT31" s="135"/>
      <c r="AU31" s="135"/>
      <c r="AV31" s="139"/>
      <c r="BO31" s="180">
        <f t="shared" si="4"/>
        <v>43855</v>
      </c>
      <c r="BP31">
        <f t="shared" si="5"/>
        <v>5</v>
      </c>
      <c r="BQ31">
        <f t="shared" si="6"/>
        <v>0</v>
      </c>
      <c r="BR31">
        <f t="shared" si="7"/>
        <v>0</v>
      </c>
      <c r="BS31" s="180">
        <f t="shared" si="18"/>
        <v>43855</v>
      </c>
      <c r="BT31">
        <f t="shared" si="8"/>
        <v>2</v>
      </c>
      <c r="BU31">
        <f t="shared" si="9"/>
        <v>0</v>
      </c>
      <c r="BV31">
        <f t="shared" si="10"/>
        <v>0</v>
      </c>
      <c r="BW31" s="180">
        <f t="shared" si="11"/>
        <v>43855</v>
      </c>
      <c r="BX31">
        <f t="shared" si="12"/>
        <v>3</v>
      </c>
      <c r="BY31">
        <f t="shared" si="13"/>
        <v>0</v>
      </c>
      <c r="BZ31">
        <f t="shared" si="14"/>
        <v>0</v>
      </c>
      <c r="CA31" s="180">
        <f t="shared" si="19"/>
        <v>43855</v>
      </c>
      <c r="CB31">
        <f t="shared" si="20"/>
        <v>0</v>
      </c>
      <c r="CC31">
        <f t="shared" si="21"/>
        <v>0</v>
      </c>
      <c r="CD31" s="180">
        <f t="shared" si="22"/>
        <v>43855</v>
      </c>
      <c r="CE31">
        <f t="shared" si="23"/>
        <v>0</v>
      </c>
    </row>
    <row r="32" spans="1:83" x14ac:dyDescent="0.55000000000000004">
      <c r="A32" s="180">
        <v>43856</v>
      </c>
      <c r="B32" s="137"/>
      <c r="C32" s="135"/>
      <c r="D32" s="135"/>
      <c r="E32" s="135"/>
      <c r="F32" s="135"/>
      <c r="G32" s="135"/>
      <c r="H32" s="135"/>
      <c r="I32" s="135"/>
      <c r="J32" s="135"/>
      <c r="K32" s="139"/>
      <c r="L32" s="173"/>
      <c r="M32" s="162"/>
      <c r="N32" s="162"/>
      <c r="O32" s="162"/>
      <c r="P32" s="162"/>
      <c r="Q32" s="162"/>
      <c r="R32" s="162"/>
      <c r="S32" s="162"/>
      <c r="T32" s="162"/>
      <c r="U32" s="162"/>
      <c r="V32" s="162"/>
      <c r="W32" s="163"/>
      <c r="X32" s="175"/>
      <c r="Z32" s="178">
        <f t="shared" si="0"/>
        <v>43856</v>
      </c>
      <c r="AA32" s="231">
        <f t="shared" si="15"/>
        <v>17</v>
      </c>
      <c r="AB32" s="231">
        <f t="shared" si="16"/>
        <v>0</v>
      </c>
      <c r="AC32" s="232">
        <f t="shared" si="17"/>
        <v>0</v>
      </c>
      <c r="AD32" s="159">
        <f t="shared" si="1"/>
        <v>3</v>
      </c>
      <c r="AE32" s="243"/>
      <c r="AF32" s="147">
        <v>8</v>
      </c>
      <c r="AG32" s="135"/>
      <c r="AH32" s="147"/>
      <c r="AI32" s="135"/>
      <c r="AJ32" s="46"/>
      <c r="AK32" s="158">
        <f t="shared" si="2"/>
        <v>3</v>
      </c>
      <c r="AL32" s="147">
        <v>5</v>
      </c>
      <c r="AM32" s="135"/>
      <c r="AN32" s="135"/>
      <c r="AO32" s="135"/>
      <c r="AP32" s="47"/>
      <c r="AQ32" s="158">
        <f t="shared" si="3"/>
        <v>1</v>
      </c>
      <c r="AR32" s="147">
        <v>4</v>
      </c>
      <c r="AS32" s="135"/>
      <c r="AT32" s="135"/>
      <c r="AU32" s="135"/>
      <c r="AV32" s="139"/>
      <c r="BO32" s="180">
        <f t="shared" si="4"/>
        <v>43856</v>
      </c>
      <c r="BP32">
        <f t="shared" si="5"/>
        <v>8</v>
      </c>
      <c r="BQ32">
        <f t="shared" si="6"/>
        <v>0</v>
      </c>
      <c r="BR32">
        <f t="shared" si="7"/>
        <v>0</v>
      </c>
      <c r="BS32" s="180">
        <f t="shared" si="18"/>
        <v>43856</v>
      </c>
      <c r="BT32">
        <f t="shared" si="8"/>
        <v>5</v>
      </c>
      <c r="BU32">
        <f t="shared" si="9"/>
        <v>0</v>
      </c>
      <c r="BV32">
        <f t="shared" si="10"/>
        <v>0</v>
      </c>
      <c r="BW32" s="180">
        <f t="shared" si="11"/>
        <v>43856</v>
      </c>
      <c r="BX32">
        <f t="shared" si="12"/>
        <v>4</v>
      </c>
      <c r="BY32">
        <f t="shared" si="13"/>
        <v>0</v>
      </c>
      <c r="BZ32">
        <f t="shared" si="14"/>
        <v>0</v>
      </c>
      <c r="CA32" s="180">
        <f t="shared" si="19"/>
        <v>43856</v>
      </c>
      <c r="CB32">
        <f t="shared" si="20"/>
        <v>3</v>
      </c>
      <c r="CC32">
        <f t="shared" si="21"/>
        <v>0</v>
      </c>
      <c r="CD32" s="180">
        <f t="shared" si="22"/>
        <v>43856</v>
      </c>
      <c r="CE32">
        <f t="shared" si="23"/>
        <v>0</v>
      </c>
    </row>
    <row r="33" spans="1:83" x14ac:dyDescent="0.55000000000000004">
      <c r="A33" s="180">
        <v>43857</v>
      </c>
      <c r="B33" s="137"/>
      <c r="C33" s="135"/>
      <c r="D33" s="135"/>
      <c r="E33" s="135"/>
      <c r="F33" s="135"/>
      <c r="G33" s="135"/>
      <c r="H33" s="135"/>
      <c r="I33" s="135"/>
      <c r="J33" s="135"/>
      <c r="K33" s="139"/>
      <c r="L33" s="173"/>
      <c r="M33" s="162"/>
      <c r="N33" s="162"/>
      <c r="O33" s="162"/>
      <c r="P33" s="162"/>
      <c r="Q33" s="162"/>
      <c r="R33" s="162"/>
      <c r="S33" s="162"/>
      <c r="T33" s="162"/>
      <c r="U33" s="162"/>
      <c r="V33" s="162"/>
      <c r="W33" s="163"/>
      <c r="X33" s="175"/>
      <c r="Z33" s="178">
        <f t="shared" si="0"/>
        <v>43857</v>
      </c>
      <c r="AA33" s="231">
        <f t="shared" si="15"/>
        <v>20</v>
      </c>
      <c r="AB33" s="231">
        <f t="shared" si="16"/>
        <v>0</v>
      </c>
      <c r="AC33" s="232">
        <f t="shared" si="17"/>
        <v>0</v>
      </c>
      <c r="AD33" s="159">
        <f t="shared" si="1"/>
        <v>0</v>
      </c>
      <c r="AE33" s="243"/>
      <c r="AF33" s="147">
        <v>8</v>
      </c>
      <c r="AG33" s="135"/>
      <c r="AH33" s="147"/>
      <c r="AI33" s="135"/>
      <c r="AJ33" s="46"/>
      <c r="AK33" s="158">
        <f t="shared" si="2"/>
        <v>2</v>
      </c>
      <c r="AL33" s="147">
        <v>7</v>
      </c>
      <c r="AM33" s="135"/>
      <c r="AN33" s="135"/>
      <c r="AO33" s="135"/>
      <c r="AP33" s="47"/>
      <c r="AQ33" s="158">
        <f t="shared" si="3"/>
        <v>1</v>
      </c>
      <c r="AR33" s="147">
        <v>5</v>
      </c>
      <c r="AS33" s="135"/>
      <c r="AT33" s="135"/>
      <c r="AU33" s="135"/>
      <c r="AV33" s="139"/>
      <c r="BO33" s="180">
        <f t="shared" si="4"/>
        <v>43857</v>
      </c>
      <c r="BP33">
        <f t="shared" si="5"/>
        <v>8</v>
      </c>
      <c r="BQ33">
        <f t="shared" si="6"/>
        <v>0</v>
      </c>
      <c r="BR33">
        <f t="shared" si="7"/>
        <v>0</v>
      </c>
      <c r="BS33" s="180">
        <f t="shared" si="18"/>
        <v>43857</v>
      </c>
      <c r="BT33">
        <f t="shared" si="8"/>
        <v>7</v>
      </c>
      <c r="BU33">
        <f t="shared" si="9"/>
        <v>0</v>
      </c>
      <c r="BV33">
        <f t="shared" si="10"/>
        <v>0</v>
      </c>
      <c r="BW33" s="180">
        <f t="shared" si="11"/>
        <v>43857</v>
      </c>
      <c r="BX33">
        <f t="shared" si="12"/>
        <v>5</v>
      </c>
      <c r="BY33">
        <f t="shared" si="13"/>
        <v>0</v>
      </c>
      <c r="BZ33">
        <f t="shared" si="14"/>
        <v>0</v>
      </c>
      <c r="CA33" s="180">
        <f t="shared" si="19"/>
        <v>43857</v>
      </c>
      <c r="CB33">
        <f t="shared" si="20"/>
        <v>0</v>
      </c>
      <c r="CC33">
        <f t="shared" si="21"/>
        <v>0</v>
      </c>
      <c r="CD33" s="180">
        <f t="shared" si="22"/>
        <v>43857</v>
      </c>
      <c r="CE33">
        <f t="shared" si="23"/>
        <v>0</v>
      </c>
    </row>
    <row r="34" spans="1:83" x14ac:dyDescent="0.55000000000000004">
      <c r="A34" s="180">
        <v>43858</v>
      </c>
      <c r="B34" s="137"/>
      <c r="C34" s="135"/>
      <c r="D34" s="135"/>
      <c r="E34" s="135"/>
      <c r="F34" s="135"/>
      <c r="G34" s="135"/>
      <c r="H34" s="135"/>
      <c r="I34" s="135"/>
      <c r="J34" s="135"/>
      <c r="K34" s="139"/>
      <c r="L34" s="173"/>
      <c r="M34" s="162"/>
      <c r="N34" s="162"/>
      <c r="O34" s="162"/>
      <c r="P34" s="162"/>
      <c r="Q34" s="162"/>
      <c r="R34" s="162"/>
      <c r="S34" s="162"/>
      <c r="T34" s="162"/>
      <c r="U34" s="162"/>
      <c r="V34" s="162"/>
      <c r="W34" s="163"/>
      <c r="X34" s="175"/>
      <c r="Z34" s="178">
        <f t="shared" si="0"/>
        <v>43858</v>
      </c>
      <c r="AA34" s="231">
        <f t="shared" si="15"/>
        <v>23</v>
      </c>
      <c r="AB34" s="231">
        <f t="shared" si="16"/>
        <v>0</v>
      </c>
      <c r="AC34" s="232">
        <f t="shared" si="17"/>
        <v>0</v>
      </c>
      <c r="AD34" s="159">
        <f t="shared" si="1"/>
        <v>0</v>
      </c>
      <c r="AE34" s="243"/>
      <c r="AF34" s="147">
        <v>8</v>
      </c>
      <c r="AG34" s="135"/>
      <c r="AH34" s="147"/>
      <c r="AI34" s="135"/>
      <c r="AJ34" s="46"/>
      <c r="AK34" s="158">
        <f t="shared" si="2"/>
        <v>0</v>
      </c>
      <c r="AL34" s="147">
        <v>7</v>
      </c>
      <c r="AM34" s="135"/>
      <c r="AN34" s="135"/>
      <c r="AO34" s="135"/>
      <c r="AP34" s="47"/>
      <c r="AQ34" s="158">
        <f t="shared" si="3"/>
        <v>3</v>
      </c>
      <c r="AR34" s="147">
        <v>8</v>
      </c>
      <c r="AS34" s="135"/>
      <c r="AT34" s="135"/>
      <c r="AU34" s="135"/>
      <c r="AV34" s="139"/>
      <c r="BO34" s="180">
        <f t="shared" si="4"/>
        <v>43858</v>
      </c>
      <c r="BP34">
        <f t="shared" si="5"/>
        <v>8</v>
      </c>
      <c r="BQ34">
        <f t="shared" si="6"/>
        <v>0</v>
      </c>
      <c r="BR34">
        <f t="shared" si="7"/>
        <v>0</v>
      </c>
      <c r="BS34" s="180">
        <f t="shared" si="18"/>
        <v>43858</v>
      </c>
      <c r="BT34">
        <f t="shared" si="8"/>
        <v>7</v>
      </c>
      <c r="BU34">
        <f t="shared" si="9"/>
        <v>0</v>
      </c>
      <c r="BV34">
        <f t="shared" si="10"/>
        <v>0</v>
      </c>
      <c r="BW34" s="180">
        <f t="shared" si="11"/>
        <v>43858</v>
      </c>
      <c r="BX34">
        <f t="shared" si="12"/>
        <v>8</v>
      </c>
      <c r="BY34">
        <f t="shared" si="13"/>
        <v>0</v>
      </c>
      <c r="BZ34">
        <f t="shared" si="14"/>
        <v>0</v>
      </c>
      <c r="CA34" s="180">
        <f t="shared" si="19"/>
        <v>43858</v>
      </c>
      <c r="CB34">
        <f t="shared" si="20"/>
        <v>0</v>
      </c>
      <c r="CC34">
        <f t="shared" si="21"/>
        <v>0</v>
      </c>
      <c r="CD34" s="180">
        <f t="shared" si="22"/>
        <v>43858</v>
      </c>
      <c r="CE34">
        <f t="shared" si="23"/>
        <v>0</v>
      </c>
    </row>
    <row r="35" spans="1:83" x14ac:dyDescent="0.55000000000000004">
      <c r="A35" s="180">
        <v>43859</v>
      </c>
      <c r="B35" s="137"/>
      <c r="C35" s="135"/>
      <c r="D35" s="135"/>
      <c r="E35" s="135"/>
      <c r="F35" s="135"/>
      <c r="G35" s="135"/>
      <c r="H35" s="135"/>
      <c r="I35" s="135"/>
      <c r="J35" s="135"/>
      <c r="K35" s="139"/>
      <c r="L35" s="173"/>
      <c r="M35" s="162"/>
      <c r="N35" s="162"/>
      <c r="O35" s="162"/>
      <c r="P35" s="162"/>
      <c r="Q35" s="162"/>
      <c r="R35" s="162"/>
      <c r="S35" s="162"/>
      <c r="T35" s="162"/>
      <c r="U35" s="162"/>
      <c r="V35" s="162"/>
      <c r="W35" s="163"/>
      <c r="X35" s="175"/>
      <c r="Z35" s="178">
        <f t="shared" si="0"/>
        <v>43859</v>
      </c>
      <c r="AA35" s="231">
        <f t="shared" si="15"/>
        <v>25</v>
      </c>
      <c r="AB35" s="231">
        <f t="shared" si="16"/>
        <v>0</v>
      </c>
      <c r="AC35" s="232">
        <f t="shared" si="17"/>
        <v>0</v>
      </c>
      <c r="AD35" s="159">
        <f t="shared" si="1"/>
        <v>2</v>
      </c>
      <c r="AE35" s="243"/>
      <c r="AF35" s="147">
        <v>10</v>
      </c>
      <c r="AG35" s="135"/>
      <c r="AH35" s="147"/>
      <c r="AI35" s="135"/>
      <c r="AJ35" s="46"/>
      <c r="AK35" s="158">
        <f t="shared" si="2"/>
        <v>0</v>
      </c>
      <c r="AL35" s="147">
        <v>7</v>
      </c>
      <c r="AM35" s="135"/>
      <c r="AN35" s="135"/>
      <c r="AO35" s="135"/>
      <c r="AP35" s="47"/>
      <c r="AQ35" s="158">
        <f t="shared" si="3"/>
        <v>0</v>
      </c>
      <c r="AR35" s="147">
        <v>8</v>
      </c>
      <c r="AS35" s="135"/>
      <c r="AT35" s="135"/>
      <c r="AU35" s="135"/>
      <c r="AV35" s="139"/>
      <c r="BO35" s="180">
        <f t="shared" si="4"/>
        <v>43859</v>
      </c>
      <c r="BP35">
        <f t="shared" si="5"/>
        <v>10</v>
      </c>
      <c r="BQ35">
        <f t="shared" si="6"/>
        <v>0</v>
      </c>
      <c r="BR35">
        <f t="shared" si="7"/>
        <v>0</v>
      </c>
      <c r="BS35" s="180">
        <f t="shared" si="18"/>
        <v>43859</v>
      </c>
      <c r="BT35">
        <f t="shared" si="8"/>
        <v>7</v>
      </c>
      <c r="BU35">
        <f t="shared" si="9"/>
        <v>0</v>
      </c>
      <c r="BV35">
        <f t="shared" si="10"/>
        <v>0</v>
      </c>
      <c r="BW35" s="180">
        <f t="shared" si="11"/>
        <v>43859</v>
      </c>
      <c r="BX35">
        <f t="shared" si="12"/>
        <v>8</v>
      </c>
      <c r="BY35">
        <f t="shared" si="13"/>
        <v>0</v>
      </c>
      <c r="BZ35">
        <f t="shared" si="14"/>
        <v>0</v>
      </c>
      <c r="CA35" s="180">
        <f t="shared" si="19"/>
        <v>43859</v>
      </c>
      <c r="CB35">
        <f t="shared" si="20"/>
        <v>2</v>
      </c>
      <c r="CC35">
        <f t="shared" si="21"/>
        <v>0</v>
      </c>
      <c r="CD35" s="180">
        <f t="shared" si="22"/>
        <v>43859</v>
      </c>
      <c r="CE35">
        <f t="shared" si="23"/>
        <v>0</v>
      </c>
    </row>
    <row r="36" spans="1:83" x14ac:dyDescent="0.55000000000000004">
      <c r="A36" s="180">
        <v>43860</v>
      </c>
      <c r="B36" s="137"/>
      <c r="C36" s="135"/>
      <c r="D36" s="135"/>
      <c r="E36" s="135"/>
      <c r="F36" s="135"/>
      <c r="G36" s="135"/>
      <c r="H36" s="135"/>
      <c r="I36" s="135"/>
      <c r="J36" s="135"/>
      <c r="K36" s="139"/>
      <c r="L36" s="173"/>
      <c r="M36" s="162"/>
      <c r="N36" s="162"/>
      <c r="O36" s="162"/>
      <c r="P36" s="162"/>
      <c r="Q36" s="162"/>
      <c r="R36" s="162"/>
      <c r="S36" s="162"/>
      <c r="T36" s="162"/>
      <c r="U36" s="162"/>
      <c r="V36" s="162"/>
      <c r="W36" s="163"/>
      <c r="X36" s="175"/>
      <c r="Z36" s="178">
        <f t="shared" si="0"/>
        <v>43860</v>
      </c>
      <c r="AA36" s="231">
        <f t="shared" si="15"/>
        <v>28</v>
      </c>
      <c r="AB36" s="231">
        <f t="shared" si="16"/>
        <v>0</v>
      </c>
      <c r="AC36" s="232">
        <f t="shared" si="17"/>
        <v>0</v>
      </c>
      <c r="AD36" s="159">
        <f t="shared" si="1"/>
        <v>2</v>
      </c>
      <c r="AE36" s="243"/>
      <c r="AF36" s="147">
        <v>12</v>
      </c>
      <c r="AG36" s="135"/>
      <c r="AH36" s="147"/>
      <c r="AI36" s="135"/>
      <c r="AJ36" s="46"/>
      <c r="AK36" s="158">
        <f t="shared" si="2"/>
        <v>0</v>
      </c>
      <c r="AL36" s="147">
        <v>7</v>
      </c>
      <c r="AM36" s="135"/>
      <c r="AN36" s="135"/>
      <c r="AO36" s="135"/>
      <c r="AP36" s="47"/>
      <c r="AQ36" s="158">
        <f t="shared" si="3"/>
        <v>1</v>
      </c>
      <c r="AR36" s="147">
        <v>9</v>
      </c>
      <c r="AS36" s="135"/>
      <c r="AT36" s="135"/>
      <c r="AU36" s="135"/>
      <c r="AV36" s="139"/>
      <c r="BO36" s="180">
        <f t="shared" si="4"/>
        <v>43860</v>
      </c>
      <c r="BP36">
        <f t="shared" si="5"/>
        <v>12</v>
      </c>
      <c r="BQ36">
        <f t="shared" si="6"/>
        <v>0</v>
      </c>
      <c r="BR36">
        <f t="shared" si="7"/>
        <v>0</v>
      </c>
      <c r="BS36" s="180">
        <f t="shared" si="18"/>
        <v>43860</v>
      </c>
      <c r="BT36">
        <f t="shared" si="8"/>
        <v>7</v>
      </c>
      <c r="BU36">
        <f t="shared" si="9"/>
        <v>0</v>
      </c>
      <c r="BV36">
        <f t="shared" si="10"/>
        <v>0</v>
      </c>
      <c r="BW36" s="180">
        <f t="shared" si="11"/>
        <v>43860</v>
      </c>
      <c r="BX36">
        <f t="shared" si="12"/>
        <v>9</v>
      </c>
      <c r="BY36">
        <f t="shared" si="13"/>
        <v>0</v>
      </c>
      <c r="BZ36">
        <f t="shared" si="14"/>
        <v>0</v>
      </c>
      <c r="CA36" s="180">
        <f t="shared" si="19"/>
        <v>43860</v>
      </c>
      <c r="CB36">
        <f t="shared" si="20"/>
        <v>2</v>
      </c>
      <c r="CC36">
        <f t="shared" si="21"/>
        <v>0</v>
      </c>
      <c r="CD36" s="180">
        <f t="shared" si="22"/>
        <v>43860</v>
      </c>
      <c r="CE36">
        <f t="shared" si="23"/>
        <v>0</v>
      </c>
    </row>
    <row r="37" spans="1:83" x14ac:dyDescent="0.55000000000000004">
      <c r="A37" s="180">
        <v>43861</v>
      </c>
      <c r="B37" s="137"/>
      <c r="C37" s="135"/>
      <c r="D37" s="135"/>
      <c r="E37" s="135"/>
      <c r="F37" s="135"/>
      <c r="G37" s="135"/>
      <c r="H37" s="135"/>
      <c r="I37" s="135"/>
      <c r="J37" s="135"/>
      <c r="K37" s="139"/>
      <c r="L37" s="173"/>
      <c r="M37" s="162"/>
      <c r="N37" s="162"/>
      <c r="O37" s="162"/>
      <c r="P37" s="162"/>
      <c r="Q37" s="162"/>
      <c r="R37" s="162"/>
      <c r="S37" s="162"/>
      <c r="T37" s="162"/>
      <c r="U37" s="162"/>
      <c r="V37" s="162"/>
      <c r="W37" s="163"/>
      <c r="X37" s="175"/>
      <c r="Z37" s="178">
        <f t="shared" si="0"/>
        <v>43861</v>
      </c>
      <c r="AA37" s="231">
        <f t="shared" si="15"/>
        <v>30</v>
      </c>
      <c r="AB37" s="231">
        <f t="shared" si="16"/>
        <v>0</v>
      </c>
      <c r="AC37" s="232">
        <f t="shared" si="17"/>
        <v>0</v>
      </c>
      <c r="AD37" s="159">
        <f t="shared" si="1"/>
        <v>1</v>
      </c>
      <c r="AE37" s="243"/>
      <c r="AF37" s="147">
        <v>13</v>
      </c>
      <c r="AG37" s="135"/>
      <c r="AH37" s="147"/>
      <c r="AI37" s="135"/>
      <c r="AJ37" s="46"/>
      <c r="AK37" s="158">
        <f t="shared" si="2"/>
        <v>0</v>
      </c>
      <c r="AL37" s="147">
        <v>7</v>
      </c>
      <c r="AM37" s="135"/>
      <c r="AN37" s="135"/>
      <c r="AO37" s="135"/>
      <c r="AP37" s="47"/>
      <c r="AQ37" s="158">
        <f t="shared" si="3"/>
        <v>1</v>
      </c>
      <c r="AR37" s="147">
        <v>10</v>
      </c>
      <c r="AS37" s="135"/>
      <c r="AT37" s="135"/>
      <c r="AU37" s="135"/>
      <c r="AV37" s="139"/>
      <c r="BO37" s="180">
        <f t="shared" si="4"/>
        <v>43861</v>
      </c>
      <c r="BP37">
        <f t="shared" si="5"/>
        <v>13</v>
      </c>
      <c r="BQ37">
        <f t="shared" si="6"/>
        <v>0</v>
      </c>
      <c r="BR37">
        <f t="shared" si="7"/>
        <v>0</v>
      </c>
      <c r="BS37" s="180">
        <f t="shared" si="18"/>
        <v>43861</v>
      </c>
      <c r="BT37">
        <f t="shared" si="8"/>
        <v>7</v>
      </c>
      <c r="BU37">
        <f t="shared" si="9"/>
        <v>0</v>
      </c>
      <c r="BV37">
        <f t="shared" si="10"/>
        <v>0</v>
      </c>
      <c r="BW37" s="180">
        <f t="shared" si="11"/>
        <v>43861</v>
      </c>
      <c r="BX37">
        <f t="shared" si="12"/>
        <v>10</v>
      </c>
      <c r="BY37">
        <f t="shared" si="13"/>
        <v>0</v>
      </c>
      <c r="BZ37">
        <f t="shared" si="14"/>
        <v>0</v>
      </c>
      <c r="CA37" s="180">
        <f t="shared" si="19"/>
        <v>43861</v>
      </c>
      <c r="CB37">
        <f t="shared" si="20"/>
        <v>1</v>
      </c>
      <c r="CC37">
        <f t="shared" si="21"/>
        <v>0</v>
      </c>
      <c r="CD37" s="180">
        <f t="shared" si="22"/>
        <v>43861</v>
      </c>
      <c r="CE37">
        <f t="shared" si="23"/>
        <v>0</v>
      </c>
    </row>
    <row r="38" spans="1:83" x14ac:dyDescent="0.55000000000000004">
      <c r="A38" s="181">
        <v>43862</v>
      </c>
      <c r="B38" s="137"/>
      <c r="C38" s="135"/>
      <c r="D38" s="135"/>
      <c r="E38" s="135"/>
      <c r="F38" s="135"/>
      <c r="G38" s="135"/>
      <c r="H38" s="135"/>
      <c r="I38" s="135"/>
      <c r="J38" s="135"/>
      <c r="K38" s="139"/>
      <c r="L38" s="173"/>
      <c r="M38" s="162"/>
      <c r="N38" s="162"/>
      <c r="O38" s="162"/>
      <c r="P38" s="162"/>
      <c r="Q38" s="162"/>
      <c r="R38" s="162"/>
      <c r="S38" s="162"/>
      <c r="T38" s="162"/>
      <c r="U38" s="162"/>
      <c r="V38" s="162"/>
      <c r="W38" s="163"/>
      <c r="X38" s="175"/>
      <c r="Z38" s="178">
        <f t="shared" si="0"/>
        <v>43862</v>
      </c>
      <c r="AA38" s="231">
        <f t="shared" si="15"/>
        <v>31</v>
      </c>
      <c r="AB38" s="231">
        <f t="shared" si="16"/>
        <v>0</v>
      </c>
      <c r="AC38" s="232">
        <f t="shared" si="17"/>
        <v>0</v>
      </c>
      <c r="AD38" s="159">
        <f t="shared" si="1"/>
        <v>1</v>
      </c>
      <c r="AE38" s="243"/>
      <c r="AF38" s="147">
        <v>14</v>
      </c>
      <c r="AG38" s="135"/>
      <c r="AH38" s="147"/>
      <c r="AI38" s="135"/>
      <c r="AJ38" s="46"/>
      <c r="AK38" s="158">
        <f t="shared" si="2"/>
        <v>0</v>
      </c>
      <c r="AL38" s="147">
        <v>7</v>
      </c>
      <c r="AM38" s="135"/>
      <c r="AN38" s="135"/>
      <c r="AO38" s="135"/>
      <c r="AP38" s="47"/>
      <c r="AQ38" s="158">
        <f t="shared" si="3"/>
        <v>0</v>
      </c>
      <c r="AR38" s="147">
        <v>10</v>
      </c>
      <c r="AS38" s="135"/>
      <c r="AT38" s="135"/>
      <c r="AU38" s="135"/>
      <c r="AV38" s="139"/>
      <c r="BO38" s="180">
        <f t="shared" si="4"/>
        <v>43862</v>
      </c>
      <c r="BP38">
        <f t="shared" si="5"/>
        <v>14</v>
      </c>
      <c r="BQ38">
        <f t="shared" si="6"/>
        <v>0</v>
      </c>
      <c r="BR38">
        <f t="shared" si="7"/>
        <v>0</v>
      </c>
      <c r="BS38" s="180">
        <f t="shared" si="18"/>
        <v>43862</v>
      </c>
      <c r="BT38">
        <f t="shared" si="8"/>
        <v>7</v>
      </c>
      <c r="BU38">
        <f t="shared" si="9"/>
        <v>0</v>
      </c>
      <c r="BV38">
        <f t="shared" si="10"/>
        <v>0</v>
      </c>
      <c r="BW38" s="180">
        <f t="shared" si="11"/>
        <v>43862</v>
      </c>
      <c r="BX38">
        <f t="shared" si="12"/>
        <v>10</v>
      </c>
      <c r="BY38">
        <f t="shared" si="13"/>
        <v>0</v>
      </c>
      <c r="BZ38">
        <f t="shared" si="14"/>
        <v>0</v>
      </c>
      <c r="CA38" s="180">
        <f t="shared" si="19"/>
        <v>43862</v>
      </c>
      <c r="CB38">
        <f t="shared" si="20"/>
        <v>1</v>
      </c>
      <c r="CC38">
        <f t="shared" si="21"/>
        <v>0</v>
      </c>
      <c r="CD38" s="180">
        <f t="shared" si="22"/>
        <v>43862</v>
      </c>
      <c r="CE38">
        <f t="shared" si="23"/>
        <v>0</v>
      </c>
    </row>
    <row r="39" spans="1:83" x14ac:dyDescent="0.55000000000000004">
      <c r="A39" s="181">
        <v>43863</v>
      </c>
      <c r="B39" s="137"/>
      <c r="C39" s="135"/>
      <c r="D39" s="135"/>
      <c r="E39" s="135"/>
      <c r="F39" s="135"/>
      <c r="G39" s="135"/>
      <c r="H39" s="135"/>
      <c r="I39" s="135"/>
      <c r="J39" s="135"/>
      <c r="K39" s="139"/>
      <c r="L39" s="173"/>
      <c r="M39" s="162"/>
      <c r="N39" s="162"/>
      <c r="O39" s="162"/>
      <c r="P39" s="162"/>
      <c r="Q39" s="162"/>
      <c r="R39" s="162"/>
      <c r="S39" s="162"/>
      <c r="T39" s="162"/>
      <c r="U39" s="162"/>
      <c r="V39" s="162"/>
      <c r="W39" s="163"/>
      <c r="X39" s="175"/>
      <c r="Z39" s="178">
        <f t="shared" si="0"/>
        <v>43863</v>
      </c>
      <c r="AA39" s="231">
        <f>+AF39+AL39+AR39</f>
        <v>33</v>
      </c>
      <c r="AB39" s="231">
        <f>+AH39+AN39+AT39</f>
        <v>0</v>
      </c>
      <c r="AC39" s="232">
        <f>+AJ39+AP39+AV39</f>
        <v>0</v>
      </c>
      <c r="AD39" s="159">
        <f t="shared" si="1"/>
        <v>1</v>
      </c>
      <c r="AE39" s="243"/>
      <c r="AF39" s="147">
        <v>15</v>
      </c>
      <c r="AG39" s="135"/>
      <c r="AH39" s="147"/>
      <c r="AI39" s="135"/>
      <c r="AJ39" s="46"/>
      <c r="AK39" s="158">
        <f t="shared" si="2"/>
        <v>1</v>
      </c>
      <c r="AL39" s="147">
        <v>8</v>
      </c>
      <c r="AM39" s="135"/>
      <c r="AN39" s="135"/>
      <c r="AO39" s="135"/>
      <c r="AP39" s="47"/>
      <c r="AQ39" s="158">
        <f t="shared" si="3"/>
        <v>0</v>
      </c>
      <c r="AR39" s="147">
        <v>10</v>
      </c>
      <c r="AS39" s="135"/>
      <c r="AT39" s="135"/>
      <c r="AU39" s="135"/>
      <c r="AV39" s="139"/>
      <c r="BO39" s="180">
        <f t="shared" si="4"/>
        <v>43863</v>
      </c>
      <c r="BP39">
        <f t="shared" si="5"/>
        <v>15</v>
      </c>
      <c r="BQ39">
        <f t="shared" si="6"/>
        <v>0</v>
      </c>
      <c r="BR39">
        <f t="shared" si="7"/>
        <v>0</v>
      </c>
      <c r="BS39" s="180">
        <f t="shared" si="18"/>
        <v>43863</v>
      </c>
      <c r="BT39">
        <f t="shared" si="8"/>
        <v>8</v>
      </c>
      <c r="BU39">
        <f t="shared" si="9"/>
        <v>0</v>
      </c>
      <c r="BV39">
        <f t="shared" si="10"/>
        <v>0</v>
      </c>
      <c r="BW39" s="180">
        <f t="shared" si="11"/>
        <v>43863</v>
      </c>
      <c r="BX39">
        <f t="shared" si="12"/>
        <v>10</v>
      </c>
      <c r="BY39">
        <f t="shared" si="13"/>
        <v>0</v>
      </c>
      <c r="BZ39">
        <f t="shared" si="14"/>
        <v>0</v>
      </c>
      <c r="CA39" s="180">
        <f t="shared" si="19"/>
        <v>43863</v>
      </c>
      <c r="CB39">
        <f t="shared" si="20"/>
        <v>1</v>
      </c>
      <c r="CC39">
        <f t="shared" si="21"/>
        <v>0</v>
      </c>
      <c r="CD39" s="180">
        <f>+A39</f>
        <v>43863</v>
      </c>
      <c r="CE39">
        <f t="shared" si="23"/>
        <v>0</v>
      </c>
    </row>
    <row r="40" spans="1:83" x14ac:dyDescent="0.55000000000000004">
      <c r="A40" s="181">
        <v>43864</v>
      </c>
      <c r="B40" s="137"/>
      <c r="C40" s="135"/>
      <c r="D40" s="135"/>
      <c r="E40" s="135"/>
      <c r="F40" s="135"/>
      <c r="G40" s="135"/>
      <c r="H40" s="135"/>
      <c r="I40" s="135"/>
      <c r="J40" s="135"/>
      <c r="K40" s="139"/>
      <c r="L40" s="173"/>
      <c r="M40" s="162"/>
      <c r="N40" s="162"/>
      <c r="O40" s="162"/>
      <c r="P40" s="162"/>
      <c r="Q40" s="162"/>
      <c r="R40" s="162"/>
      <c r="S40" s="162"/>
      <c r="T40" s="162"/>
      <c r="U40" s="162"/>
      <c r="V40" s="162"/>
      <c r="W40" s="163"/>
      <c r="X40" s="175"/>
      <c r="Z40" s="178">
        <f t="shared" si="0"/>
        <v>43864</v>
      </c>
      <c r="AA40" s="231">
        <f>+AF40+AL40+AR40</f>
        <v>33</v>
      </c>
      <c r="AB40" s="231">
        <f>+AH40+AN40+AT40</f>
        <v>0</v>
      </c>
      <c r="AC40" s="232">
        <f>+AJ40+AP40+AV40</f>
        <v>0</v>
      </c>
      <c r="AD40" s="159">
        <f t="shared" si="1"/>
        <v>0</v>
      </c>
      <c r="AE40" s="243"/>
      <c r="AF40" s="147">
        <v>15</v>
      </c>
      <c r="AG40" s="135"/>
      <c r="AH40" s="147"/>
      <c r="AI40" s="135"/>
      <c r="AJ40" s="46"/>
      <c r="AK40" s="158">
        <f t="shared" si="2"/>
        <v>0</v>
      </c>
      <c r="AL40" s="147">
        <v>8</v>
      </c>
      <c r="AM40" s="135"/>
      <c r="AN40" s="135"/>
      <c r="AO40" s="135"/>
      <c r="AP40" s="47"/>
      <c r="AQ40" s="158">
        <f t="shared" si="3"/>
        <v>0</v>
      </c>
      <c r="AR40" s="147">
        <v>10</v>
      </c>
      <c r="AS40" s="135"/>
      <c r="AT40" s="135"/>
      <c r="AU40" s="135"/>
      <c r="AV40" s="139"/>
      <c r="BO40" s="180">
        <f t="shared" si="4"/>
        <v>43864</v>
      </c>
      <c r="BP40">
        <f t="shared" si="5"/>
        <v>15</v>
      </c>
      <c r="BQ40">
        <f t="shared" si="6"/>
        <v>0</v>
      </c>
      <c r="BR40">
        <f t="shared" si="7"/>
        <v>0</v>
      </c>
      <c r="BS40" s="180">
        <f t="shared" si="18"/>
        <v>43864</v>
      </c>
      <c r="BT40">
        <f t="shared" si="8"/>
        <v>8</v>
      </c>
      <c r="BU40">
        <f t="shared" si="9"/>
        <v>0</v>
      </c>
      <c r="BV40">
        <f t="shared" si="10"/>
        <v>0</v>
      </c>
      <c r="BW40" s="180">
        <f t="shared" si="11"/>
        <v>43864</v>
      </c>
      <c r="BX40">
        <f t="shared" si="12"/>
        <v>10</v>
      </c>
      <c r="BY40">
        <f t="shared" si="13"/>
        <v>0</v>
      </c>
      <c r="BZ40">
        <f t="shared" si="14"/>
        <v>0</v>
      </c>
      <c r="CA40" s="180">
        <f t="shared" si="19"/>
        <v>43864</v>
      </c>
      <c r="CB40">
        <f t="shared" si="20"/>
        <v>0</v>
      </c>
      <c r="CC40">
        <f t="shared" si="21"/>
        <v>0</v>
      </c>
      <c r="CD40" s="180">
        <f t="shared" si="22"/>
        <v>43864</v>
      </c>
      <c r="CE40">
        <f t="shared" si="23"/>
        <v>0</v>
      </c>
    </row>
    <row r="41" spans="1:83" x14ac:dyDescent="0.55000000000000004">
      <c r="A41" s="181">
        <v>43865</v>
      </c>
      <c r="B41" s="137"/>
      <c r="C41" s="135"/>
      <c r="D41" s="135"/>
      <c r="E41" s="135"/>
      <c r="F41" s="135"/>
      <c r="G41" s="135"/>
      <c r="H41" s="135"/>
      <c r="I41" s="135"/>
      <c r="J41" s="135"/>
      <c r="K41" s="139"/>
      <c r="L41" s="173"/>
      <c r="M41" s="162"/>
      <c r="N41" s="162"/>
      <c r="O41" s="162"/>
      <c r="P41" s="162"/>
      <c r="Q41" s="162"/>
      <c r="R41" s="162"/>
      <c r="S41" s="162"/>
      <c r="T41" s="162"/>
      <c r="U41" s="162"/>
      <c r="V41" s="162"/>
      <c r="W41" s="163"/>
      <c r="X41" s="175"/>
      <c r="Z41" s="178">
        <f t="shared" si="0"/>
        <v>43865</v>
      </c>
      <c r="AA41" s="231">
        <f>+AF41+AL41+AR41</f>
        <v>39</v>
      </c>
      <c r="AB41" s="231">
        <f>+AH41+AN41+AT41</f>
        <v>0</v>
      </c>
      <c r="AC41" s="232">
        <f>+AJ41+AP41+AV41</f>
        <v>1</v>
      </c>
      <c r="AD41" s="159">
        <f t="shared" si="1"/>
        <v>3</v>
      </c>
      <c r="AE41" s="243"/>
      <c r="AF41" s="147">
        <v>18</v>
      </c>
      <c r="AG41" s="135"/>
      <c r="AH41" s="147"/>
      <c r="AI41" s="135">
        <v>1</v>
      </c>
      <c r="AJ41" s="42">
        <v>1</v>
      </c>
      <c r="AK41" s="158">
        <f t="shared" si="2"/>
        <v>2</v>
      </c>
      <c r="AL41" s="147">
        <v>10</v>
      </c>
      <c r="AM41" s="135"/>
      <c r="AN41" s="135"/>
      <c r="AO41" s="135"/>
      <c r="AP41" s="47"/>
      <c r="AQ41" s="158">
        <f t="shared" si="3"/>
        <v>1</v>
      </c>
      <c r="AR41" s="147">
        <v>11</v>
      </c>
      <c r="AS41" s="135"/>
      <c r="AT41" s="135"/>
      <c r="AU41" s="135"/>
      <c r="AV41" s="139"/>
      <c r="BO41" s="180">
        <f t="shared" si="4"/>
        <v>43865</v>
      </c>
      <c r="BP41">
        <f t="shared" si="5"/>
        <v>18</v>
      </c>
      <c r="BQ41">
        <f t="shared" si="6"/>
        <v>0</v>
      </c>
      <c r="BR41">
        <f t="shared" si="7"/>
        <v>1</v>
      </c>
      <c r="BS41" s="180">
        <f t="shared" si="18"/>
        <v>43865</v>
      </c>
      <c r="BT41">
        <f t="shared" si="8"/>
        <v>10</v>
      </c>
      <c r="BU41">
        <f t="shared" si="9"/>
        <v>0</v>
      </c>
      <c r="BV41">
        <f t="shared" si="10"/>
        <v>0</v>
      </c>
      <c r="BW41" s="180">
        <f t="shared" si="11"/>
        <v>43865</v>
      </c>
      <c r="BX41">
        <f t="shared" si="12"/>
        <v>11</v>
      </c>
      <c r="BY41">
        <f t="shared" si="13"/>
        <v>0</v>
      </c>
      <c r="BZ41">
        <f t="shared" si="14"/>
        <v>0</v>
      </c>
      <c r="CA41" s="180">
        <f t="shared" si="19"/>
        <v>43865</v>
      </c>
      <c r="CB41">
        <f t="shared" si="20"/>
        <v>3</v>
      </c>
      <c r="CC41">
        <f t="shared" si="21"/>
        <v>0</v>
      </c>
      <c r="CD41" s="180">
        <f t="shared" si="22"/>
        <v>43865</v>
      </c>
      <c r="CE41">
        <f t="shared" si="23"/>
        <v>1</v>
      </c>
    </row>
    <row r="42" spans="1:83" x14ac:dyDescent="0.55000000000000004">
      <c r="A42" s="181">
        <v>43866</v>
      </c>
      <c r="B42" s="137"/>
      <c r="C42" s="135"/>
      <c r="D42" s="135"/>
      <c r="E42" s="135"/>
      <c r="F42" s="135"/>
      <c r="G42" s="135"/>
      <c r="H42" s="135"/>
      <c r="I42" s="135"/>
      <c r="J42" s="135"/>
      <c r="K42" s="139"/>
      <c r="L42" s="173"/>
      <c r="M42" s="162"/>
      <c r="N42" s="162"/>
      <c r="O42" s="162"/>
      <c r="P42" s="162"/>
      <c r="Q42" s="162"/>
      <c r="R42" s="162"/>
      <c r="S42" s="162"/>
      <c r="T42" s="162"/>
      <c r="U42" s="162"/>
      <c r="V42" s="162"/>
      <c r="W42" s="163"/>
      <c r="X42" s="175"/>
      <c r="Z42" s="178">
        <f t="shared" si="0"/>
        <v>43866</v>
      </c>
      <c r="AA42" s="231">
        <f>+AF42+AL42+AR42</f>
        <v>42</v>
      </c>
      <c r="AB42" s="231">
        <f>+AH42+AN42+AT42</f>
        <v>0</v>
      </c>
      <c r="AC42" s="232">
        <f>+AJ42+AP42+AV42</f>
        <v>1</v>
      </c>
      <c r="AD42" s="159">
        <f t="shared" si="1"/>
        <v>3</v>
      </c>
      <c r="AE42" s="243"/>
      <c r="AF42" s="147">
        <v>21</v>
      </c>
      <c r="AG42" s="135"/>
      <c r="AH42" s="147"/>
      <c r="AI42" s="155">
        <f>+AJ42-AJ41</f>
        <v>0</v>
      </c>
      <c r="AJ42" s="42">
        <v>1</v>
      </c>
      <c r="AK42" s="158">
        <f t="shared" si="2"/>
        <v>0</v>
      </c>
      <c r="AL42" s="147">
        <v>10</v>
      </c>
      <c r="AM42" s="135"/>
      <c r="AN42" s="135"/>
      <c r="AO42" s="135"/>
      <c r="AP42" s="47"/>
      <c r="AQ42" s="158">
        <f t="shared" si="3"/>
        <v>0</v>
      </c>
      <c r="AR42" s="147">
        <v>11</v>
      </c>
      <c r="AS42" s="135"/>
      <c r="AT42" s="135"/>
      <c r="AU42" s="135"/>
      <c r="AV42" s="139"/>
      <c r="BO42" s="180">
        <f t="shared" si="4"/>
        <v>43866</v>
      </c>
      <c r="BP42">
        <f t="shared" si="5"/>
        <v>21</v>
      </c>
      <c r="BQ42">
        <f t="shared" si="6"/>
        <v>0</v>
      </c>
      <c r="BR42">
        <f t="shared" si="7"/>
        <v>1</v>
      </c>
      <c r="BS42" s="180">
        <f t="shared" si="18"/>
        <v>43866</v>
      </c>
      <c r="BT42">
        <f t="shared" si="8"/>
        <v>10</v>
      </c>
      <c r="BU42">
        <f t="shared" si="9"/>
        <v>0</v>
      </c>
      <c r="BV42">
        <f t="shared" si="10"/>
        <v>0</v>
      </c>
      <c r="BW42" s="180">
        <f t="shared" si="11"/>
        <v>43866</v>
      </c>
      <c r="BX42">
        <f t="shared" si="12"/>
        <v>11</v>
      </c>
      <c r="BY42">
        <f t="shared" si="13"/>
        <v>0</v>
      </c>
      <c r="BZ42">
        <f t="shared" si="14"/>
        <v>0</v>
      </c>
      <c r="CA42" s="180">
        <f t="shared" si="19"/>
        <v>43866</v>
      </c>
      <c r="CB42">
        <f t="shared" si="20"/>
        <v>3</v>
      </c>
      <c r="CC42">
        <f t="shared" si="21"/>
        <v>0</v>
      </c>
      <c r="CD42" s="180">
        <f t="shared" si="22"/>
        <v>43866</v>
      </c>
      <c r="CE42">
        <f t="shared" si="23"/>
        <v>0</v>
      </c>
    </row>
    <row r="43" spans="1:83" x14ac:dyDescent="0.55000000000000004">
      <c r="A43" s="181">
        <v>43867</v>
      </c>
      <c r="B43" s="137"/>
      <c r="C43" s="135"/>
      <c r="D43" s="135"/>
      <c r="E43" s="135"/>
      <c r="F43" s="135"/>
      <c r="G43" s="135"/>
      <c r="H43" s="135"/>
      <c r="I43" s="135"/>
      <c r="J43" s="135"/>
      <c r="K43" s="139"/>
      <c r="L43" s="173"/>
      <c r="M43" s="162"/>
      <c r="N43" s="162"/>
      <c r="O43" s="162"/>
      <c r="P43" s="162"/>
      <c r="Q43" s="162"/>
      <c r="R43" s="162"/>
      <c r="S43" s="162"/>
      <c r="T43" s="162"/>
      <c r="U43" s="162"/>
      <c r="V43" s="162"/>
      <c r="W43" s="163"/>
      <c r="X43" s="175"/>
      <c r="Z43" s="178">
        <f t="shared" si="0"/>
        <v>43867</v>
      </c>
      <c r="AA43" s="231">
        <f>+AF43+AL43+AR43</f>
        <v>50</v>
      </c>
      <c r="AB43" s="231">
        <f>+AH43+AN43+AT43</f>
        <v>2</v>
      </c>
      <c r="AC43" s="232">
        <f>+AJ43+AP43+AV43</f>
        <v>1</v>
      </c>
      <c r="AD43" s="159">
        <f>+AF43-AF42</f>
        <v>3</v>
      </c>
      <c r="AE43" s="243"/>
      <c r="AF43" s="147">
        <v>24</v>
      </c>
      <c r="AG43" s="135"/>
      <c r="AH43" s="147"/>
      <c r="AI43" s="155">
        <f>+AJ43-AJ42</f>
        <v>0</v>
      </c>
      <c r="AJ43" s="42">
        <v>1</v>
      </c>
      <c r="AK43" s="158">
        <f t="shared" si="2"/>
        <v>0</v>
      </c>
      <c r="AL43" s="147">
        <v>10</v>
      </c>
      <c r="AM43" s="155">
        <f>+AN43-AN42</f>
        <v>1</v>
      </c>
      <c r="AN43" s="147">
        <v>1</v>
      </c>
      <c r="AO43" s="135"/>
      <c r="AP43" s="47"/>
      <c r="AQ43" s="158">
        <f t="shared" si="3"/>
        <v>5</v>
      </c>
      <c r="AR43" s="147">
        <v>16</v>
      </c>
      <c r="AS43" s="155">
        <f t="shared" ref="AS43:AS54" si="24">+AT43-AT42</f>
        <v>1</v>
      </c>
      <c r="AT43" s="147">
        <v>1</v>
      </c>
      <c r="AU43" s="135"/>
      <c r="AV43" s="139"/>
      <c r="BO43" s="180">
        <f t="shared" si="4"/>
        <v>43867</v>
      </c>
      <c r="BP43">
        <f t="shared" si="5"/>
        <v>24</v>
      </c>
      <c r="BQ43">
        <f t="shared" si="6"/>
        <v>0</v>
      </c>
      <c r="BR43">
        <f t="shared" si="7"/>
        <v>1</v>
      </c>
      <c r="BS43" s="180">
        <f t="shared" si="18"/>
        <v>43867</v>
      </c>
      <c r="BT43">
        <f t="shared" si="8"/>
        <v>10</v>
      </c>
      <c r="BU43">
        <f t="shared" si="9"/>
        <v>1</v>
      </c>
      <c r="BV43">
        <f t="shared" si="10"/>
        <v>0</v>
      </c>
      <c r="BW43" s="180">
        <f t="shared" si="11"/>
        <v>43867</v>
      </c>
      <c r="BX43">
        <f t="shared" si="12"/>
        <v>16</v>
      </c>
      <c r="BY43">
        <f t="shared" si="13"/>
        <v>1</v>
      </c>
      <c r="BZ43">
        <f t="shared" si="14"/>
        <v>0</v>
      </c>
      <c r="CA43" s="180">
        <f t="shared" si="19"/>
        <v>43867</v>
      </c>
      <c r="CB43">
        <f t="shared" si="20"/>
        <v>3</v>
      </c>
      <c r="CC43">
        <f t="shared" si="21"/>
        <v>0</v>
      </c>
      <c r="CD43" s="180">
        <f t="shared" si="22"/>
        <v>43867</v>
      </c>
      <c r="CE43">
        <f t="shared" si="23"/>
        <v>0</v>
      </c>
    </row>
    <row r="44" spans="1:83" x14ac:dyDescent="0.55000000000000004">
      <c r="A44" s="181">
        <v>43868</v>
      </c>
      <c r="B44" s="137"/>
      <c r="C44" s="135"/>
      <c r="D44" s="135"/>
      <c r="E44" s="135"/>
      <c r="F44" s="135"/>
      <c r="G44" s="135"/>
      <c r="H44" s="135"/>
      <c r="I44" s="135"/>
      <c r="J44" s="135"/>
      <c r="K44" s="139"/>
      <c r="L44" s="173"/>
      <c r="M44" s="162"/>
      <c r="N44" s="162"/>
      <c r="O44" s="162"/>
      <c r="P44" s="162"/>
      <c r="Q44" s="162"/>
      <c r="R44" s="162"/>
      <c r="S44" s="162"/>
      <c r="T44" s="162"/>
      <c r="U44" s="162"/>
      <c r="V44" s="162"/>
      <c r="W44" s="163"/>
      <c r="X44" s="175"/>
      <c r="Z44" s="178">
        <f t="shared" si="0"/>
        <v>43868</v>
      </c>
      <c r="AA44" s="231">
        <f t="shared" ref="AA44:AA50" si="25">+AF44+AL44+AR44</f>
        <v>52</v>
      </c>
      <c r="AB44" s="231">
        <f t="shared" ref="AB44:AB50" si="26">+AH44+AN44+AT44</f>
        <v>2</v>
      </c>
      <c r="AC44" s="232">
        <f t="shared" ref="AC44:AC50" si="27">+AJ44+AP44+AV44</f>
        <v>1</v>
      </c>
      <c r="AD44" s="159">
        <f>+AF44-AF43</f>
        <v>2</v>
      </c>
      <c r="AE44" s="243"/>
      <c r="AF44" s="147">
        <v>26</v>
      </c>
      <c r="AG44" s="135"/>
      <c r="AH44" s="147"/>
      <c r="AI44" s="155">
        <f t="shared" ref="AG44:AI52" si="28">+AJ44-AJ43</f>
        <v>0</v>
      </c>
      <c r="AJ44" s="42">
        <v>1</v>
      </c>
      <c r="AK44" s="158">
        <f t="shared" si="2"/>
        <v>0</v>
      </c>
      <c r="AL44" s="147">
        <v>10</v>
      </c>
      <c r="AM44" s="155">
        <f t="shared" ref="AM44:AM69" si="29">+AN44-AN43</f>
        <v>0</v>
      </c>
      <c r="AN44" s="147">
        <v>1</v>
      </c>
      <c r="AO44" s="135"/>
      <c r="AP44" s="47"/>
      <c r="AQ44" s="158">
        <f t="shared" si="3"/>
        <v>0</v>
      </c>
      <c r="AR44" s="147">
        <v>16</v>
      </c>
      <c r="AS44" s="155">
        <f t="shared" si="24"/>
        <v>0</v>
      </c>
      <c r="AT44" s="147">
        <v>1</v>
      </c>
      <c r="AU44" s="135"/>
      <c r="AV44" s="139"/>
      <c r="BO44" s="180">
        <f t="shared" si="4"/>
        <v>43868</v>
      </c>
      <c r="BP44">
        <f t="shared" si="5"/>
        <v>26</v>
      </c>
      <c r="BQ44">
        <f t="shared" si="6"/>
        <v>0</v>
      </c>
      <c r="BR44">
        <f t="shared" si="7"/>
        <v>1</v>
      </c>
      <c r="BS44" s="180">
        <f t="shared" si="18"/>
        <v>43868</v>
      </c>
      <c r="BT44">
        <f t="shared" si="8"/>
        <v>10</v>
      </c>
      <c r="BU44">
        <f t="shared" si="9"/>
        <v>1</v>
      </c>
      <c r="BV44">
        <f t="shared" si="10"/>
        <v>0</v>
      </c>
      <c r="BW44" s="180">
        <f t="shared" si="11"/>
        <v>43868</v>
      </c>
      <c r="BX44">
        <f t="shared" si="12"/>
        <v>16</v>
      </c>
      <c r="BY44">
        <f t="shared" si="13"/>
        <v>1</v>
      </c>
      <c r="BZ44">
        <f t="shared" si="14"/>
        <v>0</v>
      </c>
      <c r="CA44" s="180">
        <f t="shared" si="19"/>
        <v>43868</v>
      </c>
      <c r="CB44">
        <f t="shared" si="20"/>
        <v>2</v>
      </c>
      <c r="CC44">
        <f t="shared" si="21"/>
        <v>0</v>
      </c>
      <c r="CD44" s="180">
        <f t="shared" si="22"/>
        <v>43868</v>
      </c>
      <c r="CE44">
        <f t="shared" si="23"/>
        <v>0</v>
      </c>
    </row>
    <row r="45" spans="1:83" x14ac:dyDescent="0.55000000000000004">
      <c r="A45" s="181">
        <v>43869</v>
      </c>
      <c r="B45" s="137"/>
      <c r="C45" s="135"/>
      <c r="D45" s="135"/>
      <c r="E45" s="135"/>
      <c r="F45" s="135"/>
      <c r="G45" s="135"/>
      <c r="H45" s="135"/>
      <c r="I45" s="135"/>
      <c r="J45" s="135"/>
      <c r="K45" s="139"/>
      <c r="L45" s="173"/>
      <c r="M45" s="162"/>
      <c r="N45" s="162"/>
      <c r="O45" s="162"/>
      <c r="P45" s="162"/>
      <c r="Q45" s="162"/>
      <c r="R45" s="162"/>
      <c r="S45" s="162"/>
      <c r="T45" s="162"/>
      <c r="U45" s="162"/>
      <c r="V45" s="162"/>
      <c r="W45" s="163"/>
      <c r="X45" s="175"/>
      <c r="Z45" s="178">
        <f t="shared" si="0"/>
        <v>43869</v>
      </c>
      <c r="AA45" s="231">
        <f t="shared" si="25"/>
        <v>53</v>
      </c>
      <c r="AB45" s="231">
        <f t="shared" si="26"/>
        <v>2</v>
      </c>
      <c r="AC45" s="232">
        <f t="shared" si="27"/>
        <v>1</v>
      </c>
      <c r="AD45" s="159">
        <f t="shared" ref="AD45:AD51" si="30">+AF45-AF44</f>
        <v>0</v>
      </c>
      <c r="AE45" s="243"/>
      <c r="AF45" s="147">
        <v>26</v>
      </c>
      <c r="AG45" s="135"/>
      <c r="AH45" s="147"/>
      <c r="AI45" s="155">
        <f t="shared" si="28"/>
        <v>0</v>
      </c>
      <c r="AJ45" s="42">
        <v>1</v>
      </c>
      <c r="AK45" s="158">
        <f t="shared" si="2"/>
        <v>0</v>
      </c>
      <c r="AL45" s="147">
        <v>10</v>
      </c>
      <c r="AM45" s="155">
        <f t="shared" si="29"/>
        <v>0</v>
      </c>
      <c r="AN45" s="147">
        <v>1</v>
      </c>
      <c r="AO45" s="135"/>
      <c r="AP45" s="47"/>
      <c r="AQ45" s="158">
        <f t="shared" si="3"/>
        <v>1</v>
      </c>
      <c r="AR45" s="147">
        <v>17</v>
      </c>
      <c r="AS45" s="155">
        <f t="shared" si="24"/>
        <v>0</v>
      </c>
      <c r="AT45" s="147">
        <v>1</v>
      </c>
      <c r="AU45" s="135"/>
      <c r="AV45" s="139"/>
      <c r="BO45" s="180">
        <f t="shared" si="4"/>
        <v>43869</v>
      </c>
      <c r="BP45">
        <f t="shared" si="5"/>
        <v>26</v>
      </c>
      <c r="BQ45">
        <f t="shared" si="6"/>
        <v>0</v>
      </c>
      <c r="BR45">
        <f t="shared" si="7"/>
        <v>1</v>
      </c>
      <c r="BS45" s="180">
        <f t="shared" si="18"/>
        <v>43869</v>
      </c>
      <c r="BT45">
        <f t="shared" si="8"/>
        <v>10</v>
      </c>
      <c r="BU45">
        <f t="shared" si="9"/>
        <v>1</v>
      </c>
      <c r="BV45">
        <f t="shared" si="10"/>
        <v>0</v>
      </c>
      <c r="BW45" s="180">
        <f t="shared" si="11"/>
        <v>43869</v>
      </c>
      <c r="BX45">
        <f t="shared" si="12"/>
        <v>17</v>
      </c>
      <c r="BY45">
        <f t="shared" si="13"/>
        <v>1</v>
      </c>
      <c r="BZ45">
        <f t="shared" si="14"/>
        <v>0</v>
      </c>
      <c r="CA45" s="180">
        <f t="shared" si="19"/>
        <v>43869</v>
      </c>
      <c r="CB45">
        <f t="shared" si="20"/>
        <v>0</v>
      </c>
      <c r="CC45">
        <f t="shared" si="21"/>
        <v>0</v>
      </c>
      <c r="CD45" s="180">
        <f t="shared" si="22"/>
        <v>43869</v>
      </c>
      <c r="CE45">
        <f t="shared" si="23"/>
        <v>0</v>
      </c>
    </row>
    <row r="46" spans="1:83" x14ac:dyDescent="0.55000000000000004">
      <c r="A46" s="181">
        <v>43870</v>
      </c>
      <c r="B46" s="137"/>
      <c r="C46" s="135"/>
      <c r="D46" s="135"/>
      <c r="E46" s="135"/>
      <c r="F46" s="135"/>
      <c r="G46" s="135"/>
      <c r="H46" s="135"/>
      <c r="I46" s="135"/>
      <c r="J46" s="135"/>
      <c r="K46" s="139"/>
      <c r="L46" s="173"/>
      <c r="M46" s="162"/>
      <c r="N46" s="162"/>
      <c r="O46" s="162"/>
      <c r="P46" s="162"/>
      <c r="Q46" s="162"/>
      <c r="R46" s="162"/>
      <c r="S46" s="162"/>
      <c r="T46" s="162"/>
      <c r="U46" s="162"/>
      <c r="V46" s="162"/>
      <c r="W46" s="163"/>
      <c r="X46" s="175"/>
      <c r="Z46" s="178">
        <f t="shared" si="0"/>
        <v>43870</v>
      </c>
      <c r="AA46" s="231">
        <f t="shared" si="25"/>
        <v>64</v>
      </c>
      <c r="AB46" s="231">
        <f t="shared" si="26"/>
        <v>2</v>
      </c>
      <c r="AC46" s="232">
        <f t="shared" si="27"/>
        <v>1</v>
      </c>
      <c r="AD46" s="159">
        <f t="shared" si="30"/>
        <v>10</v>
      </c>
      <c r="AE46" s="243"/>
      <c r="AF46" s="147">
        <v>36</v>
      </c>
      <c r="AG46" s="135"/>
      <c r="AH46" s="147"/>
      <c r="AI46" s="155">
        <f t="shared" si="28"/>
        <v>0</v>
      </c>
      <c r="AJ46" s="42">
        <v>1</v>
      </c>
      <c r="AK46" s="158">
        <f t="shared" si="2"/>
        <v>0</v>
      </c>
      <c r="AL46" s="147">
        <v>10</v>
      </c>
      <c r="AM46" s="155">
        <f t="shared" si="29"/>
        <v>0</v>
      </c>
      <c r="AN46" s="147">
        <v>1</v>
      </c>
      <c r="AO46" s="135"/>
      <c r="AP46" s="47"/>
      <c r="AQ46" s="158">
        <f t="shared" si="3"/>
        <v>1</v>
      </c>
      <c r="AR46" s="147">
        <v>18</v>
      </c>
      <c r="AS46" s="155">
        <f t="shared" si="24"/>
        <v>0</v>
      </c>
      <c r="AT46" s="147">
        <v>1</v>
      </c>
      <c r="AU46" s="135"/>
      <c r="AV46" s="139"/>
      <c r="BO46" s="180">
        <f t="shared" si="4"/>
        <v>43870</v>
      </c>
      <c r="BP46">
        <f t="shared" si="5"/>
        <v>36</v>
      </c>
      <c r="BQ46">
        <f t="shared" si="6"/>
        <v>0</v>
      </c>
      <c r="BR46">
        <f t="shared" si="7"/>
        <v>1</v>
      </c>
      <c r="BS46" s="180">
        <f t="shared" si="18"/>
        <v>43870</v>
      </c>
      <c r="BT46">
        <f t="shared" si="8"/>
        <v>10</v>
      </c>
      <c r="BU46">
        <f t="shared" si="9"/>
        <v>1</v>
      </c>
      <c r="BV46">
        <f t="shared" si="10"/>
        <v>0</v>
      </c>
      <c r="BW46" s="180">
        <f t="shared" si="11"/>
        <v>43870</v>
      </c>
      <c r="BX46">
        <f t="shared" si="12"/>
        <v>18</v>
      </c>
      <c r="BY46">
        <f t="shared" si="13"/>
        <v>1</v>
      </c>
      <c r="BZ46">
        <f t="shared" si="14"/>
        <v>0</v>
      </c>
      <c r="CA46" s="180">
        <f t="shared" si="19"/>
        <v>43870</v>
      </c>
      <c r="CB46">
        <f t="shared" si="20"/>
        <v>10</v>
      </c>
      <c r="CC46">
        <f t="shared" si="21"/>
        <v>0</v>
      </c>
      <c r="CD46" s="180">
        <f t="shared" si="22"/>
        <v>43870</v>
      </c>
      <c r="CE46">
        <f t="shared" si="23"/>
        <v>0</v>
      </c>
    </row>
    <row r="47" spans="1:83" x14ac:dyDescent="0.55000000000000004">
      <c r="A47" s="181">
        <v>43871</v>
      </c>
      <c r="B47" s="137"/>
      <c r="C47" s="135"/>
      <c r="D47" s="135"/>
      <c r="E47" s="135"/>
      <c r="F47" s="135"/>
      <c r="G47" s="135"/>
      <c r="H47" s="135"/>
      <c r="I47" s="135"/>
      <c r="J47" s="135"/>
      <c r="K47" s="139"/>
      <c r="L47" s="173"/>
      <c r="M47" s="162"/>
      <c r="N47" s="162"/>
      <c r="O47" s="162"/>
      <c r="P47" s="162"/>
      <c r="Q47" s="162"/>
      <c r="R47" s="162"/>
      <c r="S47" s="162"/>
      <c r="T47" s="162"/>
      <c r="U47" s="162"/>
      <c r="V47" s="162"/>
      <c r="W47" s="163"/>
      <c r="X47" s="175"/>
      <c r="Z47" s="178">
        <f t="shared" si="0"/>
        <v>43871</v>
      </c>
      <c r="AA47" s="231">
        <f t="shared" si="25"/>
        <v>70</v>
      </c>
      <c r="AB47" s="231">
        <f t="shared" si="26"/>
        <v>2</v>
      </c>
      <c r="AC47" s="232">
        <f t="shared" si="27"/>
        <v>1</v>
      </c>
      <c r="AD47" s="159">
        <f t="shared" si="30"/>
        <v>6</v>
      </c>
      <c r="AE47" s="243"/>
      <c r="AF47" s="147">
        <v>42</v>
      </c>
      <c r="AG47" s="135"/>
      <c r="AH47" s="147"/>
      <c r="AI47" s="155">
        <f t="shared" si="28"/>
        <v>0</v>
      </c>
      <c r="AJ47" s="42">
        <v>1</v>
      </c>
      <c r="AK47" s="158">
        <f t="shared" si="2"/>
        <v>0</v>
      </c>
      <c r="AL47" s="147">
        <v>10</v>
      </c>
      <c r="AM47" s="155">
        <f t="shared" si="29"/>
        <v>0</v>
      </c>
      <c r="AN47" s="147">
        <v>1</v>
      </c>
      <c r="AO47" s="135"/>
      <c r="AP47" s="47"/>
      <c r="AQ47" s="158">
        <f t="shared" si="3"/>
        <v>0</v>
      </c>
      <c r="AR47" s="147">
        <v>18</v>
      </c>
      <c r="AS47" s="155">
        <f t="shared" si="24"/>
        <v>0</v>
      </c>
      <c r="AT47" s="147">
        <v>1</v>
      </c>
      <c r="AU47" s="135"/>
      <c r="AV47" s="139"/>
      <c r="BO47" s="180">
        <f t="shared" si="4"/>
        <v>43871</v>
      </c>
      <c r="BP47">
        <f t="shared" si="5"/>
        <v>42</v>
      </c>
      <c r="BQ47">
        <f t="shared" si="6"/>
        <v>0</v>
      </c>
      <c r="BR47">
        <f t="shared" si="7"/>
        <v>1</v>
      </c>
      <c r="BS47" s="180">
        <f t="shared" si="18"/>
        <v>43871</v>
      </c>
      <c r="BT47">
        <f t="shared" si="8"/>
        <v>10</v>
      </c>
      <c r="BU47">
        <f t="shared" si="9"/>
        <v>1</v>
      </c>
      <c r="BV47">
        <f t="shared" si="10"/>
        <v>0</v>
      </c>
      <c r="BW47" s="180">
        <f t="shared" si="11"/>
        <v>43871</v>
      </c>
      <c r="BX47">
        <f t="shared" si="12"/>
        <v>18</v>
      </c>
      <c r="BY47">
        <f t="shared" si="13"/>
        <v>1</v>
      </c>
      <c r="BZ47">
        <f t="shared" si="14"/>
        <v>0</v>
      </c>
      <c r="CA47" s="180">
        <f t="shared" si="19"/>
        <v>43871</v>
      </c>
      <c r="CB47">
        <f t="shared" si="20"/>
        <v>6</v>
      </c>
      <c r="CC47">
        <f t="shared" si="21"/>
        <v>0</v>
      </c>
      <c r="CD47" s="180">
        <f t="shared" si="22"/>
        <v>43871</v>
      </c>
      <c r="CE47">
        <f t="shared" si="23"/>
        <v>0</v>
      </c>
    </row>
    <row r="48" spans="1:83" x14ac:dyDescent="0.55000000000000004">
      <c r="A48" s="181">
        <v>43872</v>
      </c>
      <c r="B48" s="137"/>
      <c r="C48" s="135"/>
      <c r="D48" s="135"/>
      <c r="E48" s="135"/>
      <c r="F48" s="135"/>
      <c r="G48" s="135"/>
      <c r="H48" s="135"/>
      <c r="I48" s="135"/>
      <c r="J48" s="135"/>
      <c r="K48" s="139"/>
      <c r="L48" s="173"/>
      <c r="M48" s="162"/>
      <c r="N48" s="162"/>
      <c r="O48" s="162"/>
      <c r="P48" s="162"/>
      <c r="Q48" s="162"/>
      <c r="R48" s="162"/>
      <c r="S48" s="162"/>
      <c r="T48" s="162"/>
      <c r="U48" s="162"/>
      <c r="V48" s="162"/>
      <c r="W48" s="163"/>
      <c r="X48" s="175"/>
      <c r="Z48" s="178">
        <f t="shared" si="0"/>
        <v>43872</v>
      </c>
      <c r="AA48" s="231">
        <f t="shared" si="25"/>
        <v>77</v>
      </c>
      <c r="AB48" s="231">
        <f t="shared" si="26"/>
        <v>2</v>
      </c>
      <c r="AC48" s="232">
        <f t="shared" si="27"/>
        <v>1</v>
      </c>
      <c r="AD48" s="159">
        <f t="shared" si="30"/>
        <v>7</v>
      </c>
      <c r="AE48" s="243"/>
      <c r="AF48" s="147">
        <v>49</v>
      </c>
      <c r="AG48" s="135"/>
      <c r="AH48" s="147"/>
      <c r="AI48" s="155">
        <f t="shared" si="28"/>
        <v>0</v>
      </c>
      <c r="AJ48" s="42">
        <v>1</v>
      </c>
      <c r="AK48" s="158">
        <f t="shared" si="2"/>
        <v>0</v>
      </c>
      <c r="AL48" s="147">
        <v>10</v>
      </c>
      <c r="AM48" s="155">
        <f t="shared" si="29"/>
        <v>0</v>
      </c>
      <c r="AN48" s="147">
        <v>1</v>
      </c>
      <c r="AO48" s="135"/>
      <c r="AP48" s="47"/>
      <c r="AQ48" s="158">
        <f t="shared" si="3"/>
        <v>0</v>
      </c>
      <c r="AR48" s="147">
        <v>18</v>
      </c>
      <c r="AS48" s="155">
        <f t="shared" si="24"/>
        <v>0</v>
      </c>
      <c r="AT48" s="147">
        <v>1</v>
      </c>
      <c r="AU48" s="135"/>
      <c r="AV48" s="139"/>
      <c r="BO48" s="180">
        <f t="shared" si="4"/>
        <v>43872</v>
      </c>
      <c r="BP48">
        <f t="shared" si="5"/>
        <v>49</v>
      </c>
      <c r="BQ48">
        <f t="shared" si="6"/>
        <v>0</v>
      </c>
      <c r="BR48">
        <f t="shared" si="7"/>
        <v>1</v>
      </c>
      <c r="BS48" s="180">
        <f t="shared" si="18"/>
        <v>43872</v>
      </c>
      <c r="BT48">
        <f t="shared" si="8"/>
        <v>10</v>
      </c>
      <c r="BU48">
        <f t="shared" si="9"/>
        <v>1</v>
      </c>
      <c r="BV48">
        <f t="shared" si="10"/>
        <v>0</v>
      </c>
      <c r="BW48" s="180">
        <f t="shared" si="11"/>
        <v>43872</v>
      </c>
      <c r="BX48">
        <f t="shared" si="12"/>
        <v>18</v>
      </c>
      <c r="BY48">
        <f t="shared" si="13"/>
        <v>1</v>
      </c>
      <c r="BZ48">
        <f t="shared" si="14"/>
        <v>0</v>
      </c>
      <c r="CA48" s="180">
        <f t="shared" si="19"/>
        <v>43872</v>
      </c>
      <c r="CB48">
        <f t="shared" si="20"/>
        <v>7</v>
      </c>
      <c r="CC48">
        <f t="shared" si="21"/>
        <v>0</v>
      </c>
      <c r="CD48" s="180">
        <f>+A48</f>
        <v>43872</v>
      </c>
      <c r="CE48">
        <f t="shared" si="23"/>
        <v>0</v>
      </c>
    </row>
    <row r="49" spans="1:83" x14ac:dyDescent="0.55000000000000004">
      <c r="A49" s="181">
        <v>43873</v>
      </c>
      <c r="B49" s="137"/>
      <c r="C49" s="135"/>
      <c r="D49" s="135"/>
      <c r="E49" s="135"/>
      <c r="F49" s="135"/>
      <c r="G49" s="135"/>
      <c r="H49" s="135"/>
      <c r="I49" s="135"/>
      <c r="J49" s="135"/>
      <c r="K49" s="139"/>
      <c r="L49" s="173"/>
      <c r="M49" s="162"/>
      <c r="N49" s="162"/>
      <c r="O49" s="162"/>
      <c r="P49" s="162"/>
      <c r="Q49" s="162"/>
      <c r="R49" s="162"/>
      <c r="S49" s="162"/>
      <c r="T49" s="162"/>
      <c r="U49" s="162"/>
      <c r="V49" s="162"/>
      <c r="W49" s="163"/>
      <c r="X49" s="175"/>
      <c r="Z49" s="178">
        <f t="shared" si="0"/>
        <v>43873</v>
      </c>
      <c r="AA49" s="231">
        <f t="shared" si="25"/>
        <v>81</v>
      </c>
      <c r="AB49" s="231">
        <f t="shared" si="26"/>
        <v>5</v>
      </c>
      <c r="AC49" s="232">
        <f t="shared" si="27"/>
        <v>1</v>
      </c>
      <c r="AD49" s="159">
        <f t="shared" si="30"/>
        <v>4</v>
      </c>
      <c r="AE49" s="243"/>
      <c r="AF49" s="147">
        <v>53</v>
      </c>
      <c r="AG49" s="155">
        <f t="shared" si="28"/>
        <v>1</v>
      </c>
      <c r="AH49" s="147">
        <v>1</v>
      </c>
      <c r="AI49" s="155">
        <f t="shared" si="28"/>
        <v>0</v>
      </c>
      <c r="AJ49" s="42">
        <v>1</v>
      </c>
      <c r="AK49" s="158">
        <f t="shared" si="2"/>
        <v>0</v>
      </c>
      <c r="AL49" s="147">
        <v>10</v>
      </c>
      <c r="AM49" s="155">
        <f t="shared" si="29"/>
        <v>2</v>
      </c>
      <c r="AN49" s="147">
        <v>3</v>
      </c>
      <c r="AO49" s="135"/>
      <c r="AP49" s="47"/>
      <c r="AQ49" s="158">
        <f t="shared" si="3"/>
        <v>0</v>
      </c>
      <c r="AR49" s="147">
        <v>18</v>
      </c>
      <c r="AS49" s="155">
        <f t="shared" si="24"/>
        <v>0</v>
      </c>
      <c r="AT49" s="147">
        <v>1</v>
      </c>
      <c r="AU49" s="135"/>
      <c r="AV49" s="139"/>
      <c r="BO49" s="180">
        <f t="shared" si="4"/>
        <v>43873</v>
      </c>
      <c r="BP49">
        <f t="shared" si="5"/>
        <v>53</v>
      </c>
      <c r="BQ49">
        <f t="shared" si="6"/>
        <v>1</v>
      </c>
      <c r="BR49">
        <f t="shared" si="7"/>
        <v>1</v>
      </c>
      <c r="BS49" s="180">
        <f t="shared" si="18"/>
        <v>43873</v>
      </c>
      <c r="BT49">
        <f t="shared" si="8"/>
        <v>10</v>
      </c>
      <c r="BU49">
        <f t="shared" si="9"/>
        <v>3</v>
      </c>
      <c r="BV49">
        <f t="shared" si="10"/>
        <v>0</v>
      </c>
      <c r="BW49" s="180">
        <f t="shared" si="11"/>
        <v>43873</v>
      </c>
      <c r="BX49">
        <f t="shared" si="12"/>
        <v>18</v>
      </c>
      <c r="BY49">
        <f t="shared" si="13"/>
        <v>1</v>
      </c>
      <c r="BZ49">
        <f t="shared" si="14"/>
        <v>0</v>
      </c>
      <c r="CA49" s="180">
        <f t="shared" si="19"/>
        <v>43873</v>
      </c>
      <c r="CB49">
        <f t="shared" si="20"/>
        <v>4</v>
      </c>
      <c r="CC49">
        <f t="shared" si="21"/>
        <v>1</v>
      </c>
      <c r="CD49" s="180">
        <f t="shared" si="22"/>
        <v>43873</v>
      </c>
      <c r="CE49">
        <f t="shared" si="23"/>
        <v>0</v>
      </c>
    </row>
    <row r="50" spans="1:83" x14ac:dyDescent="0.55000000000000004">
      <c r="A50" s="181">
        <v>43874</v>
      </c>
      <c r="B50" s="137"/>
      <c r="C50" s="135"/>
      <c r="D50" s="135"/>
      <c r="E50" s="135"/>
      <c r="F50" s="135"/>
      <c r="G50" s="135"/>
      <c r="H50" s="135"/>
      <c r="I50" s="135"/>
      <c r="J50" s="135"/>
      <c r="K50" s="139"/>
      <c r="L50" s="173"/>
      <c r="M50" s="162"/>
      <c r="N50" s="162"/>
      <c r="O50" s="162"/>
      <c r="P50" s="162"/>
      <c r="Q50" s="162"/>
      <c r="R50" s="162"/>
      <c r="S50" s="162"/>
      <c r="T50" s="162"/>
      <c r="U50" s="162"/>
      <c r="V50" s="162"/>
      <c r="W50" s="163"/>
      <c r="X50" s="175"/>
      <c r="Z50" s="178">
        <f t="shared" si="0"/>
        <v>43874</v>
      </c>
      <c r="AA50" s="231">
        <f t="shared" si="25"/>
        <v>81</v>
      </c>
      <c r="AB50" s="231">
        <f t="shared" si="26"/>
        <v>5</v>
      </c>
      <c r="AC50" s="232">
        <f t="shared" si="27"/>
        <v>1</v>
      </c>
      <c r="AD50" s="159">
        <f t="shared" si="30"/>
        <v>0</v>
      </c>
      <c r="AE50" s="243"/>
      <c r="AF50" s="147">
        <v>53</v>
      </c>
      <c r="AG50" s="155">
        <f t="shared" si="28"/>
        <v>0</v>
      </c>
      <c r="AH50" s="147">
        <v>1</v>
      </c>
      <c r="AI50" s="155">
        <f t="shared" si="28"/>
        <v>0</v>
      </c>
      <c r="AJ50" s="42">
        <v>1</v>
      </c>
      <c r="AK50" s="158">
        <f t="shared" si="2"/>
        <v>0</v>
      </c>
      <c r="AL50" s="147">
        <v>10</v>
      </c>
      <c r="AM50" s="155">
        <f t="shared" si="29"/>
        <v>0</v>
      </c>
      <c r="AN50" s="147">
        <v>3</v>
      </c>
      <c r="AO50" s="135"/>
      <c r="AP50" s="157"/>
      <c r="AQ50" s="158">
        <f t="shared" si="3"/>
        <v>0</v>
      </c>
      <c r="AR50" s="147">
        <v>18</v>
      </c>
      <c r="AS50" s="155">
        <f t="shared" si="24"/>
        <v>0</v>
      </c>
      <c r="AT50" s="147">
        <v>1</v>
      </c>
      <c r="AU50" s="135"/>
      <c r="AV50" s="139"/>
      <c r="BO50" s="180">
        <f t="shared" si="4"/>
        <v>43874</v>
      </c>
      <c r="BP50">
        <f t="shared" si="5"/>
        <v>53</v>
      </c>
      <c r="BQ50">
        <f t="shared" si="6"/>
        <v>1</v>
      </c>
      <c r="BR50">
        <f t="shared" si="7"/>
        <v>1</v>
      </c>
      <c r="BS50" s="180">
        <f t="shared" si="18"/>
        <v>43874</v>
      </c>
      <c r="BT50">
        <f t="shared" si="8"/>
        <v>10</v>
      </c>
      <c r="BU50">
        <f t="shared" si="9"/>
        <v>3</v>
      </c>
      <c r="BV50">
        <f t="shared" si="10"/>
        <v>0</v>
      </c>
      <c r="BW50" s="180">
        <f t="shared" si="11"/>
        <v>43874</v>
      </c>
      <c r="BX50">
        <f t="shared" si="12"/>
        <v>18</v>
      </c>
      <c r="BY50">
        <f t="shared" si="13"/>
        <v>1</v>
      </c>
      <c r="BZ50">
        <f t="shared" si="14"/>
        <v>0</v>
      </c>
      <c r="CA50" s="180">
        <f t="shared" si="19"/>
        <v>43874</v>
      </c>
      <c r="CB50">
        <f t="shared" si="20"/>
        <v>0</v>
      </c>
      <c r="CC50">
        <f t="shared" si="21"/>
        <v>0</v>
      </c>
      <c r="CD50" s="180">
        <f t="shared" si="22"/>
        <v>43874</v>
      </c>
      <c r="CE50">
        <f t="shared" si="23"/>
        <v>0</v>
      </c>
    </row>
    <row r="51" spans="1:83" x14ac:dyDescent="0.55000000000000004">
      <c r="A51" s="181">
        <v>43875</v>
      </c>
      <c r="B51" s="137"/>
      <c r="C51" s="135"/>
      <c r="D51" s="135"/>
      <c r="E51" s="135"/>
      <c r="F51" s="135"/>
      <c r="G51" s="135"/>
      <c r="H51" s="135"/>
      <c r="I51" s="135"/>
      <c r="J51" s="135"/>
      <c r="K51" s="139"/>
      <c r="L51" s="173"/>
      <c r="M51" s="162"/>
      <c r="N51" s="162"/>
      <c r="O51" s="162"/>
      <c r="P51" s="162"/>
      <c r="Q51" s="162"/>
      <c r="R51" s="162"/>
      <c r="S51" s="162"/>
      <c r="T51" s="162"/>
      <c r="U51" s="162"/>
      <c r="V51" s="162"/>
      <c r="W51" s="163"/>
      <c r="X51" s="175"/>
      <c r="Z51" s="178">
        <f t="shared" si="0"/>
        <v>43875</v>
      </c>
      <c r="AA51" s="231">
        <f>+AF51+AL51+AR51</f>
        <v>84</v>
      </c>
      <c r="AB51" s="231">
        <f>+AH51+AN51+AT51</f>
        <v>5</v>
      </c>
      <c r="AC51" s="232">
        <f>+AJ51+AP51+AV51</f>
        <v>1</v>
      </c>
      <c r="AD51" s="159">
        <f t="shared" si="30"/>
        <v>3</v>
      </c>
      <c r="AE51" s="243"/>
      <c r="AF51" s="147">
        <v>56</v>
      </c>
      <c r="AG51" s="155">
        <f t="shared" si="28"/>
        <v>0</v>
      </c>
      <c r="AH51" s="147">
        <v>1</v>
      </c>
      <c r="AI51" s="155">
        <f t="shared" si="28"/>
        <v>0</v>
      </c>
      <c r="AJ51" s="42">
        <v>1</v>
      </c>
      <c r="AK51" s="158">
        <f t="shared" si="2"/>
        <v>0</v>
      </c>
      <c r="AL51" s="147">
        <v>10</v>
      </c>
      <c r="AM51" s="155">
        <f t="shared" si="29"/>
        <v>0</v>
      </c>
      <c r="AN51" s="147">
        <v>3</v>
      </c>
      <c r="AO51" s="135"/>
      <c r="AP51" s="157"/>
      <c r="AQ51" s="158">
        <f t="shared" si="3"/>
        <v>0</v>
      </c>
      <c r="AR51" s="147">
        <v>18</v>
      </c>
      <c r="AS51" s="155">
        <f t="shared" si="24"/>
        <v>0</v>
      </c>
      <c r="AT51" s="147">
        <v>1</v>
      </c>
      <c r="AU51" s="135"/>
      <c r="AV51" s="139"/>
      <c r="BO51" s="180">
        <f t="shared" si="4"/>
        <v>43875</v>
      </c>
      <c r="BP51">
        <f t="shared" si="5"/>
        <v>56</v>
      </c>
      <c r="BQ51">
        <f t="shared" si="6"/>
        <v>1</v>
      </c>
      <c r="BR51">
        <f t="shared" si="7"/>
        <v>1</v>
      </c>
      <c r="BS51" s="180">
        <f t="shared" si="18"/>
        <v>43875</v>
      </c>
      <c r="BT51">
        <f t="shared" si="8"/>
        <v>10</v>
      </c>
      <c r="BU51">
        <f t="shared" si="9"/>
        <v>3</v>
      </c>
      <c r="BV51">
        <f t="shared" si="10"/>
        <v>0</v>
      </c>
      <c r="BW51" s="180">
        <f t="shared" si="11"/>
        <v>43875</v>
      </c>
      <c r="BX51">
        <f t="shared" si="12"/>
        <v>18</v>
      </c>
      <c r="BY51">
        <f t="shared" si="13"/>
        <v>1</v>
      </c>
      <c r="BZ51">
        <f t="shared" si="14"/>
        <v>0</v>
      </c>
      <c r="CA51" s="180">
        <f t="shared" si="19"/>
        <v>43875</v>
      </c>
      <c r="CB51">
        <f t="shared" si="20"/>
        <v>3</v>
      </c>
      <c r="CC51">
        <f t="shared" si="21"/>
        <v>0</v>
      </c>
      <c r="CD51" s="180">
        <f t="shared" si="22"/>
        <v>43875</v>
      </c>
      <c r="CE51">
        <f t="shared" si="23"/>
        <v>0</v>
      </c>
    </row>
    <row r="52" spans="1:83" x14ac:dyDescent="0.55000000000000004">
      <c r="A52" s="181">
        <v>43876</v>
      </c>
      <c r="B52" s="137"/>
      <c r="C52" s="135"/>
      <c r="D52" s="135"/>
      <c r="E52" s="135"/>
      <c r="F52" s="135"/>
      <c r="G52" s="135"/>
      <c r="H52" s="135"/>
      <c r="I52" s="135"/>
      <c r="J52" s="135"/>
      <c r="K52" s="139"/>
      <c r="L52" s="173"/>
      <c r="M52" s="162"/>
      <c r="N52" s="162"/>
      <c r="O52" s="162"/>
      <c r="P52" s="162"/>
      <c r="Q52" s="162"/>
      <c r="R52" s="162"/>
      <c r="S52" s="162"/>
      <c r="T52" s="162"/>
      <c r="U52" s="162"/>
      <c r="V52" s="162"/>
      <c r="W52" s="163"/>
      <c r="X52" s="175"/>
      <c r="Z52" s="178">
        <f t="shared" si="0"/>
        <v>43876</v>
      </c>
      <c r="AA52" s="231">
        <f t="shared" ref="AA52:AA60" si="31">+AF52+AL52+AR52</f>
        <v>84</v>
      </c>
      <c r="AB52" s="231">
        <f t="shared" ref="AB52:AB60" si="32">+AH52+AN52+AT52</f>
        <v>6</v>
      </c>
      <c r="AC52" s="232">
        <f t="shared" ref="AC52:AC60" si="33">+AJ52+AP52+AV52</f>
        <v>1</v>
      </c>
      <c r="AD52" s="159">
        <f t="shared" ref="AD52:AD66" si="34">+AF52-AF51</f>
        <v>0</v>
      </c>
      <c r="AE52" s="243"/>
      <c r="AF52" s="147">
        <v>56</v>
      </c>
      <c r="AG52" s="155">
        <f t="shared" si="28"/>
        <v>0</v>
      </c>
      <c r="AH52" s="147">
        <v>1</v>
      </c>
      <c r="AI52" s="155">
        <f t="shared" si="28"/>
        <v>0</v>
      </c>
      <c r="AJ52" s="42">
        <v>1</v>
      </c>
      <c r="AK52" s="158">
        <f t="shared" si="2"/>
        <v>0</v>
      </c>
      <c r="AL52" s="147">
        <v>10</v>
      </c>
      <c r="AM52" s="155">
        <f t="shared" si="29"/>
        <v>0</v>
      </c>
      <c r="AN52" s="147">
        <v>3</v>
      </c>
      <c r="AO52" s="135"/>
      <c r="AP52" s="157"/>
      <c r="AQ52" s="158">
        <f t="shared" si="3"/>
        <v>0</v>
      </c>
      <c r="AR52" s="147">
        <v>18</v>
      </c>
      <c r="AS52" s="155">
        <f t="shared" si="24"/>
        <v>1</v>
      </c>
      <c r="AT52" s="147">
        <v>2</v>
      </c>
      <c r="AU52" s="135"/>
      <c r="AV52" s="139"/>
      <c r="BO52" s="180">
        <f t="shared" si="4"/>
        <v>43876</v>
      </c>
      <c r="BP52">
        <f t="shared" si="5"/>
        <v>56</v>
      </c>
      <c r="BQ52">
        <f t="shared" si="6"/>
        <v>1</v>
      </c>
      <c r="BR52">
        <f t="shared" si="7"/>
        <v>1</v>
      </c>
      <c r="BS52" s="180">
        <f t="shared" si="18"/>
        <v>43876</v>
      </c>
      <c r="BT52">
        <f t="shared" si="8"/>
        <v>10</v>
      </c>
      <c r="BU52">
        <f t="shared" si="9"/>
        <v>3</v>
      </c>
      <c r="BV52">
        <f t="shared" si="10"/>
        <v>0</v>
      </c>
      <c r="BW52" s="180">
        <f t="shared" si="11"/>
        <v>43876</v>
      </c>
      <c r="BX52">
        <f t="shared" si="12"/>
        <v>18</v>
      </c>
      <c r="BY52">
        <f t="shared" si="13"/>
        <v>2</v>
      </c>
      <c r="BZ52">
        <f t="shared" si="14"/>
        <v>0</v>
      </c>
      <c r="CA52" s="180">
        <f t="shared" si="19"/>
        <v>43876</v>
      </c>
      <c r="CB52">
        <f t="shared" si="20"/>
        <v>0</v>
      </c>
      <c r="CC52">
        <f t="shared" si="21"/>
        <v>0</v>
      </c>
      <c r="CD52" s="180">
        <f t="shared" si="22"/>
        <v>43876</v>
      </c>
      <c r="CE52">
        <f t="shared" si="23"/>
        <v>0</v>
      </c>
    </row>
    <row r="53" spans="1:83" x14ac:dyDescent="0.55000000000000004">
      <c r="A53" s="181">
        <v>43877</v>
      </c>
      <c r="B53" s="137"/>
      <c r="C53" s="135"/>
      <c r="D53" s="135"/>
      <c r="E53" s="135"/>
      <c r="F53" s="135"/>
      <c r="G53" s="135"/>
      <c r="H53" s="135"/>
      <c r="I53" s="135"/>
      <c r="J53" s="135"/>
      <c r="K53" s="139"/>
      <c r="L53" s="173"/>
      <c r="M53" s="162"/>
      <c r="N53" s="162"/>
      <c r="O53" s="162"/>
      <c r="P53" s="162"/>
      <c r="Q53" s="162"/>
      <c r="R53" s="162"/>
      <c r="S53" s="162"/>
      <c r="T53" s="162"/>
      <c r="U53" s="162"/>
      <c r="V53" s="162"/>
      <c r="W53" s="163"/>
      <c r="X53" s="175"/>
      <c r="Z53" s="178">
        <f t="shared" si="0"/>
        <v>43877</v>
      </c>
      <c r="AA53" s="231">
        <f t="shared" si="31"/>
        <v>87</v>
      </c>
      <c r="AB53" s="231">
        <f t="shared" si="32"/>
        <v>8</v>
      </c>
      <c r="AC53" s="232">
        <f t="shared" si="33"/>
        <v>2</v>
      </c>
      <c r="AD53" s="159">
        <f t="shared" si="34"/>
        <v>1</v>
      </c>
      <c r="AE53" s="243"/>
      <c r="AF53" s="147">
        <v>57</v>
      </c>
      <c r="AG53" s="155">
        <f t="shared" ref="AG53:AG58" si="35">+AH53-AH52</f>
        <v>0</v>
      </c>
      <c r="AH53" s="147">
        <v>1</v>
      </c>
      <c r="AI53" s="155">
        <f t="shared" ref="AI53:AI59" si="36">+AJ53-AJ52</f>
        <v>0</v>
      </c>
      <c r="AJ53" s="42">
        <v>1</v>
      </c>
      <c r="AK53" s="158">
        <f t="shared" si="2"/>
        <v>0</v>
      </c>
      <c r="AL53" s="147">
        <v>10</v>
      </c>
      <c r="AM53" s="155">
        <f t="shared" si="29"/>
        <v>2</v>
      </c>
      <c r="AN53" s="147">
        <v>5</v>
      </c>
      <c r="AO53" s="135"/>
      <c r="AP53" s="157"/>
      <c r="AQ53" s="158">
        <f t="shared" si="3"/>
        <v>2</v>
      </c>
      <c r="AR53" s="147">
        <v>20</v>
      </c>
      <c r="AS53" s="155">
        <f t="shared" si="24"/>
        <v>0</v>
      </c>
      <c r="AT53" s="147">
        <v>2</v>
      </c>
      <c r="AU53" s="155">
        <f t="shared" ref="AU53:AU69" si="37">+AV53-AV52</f>
        <v>1</v>
      </c>
      <c r="AV53" s="148">
        <v>1</v>
      </c>
      <c r="BO53" s="180">
        <f t="shared" si="4"/>
        <v>43877</v>
      </c>
      <c r="BP53">
        <f t="shared" si="5"/>
        <v>57</v>
      </c>
      <c r="BQ53">
        <f t="shared" si="6"/>
        <v>1</v>
      </c>
      <c r="BR53">
        <f t="shared" si="7"/>
        <v>1</v>
      </c>
      <c r="BS53" s="180">
        <f t="shared" si="18"/>
        <v>43877</v>
      </c>
      <c r="BT53">
        <f t="shared" si="8"/>
        <v>10</v>
      </c>
      <c r="BU53">
        <f t="shared" si="9"/>
        <v>5</v>
      </c>
      <c r="BV53">
        <f t="shared" si="10"/>
        <v>0</v>
      </c>
      <c r="BW53" s="180">
        <f t="shared" si="11"/>
        <v>43877</v>
      </c>
      <c r="BX53">
        <f t="shared" si="12"/>
        <v>20</v>
      </c>
      <c r="BY53">
        <f t="shared" si="13"/>
        <v>2</v>
      </c>
      <c r="BZ53">
        <f t="shared" si="14"/>
        <v>1</v>
      </c>
      <c r="CA53" s="180">
        <f t="shared" si="19"/>
        <v>43877</v>
      </c>
      <c r="CB53">
        <f t="shared" si="20"/>
        <v>1</v>
      </c>
      <c r="CC53">
        <f t="shared" si="21"/>
        <v>0</v>
      </c>
      <c r="CD53" s="180">
        <f t="shared" si="22"/>
        <v>43877</v>
      </c>
      <c r="CE53">
        <f t="shared" si="23"/>
        <v>0</v>
      </c>
    </row>
    <row r="54" spans="1:83" x14ac:dyDescent="0.55000000000000004">
      <c r="A54" s="181">
        <v>43878</v>
      </c>
      <c r="B54" s="137"/>
      <c r="C54" s="135"/>
      <c r="D54" s="135"/>
      <c r="E54" s="135"/>
      <c r="F54" s="135"/>
      <c r="G54" s="135"/>
      <c r="H54" s="135"/>
      <c r="I54" s="135"/>
      <c r="J54" s="135"/>
      <c r="K54" s="139"/>
      <c r="L54" s="173"/>
      <c r="M54" s="162"/>
      <c r="N54" s="162"/>
      <c r="O54" s="162"/>
      <c r="P54" s="162"/>
      <c r="Q54" s="162"/>
      <c r="R54" s="162"/>
      <c r="S54" s="162"/>
      <c r="T54" s="162"/>
      <c r="U54" s="162"/>
      <c r="V54" s="162"/>
      <c r="W54" s="163"/>
      <c r="X54" s="175"/>
      <c r="Z54" s="178">
        <f t="shared" si="0"/>
        <v>43878</v>
      </c>
      <c r="AA54" s="231">
        <f t="shared" si="31"/>
        <v>92</v>
      </c>
      <c r="AB54" s="231">
        <f t="shared" si="32"/>
        <v>9</v>
      </c>
      <c r="AC54" s="232">
        <f t="shared" si="33"/>
        <v>2</v>
      </c>
      <c r="AD54" s="159">
        <f t="shared" si="34"/>
        <v>3</v>
      </c>
      <c r="AE54" s="243"/>
      <c r="AF54" s="147">
        <v>60</v>
      </c>
      <c r="AG54" s="155">
        <f t="shared" si="35"/>
        <v>1</v>
      </c>
      <c r="AH54" s="147">
        <v>2</v>
      </c>
      <c r="AI54" s="155">
        <f t="shared" si="36"/>
        <v>0</v>
      </c>
      <c r="AJ54" s="42">
        <v>1</v>
      </c>
      <c r="AK54" s="158">
        <f t="shared" si="2"/>
        <v>0</v>
      </c>
      <c r="AL54" s="147">
        <v>10</v>
      </c>
      <c r="AM54" s="155">
        <f t="shared" si="29"/>
        <v>0</v>
      </c>
      <c r="AN54" s="147">
        <v>5</v>
      </c>
      <c r="AO54" s="135"/>
      <c r="AP54" s="157"/>
      <c r="AQ54" s="158">
        <f t="shared" si="3"/>
        <v>2</v>
      </c>
      <c r="AR54" s="147">
        <v>22</v>
      </c>
      <c r="AS54" s="155">
        <f t="shared" si="24"/>
        <v>0</v>
      </c>
      <c r="AT54" s="147">
        <v>2</v>
      </c>
      <c r="AU54" s="155">
        <f t="shared" si="37"/>
        <v>0</v>
      </c>
      <c r="AV54" s="148">
        <v>1</v>
      </c>
      <c r="BO54" s="180">
        <f t="shared" si="4"/>
        <v>43878</v>
      </c>
      <c r="BP54">
        <f t="shared" si="5"/>
        <v>60</v>
      </c>
      <c r="BQ54">
        <f t="shared" si="6"/>
        <v>2</v>
      </c>
      <c r="BR54">
        <f t="shared" si="7"/>
        <v>1</v>
      </c>
      <c r="BS54" s="180">
        <f t="shared" si="18"/>
        <v>43878</v>
      </c>
      <c r="BT54">
        <f t="shared" si="8"/>
        <v>10</v>
      </c>
      <c r="BU54">
        <f t="shared" si="9"/>
        <v>5</v>
      </c>
      <c r="BV54">
        <f t="shared" si="10"/>
        <v>0</v>
      </c>
      <c r="BW54" s="180">
        <f t="shared" si="11"/>
        <v>43878</v>
      </c>
      <c r="BX54">
        <f t="shared" si="12"/>
        <v>22</v>
      </c>
      <c r="BY54">
        <f t="shared" si="13"/>
        <v>2</v>
      </c>
      <c r="BZ54">
        <f t="shared" si="14"/>
        <v>1</v>
      </c>
      <c r="CA54" s="180">
        <f t="shared" si="19"/>
        <v>43878</v>
      </c>
      <c r="CB54">
        <f t="shared" si="20"/>
        <v>3</v>
      </c>
      <c r="CC54">
        <f t="shared" si="21"/>
        <v>1</v>
      </c>
      <c r="CD54" s="180">
        <f t="shared" si="22"/>
        <v>43878</v>
      </c>
      <c r="CE54">
        <f t="shared" si="23"/>
        <v>0</v>
      </c>
    </row>
    <row r="55" spans="1:83" x14ac:dyDescent="0.55000000000000004">
      <c r="A55" s="181">
        <v>43879</v>
      </c>
      <c r="B55" s="137"/>
      <c r="C55" s="135"/>
      <c r="D55" s="135"/>
      <c r="E55" s="135"/>
      <c r="F55" s="135"/>
      <c r="G55" s="135"/>
      <c r="H55" s="135"/>
      <c r="I55" s="135"/>
      <c r="J55" s="135"/>
      <c r="K55" s="139"/>
      <c r="L55" s="173"/>
      <c r="M55" s="162"/>
      <c r="N55" s="162"/>
      <c r="O55" s="162"/>
      <c r="P55" s="162"/>
      <c r="Q55" s="162"/>
      <c r="R55" s="162"/>
      <c r="S55" s="162"/>
      <c r="T55" s="162"/>
      <c r="U55" s="162"/>
      <c r="V55" s="162"/>
      <c r="W55" s="163"/>
      <c r="X55" s="175"/>
      <c r="Z55" s="178">
        <f t="shared" si="0"/>
        <v>43879</v>
      </c>
      <c r="AA55" s="231">
        <f t="shared" si="31"/>
        <v>94</v>
      </c>
      <c r="AB55" s="231">
        <f t="shared" si="32"/>
        <v>11</v>
      </c>
      <c r="AC55" s="232">
        <f t="shared" si="33"/>
        <v>2</v>
      </c>
      <c r="AD55" s="159">
        <f t="shared" si="34"/>
        <v>2</v>
      </c>
      <c r="AE55" s="243"/>
      <c r="AF55" s="147">
        <v>62</v>
      </c>
      <c r="AG55" s="155">
        <f t="shared" si="35"/>
        <v>2</v>
      </c>
      <c r="AH55" s="147">
        <v>4</v>
      </c>
      <c r="AI55" s="155">
        <f t="shared" si="36"/>
        <v>0</v>
      </c>
      <c r="AJ55" s="42">
        <v>1</v>
      </c>
      <c r="AK55" s="158">
        <f t="shared" si="2"/>
        <v>0</v>
      </c>
      <c r="AL55" s="147">
        <v>10</v>
      </c>
      <c r="AM55" s="155">
        <f t="shared" si="29"/>
        <v>0</v>
      </c>
      <c r="AN55" s="147">
        <v>5</v>
      </c>
      <c r="AO55" s="135"/>
      <c r="AP55" s="157"/>
      <c r="AQ55" s="158">
        <f t="shared" si="3"/>
        <v>0</v>
      </c>
      <c r="AR55" s="147">
        <v>22</v>
      </c>
      <c r="AS55" s="155">
        <f t="shared" ref="AS55:AS60" si="38">+AT55-AT54</f>
        <v>0</v>
      </c>
      <c r="AT55" s="147">
        <v>2</v>
      </c>
      <c r="AU55" s="155">
        <f t="shared" si="37"/>
        <v>0</v>
      </c>
      <c r="AV55" s="148">
        <v>1</v>
      </c>
      <c r="BO55" s="180">
        <f t="shared" si="4"/>
        <v>43879</v>
      </c>
      <c r="BP55">
        <f t="shared" si="5"/>
        <v>62</v>
      </c>
      <c r="BQ55">
        <f t="shared" si="6"/>
        <v>4</v>
      </c>
      <c r="BR55">
        <f t="shared" si="7"/>
        <v>1</v>
      </c>
      <c r="BS55" s="180">
        <f t="shared" si="18"/>
        <v>43879</v>
      </c>
      <c r="BT55">
        <f t="shared" si="8"/>
        <v>10</v>
      </c>
      <c r="BU55">
        <f t="shared" si="9"/>
        <v>5</v>
      </c>
      <c r="BV55">
        <f t="shared" si="10"/>
        <v>0</v>
      </c>
      <c r="BW55" s="180">
        <f t="shared" si="11"/>
        <v>43879</v>
      </c>
      <c r="BX55">
        <f t="shared" si="12"/>
        <v>22</v>
      </c>
      <c r="BY55">
        <f t="shared" si="13"/>
        <v>2</v>
      </c>
      <c r="BZ55">
        <f t="shared" si="14"/>
        <v>1</v>
      </c>
      <c r="CA55" s="180">
        <f t="shared" si="19"/>
        <v>43879</v>
      </c>
      <c r="CB55">
        <f t="shared" si="20"/>
        <v>2</v>
      </c>
      <c r="CC55">
        <f t="shared" si="21"/>
        <v>2</v>
      </c>
      <c r="CD55" s="180">
        <f t="shared" si="22"/>
        <v>43879</v>
      </c>
      <c r="CE55">
        <f t="shared" si="23"/>
        <v>0</v>
      </c>
    </row>
    <row r="56" spans="1:83" x14ac:dyDescent="0.55000000000000004">
      <c r="A56" s="181">
        <v>43880</v>
      </c>
      <c r="B56" s="137"/>
      <c r="C56" s="135"/>
      <c r="D56" s="135"/>
      <c r="E56" s="135"/>
      <c r="F56" s="135"/>
      <c r="G56" s="135"/>
      <c r="H56" s="135"/>
      <c r="I56" s="135"/>
      <c r="J56" s="135"/>
      <c r="K56" s="139"/>
      <c r="L56" s="173"/>
      <c r="M56" s="162"/>
      <c r="N56" s="162"/>
      <c r="O56" s="162"/>
      <c r="P56" s="162"/>
      <c r="Q56" s="162"/>
      <c r="R56" s="162"/>
      <c r="S56" s="162"/>
      <c r="T56" s="162"/>
      <c r="U56" s="162"/>
      <c r="V56" s="162"/>
      <c r="W56" s="163"/>
      <c r="X56" s="175"/>
      <c r="Z56" s="178">
        <f t="shared" si="0"/>
        <v>43880</v>
      </c>
      <c r="AA56" s="231">
        <f t="shared" si="31"/>
        <v>99</v>
      </c>
      <c r="AB56" s="231">
        <f t="shared" si="32"/>
        <v>13</v>
      </c>
      <c r="AC56" s="232">
        <f t="shared" si="33"/>
        <v>3</v>
      </c>
      <c r="AD56" s="159">
        <f t="shared" si="34"/>
        <v>3</v>
      </c>
      <c r="AE56" s="243"/>
      <c r="AF56" s="147">
        <v>65</v>
      </c>
      <c r="AG56" s="155">
        <f t="shared" si="35"/>
        <v>1</v>
      </c>
      <c r="AH56" s="147">
        <v>5</v>
      </c>
      <c r="AI56" s="155">
        <f t="shared" si="36"/>
        <v>1</v>
      </c>
      <c r="AJ56" s="42">
        <v>2</v>
      </c>
      <c r="AK56" s="158">
        <f t="shared" si="2"/>
        <v>0</v>
      </c>
      <c r="AL56" s="147">
        <v>10</v>
      </c>
      <c r="AM56" s="155">
        <f t="shared" si="29"/>
        <v>1</v>
      </c>
      <c r="AN56" s="147">
        <v>6</v>
      </c>
      <c r="AO56" s="135"/>
      <c r="AP56" s="157"/>
      <c r="AQ56" s="158">
        <f t="shared" si="3"/>
        <v>2</v>
      </c>
      <c r="AR56" s="147">
        <v>24</v>
      </c>
      <c r="AS56" s="155">
        <f t="shared" si="38"/>
        <v>0</v>
      </c>
      <c r="AT56" s="147">
        <v>2</v>
      </c>
      <c r="AU56" s="155">
        <f t="shared" si="37"/>
        <v>0</v>
      </c>
      <c r="AV56" s="148">
        <v>1</v>
      </c>
      <c r="BO56" s="180">
        <f t="shared" si="4"/>
        <v>43880</v>
      </c>
      <c r="BP56">
        <f t="shared" si="5"/>
        <v>65</v>
      </c>
      <c r="BQ56">
        <f t="shared" si="6"/>
        <v>5</v>
      </c>
      <c r="BR56">
        <f t="shared" si="7"/>
        <v>2</v>
      </c>
      <c r="BS56" s="180">
        <f t="shared" si="18"/>
        <v>43880</v>
      </c>
      <c r="BT56">
        <f t="shared" si="8"/>
        <v>10</v>
      </c>
      <c r="BU56">
        <f t="shared" si="9"/>
        <v>6</v>
      </c>
      <c r="BV56">
        <f t="shared" si="10"/>
        <v>0</v>
      </c>
      <c r="BW56" s="180">
        <f t="shared" si="11"/>
        <v>43880</v>
      </c>
      <c r="BX56">
        <f t="shared" si="12"/>
        <v>24</v>
      </c>
      <c r="BY56">
        <f t="shared" si="13"/>
        <v>2</v>
      </c>
      <c r="BZ56">
        <f t="shared" si="14"/>
        <v>1</v>
      </c>
      <c r="CA56" s="180">
        <f t="shared" si="19"/>
        <v>43880</v>
      </c>
      <c r="CB56">
        <f t="shared" si="20"/>
        <v>3</v>
      </c>
      <c r="CC56">
        <f t="shared" si="21"/>
        <v>1</v>
      </c>
      <c r="CD56" s="180">
        <f t="shared" si="22"/>
        <v>43880</v>
      </c>
      <c r="CE56">
        <f t="shared" si="23"/>
        <v>1</v>
      </c>
    </row>
    <row r="57" spans="1:83" x14ac:dyDescent="0.55000000000000004">
      <c r="A57" s="181">
        <v>43881</v>
      </c>
      <c r="B57" s="137"/>
      <c r="C57" s="135"/>
      <c r="D57" s="135"/>
      <c r="E57" s="135"/>
      <c r="F57" s="135"/>
      <c r="G57" s="135"/>
      <c r="H57" s="135"/>
      <c r="I57" s="135"/>
      <c r="J57" s="135"/>
      <c r="K57" s="139"/>
      <c r="L57" s="173"/>
      <c r="M57" s="162"/>
      <c r="N57" s="162"/>
      <c r="O57" s="162"/>
      <c r="P57" s="162"/>
      <c r="Q57" s="162"/>
      <c r="R57" s="162"/>
      <c r="S57" s="162"/>
      <c r="T57" s="162"/>
      <c r="U57" s="162"/>
      <c r="V57" s="162"/>
      <c r="W57" s="163"/>
      <c r="X57" s="175"/>
      <c r="Z57" s="178">
        <f t="shared" si="0"/>
        <v>43881</v>
      </c>
      <c r="AA57" s="231">
        <f t="shared" si="31"/>
        <v>102</v>
      </c>
      <c r="AB57" s="231">
        <f t="shared" si="32"/>
        <v>13</v>
      </c>
      <c r="AC57" s="232">
        <f t="shared" si="33"/>
        <v>3</v>
      </c>
      <c r="AD57" s="159">
        <f t="shared" si="34"/>
        <v>3</v>
      </c>
      <c r="AE57" s="243"/>
      <c r="AF57" s="147">
        <v>68</v>
      </c>
      <c r="AG57" s="155">
        <f t="shared" si="35"/>
        <v>0</v>
      </c>
      <c r="AH57" s="147">
        <v>5</v>
      </c>
      <c r="AI57" s="155">
        <f t="shared" si="36"/>
        <v>0</v>
      </c>
      <c r="AJ57" s="42">
        <v>2</v>
      </c>
      <c r="AK57" s="158">
        <f t="shared" si="2"/>
        <v>0</v>
      </c>
      <c r="AL57" s="147">
        <v>10</v>
      </c>
      <c r="AM57" s="155">
        <f t="shared" si="29"/>
        <v>0</v>
      </c>
      <c r="AN57" s="147">
        <v>6</v>
      </c>
      <c r="AO57" s="135"/>
      <c r="AP57" s="157"/>
      <c r="AQ57" s="158">
        <f t="shared" si="3"/>
        <v>0</v>
      </c>
      <c r="AR57" s="147">
        <v>24</v>
      </c>
      <c r="AS57" s="155">
        <f t="shared" si="38"/>
        <v>0</v>
      </c>
      <c r="AT57" s="147">
        <v>2</v>
      </c>
      <c r="AU57" s="155">
        <f t="shared" si="37"/>
        <v>0</v>
      </c>
      <c r="AV57" s="148">
        <v>1</v>
      </c>
      <c r="BO57" s="180">
        <f t="shared" si="4"/>
        <v>43881</v>
      </c>
      <c r="BP57">
        <f t="shared" si="5"/>
        <v>68</v>
      </c>
      <c r="BQ57">
        <f t="shared" si="6"/>
        <v>5</v>
      </c>
      <c r="BR57">
        <f t="shared" si="7"/>
        <v>2</v>
      </c>
      <c r="BS57" s="180">
        <f t="shared" si="18"/>
        <v>43881</v>
      </c>
      <c r="BT57">
        <f t="shared" si="8"/>
        <v>10</v>
      </c>
      <c r="BU57">
        <f t="shared" si="9"/>
        <v>6</v>
      </c>
      <c r="BV57">
        <f t="shared" si="10"/>
        <v>0</v>
      </c>
      <c r="BW57" s="180">
        <f t="shared" si="11"/>
        <v>43881</v>
      </c>
      <c r="BX57">
        <f t="shared" si="12"/>
        <v>24</v>
      </c>
      <c r="BY57">
        <f t="shared" si="13"/>
        <v>2</v>
      </c>
      <c r="BZ57">
        <f t="shared" si="14"/>
        <v>1</v>
      </c>
      <c r="CA57" s="180">
        <f t="shared" si="19"/>
        <v>43881</v>
      </c>
      <c r="CB57">
        <f t="shared" si="20"/>
        <v>3</v>
      </c>
      <c r="CC57">
        <f t="shared" si="21"/>
        <v>0</v>
      </c>
      <c r="CD57" s="180">
        <f t="shared" si="22"/>
        <v>43881</v>
      </c>
      <c r="CE57">
        <f t="shared" si="23"/>
        <v>0</v>
      </c>
    </row>
    <row r="58" spans="1:83" x14ac:dyDescent="0.55000000000000004">
      <c r="A58" s="180">
        <v>43882</v>
      </c>
      <c r="B58" s="137"/>
      <c r="C58" s="135"/>
      <c r="D58" s="135"/>
      <c r="E58" s="135"/>
      <c r="F58" s="135"/>
      <c r="G58" s="135"/>
      <c r="H58" s="135"/>
      <c r="I58" s="135"/>
      <c r="J58" s="135"/>
      <c r="K58" s="139"/>
      <c r="L58" s="173"/>
      <c r="M58" s="162"/>
      <c r="N58" s="162"/>
      <c r="O58" s="162"/>
      <c r="P58" s="162"/>
      <c r="Q58" s="162"/>
      <c r="R58" s="162"/>
      <c r="S58" s="162"/>
      <c r="T58" s="162"/>
      <c r="U58" s="162"/>
      <c r="V58" s="162"/>
      <c r="W58" s="163"/>
      <c r="X58" s="175"/>
      <c r="Z58" s="178">
        <f t="shared" si="0"/>
        <v>43882</v>
      </c>
      <c r="AA58" s="231">
        <f t="shared" si="31"/>
        <v>104</v>
      </c>
      <c r="AB58" s="231">
        <f t="shared" si="32"/>
        <v>14</v>
      </c>
      <c r="AC58" s="232">
        <f t="shared" si="33"/>
        <v>3</v>
      </c>
      <c r="AD58" s="159">
        <f t="shared" si="34"/>
        <v>0</v>
      </c>
      <c r="AE58" s="243"/>
      <c r="AF58" s="147">
        <v>68</v>
      </c>
      <c r="AG58" s="155">
        <f t="shared" si="35"/>
        <v>1</v>
      </c>
      <c r="AH58" s="147">
        <v>6</v>
      </c>
      <c r="AI58" s="155">
        <f t="shared" si="36"/>
        <v>0</v>
      </c>
      <c r="AJ58" s="42">
        <v>2</v>
      </c>
      <c r="AK58" s="158">
        <f t="shared" si="2"/>
        <v>0</v>
      </c>
      <c r="AL58" s="147">
        <v>10</v>
      </c>
      <c r="AM58" s="155">
        <f t="shared" si="29"/>
        <v>0</v>
      </c>
      <c r="AN58" s="147">
        <v>6</v>
      </c>
      <c r="AO58" s="135"/>
      <c r="AP58" s="157"/>
      <c r="AQ58" s="158">
        <f t="shared" si="3"/>
        <v>2</v>
      </c>
      <c r="AR58" s="147">
        <v>26</v>
      </c>
      <c r="AS58" s="155">
        <f t="shared" si="38"/>
        <v>0</v>
      </c>
      <c r="AT58" s="147">
        <v>2</v>
      </c>
      <c r="AU58" s="155">
        <f t="shared" si="37"/>
        <v>0</v>
      </c>
      <c r="AV58" s="148">
        <v>1</v>
      </c>
      <c r="BO58" s="180">
        <f t="shared" si="4"/>
        <v>43882</v>
      </c>
      <c r="BP58">
        <f t="shared" si="5"/>
        <v>68</v>
      </c>
      <c r="BQ58">
        <f t="shared" si="6"/>
        <v>6</v>
      </c>
      <c r="BR58">
        <f t="shared" si="7"/>
        <v>2</v>
      </c>
      <c r="BS58" s="180">
        <f t="shared" si="18"/>
        <v>43882</v>
      </c>
      <c r="BT58">
        <f t="shared" si="8"/>
        <v>10</v>
      </c>
      <c r="BU58">
        <f t="shared" si="9"/>
        <v>6</v>
      </c>
      <c r="BV58">
        <f t="shared" si="10"/>
        <v>0</v>
      </c>
      <c r="BW58" s="180">
        <f t="shared" si="11"/>
        <v>43882</v>
      </c>
      <c r="BX58">
        <f t="shared" si="12"/>
        <v>26</v>
      </c>
      <c r="BY58">
        <f t="shared" si="13"/>
        <v>2</v>
      </c>
      <c r="BZ58">
        <f t="shared" si="14"/>
        <v>1</v>
      </c>
      <c r="CA58" s="180">
        <f t="shared" si="19"/>
        <v>43882</v>
      </c>
      <c r="CB58">
        <f t="shared" si="20"/>
        <v>0</v>
      </c>
      <c r="CC58">
        <f t="shared" si="21"/>
        <v>1</v>
      </c>
      <c r="CD58" s="180">
        <f>+A58</f>
        <v>43882</v>
      </c>
      <c r="CE58">
        <f t="shared" si="23"/>
        <v>0</v>
      </c>
    </row>
    <row r="59" spans="1:83" x14ac:dyDescent="0.55000000000000004">
      <c r="A59" s="180">
        <v>43883</v>
      </c>
      <c r="B59" s="137"/>
      <c r="C59" s="135"/>
      <c r="D59" s="135"/>
      <c r="E59" s="135"/>
      <c r="F59" s="135"/>
      <c r="G59" s="135"/>
      <c r="H59" s="135"/>
      <c r="I59" s="135"/>
      <c r="J59" s="135"/>
      <c r="K59" s="139"/>
      <c r="L59" s="173"/>
      <c r="M59" s="162"/>
      <c r="N59" s="162"/>
      <c r="O59" s="162"/>
      <c r="P59" s="162"/>
      <c r="Q59" s="162"/>
      <c r="R59" s="162"/>
      <c r="S59" s="162"/>
      <c r="T59" s="162"/>
      <c r="U59" s="162"/>
      <c r="V59" s="162"/>
      <c r="W59" s="163"/>
      <c r="X59" s="175"/>
      <c r="Z59" s="178">
        <f t="shared" si="0"/>
        <v>43883</v>
      </c>
      <c r="AA59" s="231">
        <f t="shared" si="31"/>
        <v>105</v>
      </c>
      <c r="AB59" s="231">
        <f t="shared" si="32"/>
        <v>19</v>
      </c>
      <c r="AC59" s="232">
        <f t="shared" si="33"/>
        <v>3</v>
      </c>
      <c r="AD59" s="159">
        <f t="shared" si="34"/>
        <v>1</v>
      </c>
      <c r="AE59" s="243"/>
      <c r="AF59" s="147">
        <v>69</v>
      </c>
      <c r="AG59" s="155">
        <f t="shared" ref="AG59:AG69" si="39">+AH59-AH58</f>
        <v>5</v>
      </c>
      <c r="AH59" s="147">
        <v>11</v>
      </c>
      <c r="AI59" s="155">
        <f t="shared" si="36"/>
        <v>0</v>
      </c>
      <c r="AJ59" s="42">
        <v>2</v>
      </c>
      <c r="AK59" s="158">
        <f t="shared" si="2"/>
        <v>0</v>
      </c>
      <c r="AL59" s="147">
        <v>10</v>
      </c>
      <c r="AM59" s="155">
        <f t="shared" si="29"/>
        <v>0</v>
      </c>
      <c r="AN59" s="147">
        <v>6</v>
      </c>
      <c r="AO59" s="135"/>
      <c r="AP59" s="157"/>
      <c r="AQ59" s="158">
        <f t="shared" si="3"/>
        <v>0</v>
      </c>
      <c r="AR59" s="147">
        <v>26</v>
      </c>
      <c r="AS59" s="155">
        <f t="shared" si="38"/>
        <v>0</v>
      </c>
      <c r="AT59" s="147">
        <v>2</v>
      </c>
      <c r="AU59" s="155">
        <f t="shared" si="37"/>
        <v>0</v>
      </c>
      <c r="AV59" s="148">
        <v>1</v>
      </c>
      <c r="BO59" s="180">
        <f t="shared" si="4"/>
        <v>43883</v>
      </c>
      <c r="BP59">
        <f t="shared" si="5"/>
        <v>69</v>
      </c>
      <c r="BQ59">
        <f t="shared" si="6"/>
        <v>11</v>
      </c>
      <c r="BR59">
        <f t="shared" si="7"/>
        <v>2</v>
      </c>
      <c r="BS59" s="180">
        <f t="shared" si="18"/>
        <v>43883</v>
      </c>
      <c r="BT59">
        <f t="shared" si="8"/>
        <v>10</v>
      </c>
      <c r="BU59">
        <f t="shared" si="9"/>
        <v>6</v>
      </c>
      <c r="BV59">
        <f t="shared" si="10"/>
        <v>0</v>
      </c>
      <c r="BW59" s="180">
        <f t="shared" si="11"/>
        <v>43883</v>
      </c>
      <c r="BX59">
        <f t="shared" si="12"/>
        <v>26</v>
      </c>
      <c r="BY59">
        <f t="shared" si="13"/>
        <v>2</v>
      </c>
      <c r="BZ59">
        <f t="shared" si="14"/>
        <v>1</v>
      </c>
      <c r="CA59" s="180">
        <f t="shared" si="19"/>
        <v>43883</v>
      </c>
      <c r="CB59">
        <f t="shared" si="20"/>
        <v>1</v>
      </c>
      <c r="CC59">
        <f t="shared" si="21"/>
        <v>5</v>
      </c>
      <c r="CD59" s="180">
        <f t="shared" si="22"/>
        <v>43883</v>
      </c>
      <c r="CE59">
        <f t="shared" si="23"/>
        <v>0</v>
      </c>
    </row>
    <row r="60" spans="1:83" x14ac:dyDescent="0.55000000000000004">
      <c r="A60" s="180">
        <v>43884</v>
      </c>
      <c r="B60" s="137"/>
      <c r="C60" s="135"/>
      <c r="D60" s="135"/>
      <c r="E60" s="135"/>
      <c r="F60" s="135"/>
      <c r="G60" s="135"/>
      <c r="H60" s="135"/>
      <c r="I60" s="135"/>
      <c r="J60" s="135"/>
      <c r="K60" s="139"/>
      <c r="L60" s="173"/>
      <c r="M60" s="162"/>
      <c r="N60" s="162"/>
      <c r="O60" s="162"/>
      <c r="P60" s="162"/>
      <c r="Q60" s="162"/>
      <c r="R60" s="162"/>
      <c r="S60" s="162"/>
      <c r="T60" s="162"/>
      <c r="U60" s="162"/>
      <c r="V60" s="162"/>
      <c r="W60" s="163"/>
      <c r="X60" s="175"/>
      <c r="Z60" s="178">
        <f t="shared" si="0"/>
        <v>43884</v>
      </c>
      <c r="AA60" s="231">
        <f t="shared" si="31"/>
        <v>112</v>
      </c>
      <c r="AB60" s="231">
        <f t="shared" si="32"/>
        <v>20</v>
      </c>
      <c r="AC60" s="232">
        <f t="shared" si="33"/>
        <v>3</v>
      </c>
      <c r="AD60" s="159">
        <f t="shared" si="34"/>
        <v>5</v>
      </c>
      <c r="AE60" s="243"/>
      <c r="AF60" s="147">
        <v>74</v>
      </c>
      <c r="AG60" s="155">
        <f t="shared" si="39"/>
        <v>1</v>
      </c>
      <c r="AH60" s="147">
        <v>12</v>
      </c>
      <c r="AI60" s="155">
        <f t="shared" ref="AI60:AI69" si="40">+AJ60-AJ59</f>
        <v>0</v>
      </c>
      <c r="AJ60" s="42">
        <v>2</v>
      </c>
      <c r="AK60" s="158">
        <f t="shared" si="2"/>
        <v>0</v>
      </c>
      <c r="AL60" s="147">
        <v>10</v>
      </c>
      <c r="AM60" s="155">
        <f t="shared" si="29"/>
        <v>0</v>
      </c>
      <c r="AN60" s="147">
        <v>6</v>
      </c>
      <c r="AO60" s="135"/>
      <c r="AP60" s="157"/>
      <c r="AQ60" s="158">
        <f t="shared" si="3"/>
        <v>2</v>
      </c>
      <c r="AR60" s="147">
        <v>28</v>
      </c>
      <c r="AS60" s="155">
        <f t="shared" si="38"/>
        <v>0</v>
      </c>
      <c r="AT60" s="147">
        <v>2</v>
      </c>
      <c r="AU60" s="155">
        <f t="shared" si="37"/>
        <v>0</v>
      </c>
      <c r="AV60" s="148">
        <v>1</v>
      </c>
      <c r="BO60" s="180">
        <f t="shared" si="4"/>
        <v>43884</v>
      </c>
      <c r="BP60">
        <f t="shared" si="5"/>
        <v>74</v>
      </c>
      <c r="BQ60">
        <f t="shared" si="6"/>
        <v>12</v>
      </c>
      <c r="BR60">
        <f t="shared" si="7"/>
        <v>2</v>
      </c>
      <c r="BS60" s="180">
        <f t="shared" si="18"/>
        <v>43884</v>
      </c>
      <c r="BT60">
        <f t="shared" si="8"/>
        <v>10</v>
      </c>
      <c r="BU60">
        <f t="shared" si="9"/>
        <v>6</v>
      </c>
      <c r="BV60">
        <f t="shared" si="10"/>
        <v>0</v>
      </c>
      <c r="BW60" s="180">
        <f t="shared" si="11"/>
        <v>43884</v>
      </c>
      <c r="BX60">
        <f t="shared" si="12"/>
        <v>28</v>
      </c>
      <c r="BY60">
        <f t="shared" si="13"/>
        <v>2</v>
      </c>
      <c r="BZ60">
        <f t="shared" si="14"/>
        <v>1</v>
      </c>
      <c r="CA60" s="180">
        <f t="shared" si="19"/>
        <v>43884</v>
      </c>
      <c r="CB60">
        <f t="shared" si="20"/>
        <v>5</v>
      </c>
      <c r="CC60">
        <f t="shared" si="21"/>
        <v>1</v>
      </c>
      <c r="CD60" s="180">
        <f t="shared" si="22"/>
        <v>43884</v>
      </c>
      <c r="CE60">
        <f t="shared" si="23"/>
        <v>0</v>
      </c>
    </row>
    <row r="61" spans="1:83" x14ac:dyDescent="0.55000000000000004">
      <c r="A61" s="180">
        <v>43885</v>
      </c>
      <c r="B61" s="137"/>
      <c r="C61" s="135"/>
      <c r="D61" s="135"/>
      <c r="E61" s="135"/>
      <c r="F61" s="135"/>
      <c r="G61" s="135"/>
      <c r="H61" s="135"/>
      <c r="I61" s="135"/>
      <c r="J61" s="135"/>
      <c r="K61" s="139"/>
      <c r="L61" s="173"/>
      <c r="M61" s="162"/>
      <c r="N61" s="162"/>
      <c r="O61" s="162"/>
      <c r="P61" s="162"/>
      <c r="Q61" s="162"/>
      <c r="R61" s="162"/>
      <c r="S61" s="162"/>
      <c r="T61" s="162"/>
      <c r="U61" s="162"/>
      <c r="V61" s="162"/>
      <c r="W61" s="163"/>
      <c r="X61" s="175"/>
      <c r="Z61" s="178">
        <f t="shared" si="0"/>
        <v>43885</v>
      </c>
      <c r="AA61" s="231">
        <f t="shared" ref="AA61:AA70" si="41">+AF61+AL61+AR61</f>
        <v>121</v>
      </c>
      <c r="AB61" s="231">
        <f t="shared" ref="AB61:AB70" si="42">+AH61+AN61+AT61</f>
        <v>30</v>
      </c>
      <c r="AC61" s="232">
        <f t="shared" ref="AC61:AC70" si="43">+AJ61+AP61+AV61</f>
        <v>3</v>
      </c>
      <c r="AD61" s="159">
        <f t="shared" si="34"/>
        <v>7</v>
      </c>
      <c r="AE61" s="243"/>
      <c r="AF61" s="147">
        <v>81</v>
      </c>
      <c r="AG61" s="155">
        <f t="shared" si="39"/>
        <v>7</v>
      </c>
      <c r="AH61" s="147">
        <v>19</v>
      </c>
      <c r="AI61" s="155">
        <f t="shared" si="40"/>
        <v>0</v>
      </c>
      <c r="AJ61" s="42">
        <v>2</v>
      </c>
      <c r="AK61" s="158">
        <f t="shared" si="2"/>
        <v>0</v>
      </c>
      <c r="AL61" s="147">
        <v>10</v>
      </c>
      <c r="AM61" s="155">
        <f t="shared" si="29"/>
        <v>0</v>
      </c>
      <c r="AN61" s="147">
        <v>6</v>
      </c>
      <c r="AO61" s="135"/>
      <c r="AP61" s="157"/>
      <c r="AQ61" s="158">
        <f t="shared" si="3"/>
        <v>2</v>
      </c>
      <c r="AR61" s="147">
        <v>30</v>
      </c>
      <c r="AS61" s="155">
        <f t="shared" ref="AS61:AS69" si="44">+AT61-AT60</f>
        <v>3</v>
      </c>
      <c r="AT61" s="147">
        <v>5</v>
      </c>
      <c r="AU61" s="155">
        <f t="shared" si="37"/>
        <v>0</v>
      </c>
      <c r="AV61" s="148">
        <v>1</v>
      </c>
      <c r="BO61" s="180">
        <f t="shared" ref="BO61:BO92" si="45">+A61</f>
        <v>43885</v>
      </c>
      <c r="BP61">
        <f t="shared" ref="BP61:BP92" si="46">+AF61</f>
        <v>81</v>
      </c>
      <c r="BQ61">
        <f t="shared" ref="BQ61:BQ92" si="47">+AH61</f>
        <v>19</v>
      </c>
      <c r="BR61">
        <f t="shared" ref="BR61:BR92" si="48">+AJ61</f>
        <v>2</v>
      </c>
      <c r="BS61" s="180">
        <f t="shared" ref="BS61:BS92" si="49">+A61</f>
        <v>43885</v>
      </c>
      <c r="BT61">
        <f t="shared" ref="BT61:BT92" si="50">+AL61</f>
        <v>10</v>
      </c>
      <c r="BU61">
        <f t="shared" ref="BU61:BU92" si="51">+AN61</f>
        <v>6</v>
      </c>
      <c r="BV61">
        <f t="shared" ref="BV61:BV92" si="52">+AP61</f>
        <v>0</v>
      </c>
      <c r="BW61" s="180">
        <f t="shared" ref="BW61:BW92" si="53">+A61</f>
        <v>43885</v>
      </c>
      <c r="BX61">
        <f t="shared" ref="BX61:BX92" si="54">+AR61</f>
        <v>30</v>
      </c>
      <c r="BY61">
        <f t="shared" ref="BY61:BY92" si="55">+AT61</f>
        <v>5</v>
      </c>
      <c r="BZ61">
        <f t="shared" ref="BZ61:BZ92" si="56">+AV61</f>
        <v>1</v>
      </c>
      <c r="CA61" s="180">
        <f t="shared" si="19"/>
        <v>43885</v>
      </c>
      <c r="CB61">
        <f t="shared" si="20"/>
        <v>7</v>
      </c>
      <c r="CC61">
        <f t="shared" si="21"/>
        <v>7</v>
      </c>
      <c r="CD61" s="180">
        <f t="shared" si="22"/>
        <v>43885</v>
      </c>
      <c r="CE61">
        <f t="shared" si="23"/>
        <v>0</v>
      </c>
    </row>
    <row r="62" spans="1:83" x14ac:dyDescent="0.55000000000000004">
      <c r="A62" s="180">
        <v>43886</v>
      </c>
      <c r="B62" s="137"/>
      <c r="C62" s="135"/>
      <c r="D62" s="135"/>
      <c r="E62" s="135"/>
      <c r="F62" s="135"/>
      <c r="G62" s="135"/>
      <c r="H62" s="135"/>
      <c r="I62" s="135"/>
      <c r="J62" s="135"/>
      <c r="K62" s="139"/>
      <c r="L62" s="173"/>
      <c r="M62" s="162"/>
      <c r="N62" s="162"/>
      <c r="O62" s="162"/>
      <c r="P62" s="162"/>
      <c r="Q62" s="162"/>
      <c r="R62" s="162"/>
      <c r="S62" s="162"/>
      <c r="T62" s="162"/>
      <c r="U62" s="162"/>
      <c r="V62" s="162"/>
      <c r="W62" s="163"/>
      <c r="X62" s="175"/>
      <c r="Z62" s="178">
        <f t="shared" si="0"/>
        <v>43886</v>
      </c>
      <c r="AA62" s="231">
        <f t="shared" si="41"/>
        <v>126</v>
      </c>
      <c r="AB62" s="231">
        <f t="shared" si="42"/>
        <v>30</v>
      </c>
      <c r="AC62" s="232">
        <f t="shared" si="43"/>
        <v>3</v>
      </c>
      <c r="AD62" s="159">
        <f t="shared" si="34"/>
        <v>4</v>
      </c>
      <c r="AE62" s="243"/>
      <c r="AF62" s="147">
        <v>85</v>
      </c>
      <c r="AG62" s="155">
        <f t="shared" si="39"/>
        <v>-1</v>
      </c>
      <c r="AH62" s="220">
        <v>18</v>
      </c>
      <c r="AI62" s="155">
        <f t="shared" si="40"/>
        <v>0</v>
      </c>
      <c r="AJ62" s="42">
        <v>2</v>
      </c>
      <c r="AK62" s="158">
        <f t="shared" si="2"/>
        <v>0</v>
      </c>
      <c r="AL62" s="147">
        <v>10</v>
      </c>
      <c r="AM62" s="155">
        <f t="shared" si="29"/>
        <v>1</v>
      </c>
      <c r="AN62" s="147">
        <v>7</v>
      </c>
      <c r="AO62" s="135"/>
      <c r="AP62" s="157"/>
      <c r="AQ62" s="158">
        <f t="shared" si="3"/>
        <v>1</v>
      </c>
      <c r="AR62" s="147">
        <v>31</v>
      </c>
      <c r="AS62" s="155">
        <f t="shared" si="44"/>
        <v>0</v>
      </c>
      <c r="AT62" s="147">
        <v>5</v>
      </c>
      <c r="AU62" s="155">
        <f t="shared" si="37"/>
        <v>0</v>
      </c>
      <c r="AV62" s="148">
        <v>1</v>
      </c>
      <c r="BO62" s="180">
        <f t="shared" si="45"/>
        <v>43886</v>
      </c>
      <c r="BP62">
        <f t="shared" si="46"/>
        <v>85</v>
      </c>
      <c r="BQ62">
        <f t="shared" si="47"/>
        <v>18</v>
      </c>
      <c r="BR62">
        <f t="shared" si="48"/>
        <v>2</v>
      </c>
      <c r="BS62" s="180">
        <f t="shared" si="49"/>
        <v>43886</v>
      </c>
      <c r="BT62">
        <f t="shared" si="50"/>
        <v>10</v>
      </c>
      <c r="BU62">
        <f t="shared" si="51"/>
        <v>7</v>
      </c>
      <c r="BV62">
        <f t="shared" si="52"/>
        <v>0</v>
      </c>
      <c r="BW62" s="180">
        <f t="shared" si="53"/>
        <v>43886</v>
      </c>
      <c r="BX62">
        <f t="shared" si="54"/>
        <v>31</v>
      </c>
      <c r="BY62">
        <f t="shared" si="55"/>
        <v>5</v>
      </c>
      <c r="BZ62">
        <f t="shared" si="56"/>
        <v>1</v>
      </c>
      <c r="CA62" s="180">
        <f t="shared" si="19"/>
        <v>43886</v>
      </c>
      <c r="CB62">
        <f t="shared" si="20"/>
        <v>4</v>
      </c>
      <c r="CC62">
        <f t="shared" si="21"/>
        <v>-1</v>
      </c>
      <c r="CD62" s="180">
        <f t="shared" si="22"/>
        <v>43886</v>
      </c>
      <c r="CE62">
        <f t="shared" si="23"/>
        <v>0</v>
      </c>
    </row>
    <row r="63" spans="1:83" x14ac:dyDescent="0.55000000000000004">
      <c r="A63" s="180">
        <v>43887</v>
      </c>
      <c r="B63" s="137"/>
      <c r="C63" s="135"/>
      <c r="D63" s="135"/>
      <c r="E63" s="135"/>
      <c r="F63" s="135"/>
      <c r="G63" s="135"/>
      <c r="H63" s="135"/>
      <c r="I63" s="135"/>
      <c r="J63" s="135"/>
      <c r="K63" s="139"/>
      <c r="L63" s="173"/>
      <c r="M63" s="162"/>
      <c r="N63" s="162"/>
      <c r="O63" s="162"/>
      <c r="P63" s="162"/>
      <c r="Q63" s="162"/>
      <c r="R63" s="162"/>
      <c r="S63" s="162"/>
      <c r="T63" s="162"/>
      <c r="U63" s="162"/>
      <c r="V63" s="162"/>
      <c r="W63" s="163"/>
      <c r="X63" s="175"/>
      <c r="Z63" s="178">
        <f t="shared" si="0"/>
        <v>43887</v>
      </c>
      <c r="AA63" s="231">
        <f t="shared" si="41"/>
        <v>133</v>
      </c>
      <c r="AB63" s="231">
        <f t="shared" si="42"/>
        <v>36</v>
      </c>
      <c r="AC63" s="232">
        <f t="shared" si="43"/>
        <v>3</v>
      </c>
      <c r="AD63" s="159">
        <f t="shared" si="34"/>
        <v>6</v>
      </c>
      <c r="AE63" s="243"/>
      <c r="AF63" s="147">
        <v>91</v>
      </c>
      <c r="AG63" s="155">
        <f t="shared" si="39"/>
        <v>6</v>
      </c>
      <c r="AH63" s="147">
        <v>24</v>
      </c>
      <c r="AI63" s="155">
        <f t="shared" si="40"/>
        <v>0</v>
      </c>
      <c r="AJ63" s="42">
        <v>2</v>
      </c>
      <c r="AK63" s="158">
        <f t="shared" si="2"/>
        <v>0</v>
      </c>
      <c r="AL63" s="147">
        <v>10</v>
      </c>
      <c r="AM63" s="155">
        <f t="shared" si="29"/>
        <v>0</v>
      </c>
      <c r="AN63" s="147">
        <v>7</v>
      </c>
      <c r="AO63" s="135"/>
      <c r="AP63" s="157"/>
      <c r="AQ63" s="155">
        <f t="shared" ref="AQ63:AQ69" si="57">+AR63-AR62</f>
        <v>1</v>
      </c>
      <c r="AR63" s="147">
        <v>32</v>
      </c>
      <c r="AS63" s="155">
        <f t="shared" si="44"/>
        <v>0</v>
      </c>
      <c r="AT63" s="147">
        <v>5</v>
      </c>
      <c r="AU63" s="155">
        <f t="shared" si="37"/>
        <v>0</v>
      </c>
      <c r="AV63" s="148">
        <v>1</v>
      </c>
      <c r="BO63" s="180">
        <f t="shared" si="45"/>
        <v>43887</v>
      </c>
      <c r="BP63">
        <f t="shared" si="46"/>
        <v>91</v>
      </c>
      <c r="BQ63">
        <f t="shared" si="47"/>
        <v>24</v>
      </c>
      <c r="BR63">
        <f t="shared" si="48"/>
        <v>2</v>
      </c>
      <c r="BS63" s="180">
        <f t="shared" si="49"/>
        <v>43887</v>
      </c>
      <c r="BT63">
        <f t="shared" si="50"/>
        <v>10</v>
      </c>
      <c r="BU63">
        <f t="shared" si="51"/>
        <v>7</v>
      </c>
      <c r="BV63">
        <f t="shared" si="52"/>
        <v>0</v>
      </c>
      <c r="BW63" s="180">
        <f t="shared" si="53"/>
        <v>43887</v>
      </c>
      <c r="BX63">
        <f t="shared" si="54"/>
        <v>32</v>
      </c>
      <c r="BY63">
        <f t="shared" si="55"/>
        <v>5</v>
      </c>
      <c r="BZ63">
        <f t="shared" si="56"/>
        <v>1</v>
      </c>
      <c r="CA63" s="180">
        <f t="shared" si="19"/>
        <v>43887</v>
      </c>
      <c r="CB63">
        <f t="shared" si="20"/>
        <v>6</v>
      </c>
      <c r="CC63">
        <f t="shared" si="21"/>
        <v>6</v>
      </c>
      <c r="CD63" s="180">
        <f t="shared" si="22"/>
        <v>43887</v>
      </c>
      <c r="CE63">
        <f t="shared" si="23"/>
        <v>0</v>
      </c>
    </row>
    <row r="64" spans="1:83" x14ac:dyDescent="0.55000000000000004">
      <c r="A64" s="180">
        <v>43888</v>
      </c>
      <c r="B64" s="137"/>
      <c r="C64" s="135"/>
      <c r="D64" s="135"/>
      <c r="E64" s="135"/>
      <c r="F64" s="135"/>
      <c r="G64" s="135"/>
      <c r="H64" s="135"/>
      <c r="I64" s="135"/>
      <c r="J64" s="135"/>
      <c r="K64" s="139"/>
      <c r="L64" s="173"/>
      <c r="M64" s="162"/>
      <c r="N64" s="162"/>
      <c r="O64" s="162"/>
      <c r="P64" s="162"/>
      <c r="Q64" s="162"/>
      <c r="R64" s="162"/>
      <c r="S64" s="162"/>
      <c r="T64" s="162"/>
      <c r="U64" s="162"/>
      <c r="V64" s="162"/>
      <c r="W64" s="163"/>
      <c r="X64" s="175"/>
      <c r="Z64" s="178">
        <f t="shared" si="0"/>
        <v>43888</v>
      </c>
      <c r="AA64" s="231">
        <f t="shared" si="41"/>
        <v>135</v>
      </c>
      <c r="AB64" s="231">
        <f t="shared" si="42"/>
        <v>39</v>
      </c>
      <c r="AC64" s="232">
        <f t="shared" si="43"/>
        <v>3</v>
      </c>
      <c r="AD64" s="159">
        <f t="shared" si="34"/>
        <v>2</v>
      </c>
      <c r="AE64" s="243"/>
      <c r="AF64" s="147">
        <v>93</v>
      </c>
      <c r="AG64" s="155">
        <f t="shared" si="39"/>
        <v>2</v>
      </c>
      <c r="AH64" s="147">
        <v>26</v>
      </c>
      <c r="AI64" s="155">
        <f t="shared" si="40"/>
        <v>0</v>
      </c>
      <c r="AJ64" s="42">
        <v>2</v>
      </c>
      <c r="AK64" s="158">
        <f t="shared" si="2"/>
        <v>0</v>
      </c>
      <c r="AL64" s="147">
        <v>10</v>
      </c>
      <c r="AM64" s="155">
        <f t="shared" si="29"/>
        <v>0</v>
      </c>
      <c r="AN64" s="147">
        <v>7</v>
      </c>
      <c r="AO64" s="135"/>
      <c r="AP64" s="157"/>
      <c r="AQ64" s="155">
        <f t="shared" si="57"/>
        <v>0</v>
      </c>
      <c r="AR64" s="147">
        <v>32</v>
      </c>
      <c r="AS64" s="155">
        <f t="shared" si="44"/>
        <v>1</v>
      </c>
      <c r="AT64" s="147">
        <v>6</v>
      </c>
      <c r="AU64" s="155">
        <f t="shared" si="37"/>
        <v>0</v>
      </c>
      <c r="AV64" s="148">
        <v>1</v>
      </c>
      <c r="BO64" s="180">
        <f t="shared" si="45"/>
        <v>43888</v>
      </c>
      <c r="BP64">
        <f t="shared" si="46"/>
        <v>93</v>
      </c>
      <c r="BQ64">
        <f t="shared" si="47"/>
        <v>26</v>
      </c>
      <c r="BR64">
        <f t="shared" si="48"/>
        <v>2</v>
      </c>
      <c r="BS64" s="180">
        <f t="shared" si="49"/>
        <v>43888</v>
      </c>
      <c r="BT64">
        <f t="shared" si="50"/>
        <v>10</v>
      </c>
      <c r="BU64">
        <f t="shared" si="51"/>
        <v>7</v>
      </c>
      <c r="BV64">
        <f t="shared" si="52"/>
        <v>0</v>
      </c>
      <c r="BW64" s="180">
        <f t="shared" si="53"/>
        <v>43888</v>
      </c>
      <c r="BX64">
        <f t="shared" si="54"/>
        <v>32</v>
      </c>
      <c r="BY64">
        <f t="shared" si="55"/>
        <v>6</v>
      </c>
      <c r="BZ64">
        <f t="shared" si="56"/>
        <v>1</v>
      </c>
      <c r="CA64" s="180">
        <f t="shared" si="19"/>
        <v>43888</v>
      </c>
      <c r="CB64">
        <f t="shared" si="20"/>
        <v>2</v>
      </c>
      <c r="CC64">
        <f t="shared" si="21"/>
        <v>2</v>
      </c>
      <c r="CD64" s="180">
        <f t="shared" si="22"/>
        <v>43888</v>
      </c>
      <c r="CE64">
        <f t="shared" si="23"/>
        <v>0</v>
      </c>
    </row>
    <row r="65" spans="1:83" x14ac:dyDescent="0.55000000000000004">
      <c r="A65" s="180">
        <v>43889</v>
      </c>
      <c r="B65" s="137"/>
      <c r="C65" s="135"/>
      <c r="D65" s="135"/>
      <c r="E65" s="135"/>
      <c r="F65" s="135"/>
      <c r="G65" s="135"/>
      <c r="H65" s="135"/>
      <c r="I65" s="135"/>
      <c r="J65" s="135"/>
      <c r="K65" s="139"/>
      <c r="L65" s="173"/>
      <c r="M65" s="162"/>
      <c r="N65" s="162"/>
      <c r="O65" s="162"/>
      <c r="P65" s="162"/>
      <c r="Q65" s="162"/>
      <c r="R65" s="162"/>
      <c r="S65" s="162"/>
      <c r="T65" s="162"/>
      <c r="U65" s="162"/>
      <c r="V65" s="162"/>
      <c r="W65" s="163"/>
      <c r="X65" s="175"/>
      <c r="Z65" s="178">
        <f t="shared" si="0"/>
        <v>43889</v>
      </c>
      <c r="AA65" s="231">
        <f t="shared" si="41"/>
        <v>138</v>
      </c>
      <c r="AB65" s="231">
        <f t="shared" si="42"/>
        <v>47</v>
      </c>
      <c r="AC65" s="232">
        <f t="shared" si="43"/>
        <v>3</v>
      </c>
      <c r="AD65" s="159">
        <f t="shared" si="34"/>
        <v>1</v>
      </c>
      <c r="AE65" s="243"/>
      <c r="AF65" s="147">
        <v>94</v>
      </c>
      <c r="AG65" s="155">
        <f t="shared" si="39"/>
        <v>4</v>
      </c>
      <c r="AH65" s="147">
        <v>30</v>
      </c>
      <c r="AI65" s="155">
        <f t="shared" si="40"/>
        <v>0</v>
      </c>
      <c r="AJ65" s="42">
        <v>2</v>
      </c>
      <c r="AK65" s="158">
        <f t="shared" si="2"/>
        <v>0</v>
      </c>
      <c r="AL65" s="147">
        <v>10</v>
      </c>
      <c r="AM65" s="155">
        <f t="shared" si="29"/>
        <v>1</v>
      </c>
      <c r="AN65" s="147">
        <v>8</v>
      </c>
      <c r="AO65" s="135"/>
      <c r="AP65" s="157"/>
      <c r="AQ65" s="155">
        <f t="shared" si="57"/>
        <v>2</v>
      </c>
      <c r="AR65" s="147">
        <v>34</v>
      </c>
      <c r="AS65" s="155">
        <f t="shared" si="44"/>
        <v>3</v>
      </c>
      <c r="AT65" s="147">
        <v>9</v>
      </c>
      <c r="AU65" s="155">
        <f t="shared" si="37"/>
        <v>0</v>
      </c>
      <c r="AV65" s="148">
        <v>1</v>
      </c>
      <c r="BO65" s="180">
        <f t="shared" si="45"/>
        <v>43889</v>
      </c>
      <c r="BP65">
        <f t="shared" si="46"/>
        <v>94</v>
      </c>
      <c r="BQ65">
        <f t="shared" si="47"/>
        <v>30</v>
      </c>
      <c r="BR65">
        <f t="shared" si="48"/>
        <v>2</v>
      </c>
      <c r="BS65" s="180">
        <f t="shared" si="49"/>
        <v>43889</v>
      </c>
      <c r="BT65">
        <f t="shared" si="50"/>
        <v>10</v>
      </c>
      <c r="BU65">
        <f t="shared" si="51"/>
        <v>8</v>
      </c>
      <c r="BV65">
        <f t="shared" si="52"/>
        <v>0</v>
      </c>
      <c r="BW65" s="180">
        <f t="shared" si="53"/>
        <v>43889</v>
      </c>
      <c r="BX65">
        <f t="shared" si="54"/>
        <v>34</v>
      </c>
      <c r="BY65">
        <f t="shared" si="55"/>
        <v>9</v>
      </c>
      <c r="BZ65">
        <f t="shared" si="56"/>
        <v>1</v>
      </c>
      <c r="CA65" s="180">
        <f t="shared" si="19"/>
        <v>43889</v>
      </c>
      <c r="CB65">
        <f t="shared" si="20"/>
        <v>1</v>
      </c>
      <c r="CC65">
        <f t="shared" si="21"/>
        <v>4</v>
      </c>
      <c r="CD65" s="180">
        <f t="shared" si="22"/>
        <v>43889</v>
      </c>
      <c r="CE65">
        <f t="shared" si="23"/>
        <v>0</v>
      </c>
    </row>
    <row r="66" spans="1:83" x14ac:dyDescent="0.55000000000000004">
      <c r="A66" s="180">
        <v>43890</v>
      </c>
      <c r="B66" s="137"/>
      <c r="C66" s="135"/>
      <c r="D66" s="135"/>
      <c r="E66" s="135"/>
      <c r="F66" s="135"/>
      <c r="G66" s="135"/>
      <c r="H66" s="135"/>
      <c r="I66" s="135"/>
      <c r="J66" s="135"/>
      <c r="K66" s="139"/>
      <c r="L66" s="173"/>
      <c r="M66" s="162"/>
      <c r="N66" s="162"/>
      <c r="O66" s="162"/>
      <c r="P66" s="162"/>
      <c r="Q66" s="162"/>
      <c r="R66" s="162"/>
      <c r="S66" s="162"/>
      <c r="T66" s="162"/>
      <c r="U66" s="162"/>
      <c r="V66" s="162"/>
      <c r="W66" s="163"/>
      <c r="X66" s="175"/>
      <c r="Z66" s="178">
        <f t="shared" si="0"/>
        <v>43890</v>
      </c>
      <c r="AA66" s="231">
        <f t="shared" si="41"/>
        <v>144</v>
      </c>
      <c r="AB66" s="231">
        <f t="shared" si="42"/>
        <v>50</v>
      </c>
      <c r="AC66" s="232">
        <f t="shared" si="43"/>
        <v>3</v>
      </c>
      <c r="AD66" s="159">
        <f t="shared" si="34"/>
        <v>1</v>
      </c>
      <c r="AE66" s="243"/>
      <c r="AF66" s="147">
        <v>95</v>
      </c>
      <c r="AG66" s="155">
        <f t="shared" si="39"/>
        <v>3</v>
      </c>
      <c r="AH66" s="147">
        <v>33</v>
      </c>
      <c r="AI66" s="155">
        <f t="shared" si="40"/>
        <v>0</v>
      </c>
      <c r="AJ66" s="42">
        <v>2</v>
      </c>
      <c r="AK66" s="158">
        <f t="shared" si="2"/>
        <v>0</v>
      </c>
      <c r="AL66" s="147">
        <v>10</v>
      </c>
      <c r="AM66" s="155">
        <f t="shared" si="29"/>
        <v>0</v>
      </c>
      <c r="AN66" s="147">
        <v>8</v>
      </c>
      <c r="AO66" s="135"/>
      <c r="AP66" s="157"/>
      <c r="AQ66" s="155">
        <f t="shared" si="57"/>
        <v>5</v>
      </c>
      <c r="AR66" s="147">
        <v>39</v>
      </c>
      <c r="AS66" s="155">
        <f t="shared" si="44"/>
        <v>0</v>
      </c>
      <c r="AT66" s="147">
        <v>9</v>
      </c>
      <c r="AU66" s="155">
        <f t="shared" si="37"/>
        <v>0</v>
      </c>
      <c r="AV66" s="148">
        <v>1</v>
      </c>
      <c r="BO66" s="180">
        <f t="shared" si="45"/>
        <v>43890</v>
      </c>
      <c r="BP66">
        <f t="shared" si="46"/>
        <v>95</v>
      </c>
      <c r="BQ66">
        <f t="shared" si="47"/>
        <v>33</v>
      </c>
      <c r="BR66">
        <f t="shared" si="48"/>
        <v>2</v>
      </c>
      <c r="BS66" s="180">
        <f t="shared" si="49"/>
        <v>43890</v>
      </c>
      <c r="BT66">
        <f t="shared" si="50"/>
        <v>10</v>
      </c>
      <c r="BU66">
        <f t="shared" si="51"/>
        <v>8</v>
      </c>
      <c r="BV66">
        <f t="shared" si="52"/>
        <v>0</v>
      </c>
      <c r="BW66" s="180">
        <f t="shared" si="53"/>
        <v>43890</v>
      </c>
      <c r="BX66">
        <f t="shared" si="54"/>
        <v>39</v>
      </c>
      <c r="BY66">
        <f t="shared" si="55"/>
        <v>9</v>
      </c>
      <c r="BZ66">
        <f t="shared" si="56"/>
        <v>1</v>
      </c>
      <c r="CA66" s="180">
        <f t="shared" si="19"/>
        <v>43890</v>
      </c>
      <c r="CB66">
        <f t="shared" si="20"/>
        <v>1</v>
      </c>
      <c r="CC66">
        <f t="shared" si="21"/>
        <v>3</v>
      </c>
      <c r="CD66" s="180">
        <f t="shared" si="22"/>
        <v>43890</v>
      </c>
      <c r="CE66">
        <f t="shared" si="23"/>
        <v>0</v>
      </c>
    </row>
    <row r="67" spans="1:83" x14ac:dyDescent="0.55000000000000004">
      <c r="A67" s="180">
        <v>43891</v>
      </c>
      <c r="B67" s="173"/>
      <c r="C67" s="162"/>
      <c r="D67" s="162"/>
      <c r="E67" s="162"/>
      <c r="F67" s="162"/>
      <c r="G67" s="162"/>
      <c r="H67" s="162"/>
      <c r="I67" s="162"/>
      <c r="J67" s="162"/>
      <c r="K67" s="175"/>
      <c r="L67" s="169"/>
      <c r="M67" s="170"/>
      <c r="N67" s="170"/>
      <c r="O67" s="170"/>
      <c r="P67" s="170"/>
      <c r="Q67" s="170"/>
      <c r="R67" s="170"/>
      <c r="S67" s="170"/>
      <c r="T67" s="170"/>
      <c r="U67" s="170"/>
      <c r="V67" s="170"/>
      <c r="W67" s="171"/>
      <c r="X67" s="172"/>
      <c r="Z67" s="178">
        <f t="shared" si="0"/>
        <v>43891</v>
      </c>
      <c r="AA67" s="231">
        <f t="shared" si="41"/>
        <v>148</v>
      </c>
      <c r="AB67" s="231">
        <f t="shared" si="42"/>
        <v>56</v>
      </c>
      <c r="AC67" s="232">
        <f t="shared" si="43"/>
        <v>3</v>
      </c>
      <c r="AD67" s="159">
        <f>+AF67-AF66</f>
        <v>3</v>
      </c>
      <c r="AE67" s="243"/>
      <c r="AF67" s="147">
        <v>98</v>
      </c>
      <c r="AG67" s="155">
        <f t="shared" si="39"/>
        <v>3</v>
      </c>
      <c r="AH67" s="147">
        <v>36</v>
      </c>
      <c r="AI67" s="155">
        <f t="shared" si="40"/>
        <v>0</v>
      </c>
      <c r="AJ67" s="42">
        <v>2</v>
      </c>
      <c r="AK67" s="158">
        <f t="shared" si="2"/>
        <v>0</v>
      </c>
      <c r="AL67" s="147">
        <v>10</v>
      </c>
      <c r="AM67" s="155">
        <f t="shared" si="29"/>
        <v>0</v>
      </c>
      <c r="AN67" s="147">
        <v>8</v>
      </c>
      <c r="AO67" s="135"/>
      <c r="AP67" s="157"/>
      <c r="AQ67" s="155">
        <f t="shared" si="57"/>
        <v>1</v>
      </c>
      <c r="AR67" s="147">
        <v>40</v>
      </c>
      <c r="AS67" s="155">
        <f t="shared" si="44"/>
        <v>3</v>
      </c>
      <c r="AT67" s="147">
        <v>12</v>
      </c>
      <c r="AU67" s="155">
        <f t="shared" si="37"/>
        <v>0</v>
      </c>
      <c r="AV67" s="148">
        <v>1</v>
      </c>
      <c r="BO67" s="180">
        <f t="shared" si="45"/>
        <v>43891</v>
      </c>
      <c r="BP67">
        <f t="shared" si="46"/>
        <v>98</v>
      </c>
      <c r="BQ67">
        <f t="shared" si="47"/>
        <v>36</v>
      </c>
      <c r="BR67">
        <f t="shared" si="48"/>
        <v>2</v>
      </c>
      <c r="BS67" s="180">
        <f t="shared" si="49"/>
        <v>43891</v>
      </c>
      <c r="BT67">
        <f t="shared" si="50"/>
        <v>10</v>
      </c>
      <c r="BU67">
        <f t="shared" si="51"/>
        <v>8</v>
      </c>
      <c r="BV67">
        <f t="shared" si="52"/>
        <v>0</v>
      </c>
      <c r="BW67" s="180">
        <f t="shared" si="53"/>
        <v>43891</v>
      </c>
      <c r="BX67">
        <f t="shared" si="54"/>
        <v>40</v>
      </c>
      <c r="BY67">
        <f t="shared" si="55"/>
        <v>12</v>
      </c>
      <c r="BZ67">
        <f t="shared" si="56"/>
        <v>1</v>
      </c>
      <c r="CA67" s="180">
        <f t="shared" si="19"/>
        <v>43891</v>
      </c>
      <c r="CB67">
        <f t="shared" si="20"/>
        <v>3</v>
      </c>
      <c r="CC67">
        <f t="shared" si="21"/>
        <v>3</v>
      </c>
      <c r="CD67" s="180">
        <f t="shared" si="22"/>
        <v>43891</v>
      </c>
      <c r="CE67">
        <f t="shared" si="23"/>
        <v>0</v>
      </c>
    </row>
    <row r="68" spans="1:83" x14ac:dyDescent="0.55000000000000004">
      <c r="A68" s="180">
        <v>43892</v>
      </c>
      <c r="B68" s="173"/>
      <c r="C68" s="162"/>
      <c r="D68" s="162"/>
      <c r="E68" s="162"/>
      <c r="F68" s="162"/>
      <c r="G68" s="162"/>
      <c r="H68" s="162"/>
      <c r="I68" s="162"/>
      <c r="J68" s="162"/>
      <c r="K68" s="175"/>
      <c r="L68" s="169"/>
      <c r="M68" s="170"/>
      <c r="N68" s="170"/>
      <c r="O68" s="170"/>
      <c r="P68" s="170"/>
      <c r="Q68" s="170"/>
      <c r="R68" s="170"/>
      <c r="S68" s="170"/>
      <c r="T68" s="170"/>
      <c r="U68" s="170"/>
      <c r="V68" s="170"/>
      <c r="W68" s="171"/>
      <c r="X68" s="172"/>
      <c r="Z68" s="178">
        <f t="shared" si="0"/>
        <v>43892</v>
      </c>
      <c r="AA68" s="231">
        <f t="shared" si="41"/>
        <v>151</v>
      </c>
      <c r="AB68" s="231">
        <f t="shared" si="42"/>
        <v>56</v>
      </c>
      <c r="AC68" s="232">
        <f t="shared" si="43"/>
        <v>3</v>
      </c>
      <c r="AD68" s="159">
        <f>+AF68-AF67</f>
        <v>2</v>
      </c>
      <c r="AE68" s="243"/>
      <c r="AF68" s="147">
        <v>100</v>
      </c>
      <c r="AG68" s="155">
        <f t="shared" si="39"/>
        <v>0</v>
      </c>
      <c r="AH68" s="147">
        <v>36</v>
      </c>
      <c r="AI68" s="155">
        <f t="shared" si="40"/>
        <v>0</v>
      </c>
      <c r="AJ68" s="42">
        <v>2</v>
      </c>
      <c r="AK68" s="158">
        <f t="shared" si="2"/>
        <v>0</v>
      </c>
      <c r="AL68" s="147">
        <v>10</v>
      </c>
      <c r="AM68" s="155">
        <f t="shared" si="29"/>
        <v>0</v>
      </c>
      <c r="AN68" s="147">
        <v>8</v>
      </c>
      <c r="AO68" s="135"/>
      <c r="AP68" s="157"/>
      <c r="AQ68" s="155">
        <f t="shared" si="57"/>
        <v>1</v>
      </c>
      <c r="AR68" s="147">
        <v>41</v>
      </c>
      <c r="AS68" s="155">
        <f t="shared" si="44"/>
        <v>0</v>
      </c>
      <c r="AT68" s="147">
        <v>12</v>
      </c>
      <c r="AU68" s="155">
        <f t="shared" si="37"/>
        <v>0</v>
      </c>
      <c r="AV68" s="148">
        <v>1</v>
      </c>
      <c r="BE68" t="s">
        <v>162</v>
      </c>
      <c r="BG68" t="s">
        <v>162</v>
      </c>
      <c r="BI68" t="s">
        <v>164</v>
      </c>
      <c r="BO68" s="180">
        <f t="shared" si="45"/>
        <v>43892</v>
      </c>
      <c r="BP68">
        <f t="shared" si="46"/>
        <v>100</v>
      </c>
      <c r="BQ68">
        <f t="shared" si="47"/>
        <v>36</v>
      </c>
      <c r="BR68">
        <f t="shared" si="48"/>
        <v>2</v>
      </c>
      <c r="BS68" s="180">
        <f t="shared" si="49"/>
        <v>43892</v>
      </c>
      <c r="BT68">
        <f t="shared" si="50"/>
        <v>10</v>
      </c>
      <c r="BU68">
        <f t="shared" si="51"/>
        <v>8</v>
      </c>
      <c r="BV68">
        <f t="shared" si="52"/>
        <v>0</v>
      </c>
      <c r="BW68" s="180">
        <f t="shared" si="53"/>
        <v>43892</v>
      </c>
      <c r="BX68">
        <f t="shared" si="54"/>
        <v>41</v>
      </c>
      <c r="BY68">
        <f t="shared" si="55"/>
        <v>12</v>
      </c>
      <c r="BZ68">
        <f t="shared" si="56"/>
        <v>1</v>
      </c>
      <c r="CA68" s="180">
        <f t="shared" si="19"/>
        <v>43892</v>
      </c>
      <c r="CB68">
        <f t="shared" si="20"/>
        <v>2</v>
      </c>
      <c r="CC68">
        <f t="shared" si="21"/>
        <v>0</v>
      </c>
      <c r="CD68" s="180">
        <f t="shared" si="22"/>
        <v>43892</v>
      </c>
      <c r="CE68">
        <f t="shared" si="23"/>
        <v>0</v>
      </c>
    </row>
    <row r="69" spans="1:83" x14ac:dyDescent="0.55000000000000004">
      <c r="A69" s="180">
        <v>43893</v>
      </c>
      <c r="B69" s="173"/>
      <c r="C69" s="162"/>
      <c r="D69" s="162"/>
      <c r="E69" s="162"/>
      <c r="F69" s="162"/>
      <c r="G69" s="162"/>
      <c r="H69" s="162"/>
      <c r="I69" s="162"/>
      <c r="J69" s="162"/>
      <c r="K69" s="175"/>
      <c r="L69" s="169"/>
      <c r="M69" s="170"/>
      <c r="N69" s="170"/>
      <c r="O69" s="170"/>
      <c r="P69" s="170"/>
      <c r="Q69" s="170"/>
      <c r="R69" s="170"/>
      <c r="S69" s="170"/>
      <c r="T69" s="170"/>
      <c r="U69" s="170"/>
      <c r="V69" s="170"/>
      <c r="W69" s="171"/>
      <c r="X69" s="172"/>
      <c r="Z69" s="178">
        <f t="shared" si="0"/>
        <v>43893</v>
      </c>
      <c r="AA69" s="231">
        <f t="shared" si="41"/>
        <v>152</v>
      </c>
      <c r="AB69" s="231">
        <f t="shared" si="42"/>
        <v>58</v>
      </c>
      <c r="AC69" s="232">
        <f t="shared" si="43"/>
        <v>3</v>
      </c>
      <c r="AD69" s="159">
        <f>+AF69-AF68</f>
        <v>0</v>
      </c>
      <c r="AE69" s="243"/>
      <c r="AF69" s="164">
        <v>100</v>
      </c>
      <c r="AG69" s="155">
        <f t="shared" si="39"/>
        <v>1</v>
      </c>
      <c r="AH69" s="164">
        <v>37</v>
      </c>
      <c r="AI69" s="155">
        <f t="shared" si="40"/>
        <v>0</v>
      </c>
      <c r="AJ69" s="165">
        <v>2</v>
      </c>
      <c r="AK69" s="158">
        <f t="shared" si="2"/>
        <v>0</v>
      </c>
      <c r="AL69" s="164">
        <v>10</v>
      </c>
      <c r="AM69" s="155">
        <f t="shared" si="29"/>
        <v>1</v>
      </c>
      <c r="AN69" s="164">
        <v>9</v>
      </c>
      <c r="AO69" s="135"/>
      <c r="AP69" s="166">
        <v>0</v>
      </c>
      <c r="AQ69" s="155">
        <f t="shared" si="57"/>
        <v>1</v>
      </c>
      <c r="AR69" s="161">
        <v>42</v>
      </c>
      <c r="AS69" s="155">
        <f t="shared" si="44"/>
        <v>0</v>
      </c>
      <c r="AT69" s="161">
        <v>12</v>
      </c>
      <c r="AU69" s="155">
        <f t="shared" si="37"/>
        <v>0</v>
      </c>
      <c r="AV69" s="167">
        <v>1</v>
      </c>
      <c r="BF69" t="s">
        <v>163</v>
      </c>
      <c r="BH69" t="s">
        <v>157</v>
      </c>
      <c r="BJ69" t="s">
        <v>163</v>
      </c>
      <c r="BL69" t="s">
        <v>157</v>
      </c>
      <c r="BO69" s="180">
        <f t="shared" si="45"/>
        <v>43893</v>
      </c>
      <c r="BP69">
        <f t="shared" si="46"/>
        <v>100</v>
      </c>
      <c r="BQ69">
        <f t="shared" si="47"/>
        <v>37</v>
      </c>
      <c r="BR69">
        <f t="shared" si="48"/>
        <v>2</v>
      </c>
      <c r="BS69" s="180">
        <f t="shared" si="49"/>
        <v>43893</v>
      </c>
      <c r="BT69">
        <f t="shared" si="50"/>
        <v>10</v>
      </c>
      <c r="BU69">
        <f t="shared" si="51"/>
        <v>9</v>
      </c>
      <c r="BV69">
        <f t="shared" si="52"/>
        <v>0</v>
      </c>
      <c r="BW69" s="180">
        <f t="shared" si="53"/>
        <v>43893</v>
      </c>
      <c r="BX69">
        <f t="shared" si="54"/>
        <v>42</v>
      </c>
      <c r="BY69">
        <f t="shared" si="55"/>
        <v>12</v>
      </c>
      <c r="BZ69">
        <f t="shared" si="56"/>
        <v>1</v>
      </c>
      <c r="CA69" s="180">
        <f t="shared" si="19"/>
        <v>43893</v>
      </c>
      <c r="CB69">
        <f t="shared" si="20"/>
        <v>0</v>
      </c>
      <c r="CC69">
        <f t="shared" si="21"/>
        <v>1</v>
      </c>
      <c r="CD69" s="180">
        <f t="shared" si="22"/>
        <v>43893</v>
      </c>
      <c r="CE69">
        <f t="shared" si="23"/>
        <v>0</v>
      </c>
    </row>
    <row r="70" spans="1:83" s="132" customFormat="1" x14ac:dyDescent="0.55000000000000004">
      <c r="A70" s="182">
        <v>43894</v>
      </c>
      <c r="B70" s="183">
        <v>2</v>
      </c>
      <c r="C70" s="164">
        <v>20</v>
      </c>
      <c r="D70" s="162"/>
      <c r="E70" s="162"/>
      <c r="F70" s="162"/>
      <c r="G70" s="162"/>
      <c r="H70" s="162"/>
      <c r="I70" s="162"/>
      <c r="J70" s="162"/>
      <c r="K70" s="175"/>
      <c r="L70" s="169"/>
      <c r="M70" s="170"/>
      <c r="N70" s="170"/>
      <c r="O70" s="170"/>
      <c r="P70" s="170"/>
      <c r="Q70" s="170"/>
      <c r="R70" s="170"/>
      <c r="S70" s="170"/>
      <c r="T70" s="170"/>
      <c r="U70" s="170"/>
      <c r="V70" s="170"/>
      <c r="W70" s="171"/>
      <c r="X70" s="172"/>
      <c r="Z70" s="178">
        <f t="shared" si="0"/>
        <v>43894</v>
      </c>
      <c r="AA70" s="231">
        <f t="shared" si="41"/>
        <v>156</v>
      </c>
      <c r="AB70" s="231">
        <f t="shared" si="42"/>
        <v>64</v>
      </c>
      <c r="AC70" s="232">
        <f t="shared" si="43"/>
        <v>3</v>
      </c>
      <c r="AD70" s="159">
        <f>+AF70-AF69</f>
        <v>4</v>
      </c>
      <c r="AE70" s="243"/>
      <c r="AF70" s="164">
        <v>104</v>
      </c>
      <c r="AG70" s="155">
        <f t="shared" ref="AG70:AG101" si="58">+AH70-AH69</f>
        <v>6</v>
      </c>
      <c r="AH70" s="164">
        <v>43</v>
      </c>
      <c r="AI70" s="155">
        <f t="shared" ref="AI70:AI100" si="59">+AJ70-AJ69</f>
        <v>0</v>
      </c>
      <c r="AJ70" s="165">
        <v>2</v>
      </c>
      <c r="AK70" s="168">
        <f t="shared" ref="AK70:AK100" si="60">+AL70-AL69</f>
        <v>0</v>
      </c>
      <c r="AL70" s="164">
        <v>10</v>
      </c>
      <c r="AM70" s="155">
        <f t="shared" ref="AM70:AM100" si="61">+AN70-AN69</f>
        <v>0</v>
      </c>
      <c r="AN70" s="164">
        <v>9</v>
      </c>
      <c r="AO70" s="155">
        <f t="shared" ref="AO70:AO100" si="62">+AP70-AP69</f>
        <v>0</v>
      </c>
      <c r="AP70" s="166">
        <v>0</v>
      </c>
      <c r="AQ70" s="168">
        <f t="shared" ref="AQ70:AQ100" si="63">+AR70-AR69</f>
        <v>0</v>
      </c>
      <c r="AR70" s="161">
        <v>42</v>
      </c>
      <c r="AS70" s="155">
        <f t="shared" ref="AS70:AS100" si="64">+AT70-AT69</f>
        <v>0</v>
      </c>
      <c r="AT70" s="161">
        <v>12</v>
      </c>
      <c r="AU70" s="155">
        <f t="shared" ref="AU70:AU100" si="65">+AV70-AV69</f>
        <v>0</v>
      </c>
      <c r="AV70" s="167">
        <v>1</v>
      </c>
      <c r="AX70" s="237"/>
      <c r="AY70" s="237"/>
      <c r="AZ70" s="237"/>
      <c r="BA70" s="237"/>
      <c r="BB70" s="237"/>
      <c r="BD70" s="237"/>
      <c r="BE70" s="230">
        <f t="shared" ref="BE70:BE101" si="66">+Z70</f>
        <v>43894</v>
      </c>
      <c r="BF70" s="132">
        <f t="shared" ref="BF70:BF101" si="67">+B70</f>
        <v>2</v>
      </c>
      <c r="BG70" s="230">
        <f t="shared" ref="BG70:BG101" si="68">+A70</f>
        <v>43894</v>
      </c>
      <c r="BH70" s="132">
        <f t="shared" ref="BH70:BH101" si="69">+C70</f>
        <v>20</v>
      </c>
      <c r="BO70" s="180">
        <f t="shared" si="45"/>
        <v>43894</v>
      </c>
      <c r="BP70">
        <f t="shared" si="46"/>
        <v>104</v>
      </c>
      <c r="BQ70">
        <f t="shared" si="47"/>
        <v>43</v>
      </c>
      <c r="BR70">
        <f t="shared" si="48"/>
        <v>2</v>
      </c>
      <c r="BS70" s="180">
        <f t="shared" si="49"/>
        <v>43894</v>
      </c>
      <c r="BT70">
        <f t="shared" si="50"/>
        <v>10</v>
      </c>
      <c r="BU70">
        <f t="shared" si="51"/>
        <v>9</v>
      </c>
      <c r="BV70">
        <f t="shared" si="52"/>
        <v>0</v>
      </c>
      <c r="BW70" s="180">
        <f t="shared" si="53"/>
        <v>43894</v>
      </c>
      <c r="BX70">
        <f t="shared" si="54"/>
        <v>42</v>
      </c>
      <c r="BY70">
        <f t="shared" si="55"/>
        <v>12</v>
      </c>
      <c r="BZ70">
        <f t="shared" si="56"/>
        <v>1</v>
      </c>
      <c r="CA70" s="180">
        <f t="shared" si="19"/>
        <v>43894</v>
      </c>
      <c r="CB70">
        <f t="shared" si="20"/>
        <v>4</v>
      </c>
      <c r="CC70">
        <f t="shared" si="21"/>
        <v>6</v>
      </c>
      <c r="CD70" s="180">
        <f t="shared" si="22"/>
        <v>43894</v>
      </c>
      <c r="CE70">
        <f t="shared" si="23"/>
        <v>0</v>
      </c>
    </row>
    <row r="71" spans="1:83" x14ac:dyDescent="0.55000000000000004">
      <c r="A71" s="180">
        <v>43895</v>
      </c>
      <c r="B71" s="183">
        <v>16</v>
      </c>
      <c r="C71" s="155">
        <f t="shared" ref="C71:C78" si="70">+B71+C70</f>
        <v>36</v>
      </c>
      <c r="D71" s="162"/>
      <c r="E71" s="162"/>
      <c r="F71" s="162"/>
      <c r="G71" s="162"/>
      <c r="H71" s="162"/>
      <c r="I71" s="162"/>
      <c r="J71" s="162"/>
      <c r="K71" s="175"/>
      <c r="L71" s="169"/>
      <c r="M71" s="170"/>
      <c r="N71" s="170"/>
      <c r="O71" s="170"/>
      <c r="P71" s="170"/>
      <c r="Q71" s="170"/>
      <c r="R71" s="170"/>
      <c r="S71" s="170"/>
      <c r="T71" s="170"/>
      <c r="U71" s="170"/>
      <c r="V71" s="170"/>
      <c r="W71" s="171"/>
      <c r="X71" s="172"/>
      <c r="Z71" s="178">
        <f t="shared" si="0"/>
        <v>43895</v>
      </c>
      <c r="AA71" s="231">
        <f t="shared" ref="AA71:AA108" si="71">+AF71+AL71+AR71</f>
        <v>158</v>
      </c>
      <c r="AB71" s="231">
        <f t="shared" ref="AB71:AB108" si="72">+AH71+AN71+AT71</f>
        <v>67</v>
      </c>
      <c r="AC71" s="232">
        <f t="shared" ref="AC71:AC108" si="73">+AJ71+AP71+AV71</f>
        <v>3</v>
      </c>
      <c r="AD71" s="159">
        <f t="shared" ref="AD71:AD101" si="74">+AF71-AF70</f>
        <v>0</v>
      </c>
      <c r="AE71" s="243"/>
      <c r="AF71" s="164">
        <v>104</v>
      </c>
      <c r="AG71" s="155">
        <f t="shared" si="58"/>
        <v>3</v>
      </c>
      <c r="AH71" s="147">
        <v>46</v>
      </c>
      <c r="AI71" s="155">
        <f t="shared" si="59"/>
        <v>0</v>
      </c>
      <c r="AJ71" s="42">
        <v>2</v>
      </c>
      <c r="AK71" s="168">
        <f t="shared" si="60"/>
        <v>0</v>
      </c>
      <c r="AL71" s="164">
        <v>10</v>
      </c>
      <c r="AM71" s="155">
        <f t="shared" si="61"/>
        <v>0</v>
      </c>
      <c r="AN71" s="164">
        <v>9</v>
      </c>
      <c r="AO71" s="155">
        <f t="shared" si="62"/>
        <v>0</v>
      </c>
      <c r="AP71" s="166">
        <v>0</v>
      </c>
      <c r="AQ71" s="168">
        <f t="shared" si="63"/>
        <v>2</v>
      </c>
      <c r="AR71" s="147">
        <v>44</v>
      </c>
      <c r="AS71" s="155">
        <f t="shared" si="64"/>
        <v>0</v>
      </c>
      <c r="AT71" s="147">
        <v>12</v>
      </c>
      <c r="AU71" s="155">
        <f t="shared" si="65"/>
        <v>0</v>
      </c>
      <c r="AV71" s="148">
        <v>1</v>
      </c>
      <c r="BE71" s="230">
        <f t="shared" si="66"/>
        <v>43895</v>
      </c>
      <c r="BF71" s="132">
        <f t="shared" si="67"/>
        <v>16</v>
      </c>
      <c r="BG71" s="230">
        <f t="shared" si="68"/>
        <v>43895</v>
      </c>
      <c r="BH71" s="132">
        <f t="shared" si="69"/>
        <v>36</v>
      </c>
      <c r="BO71" s="180">
        <f t="shared" si="45"/>
        <v>43895</v>
      </c>
      <c r="BP71">
        <f t="shared" si="46"/>
        <v>104</v>
      </c>
      <c r="BQ71">
        <f t="shared" si="47"/>
        <v>46</v>
      </c>
      <c r="BR71">
        <f t="shared" si="48"/>
        <v>2</v>
      </c>
      <c r="BS71" s="180">
        <f t="shared" si="49"/>
        <v>43895</v>
      </c>
      <c r="BT71">
        <f t="shared" si="50"/>
        <v>10</v>
      </c>
      <c r="BU71">
        <f t="shared" si="51"/>
        <v>9</v>
      </c>
      <c r="BV71">
        <f t="shared" si="52"/>
        <v>0</v>
      </c>
      <c r="BW71" s="180">
        <f t="shared" si="53"/>
        <v>43895</v>
      </c>
      <c r="BX71">
        <f t="shared" si="54"/>
        <v>44</v>
      </c>
      <c r="BY71">
        <f t="shared" si="55"/>
        <v>12</v>
      </c>
      <c r="BZ71">
        <f t="shared" si="56"/>
        <v>1</v>
      </c>
      <c r="CA71" s="180">
        <f t="shared" si="19"/>
        <v>43895</v>
      </c>
      <c r="CB71">
        <f t="shared" si="20"/>
        <v>0</v>
      </c>
      <c r="CC71">
        <f t="shared" si="21"/>
        <v>3</v>
      </c>
      <c r="CD71" s="180">
        <f t="shared" si="22"/>
        <v>43895</v>
      </c>
      <c r="CE71">
        <f t="shared" si="23"/>
        <v>0</v>
      </c>
    </row>
    <row r="72" spans="1:83" x14ac:dyDescent="0.55000000000000004">
      <c r="A72" s="180">
        <v>43896</v>
      </c>
      <c r="B72" s="183">
        <v>24</v>
      </c>
      <c r="C72" s="155">
        <f t="shared" si="70"/>
        <v>60</v>
      </c>
      <c r="D72" s="162"/>
      <c r="E72" s="162"/>
      <c r="F72" s="162"/>
      <c r="G72" s="162"/>
      <c r="H72" s="162"/>
      <c r="I72" s="162"/>
      <c r="J72" s="162"/>
      <c r="K72" s="175"/>
      <c r="L72" s="173"/>
      <c r="M72" s="162"/>
      <c r="N72" s="162"/>
      <c r="O72" s="162"/>
      <c r="P72" s="162"/>
      <c r="Q72" s="162"/>
      <c r="R72" s="162"/>
      <c r="S72" s="162"/>
      <c r="T72" s="162"/>
      <c r="U72" s="173"/>
      <c r="V72" s="162"/>
      <c r="W72" s="163"/>
      <c r="X72" s="175"/>
      <c r="Z72" s="178">
        <f t="shared" si="0"/>
        <v>43896</v>
      </c>
      <c r="AA72" s="231">
        <f t="shared" si="71"/>
        <v>162</v>
      </c>
      <c r="AB72" s="231">
        <f t="shared" si="72"/>
        <v>73</v>
      </c>
      <c r="AC72" s="232">
        <f t="shared" si="73"/>
        <v>3</v>
      </c>
      <c r="AD72" s="159">
        <f t="shared" si="74"/>
        <v>3</v>
      </c>
      <c r="AE72" s="243"/>
      <c r="AF72" s="147">
        <v>107</v>
      </c>
      <c r="AG72" s="155">
        <f t="shared" si="58"/>
        <v>5</v>
      </c>
      <c r="AH72" s="147">
        <v>51</v>
      </c>
      <c r="AI72" s="155">
        <f t="shared" si="59"/>
        <v>0</v>
      </c>
      <c r="AJ72" s="42">
        <v>2</v>
      </c>
      <c r="AK72" s="168">
        <f t="shared" si="60"/>
        <v>0</v>
      </c>
      <c r="AL72" s="164">
        <v>10</v>
      </c>
      <c r="AM72" s="155">
        <f t="shared" si="61"/>
        <v>1</v>
      </c>
      <c r="AN72" s="164">
        <v>10</v>
      </c>
      <c r="AO72" s="155">
        <f t="shared" si="62"/>
        <v>0</v>
      </c>
      <c r="AP72" s="166">
        <v>0</v>
      </c>
      <c r="AQ72" s="168">
        <f t="shared" si="63"/>
        <v>1</v>
      </c>
      <c r="AR72" s="147">
        <v>45</v>
      </c>
      <c r="AS72" s="155">
        <f t="shared" si="64"/>
        <v>0</v>
      </c>
      <c r="AT72" s="147">
        <v>12</v>
      </c>
      <c r="AU72" s="155">
        <f t="shared" si="65"/>
        <v>0</v>
      </c>
      <c r="AV72" s="148">
        <v>1</v>
      </c>
      <c r="BE72" s="230">
        <f t="shared" si="66"/>
        <v>43896</v>
      </c>
      <c r="BF72" s="132">
        <f t="shared" si="67"/>
        <v>24</v>
      </c>
      <c r="BG72" s="230">
        <f t="shared" si="68"/>
        <v>43896</v>
      </c>
      <c r="BH72" s="132">
        <f t="shared" si="69"/>
        <v>60</v>
      </c>
      <c r="BO72" s="180">
        <f t="shared" si="45"/>
        <v>43896</v>
      </c>
      <c r="BP72">
        <f t="shared" si="46"/>
        <v>107</v>
      </c>
      <c r="BQ72">
        <f t="shared" si="47"/>
        <v>51</v>
      </c>
      <c r="BR72">
        <f t="shared" si="48"/>
        <v>2</v>
      </c>
      <c r="BS72" s="180">
        <f t="shared" si="49"/>
        <v>43896</v>
      </c>
      <c r="BT72">
        <f t="shared" si="50"/>
        <v>10</v>
      </c>
      <c r="BU72">
        <f t="shared" si="51"/>
        <v>10</v>
      </c>
      <c r="BV72">
        <f t="shared" si="52"/>
        <v>0</v>
      </c>
      <c r="BW72" s="180">
        <f t="shared" si="53"/>
        <v>43896</v>
      </c>
      <c r="BX72">
        <f t="shared" si="54"/>
        <v>45</v>
      </c>
      <c r="BY72">
        <f t="shared" si="55"/>
        <v>12</v>
      </c>
      <c r="BZ72">
        <f t="shared" si="56"/>
        <v>1</v>
      </c>
      <c r="CA72" s="180">
        <f t="shared" si="19"/>
        <v>43896</v>
      </c>
      <c r="CB72">
        <f t="shared" si="20"/>
        <v>3</v>
      </c>
      <c r="CC72">
        <f t="shared" si="21"/>
        <v>5</v>
      </c>
      <c r="CD72" s="180">
        <f t="shared" si="22"/>
        <v>43896</v>
      </c>
      <c r="CE72">
        <f t="shared" si="23"/>
        <v>0</v>
      </c>
    </row>
    <row r="73" spans="1:83" x14ac:dyDescent="0.55000000000000004">
      <c r="A73" s="180">
        <v>43897</v>
      </c>
      <c r="B73" s="146">
        <v>3</v>
      </c>
      <c r="C73" s="155">
        <f t="shared" si="70"/>
        <v>63</v>
      </c>
      <c r="D73" s="162"/>
      <c r="E73" s="162"/>
      <c r="F73" s="162"/>
      <c r="G73" s="162"/>
      <c r="H73" s="162"/>
      <c r="I73" s="162"/>
      <c r="J73" s="162"/>
      <c r="K73" s="175"/>
      <c r="L73" s="173"/>
      <c r="M73" s="162"/>
      <c r="N73" s="162"/>
      <c r="O73" s="162"/>
      <c r="P73" s="162"/>
      <c r="Q73" s="162"/>
      <c r="R73" s="162"/>
      <c r="S73" s="162"/>
      <c r="T73" s="162"/>
      <c r="U73" s="162"/>
      <c r="V73" s="162"/>
      <c r="W73" s="163"/>
      <c r="X73" s="175"/>
      <c r="Z73" s="178">
        <f t="shared" si="0"/>
        <v>43897</v>
      </c>
      <c r="AA73" s="231">
        <f t="shared" si="71"/>
        <v>164</v>
      </c>
      <c r="AB73" s="231">
        <f t="shared" si="72"/>
        <v>78</v>
      </c>
      <c r="AC73" s="232">
        <f t="shared" si="73"/>
        <v>3</v>
      </c>
      <c r="AD73" s="159">
        <f t="shared" si="74"/>
        <v>2</v>
      </c>
      <c r="AE73" s="243"/>
      <c r="AF73" s="147">
        <v>109</v>
      </c>
      <c r="AG73" s="155">
        <f t="shared" si="58"/>
        <v>4</v>
      </c>
      <c r="AH73" s="147">
        <v>55</v>
      </c>
      <c r="AI73" s="155">
        <f t="shared" si="59"/>
        <v>0</v>
      </c>
      <c r="AJ73" s="42">
        <v>2</v>
      </c>
      <c r="AK73" s="168">
        <f t="shared" si="60"/>
        <v>0</v>
      </c>
      <c r="AL73" s="164">
        <v>10</v>
      </c>
      <c r="AM73" s="155">
        <f t="shared" si="61"/>
        <v>0</v>
      </c>
      <c r="AN73" s="164">
        <v>10</v>
      </c>
      <c r="AO73" s="155">
        <f t="shared" si="62"/>
        <v>0</v>
      </c>
      <c r="AP73" s="166">
        <v>0</v>
      </c>
      <c r="AQ73" s="168">
        <f t="shared" si="63"/>
        <v>0</v>
      </c>
      <c r="AR73" s="147">
        <v>45</v>
      </c>
      <c r="AS73" s="155">
        <f t="shared" si="64"/>
        <v>1</v>
      </c>
      <c r="AT73" s="147">
        <v>13</v>
      </c>
      <c r="AU73" s="155">
        <f t="shared" si="65"/>
        <v>0</v>
      </c>
      <c r="AV73" s="148">
        <v>1</v>
      </c>
      <c r="BE73" s="230">
        <f t="shared" si="66"/>
        <v>43897</v>
      </c>
      <c r="BF73" s="132">
        <f t="shared" si="67"/>
        <v>3</v>
      </c>
      <c r="BG73" s="230">
        <f t="shared" si="68"/>
        <v>43897</v>
      </c>
      <c r="BH73" s="132">
        <f t="shared" si="69"/>
        <v>63</v>
      </c>
      <c r="BO73" s="180">
        <f t="shared" si="45"/>
        <v>43897</v>
      </c>
      <c r="BP73">
        <f t="shared" si="46"/>
        <v>109</v>
      </c>
      <c r="BQ73">
        <f t="shared" si="47"/>
        <v>55</v>
      </c>
      <c r="BR73">
        <f t="shared" si="48"/>
        <v>2</v>
      </c>
      <c r="BS73" s="180">
        <f t="shared" si="49"/>
        <v>43897</v>
      </c>
      <c r="BT73">
        <f t="shared" si="50"/>
        <v>10</v>
      </c>
      <c r="BU73">
        <f t="shared" si="51"/>
        <v>10</v>
      </c>
      <c r="BV73">
        <f t="shared" si="52"/>
        <v>0</v>
      </c>
      <c r="BW73" s="180">
        <f t="shared" si="53"/>
        <v>43897</v>
      </c>
      <c r="BX73">
        <f t="shared" si="54"/>
        <v>45</v>
      </c>
      <c r="BY73">
        <f t="shared" si="55"/>
        <v>13</v>
      </c>
      <c r="BZ73">
        <f t="shared" si="56"/>
        <v>1</v>
      </c>
      <c r="CA73" s="180">
        <f t="shared" si="19"/>
        <v>43897</v>
      </c>
      <c r="CB73">
        <f t="shared" si="20"/>
        <v>2</v>
      </c>
      <c r="CC73">
        <f t="shared" si="21"/>
        <v>4</v>
      </c>
      <c r="CD73" s="180">
        <f t="shared" si="22"/>
        <v>43897</v>
      </c>
      <c r="CE73">
        <f t="shared" si="23"/>
        <v>0</v>
      </c>
    </row>
    <row r="74" spans="1:83" x14ac:dyDescent="0.55000000000000004">
      <c r="A74" s="180">
        <v>43898</v>
      </c>
      <c r="B74" s="146">
        <v>4</v>
      </c>
      <c r="C74" s="155">
        <f t="shared" si="70"/>
        <v>67</v>
      </c>
      <c r="D74" s="162"/>
      <c r="E74" s="162"/>
      <c r="F74" s="162"/>
      <c r="G74" s="162"/>
      <c r="H74" s="162"/>
      <c r="I74" s="162"/>
      <c r="J74" s="162"/>
      <c r="K74" s="175"/>
      <c r="L74" s="173"/>
      <c r="M74" s="162"/>
      <c r="N74" s="162"/>
      <c r="O74" s="162"/>
      <c r="P74" s="162"/>
      <c r="Q74" s="162"/>
      <c r="R74" s="162"/>
      <c r="S74" s="162"/>
      <c r="T74" s="162"/>
      <c r="U74" s="162"/>
      <c r="V74" s="162"/>
      <c r="W74" s="163"/>
      <c r="X74" s="175"/>
      <c r="Z74" s="178">
        <f t="shared" ref="Z74:Z111" si="75">+A74</f>
        <v>43898</v>
      </c>
      <c r="AA74" s="231">
        <f t="shared" si="71"/>
        <v>169</v>
      </c>
      <c r="AB74" s="231">
        <f t="shared" si="72"/>
        <v>84</v>
      </c>
      <c r="AC74" s="232">
        <f t="shared" si="73"/>
        <v>4</v>
      </c>
      <c r="AD74" s="159">
        <f t="shared" si="74"/>
        <v>5</v>
      </c>
      <c r="AE74" s="243"/>
      <c r="AF74" s="147">
        <v>114</v>
      </c>
      <c r="AG74" s="155">
        <f t="shared" si="58"/>
        <v>4</v>
      </c>
      <c r="AH74" s="147">
        <v>59</v>
      </c>
      <c r="AI74" s="155">
        <f t="shared" si="59"/>
        <v>1</v>
      </c>
      <c r="AJ74" s="42">
        <v>3</v>
      </c>
      <c r="AK74" s="168">
        <f t="shared" si="60"/>
        <v>0</v>
      </c>
      <c r="AL74" s="164">
        <v>10</v>
      </c>
      <c r="AM74" s="155">
        <f t="shared" si="61"/>
        <v>0</v>
      </c>
      <c r="AN74" s="164">
        <v>10</v>
      </c>
      <c r="AO74" s="155">
        <f t="shared" si="62"/>
        <v>0</v>
      </c>
      <c r="AP74" s="166">
        <v>0</v>
      </c>
      <c r="AQ74" s="168">
        <f t="shared" si="63"/>
        <v>0</v>
      </c>
      <c r="AR74" s="147">
        <v>45</v>
      </c>
      <c r="AS74" s="155">
        <f t="shared" si="64"/>
        <v>2</v>
      </c>
      <c r="AT74" s="147">
        <v>15</v>
      </c>
      <c r="AU74" s="155">
        <f t="shared" si="65"/>
        <v>0</v>
      </c>
      <c r="AV74" s="148">
        <v>1</v>
      </c>
      <c r="BE74" s="230">
        <f t="shared" si="66"/>
        <v>43898</v>
      </c>
      <c r="BF74" s="132">
        <f t="shared" si="67"/>
        <v>4</v>
      </c>
      <c r="BG74" s="230">
        <f t="shared" si="68"/>
        <v>43898</v>
      </c>
      <c r="BH74" s="132">
        <f t="shared" si="69"/>
        <v>67</v>
      </c>
      <c r="BO74" s="180">
        <f t="shared" si="45"/>
        <v>43898</v>
      </c>
      <c r="BP74">
        <f t="shared" si="46"/>
        <v>114</v>
      </c>
      <c r="BQ74">
        <f t="shared" si="47"/>
        <v>59</v>
      </c>
      <c r="BR74">
        <f t="shared" si="48"/>
        <v>3</v>
      </c>
      <c r="BS74" s="180">
        <f t="shared" si="49"/>
        <v>43898</v>
      </c>
      <c r="BT74">
        <f t="shared" si="50"/>
        <v>10</v>
      </c>
      <c r="BU74">
        <f t="shared" si="51"/>
        <v>10</v>
      </c>
      <c r="BV74">
        <f t="shared" si="52"/>
        <v>0</v>
      </c>
      <c r="BW74" s="180">
        <f t="shared" si="53"/>
        <v>43898</v>
      </c>
      <c r="BX74">
        <f t="shared" si="54"/>
        <v>45</v>
      </c>
      <c r="BY74">
        <f t="shared" si="55"/>
        <v>15</v>
      </c>
      <c r="BZ74">
        <f t="shared" si="56"/>
        <v>1</v>
      </c>
      <c r="CA74" s="180">
        <f t="shared" si="19"/>
        <v>43898</v>
      </c>
      <c r="CB74">
        <f t="shared" si="20"/>
        <v>5</v>
      </c>
      <c r="CC74">
        <f t="shared" si="21"/>
        <v>4</v>
      </c>
      <c r="CD74" s="180">
        <f t="shared" si="22"/>
        <v>43898</v>
      </c>
      <c r="CE74">
        <f t="shared" si="23"/>
        <v>1</v>
      </c>
    </row>
    <row r="75" spans="1:83" x14ac:dyDescent="0.55000000000000004">
      <c r="A75" s="180">
        <v>43899</v>
      </c>
      <c r="B75" s="146">
        <v>2</v>
      </c>
      <c r="C75" s="155">
        <f t="shared" si="70"/>
        <v>69</v>
      </c>
      <c r="D75" s="162"/>
      <c r="E75" s="162"/>
      <c r="F75" s="162"/>
      <c r="G75" s="162"/>
      <c r="H75" s="162"/>
      <c r="I75" s="162"/>
      <c r="J75" s="162"/>
      <c r="K75" s="175"/>
      <c r="L75" s="173"/>
      <c r="M75" s="162"/>
      <c r="N75" s="162"/>
      <c r="O75" s="162"/>
      <c r="P75" s="162"/>
      <c r="Q75" s="162"/>
      <c r="R75" s="162"/>
      <c r="S75" s="162"/>
      <c r="T75" s="162"/>
      <c r="U75" s="162"/>
      <c r="V75" s="162"/>
      <c r="W75" s="163"/>
      <c r="X75" s="175"/>
      <c r="Z75" s="178">
        <f t="shared" si="75"/>
        <v>43899</v>
      </c>
      <c r="AA75" s="231">
        <f t="shared" si="71"/>
        <v>170</v>
      </c>
      <c r="AB75" s="231">
        <f t="shared" si="72"/>
        <v>85</v>
      </c>
      <c r="AC75" s="232">
        <f t="shared" si="73"/>
        <v>4</v>
      </c>
      <c r="AD75" s="159">
        <f t="shared" si="74"/>
        <v>1</v>
      </c>
      <c r="AE75" s="243"/>
      <c r="AF75" s="147">
        <v>115</v>
      </c>
      <c r="AG75" s="155">
        <f t="shared" si="58"/>
        <v>1</v>
      </c>
      <c r="AH75" s="147">
        <v>60</v>
      </c>
      <c r="AI75" s="155">
        <f t="shared" si="59"/>
        <v>0</v>
      </c>
      <c r="AJ75" s="42">
        <v>3</v>
      </c>
      <c r="AK75" s="168">
        <f t="shared" si="60"/>
        <v>0</v>
      </c>
      <c r="AL75" s="164">
        <v>10</v>
      </c>
      <c r="AM75" s="155">
        <f t="shared" si="61"/>
        <v>0</v>
      </c>
      <c r="AN75" s="164">
        <v>10</v>
      </c>
      <c r="AO75" s="155">
        <f t="shared" si="62"/>
        <v>0</v>
      </c>
      <c r="AP75" s="166">
        <v>0</v>
      </c>
      <c r="AQ75" s="168">
        <f t="shared" si="63"/>
        <v>0</v>
      </c>
      <c r="AR75" s="147">
        <v>45</v>
      </c>
      <c r="AS75" s="155">
        <f t="shared" si="64"/>
        <v>0</v>
      </c>
      <c r="AT75" s="147">
        <v>15</v>
      </c>
      <c r="AU75" s="155">
        <f t="shared" si="65"/>
        <v>0</v>
      </c>
      <c r="AV75" s="148">
        <v>1</v>
      </c>
      <c r="BE75" s="230">
        <f t="shared" si="66"/>
        <v>43899</v>
      </c>
      <c r="BF75" s="132">
        <f t="shared" si="67"/>
        <v>2</v>
      </c>
      <c r="BG75" s="230">
        <f t="shared" si="68"/>
        <v>43899</v>
      </c>
      <c r="BH75" s="132">
        <f t="shared" si="69"/>
        <v>69</v>
      </c>
      <c r="BO75" s="180">
        <f t="shared" si="45"/>
        <v>43899</v>
      </c>
      <c r="BP75">
        <f t="shared" si="46"/>
        <v>115</v>
      </c>
      <c r="BQ75">
        <f t="shared" si="47"/>
        <v>60</v>
      </c>
      <c r="BR75">
        <f t="shared" si="48"/>
        <v>3</v>
      </c>
      <c r="BS75" s="180">
        <f t="shared" si="49"/>
        <v>43899</v>
      </c>
      <c r="BT75">
        <f t="shared" si="50"/>
        <v>10</v>
      </c>
      <c r="BU75">
        <f t="shared" si="51"/>
        <v>10</v>
      </c>
      <c r="BV75">
        <f t="shared" si="52"/>
        <v>0</v>
      </c>
      <c r="BW75" s="180">
        <f t="shared" si="53"/>
        <v>43899</v>
      </c>
      <c r="BX75">
        <f t="shared" si="54"/>
        <v>45</v>
      </c>
      <c r="BY75">
        <f t="shared" si="55"/>
        <v>15</v>
      </c>
      <c r="BZ75">
        <f t="shared" si="56"/>
        <v>1</v>
      </c>
      <c r="CA75" s="180">
        <f t="shared" si="19"/>
        <v>43899</v>
      </c>
      <c r="CB75">
        <f t="shared" si="20"/>
        <v>1</v>
      </c>
      <c r="CC75">
        <f t="shared" si="21"/>
        <v>1</v>
      </c>
      <c r="CD75" s="180">
        <f t="shared" si="22"/>
        <v>43899</v>
      </c>
      <c r="CE75">
        <f t="shared" si="23"/>
        <v>0</v>
      </c>
    </row>
    <row r="76" spans="1:83" x14ac:dyDescent="0.55000000000000004">
      <c r="A76" s="180">
        <v>43900</v>
      </c>
      <c r="B76" s="146">
        <v>10</v>
      </c>
      <c r="C76" s="155">
        <f t="shared" si="70"/>
        <v>79</v>
      </c>
      <c r="D76" s="162"/>
      <c r="E76" s="162"/>
      <c r="F76" s="162"/>
      <c r="G76" s="162"/>
      <c r="H76" s="162"/>
      <c r="I76" s="162"/>
      <c r="J76" s="162"/>
      <c r="K76" s="175"/>
      <c r="L76" s="173"/>
      <c r="M76" s="162"/>
      <c r="N76" s="162"/>
      <c r="O76" s="162"/>
      <c r="P76" s="162"/>
      <c r="Q76" s="162"/>
      <c r="R76" s="162"/>
      <c r="S76" s="162"/>
      <c r="T76" s="162"/>
      <c r="U76" s="162"/>
      <c r="V76" s="162"/>
      <c r="W76" s="163"/>
      <c r="X76" s="175"/>
      <c r="Z76" s="178">
        <f t="shared" si="75"/>
        <v>43900</v>
      </c>
      <c r="AA76" s="231">
        <f t="shared" si="71"/>
        <v>177</v>
      </c>
      <c r="AB76" s="231">
        <f t="shared" si="72"/>
        <v>92</v>
      </c>
      <c r="AC76" s="232">
        <f t="shared" si="73"/>
        <v>4</v>
      </c>
      <c r="AD76" s="159">
        <f t="shared" si="74"/>
        <v>5</v>
      </c>
      <c r="AE76" s="243"/>
      <c r="AF76" s="147">
        <v>120</v>
      </c>
      <c r="AG76" s="155">
        <f t="shared" si="58"/>
        <v>5</v>
      </c>
      <c r="AH76" s="147">
        <v>65</v>
      </c>
      <c r="AI76" s="155">
        <f t="shared" si="59"/>
        <v>0</v>
      </c>
      <c r="AJ76" s="42">
        <v>3</v>
      </c>
      <c r="AK76" s="168">
        <f t="shared" si="60"/>
        <v>0</v>
      </c>
      <c r="AL76" s="147">
        <v>10</v>
      </c>
      <c r="AM76" s="155">
        <f t="shared" si="61"/>
        <v>0</v>
      </c>
      <c r="AN76" s="164">
        <v>10</v>
      </c>
      <c r="AO76" s="155">
        <f t="shared" si="62"/>
        <v>0</v>
      </c>
      <c r="AP76" s="166">
        <v>0</v>
      </c>
      <c r="AQ76" s="168">
        <f t="shared" si="63"/>
        <v>2</v>
      </c>
      <c r="AR76" s="147">
        <v>47</v>
      </c>
      <c r="AS76" s="155">
        <f t="shared" si="64"/>
        <v>2</v>
      </c>
      <c r="AT76" s="147">
        <v>17</v>
      </c>
      <c r="AU76" s="155">
        <f t="shared" si="65"/>
        <v>0</v>
      </c>
      <c r="AV76" s="148">
        <v>1</v>
      </c>
      <c r="BE76" s="230">
        <f t="shared" si="66"/>
        <v>43900</v>
      </c>
      <c r="BF76" s="132">
        <f t="shared" si="67"/>
        <v>10</v>
      </c>
      <c r="BG76" s="230">
        <f t="shared" si="68"/>
        <v>43900</v>
      </c>
      <c r="BH76" s="132">
        <f t="shared" si="69"/>
        <v>79</v>
      </c>
      <c r="BO76" s="180">
        <f t="shared" si="45"/>
        <v>43900</v>
      </c>
      <c r="BP76">
        <f t="shared" si="46"/>
        <v>120</v>
      </c>
      <c r="BQ76">
        <f t="shared" si="47"/>
        <v>65</v>
      </c>
      <c r="BR76">
        <f t="shared" si="48"/>
        <v>3</v>
      </c>
      <c r="BS76" s="180">
        <f t="shared" si="49"/>
        <v>43900</v>
      </c>
      <c r="BT76">
        <f t="shared" si="50"/>
        <v>10</v>
      </c>
      <c r="BU76">
        <f t="shared" si="51"/>
        <v>10</v>
      </c>
      <c r="BV76">
        <f t="shared" si="52"/>
        <v>0</v>
      </c>
      <c r="BW76" s="180">
        <f t="shared" si="53"/>
        <v>43900</v>
      </c>
      <c r="BX76">
        <f t="shared" si="54"/>
        <v>47</v>
      </c>
      <c r="BY76">
        <f t="shared" si="55"/>
        <v>17</v>
      </c>
      <c r="BZ76">
        <f t="shared" si="56"/>
        <v>1</v>
      </c>
      <c r="CA76" s="180">
        <f t="shared" si="19"/>
        <v>43900</v>
      </c>
      <c r="CB76">
        <f t="shared" si="20"/>
        <v>5</v>
      </c>
      <c r="CC76">
        <f t="shared" si="21"/>
        <v>5</v>
      </c>
      <c r="CD76" s="180">
        <f t="shared" si="22"/>
        <v>43900</v>
      </c>
      <c r="CE76">
        <f t="shared" si="23"/>
        <v>0</v>
      </c>
    </row>
    <row r="77" spans="1:83" x14ac:dyDescent="0.55000000000000004">
      <c r="A77" s="180">
        <v>43901</v>
      </c>
      <c r="B77" s="146">
        <v>6</v>
      </c>
      <c r="C77" s="155">
        <f t="shared" si="70"/>
        <v>85</v>
      </c>
      <c r="D77" s="162"/>
      <c r="E77" s="162"/>
      <c r="F77" s="162"/>
      <c r="G77" s="162"/>
      <c r="H77" s="162"/>
      <c r="I77" s="162"/>
      <c r="J77" s="162"/>
      <c r="K77" s="175"/>
      <c r="L77" s="173"/>
      <c r="M77" s="162"/>
      <c r="N77" s="162"/>
      <c r="O77" s="162"/>
      <c r="P77" s="162"/>
      <c r="Q77" s="162"/>
      <c r="R77" s="162"/>
      <c r="S77" s="162"/>
      <c r="T77" s="162"/>
      <c r="U77" s="162"/>
      <c r="V77" s="162"/>
      <c r="W77" s="163"/>
      <c r="X77" s="175"/>
      <c r="Z77" s="178">
        <f t="shared" si="75"/>
        <v>43901</v>
      </c>
      <c r="AA77" s="231">
        <f t="shared" si="71"/>
        <v>187</v>
      </c>
      <c r="AB77" s="231">
        <f t="shared" si="72"/>
        <v>94</v>
      </c>
      <c r="AC77" s="232">
        <f t="shared" si="73"/>
        <v>4</v>
      </c>
      <c r="AD77" s="159">
        <f t="shared" si="74"/>
        <v>9</v>
      </c>
      <c r="AE77" s="243"/>
      <c r="AF77" s="147">
        <v>129</v>
      </c>
      <c r="AG77" s="155">
        <f t="shared" si="58"/>
        <v>2</v>
      </c>
      <c r="AH77" s="147">
        <v>67</v>
      </c>
      <c r="AI77" s="155">
        <f t="shared" si="59"/>
        <v>0</v>
      </c>
      <c r="AJ77" s="42">
        <v>3</v>
      </c>
      <c r="AK77" s="168">
        <f t="shared" si="60"/>
        <v>0</v>
      </c>
      <c r="AL77" s="147">
        <v>10</v>
      </c>
      <c r="AM77" s="155">
        <f t="shared" si="61"/>
        <v>0</v>
      </c>
      <c r="AN77" s="164">
        <v>10</v>
      </c>
      <c r="AO77" s="155">
        <f t="shared" si="62"/>
        <v>0</v>
      </c>
      <c r="AP77" s="166">
        <v>0</v>
      </c>
      <c r="AQ77" s="168">
        <f t="shared" si="63"/>
        <v>1</v>
      </c>
      <c r="AR77" s="147">
        <v>48</v>
      </c>
      <c r="AS77" s="155">
        <f t="shared" si="64"/>
        <v>0</v>
      </c>
      <c r="AT77" s="147">
        <v>17</v>
      </c>
      <c r="AU77" s="155">
        <f t="shared" si="65"/>
        <v>0</v>
      </c>
      <c r="AV77" s="148">
        <v>1</v>
      </c>
      <c r="BE77" s="230">
        <f t="shared" si="66"/>
        <v>43901</v>
      </c>
      <c r="BF77" s="132">
        <f t="shared" si="67"/>
        <v>6</v>
      </c>
      <c r="BG77" s="230">
        <f t="shared" si="68"/>
        <v>43901</v>
      </c>
      <c r="BH77" s="132">
        <f t="shared" si="69"/>
        <v>85</v>
      </c>
      <c r="BO77" s="180">
        <f t="shared" si="45"/>
        <v>43901</v>
      </c>
      <c r="BP77">
        <f t="shared" si="46"/>
        <v>129</v>
      </c>
      <c r="BQ77">
        <f t="shared" si="47"/>
        <v>67</v>
      </c>
      <c r="BR77">
        <f t="shared" si="48"/>
        <v>3</v>
      </c>
      <c r="BS77" s="180">
        <f t="shared" si="49"/>
        <v>43901</v>
      </c>
      <c r="BT77">
        <f t="shared" si="50"/>
        <v>10</v>
      </c>
      <c r="BU77">
        <f t="shared" si="51"/>
        <v>10</v>
      </c>
      <c r="BV77">
        <f t="shared" si="52"/>
        <v>0</v>
      </c>
      <c r="BW77" s="180">
        <f t="shared" si="53"/>
        <v>43901</v>
      </c>
      <c r="BX77">
        <f t="shared" si="54"/>
        <v>48</v>
      </c>
      <c r="BY77">
        <f t="shared" si="55"/>
        <v>17</v>
      </c>
      <c r="BZ77">
        <f t="shared" si="56"/>
        <v>1</v>
      </c>
      <c r="CA77" s="180">
        <f t="shared" si="19"/>
        <v>43901</v>
      </c>
      <c r="CB77">
        <f t="shared" si="20"/>
        <v>9</v>
      </c>
      <c r="CC77">
        <f t="shared" si="21"/>
        <v>2</v>
      </c>
      <c r="CD77" s="180">
        <f t="shared" si="22"/>
        <v>43901</v>
      </c>
      <c r="CE77">
        <f t="shared" si="23"/>
        <v>0</v>
      </c>
    </row>
    <row r="78" spans="1:83" x14ac:dyDescent="0.55000000000000004">
      <c r="A78" s="180">
        <v>43902</v>
      </c>
      <c r="B78" s="146">
        <v>3</v>
      </c>
      <c r="C78" s="155">
        <f t="shared" si="70"/>
        <v>88</v>
      </c>
      <c r="D78" s="162"/>
      <c r="E78" s="162"/>
      <c r="F78" s="162"/>
      <c r="G78" s="162"/>
      <c r="H78" s="162"/>
      <c r="I78" s="162"/>
      <c r="J78" s="162"/>
      <c r="K78" s="175"/>
      <c r="L78" s="173"/>
      <c r="M78" s="162"/>
      <c r="N78" s="162"/>
      <c r="O78" s="162"/>
      <c r="P78" s="162"/>
      <c r="Q78" s="162"/>
      <c r="R78" s="162"/>
      <c r="S78" s="162"/>
      <c r="T78" s="162"/>
      <c r="U78" s="162"/>
      <c r="V78" s="162"/>
      <c r="W78" s="163"/>
      <c r="X78" s="175"/>
      <c r="Z78" s="178">
        <f t="shared" si="75"/>
        <v>43902</v>
      </c>
      <c r="AA78" s="231">
        <f t="shared" si="71"/>
        <v>190</v>
      </c>
      <c r="AB78" s="231">
        <f t="shared" si="72"/>
        <v>105</v>
      </c>
      <c r="AC78" s="232">
        <f t="shared" si="73"/>
        <v>4</v>
      </c>
      <c r="AD78" s="159">
        <f t="shared" si="74"/>
        <v>2</v>
      </c>
      <c r="AE78" s="243"/>
      <c r="AF78" s="147">
        <v>131</v>
      </c>
      <c r="AG78" s="155">
        <f t="shared" si="58"/>
        <v>8</v>
      </c>
      <c r="AH78" s="147">
        <v>75</v>
      </c>
      <c r="AI78" s="155">
        <f t="shared" si="59"/>
        <v>0</v>
      </c>
      <c r="AJ78" s="42">
        <v>3</v>
      </c>
      <c r="AK78" s="168">
        <f t="shared" si="60"/>
        <v>0</v>
      </c>
      <c r="AL78" s="147">
        <v>10</v>
      </c>
      <c r="AM78" s="155">
        <f t="shared" si="61"/>
        <v>0</v>
      </c>
      <c r="AN78" s="147">
        <v>10</v>
      </c>
      <c r="AO78" s="155">
        <f t="shared" si="62"/>
        <v>0</v>
      </c>
      <c r="AP78" s="166">
        <v>0</v>
      </c>
      <c r="AQ78" s="168">
        <f t="shared" si="63"/>
        <v>1</v>
      </c>
      <c r="AR78" s="147">
        <v>49</v>
      </c>
      <c r="AS78" s="155">
        <f t="shared" si="64"/>
        <v>3</v>
      </c>
      <c r="AT78" s="147">
        <v>20</v>
      </c>
      <c r="AU78" s="155">
        <f t="shared" si="65"/>
        <v>0</v>
      </c>
      <c r="AV78" s="148">
        <v>1</v>
      </c>
      <c r="BE78" s="230">
        <f t="shared" si="66"/>
        <v>43902</v>
      </c>
      <c r="BF78" s="132">
        <f t="shared" si="67"/>
        <v>3</v>
      </c>
      <c r="BG78" s="230">
        <f t="shared" si="68"/>
        <v>43902</v>
      </c>
      <c r="BH78" s="132">
        <f t="shared" si="69"/>
        <v>88</v>
      </c>
      <c r="BO78" s="180">
        <f t="shared" si="45"/>
        <v>43902</v>
      </c>
      <c r="BP78">
        <f t="shared" si="46"/>
        <v>131</v>
      </c>
      <c r="BQ78">
        <f t="shared" si="47"/>
        <v>75</v>
      </c>
      <c r="BR78">
        <f t="shared" si="48"/>
        <v>3</v>
      </c>
      <c r="BS78" s="180">
        <f t="shared" si="49"/>
        <v>43902</v>
      </c>
      <c r="BT78">
        <f t="shared" si="50"/>
        <v>10</v>
      </c>
      <c r="BU78">
        <f t="shared" si="51"/>
        <v>10</v>
      </c>
      <c r="BV78">
        <f t="shared" si="52"/>
        <v>0</v>
      </c>
      <c r="BW78" s="180">
        <f t="shared" si="53"/>
        <v>43902</v>
      </c>
      <c r="BX78">
        <f t="shared" si="54"/>
        <v>49</v>
      </c>
      <c r="BY78">
        <f t="shared" si="55"/>
        <v>20</v>
      </c>
      <c r="BZ78">
        <f t="shared" si="56"/>
        <v>1</v>
      </c>
      <c r="CA78" s="180">
        <f t="shared" si="19"/>
        <v>43902</v>
      </c>
      <c r="CB78">
        <f t="shared" si="20"/>
        <v>2</v>
      </c>
      <c r="CC78">
        <f t="shared" si="21"/>
        <v>8</v>
      </c>
      <c r="CD78" s="180">
        <f t="shared" si="22"/>
        <v>43902</v>
      </c>
      <c r="CE78">
        <f t="shared" si="23"/>
        <v>0</v>
      </c>
    </row>
    <row r="79" spans="1:83" x14ac:dyDescent="0.55000000000000004">
      <c r="A79" s="180">
        <v>43903</v>
      </c>
      <c r="B79" s="146">
        <v>7</v>
      </c>
      <c r="C79" s="155">
        <f t="shared" ref="C79:C85" si="76">+B79+C78</f>
        <v>95</v>
      </c>
      <c r="D79" s="162"/>
      <c r="E79" s="162"/>
      <c r="F79" s="162"/>
      <c r="G79" s="162"/>
      <c r="H79" s="162"/>
      <c r="I79" s="162"/>
      <c r="J79" s="162"/>
      <c r="K79" s="175"/>
      <c r="L79" s="173"/>
      <c r="M79" s="162"/>
      <c r="N79" s="162"/>
      <c r="O79" s="162"/>
      <c r="P79" s="162"/>
      <c r="Q79" s="162"/>
      <c r="R79" s="162"/>
      <c r="S79" s="162"/>
      <c r="T79" s="162"/>
      <c r="U79" s="162"/>
      <c r="V79" s="162"/>
      <c r="W79" s="163"/>
      <c r="X79" s="175"/>
      <c r="Z79" s="178">
        <f t="shared" si="75"/>
        <v>43903</v>
      </c>
      <c r="AA79" s="231">
        <f t="shared" si="71"/>
        <v>197</v>
      </c>
      <c r="AB79" s="231">
        <f t="shared" si="72"/>
        <v>108</v>
      </c>
      <c r="AC79" s="232">
        <f t="shared" si="73"/>
        <v>5</v>
      </c>
      <c r="AD79" s="159">
        <f t="shared" si="74"/>
        <v>6</v>
      </c>
      <c r="AE79" s="243"/>
      <c r="AF79" s="147">
        <v>137</v>
      </c>
      <c r="AG79" s="155">
        <f t="shared" si="58"/>
        <v>3</v>
      </c>
      <c r="AH79" s="147">
        <v>78</v>
      </c>
      <c r="AI79" s="155">
        <f t="shared" si="59"/>
        <v>1</v>
      </c>
      <c r="AJ79" s="42">
        <v>4</v>
      </c>
      <c r="AK79" s="168">
        <f t="shared" si="60"/>
        <v>0</v>
      </c>
      <c r="AL79" s="147">
        <v>10</v>
      </c>
      <c r="AM79" s="155">
        <f t="shared" si="61"/>
        <v>0</v>
      </c>
      <c r="AN79" s="147">
        <v>10</v>
      </c>
      <c r="AO79" s="155">
        <f t="shared" si="62"/>
        <v>0</v>
      </c>
      <c r="AP79" s="166">
        <v>0</v>
      </c>
      <c r="AQ79" s="168">
        <f t="shared" si="63"/>
        <v>1</v>
      </c>
      <c r="AR79" s="147">
        <v>50</v>
      </c>
      <c r="AS79" s="155">
        <f t="shared" si="64"/>
        <v>0</v>
      </c>
      <c r="AT79" s="147">
        <v>20</v>
      </c>
      <c r="AU79" s="155">
        <f t="shared" si="65"/>
        <v>0</v>
      </c>
      <c r="AV79" s="148">
        <v>1</v>
      </c>
      <c r="BE79" s="230">
        <f t="shared" si="66"/>
        <v>43903</v>
      </c>
      <c r="BF79" s="132">
        <f t="shared" si="67"/>
        <v>7</v>
      </c>
      <c r="BG79" s="230">
        <f t="shared" si="68"/>
        <v>43903</v>
      </c>
      <c r="BH79" s="132">
        <f t="shared" si="69"/>
        <v>95</v>
      </c>
      <c r="BO79" s="180">
        <f t="shared" si="45"/>
        <v>43903</v>
      </c>
      <c r="BP79">
        <f t="shared" si="46"/>
        <v>137</v>
      </c>
      <c r="BQ79">
        <f t="shared" si="47"/>
        <v>78</v>
      </c>
      <c r="BR79">
        <f t="shared" si="48"/>
        <v>4</v>
      </c>
      <c r="BS79" s="180">
        <f t="shared" si="49"/>
        <v>43903</v>
      </c>
      <c r="BT79">
        <f t="shared" si="50"/>
        <v>10</v>
      </c>
      <c r="BU79">
        <f t="shared" si="51"/>
        <v>10</v>
      </c>
      <c r="BV79">
        <f t="shared" si="52"/>
        <v>0</v>
      </c>
      <c r="BW79" s="180">
        <f t="shared" si="53"/>
        <v>43903</v>
      </c>
      <c r="BX79">
        <f t="shared" si="54"/>
        <v>50</v>
      </c>
      <c r="BY79">
        <f t="shared" si="55"/>
        <v>20</v>
      </c>
      <c r="BZ79">
        <f t="shared" si="56"/>
        <v>1</v>
      </c>
      <c r="CA79" s="180">
        <f t="shared" si="19"/>
        <v>43903</v>
      </c>
      <c r="CB79">
        <f t="shared" si="20"/>
        <v>6</v>
      </c>
      <c r="CC79">
        <f t="shared" si="21"/>
        <v>3</v>
      </c>
      <c r="CD79" s="180">
        <f t="shared" si="22"/>
        <v>43903</v>
      </c>
      <c r="CE79">
        <f t="shared" si="23"/>
        <v>1</v>
      </c>
    </row>
    <row r="80" spans="1:83" x14ac:dyDescent="0.55000000000000004">
      <c r="A80" s="180">
        <v>43904</v>
      </c>
      <c r="B80" s="146">
        <v>16</v>
      </c>
      <c r="C80" s="155">
        <f t="shared" si="76"/>
        <v>111</v>
      </c>
      <c r="D80" s="162"/>
      <c r="E80" s="162"/>
      <c r="F80" s="162"/>
      <c r="G80" s="162"/>
      <c r="H80" s="162"/>
      <c r="I80" s="162"/>
      <c r="J80" s="162"/>
      <c r="K80" s="175"/>
      <c r="L80" s="173"/>
      <c r="M80" s="162"/>
      <c r="N80" s="162"/>
      <c r="O80" s="162"/>
      <c r="P80" s="162"/>
      <c r="Q80" s="162"/>
      <c r="R80" s="162"/>
      <c r="S80" s="162"/>
      <c r="T80" s="162"/>
      <c r="U80" s="162"/>
      <c r="V80" s="162"/>
      <c r="W80" s="163"/>
      <c r="X80" s="175"/>
      <c r="Z80" s="178">
        <f t="shared" si="75"/>
        <v>43904</v>
      </c>
      <c r="AA80" s="231">
        <f t="shared" si="71"/>
        <v>204</v>
      </c>
      <c r="AB80" s="231">
        <f t="shared" si="72"/>
        <v>111</v>
      </c>
      <c r="AC80" s="232">
        <f t="shared" si="73"/>
        <v>5</v>
      </c>
      <c r="AD80" s="159">
        <f t="shared" si="74"/>
        <v>4</v>
      </c>
      <c r="AE80" s="243"/>
      <c r="AF80" s="147">
        <v>141</v>
      </c>
      <c r="AG80" s="155">
        <f t="shared" si="58"/>
        <v>3</v>
      </c>
      <c r="AH80" s="147">
        <v>81</v>
      </c>
      <c r="AI80" s="155">
        <f t="shared" si="59"/>
        <v>0</v>
      </c>
      <c r="AJ80" s="42">
        <v>4</v>
      </c>
      <c r="AK80" s="168">
        <f t="shared" si="60"/>
        <v>0</v>
      </c>
      <c r="AL80" s="147">
        <v>10</v>
      </c>
      <c r="AM80" s="155">
        <f t="shared" si="61"/>
        <v>0</v>
      </c>
      <c r="AN80" s="147">
        <v>10</v>
      </c>
      <c r="AO80" s="155">
        <f t="shared" si="62"/>
        <v>0</v>
      </c>
      <c r="AP80" s="166">
        <v>0</v>
      </c>
      <c r="AQ80" s="168">
        <f t="shared" si="63"/>
        <v>3</v>
      </c>
      <c r="AR80" s="147">
        <v>53</v>
      </c>
      <c r="AS80" s="155">
        <f t="shared" si="64"/>
        <v>0</v>
      </c>
      <c r="AT80" s="147">
        <v>20</v>
      </c>
      <c r="AU80" s="155">
        <f t="shared" si="65"/>
        <v>0</v>
      </c>
      <c r="AV80" s="148">
        <v>1</v>
      </c>
      <c r="BE80" s="230">
        <f t="shared" si="66"/>
        <v>43904</v>
      </c>
      <c r="BF80" s="132">
        <f t="shared" si="67"/>
        <v>16</v>
      </c>
      <c r="BG80" s="230">
        <f t="shared" si="68"/>
        <v>43904</v>
      </c>
      <c r="BH80" s="132">
        <f t="shared" si="69"/>
        <v>111</v>
      </c>
      <c r="BO80" s="180">
        <f t="shared" si="45"/>
        <v>43904</v>
      </c>
      <c r="BP80">
        <f t="shared" si="46"/>
        <v>141</v>
      </c>
      <c r="BQ80">
        <f t="shared" si="47"/>
        <v>81</v>
      </c>
      <c r="BR80">
        <f t="shared" si="48"/>
        <v>4</v>
      </c>
      <c r="BS80" s="180">
        <f t="shared" si="49"/>
        <v>43904</v>
      </c>
      <c r="BT80">
        <f t="shared" si="50"/>
        <v>10</v>
      </c>
      <c r="BU80">
        <f t="shared" si="51"/>
        <v>10</v>
      </c>
      <c r="BV80">
        <f t="shared" si="52"/>
        <v>0</v>
      </c>
      <c r="BW80" s="180">
        <f t="shared" si="53"/>
        <v>43904</v>
      </c>
      <c r="BX80">
        <f t="shared" si="54"/>
        <v>53</v>
      </c>
      <c r="BY80">
        <f t="shared" si="55"/>
        <v>20</v>
      </c>
      <c r="BZ80">
        <f t="shared" si="56"/>
        <v>1</v>
      </c>
      <c r="CA80" s="180">
        <f t="shared" si="19"/>
        <v>43904</v>
      </c>
      <c r="CB80">
        <f t="shared" si="20"/>
        <v>4</v>
      </c>
      <c r="CC80">
        <f t="shared" si="21"/>
        <v>3</v>
      </c>
      <c r="CD80" s="180">
        <f t="shared" si="22"/>
        <v>43904</v>
      </c>
      <c r="CE80">
        <f t="shared" si="23"/>
        <v>0</v>
      </c>
    </row>
    <row r="81" spans="1:83" x14ac:dyDescent="0.55000000000000004">
      <c r="A81" s="180">
        <v>43905</v>
      </c>
      <c r="B81" s="146">
        <v>12</v>
      </c>
      <c r="C81" s="155">
        <f t="shared" si="76"/>
        <v>123</v>
      </c>
      <c r="D81" s="162"/>
      <c r="E81" s="162"/>
      <c r="F81" s="162"/>
      <c r="G81" s="162"/>
      <c r="H81" s="162"/>
      <c r="I81" s="162"/>
      <c r="J81" s="162"/>
      <c r="K81" s="175"/>
      <c r="L81" s="173"/>
      <c r="M81" s="162"/>
      <c r="N81" s="162"/>
      <c r="O81" s="162"/>
      <c r="P81" s="162"/>
      <c r="Q81" s="162"/>
      <c r="R81" s="162"/>
      <c r="S81" s="162"/>
      <c r="T81" s="162"/>
      <c r="U81" s="162"/>
      <c r="V81" s="162"/>
      <c r="W81" s="163"/>
      <c r="X81" s="175"/>
      <c r="Z81" s="178">
        <f t="shared" si="75"/>
        <v>43905</v>
      </c>
      <c r="AA81" s="231">
        <f t="shared" si="71"/>
        <v>217</v>
      </c>
      <c r="AB81" s="231">
        <f t="shared" si="72"/>
        <v>114</v>
      </c>
      <c r="AC81" s="232">
        <f t="shared" si="73"/>
        <v>5</v>
      </c>
      <c r="AD81" s="159">
        <f t="shared" si="74"/>
        <v>7</v>
      </c>
      <c r="AE81" s="243"/>
      <c r="AF81" s="147">
        <v>148</v>
      </c>
      <c r="AG81" s="155">
        <f t="shared" si="58"/>
        <v>3</v>
      </c>
      <c r="AH81" s="147">
        <v>84</v>
      </c>
      <c r="AI81" s="155">
        <f t="shared" si="59"/>
        <v>0</v>
      </c>
      <c r="AJ81" s="42">
        <v>4</v>
      </c>
      <c r="AK81" s="168">
        <f t="shared" si="60"/>
        <v>0</v>
      </c>
      <c r="AL81" s="147">
        <v>10</v>
      </c>
      <c r="AM81" s="155">
        <f t="shared" si="61"/>
        <v>0</v>
      </c>
      <c r="AN81" s="147">
        <v>10</v>
      </c>
      <c r="AO81" s="155">
        <f t="shared" si="62"/>
        <v>0</v>
      </c>
      <c r="AP81" s="166">
        <v>0</v>
      </c>
      <c r="AQ81" s="168">
        <f t="shared" si="63"/>
        <v>6</v>
      </c>
      <c r="AR81" s="147">
        <v>59</v>
      </c>
      <c r="AS81" s="155">
        <f t="shared" si="64"/>
        <v>0</v>
      </c>
      <c r="AT81" s="147">
        <v>20</v>
      </c>
      <c r="AU81" s="155">
        <f t="shared" si="65"/>
        <v>0</v>
      </c>
      <c r="AV81" s="148">
        <v>1</v>
      </c>
      <c r="BE81" s="230">
        <f t="shared" si="66"/>
        <v>43905</v>
      </c>
      <c r="BF81" s="132">
        <f t="shared" si="67"/>
        <v>12</v>
      </c>
      <c r="BG81" s="230">
        <f t="shared" si="68"/>
        <v>43905</v>
      </c>
      <c r="BH81" s="132">
        <f t="shared" si="69"/>
        <v>123</v>
      </c>
      <c r="BO81" s="180">
        <f t="shared" si="45"/>
        <v>43905</v>
      </c>
      <c r="BP81">
        <f t="shared" si="46"/>
        <v>148</v>
      </c>
      <c r="BQ81">
        <f t="shared" si="47"/>
        <v>84</v>
      </c>
      <c r="BR81">
        <f t="shared" si="48"/>
        <v>4</v>
      </c>
      <c r="BS81" s="180">
        <f t="shared" si="49"/>
        <v>43905</v>
      </c>
      <c r="BT81">
        <f t="shared" si="50"/>
        <v>10</v>
      </c>
      <c r="BU81">
        <f t="shared" si="51"/>
        <v>10</v>
      </c>
      <c r="BV81">
        <f t="shared" si="52"/>
        <v>0</v>
      </c>
      <c r="BW81" s="180">
        <f t="shared" si="53"/>
        <v>43905</v>
      </c>
      <c r="BX81">
        <f t="shared" si="54"/>
        <v>59</v>
      </c>
      <c r="BY81">
        <f t="shared" si="55"/>
        <v>20</v>
      </c>
      <c r="BZ81">
        <f t="shared" si="56"/>
        <v>1</v>
      </c>
      <c r="CA81" s="180">
        <f t="shared" si="19"/>
        <v>43905</v>
      </c>
      <c r="CB81">
        <f t="shared" si="20"/>
        <v>7</v>
      </c>
      <c r="CC81">
        <f t="shared" si="21"/>
        <v>3</v>
      </c>
      <c r="CD81" s="180">
        <f t="shared" si="22"/>
        <v>43905</v>
      </c>
      <c r="CE81">
        <f t="shared" si="23"/>
        <v>0</v>
      </c>
    </row>
    <row r="82" spans="1:83" x14ac:dyDescent="0.55000000000000004">
      <c r="A82" s="180">
        <v>43906</v>
      </c>
      <c r="B82" s="146">
        <v>20</v>
      </c>
      <c r="C82" s="155">
        <f t="shared" si="76"/>
        <v>143</v>
      </c>
      <c r="D82" s="162"/>
      <c r="E82" s="162"/>
      <c r="F82" s="162"/>
      <c r="G82" s="162"/>
      <c r="H82" s="162"/>
      <c r="I82" s="162"/>
      <c r="J82" s="162"/>
      <c r="K82" s="175"/>
      <c r="L82" s="173"/>
      <c r="M82" s="162"/>
      <c r="N82" s="162"/>
      <c r="O82" s="162"/>
      <c r="P82" s="162"/>
      <c r="Q82" s="162"/>
      <c r="R82" s="162"/>
      <c r="S82" s="162"/>
      <c r="T82" s="162"/>
      <c r="U82" s="162"/>
      <c r="V82" s="162"/>
      <c r="W82" s="163"/>
      <c r="X82" s="175"/>
      <c r="Z82" s="178">
        <f t="shared" si="75"/>
        <v>43906</v>
      </c>
      <c r="AA82" s="231">
        <f t="shared" si="71"/>
        <v>235</v>
      </c>
      <c r="AB82" s="231">
        <f t="shared" si="72"/>
        <v>120</v>
      </c>
      <c r="AC82" s="232">
        <f t="shared" si="73"/>
        <v>5</v>
      </c>
      <c r="AD82" s="159">
        <f t="shared" si="74"/>
        <v>9</v>
      </c>
      <c r="AE82" s="243"/>
      <c r="AF82" s="147">
        <v>157</v>
      </c>
      <c r="AG82" s="155">
        <f t="shared" si="58"/>
        <v>4</v>
      </c>
      <c r="AH82" s="147">
        <v>88</v>
      </c>
      <c r="AI82" s="155">
        <f t="shared" si="59"/>
        <v>0</v>
      </c>
      <c r="AJ82" s="42">
        <v>4</v>
      </c>
      <c r="AK82" s="168">
        <f t="shared" si="60"/>
        <v>1</v>
      </c>
      <c r="AL82" s="147">
        <v>11</v>
      </c>
      <c r="AM82" s="155">
        <f t="shared" si="61"/>
        <v>0</v>
      </c>
      <c r="AN82" s="147">
        <v>10</v>
      </c>
      <c r="AO82" s="155">
        <f t="shared" si="62"/>
        <v>0</v>
      </c>
      <c r="AP82" s="42">
        <v>0</v>
      </c>
      <c r="AQ82" s="168">
        <f t="shared" si="63"/>
        <v>8</v>
      </c>
      <c r="AR82" s="147">
        <v>67</v>
      </c>
      <c r="AS82" s="155">
        <f t="shared" si="64"/>
        <v>2</v>
      </c>
      <c r="AT82" s="147">
        <v>22</v>
      </c>
      <c r="AU82" s="155">
        <f t="shared" si="65"/>
        <v>0</v>
      </c>
      <c r="AV82" s="148">
        <v>1</v>
      </c>
      <c r="BE82" s="230">
        <f t="shared" si="66"/>
        <v>43906</v>
      </c>
      <c r="BF82" s="132">
        <f t="shared" si="67"/>
        <v>20</v>
      </c>
      <c r="BG82" s="230">
        <f t="shared" si="68"/>
        <v>43906</v>
      </c>
      <c r="BH82" s="132">
        <f t="shared" si="69"/>
        <v>143</v>
      </c>
      <c r="BO82" s="180">
        <f t="shared" si="45"/>
        <v>43906</v>
      </c>
      <c r="BP82">
        <f t="shared" si="46"/>
        <v>157</v>
      </c>
      <c r="BQ82">
        <f t="shared" si="47"/>
        <v>88</v>
      </c>
      <c r="BR82">
        <f t="shared" si="48"/>
        <v>4</v>
      </c>
      <c r="BS82" s="180">
        <f t="shared" si="49"/>
        <v>43906</v>
      </c>
      <c r="BT82">
        <f t="shared" si="50"/>
        <v>11</v>
      </c>
      <c r="BU82">
        <f t="shared" si="51"/>
        <v>10</v>
      </c>
      <c r="BV82">
        <f t="shared" si="52"/>
        <v>0</v>
      </c>
      <c r="BW82" s="180">
        <f t="shared" si="53"/>
        <v>43906</v>
      </c>
      <c r="BX82">
        <f t="shared" si="54"/>
        <v>67</v>
      </c>
      <c r="BY82">
        <f t="shared" si="55"/>
        <v>22</v>
      </c>
      <c r="BZ82">
        <f t="shared" si="56"/>
        <v>1</v>
      </c>
      <c r="CA82" s="180">
        <f t="shared" si="19"/>
        <v>43906</v>
      </c>
      <c r="CB82">
        <f t="shared" si="20"/>
        <v>9</v>
      </c>
      <c r="CC82">
        <f t="shared" si="21"/>
        <v>4</v>
      </c>
      <c r="CD82" s="180">
        <f t="shared" si="22"/>
        <v>43906</v>
      </c>
      <c r="CE82">
        <f t="shared" si="23"/>
        <v>0</v>
      </c>
    </row>
    <row r="83" spans="1:83" x14ac:dyDescent="0.55000000000000004">
      <c r="A83" s="180">
        <v>43907</v>
      </c>
      <c r="B83" s="146">
        <v>12</v>
      </c>
      <c r="C83" s="155">
        <f t="shared" si="76"/>
        <v>155</v>
      </c>
      <c r="D83" s="162"/>
      <c r="E83" s="162"/>
      <c r="F83" s="162"/>
      <c r="G83" s="162"/>
      <c r="H83" s="162"/>
      <c r="I83" s="162"/>
      <c r="J83" s="162"/>
      <c r="K83" s="175"/>
      <c r="L83" s="173"/>
      <c r="M83" s="162"/>
      <c r="N83" s="162"/>
      <c r="O83" s="162"/>
      <c r="P83" s="162"/>
      <c r="Q83" s="162"/>
      <c r="R83" s="162"/>
      <c r="S83" s="162"/>
      <c r="T83" s="162"/>
      <c r="U83" s="162"/>
      <c r="V83" s="162"/>
      <c r="W83" s="163"/>
      <c r="X83" s="175"/>
      <c r="Z83" s="178">
        <f t="shared" si="75"/>
        <v>43907</v>
      </c>
      <c r="AA83" s="231">
        <f t="shared" si="71"/>
        <v>257</v>
      </c>
      <c r="AB83" s="231">
        <f t="shared" si="72"/>
        <v>124</v>
      </c>
      <c r="AC83" s="232">
        <f t="shared" si="73"/>
        <v>5</v>
      </c>
      <c r="AD83" s="159">
        <f t="shared" si="74"/>
        <v>10</v>
      </c>
      <c r="AE83" s="243"/>
      <c r="AF83" s="147">
        <v>167</v>
      </c>
      <c r="AG83" s="155">
        <f t="shared" si="58"/>
        <v>4</v>
      </c>
      <c r="AH83" s="147">
        <v>92</v>
      </c>
      <c r="AI83" s="155">
        <f t="shared" si="59"/>
        <v>0</v>
      </c>
      <c r="AJ83" s="42">
        <v>4</v>
      </c>
      <c r="AK83" s="168">
        <f t="shared" si="60"/>
        <v>2</v>
      </c>
      <c r="AL83" s="147">
        <v>13</v>
      </c>
      <c r="AM83" s="155">
        <f t="shared" si="61"/>
        <v>0</v>
      </c>
      <c r="AN83" s="147">
        <v>10</v>
      </c>
      <c r="AO83" s="155">
        <f t="shared" si="62"/>
        <v>0</v>
      </c>
      <c r="AP83" s="42">
        <v>0</v>
      </c>
      <c r="AQ83" s="168">
        <f t="shared" si="63"/>
        <v>10</v>
      </c>
      <c r="AR83" s="147">
        <v>77</v>
      </c>
      <c r="AS83" s="155">
        <f t="shared" si="64"/>
        <v>0</v>
      </c>
      <c r="AT83" s="147">
        <v>22</v>
      </c>
      <c r="AU83" s="155">
        <f t="shared" si="65"/>
        <v>0</v>
      </c>
      <c r="AV83" s="148">
        <v>1</v>
      </c>
      <c r="BE83" s="230">
        <f t="shared" si="66"/>
        <v>43907</v>
      </c>
      <c r="BF83" s="132">
        <f t="shared" si="67"/>
        <v>12</v>
      </c>
      <c r="BG83" s="230">
        <f t="shared" si="68"/>
        <v>43907</v>
      </c>
      <c r="BH83" s="132">
        <f t="shared" si="69"/>
        <v>155</v>
      </c>
      <c r="BO83" s="180">
        <f t="shared" si="45"/>
        <v>43907</v>
      </c>
      <c r="BP83">
        <f t="shared" si="46"/>
        <v>167</v>
      </c>
      <c r="BQ83">
        <f t="shared" si="47"/>
        <v>92</v>
      </c>
      <c r="BR83">
        <f t="shared" si="48"/>
        <v>4</v>
      </c>
      <c r="BS83" s="180">
        <f t="shared" si="49"/>
        <v>43907</v>
      </c>
      <c r="BT83">
        <f t="shared" si="50"/>
        <v>13</v>
      </c>
      <c r="BU83">
        <f t="shared" si="51"/>
        <v>10</v>
      </c>
      <c r="BV83">
        <f t="shared" si="52"/>
        <v>0</v>
      </c>
      <c r="BW83" s="180">
        <f t="shared" si="53"/>
        <v>43907</v>
      </c>
      <c r="BX83">
        <f t="shared" si="54"/>
        <v>77</v>
      </c>
      <c r="BY83">
        <f t="shared" si="55"/>
        <v>22</v>
      </c>
      <c r="BZ83">
        <f t="shared" si="56"/>
        <v>1</v>
      </c>
      <c r="CA83" s="180">
        <f t="shared" si="19"/>
        <v>43907</v>
      </c>
      <c r="CB83">
        <f t="shared" si="20"/>
        <v>10</v>
      </c>
      <c r="CC83">
        <f t="shared" si="21"/>
        <v>4</v>
      </c>
      <c r="CD83" s="180">
        <f t="shared" si="22"/>
        <v>43907</v>
      </c>
      <c r="CE83">
        <f t="shared" si="23"/>
        <v>0</v>
      </c>
    </row>
    <row r="84" spans="1:83" x14ac:dyDescent="0.55000000000000004">
      <c r="A84" s="180">
        <v>43908</v>
      </c>
      <c r="B84" s="146">
        <v>34</v>
      </c>
      <c r="C84" s="155">
        <f t="shared" si="76"/>
        <v>189</v>
      </c>
      <c r="D84" s="162"/>
      <c r="E84" s="162"/>
      <c r="F84" s="162"/>
      <c r="G84" s="162"/>
      <c r="H84" s="162"/>
      <c r="I84" s="162"/>
      <c r="J84" s="162"/>
      <c r="K84" s="175"/>
      <c r="L84" s="173"/>
      <c r="M84" s="162"/>
      <c r="N84" s="162"/>
      <c r="O84" s="162"/>
      <c r="P84" s="162"/>
      <c r="Q84" s="162"/>
      <c r="R84" s="162"/>
      <c r="S84" s="162"/>
      <c r="T84" s="162"/>
      <c r="U84" s="162"/>
      <c r="V84" s="162"/>
      <c r="W84" s="163"/>
      <c r="X84" s="175"/>
      <c r="Z84" s="178">
        <f t="shared" si="75"/>
        <v>43908</v>
      </c>
      <c r="AA84" s="231">
        <f t="shared" si="71"/>
        <v>307</v>
      </c>
      <c r="AB84" s="231">
        <f t="shared" si="72"/>
        <v>127</v>
      </c>
      <c r="AC84" s="232">
        <f t="shared" si="73"/>
        <v>5</v>
      </c>
      <c r="AD84" s="159">
        <f t="shared" si="74"/>
        <v>25</v>
      </c>
      <c r="AE84" s="243"/>
      <c r="AF84" s="147">
        <v>192</v>
      </c>
      <c r="AG84" s="155">
        <f t="shared" si="58"/>
        <v>3</v>
      </c>
      <c r="AH84" s="147">
        <v>95</v>
      </c>
      <c r="AI84" s="155">
        <f t="shared" si="59"/>
        <v>0</v>
      </c>
      <c r="AJ84" s="42">
        <v>4</v>
      </c>
      <c r="AK84" s="168">
        <f t="shared" si="60"/>
        <v>2</v>
      </c>
      <c r="AL84" s="147">
        <v>15</v>
      </c>
      <c r="AM84" s="155">
        <f t="shared" si="61"/>
        <v>0</v>
      </c>
      <c r="AN84" s="147">
        <v>10</v>
      </c>
      <c r="AO84" s="155">
        <f t="shared" si="62"/>
        <v>0</v>
      </c>
      <c r="AP84" s="42">
        <v>0</v>
      </c>
      <c r="AQ84" s="168">
        <f t="shared" si="63"/>
        <v>23</v>
      </c>
      <c r="AR84" s="147">
        <v>100</v>
      </c>
      <c r="AS84" s="155">
        <f t="shared" si="64"/>
        <v>0</v>
      </c>
      <c r="AT84" s="147">
        <v>22</v>
      </c>
      <c r="AU84" s="155">
        <f t="shared" si="65"/>
        <v>0</v>
      </c>
      <c r="AV84" s="148">
        <v>1</v>
      </c>
      <c r="BE84" s="230">
        <f t="shared" si="66"/>
        <v>43908</v>
      </c>
      <c r="BF84" s="132">
        <f t="shared" si="67"/>
        <v>34</v>
      </c>
      <c r="BG84" s="230">
        <f t="shared" si="68"/>
        <v>43908</v>
      </c>
      <c r="BH84" s="132">
        <f t="shared" si="69"/>
        <v>189</v>
      </c>
      <c r="BO84" s="180">
        <f t="shared" si="45"/>
        <v>43908</v>
      </c>
      <c r="BP84">
        <f t="shared" si="46"/>
        <v>192</v>
      </c>
      <c r="BQ84">
        <f t="shared" si="47"/>
        <v>95</v>
      </c>
      <c r="BR84">
        <f t="shared" si="48"/>
        <v>4</v>
      </c>
      <c r="BS84" s="180">
        <f t="shared" si="49"/>
        <v>43908</v>
      </c>
      <c r="BT84">
        <f t="shared" si="50"/>
        <v>15</v>
      </c>
      <c r="BU84">
        <f t="shared" si="51"/>
        <v>10</v>
      </c>
      <c r="BV84">
        <f t="shared" si="52"/>
        <v>0</v>
      </c>
      <c r="BW84" s="180">
        <f t="shared" si="53"/>
        <v>43908</v>
      </c>
      <c r="BX84">
        <f t="shared" si="54"/>
        <v>100</v>
      </c>
      <c r="BY84">
        <f t="shared" si="55"/>
        <v>22</v>
      </c>
      <c r="BZ84">
        <f t="shared" si="56"/>
        <v>1</v>
      </c>
      <c r="CA84" s="180">
        <f t="shared" si="19"/>
        <v>43908</v>
      </c>
      <c r="CB84">
        <f t="shared" si="20"/>
        <v>25</v>
      </c>
      <c r="CC84">
        <f t="shared" si="21"/>
        <v>3</v>
      </c>
      <c r="CD84" s="180">
        <f t="shared" si="22"/>
        <v>43908</v>
      </c>
      <c r="CE84">
        <f t="shared" si="23"/>
        <v>0</v>
      </c>
    </row>
    <row r="85" spans="1:83" x14ac:dyDescent="0.55000000000000004">
      <c r="A85" s="180">
        <v>43909</v>
      </c>
      <c r="B85" s="146">
        <v>39</v>
      </c>
      <c r="C85" s="155">
        <f t="shared" si="76"/>
        <v>228</v>
      </c>
      <c r="D85" s="162"/>
      <c r="E85" s="162"/>
      <c r="F85" s="162"/>
      <c r="G85" s="162"/>
      <c r="H85" s="162"/>
      <c r="I85" s="162"/>
      <c r="J85" s="162"/>
      <c r="K85" s="175"/>
      <c r="L85" s="173"/>
      <c r="M85" s="162"/>
      <c r="N85" s="162"/>
      <c r="O85" s="162"/>
      <c r="P85" s="162"/>
      <c r="Q85" s="162"/>
      <c r="R85" s="162"/>
      <c r="S85" s="162"/>
      <c r="T85" s="162"/>
      <c r="U85" s="162"/>
      <c r="V85" s="162"/>
      <c r="W85" s="163"/>
      <c r="X85" s="175"/>
      <c r="Z85" s="178">
        <f t="shared" si="75"/>
        <v>43909</v>
      </c>
      <c r="AA85" s="231">
        <f t="shared" si="71"/>
        <v>333</v>
      </c>
      <c r="AB85" s="231">
        <f t="shared" si="72"/>
        <v>134</v>
      </c>
      <c r="AC85" s="232">
        <f t="shared" si="73"/>
        <v>5</v>
      </c>
      <c r="AD85" s="159">
        <f t="shared" si="74"/>
        <v>16</v>
      </c>
      <c r="AE85" s="243"/>
      <c r="AF85" s="147">
        <v>208</v>
      </c>
      <c r="AG85" s="155">
        <f t="shared" si="58"/>
        <v>3</v>
      </c>
      <c r="AH85" s="147">
        <v>98</v>
      </c>
      <c r="AI85" s="155">
        <f t="shared" si="59"/>
        <v>0</v>
      </c>
      <c r="AJ85" s="42">
        <v>4</v>
      </c>
      <c r="AK85" s="168">
        <f t="shared" si="60"/>
        <v>2</v>
      </c>
      <c r="AL85" s="147">
        <v>17</v>
      </c>
      <c r="AM85" s="155">
        <f t="shared" si="61"/>
        <v>0</v>
      </c>
      <c r="AN85" s="147">
        <v>10</v>
      </c>
      <c r="AO85" s="155">
        <f t="shared" si="62"/>
        <v>0</v>
      </c>
      <c r="AP85" s="42">
        <v>0</v>
      </c>
      <c r="AQ85" s="168">
        <f t="shared" si="63"/>
        <v>8</v>
      </c>
      <c r="AR85" s="147">
        <v>108</v>
      </c>
      <c r="AS85" s="155">
        <f t="shared" si="64"/>
        <v>4</v>
      </c>
      <c r="AT85" s="147">
        <v>26</v>
      </c>
      <c r="AU85" s="155">
        <f t="shared" si="65"/>
        <v>0</v>
      </c>
      <c r="AV85" s="148">
        <v>1</v>
      </c>
      <c r="BE85" s="230">
        <f t="shared" si="66"/>
        <v>43909</v>
      </c>
      <c r="BF85" s="132">
        <f t="shared" si="67"/>
        <v>39</v>
      </c>
      <c r="BG85" s="230">
        <f t="shared" si="68"/>
        <v>43909</v>
      </c>
      <c r="BH85" s="132">
        <f t="shared" si="69"/>
        <v>228</v>
      </c>
      <c r="BO85" s="180">
        <f t="shared" si="45"/>
        <v>43909</v>
      </c>
      <c r="BP85">
        <f t="shared" si="46"/>
        <v>208</v>
      </c>
      <c r="BQ85">
        <f t="shared" si="47"/>
        <v>98</v>
      </c>
      <c r="BR85">
        <f t="shared" si="48"/>
        <v>4</v>
      </c>
      <c r="BS85" s="180">
        <f t="shared" si="49"/>
        <v>43909</v>
      </c>
      <c r="BT85">
        <f t="shared" si="50"/>
        <v>17</v>
      </c>
      <c r="BU85">
        <f t="shared" si="51"/>
        <v>10</v>
      </c>
      <c r="BV85">
        <f t="shared" si="52"/>
        <v>0</v>
      </c>
      <c r="BW85" s="180">
        <f t="shared" si="53"/>
        <v>43909</v>
      </c>
      <c r="BX85">
        <f t="shared" si="54"/>
        <v>108</v>
      </c>
      <c r="BY85">
        <f t="shared" si="55"/>
        <v>26</v>
      </c>
      <c r="BZ85">
        <f t="shared" si="56"/>
        <v>1</v>
      </c>
      <c r="CA85" s="180">
        <f t="shared" si="19"/>
        <v>43909</v>
      </c>
      <c r="CB85">
        <f t="shared" si="20"/>
        <v>16</v>
      </c>
      <c r="CC85">
        <f t="shared" si="21"/>
        <v>3</v>
      </c>
      <c r="CD85" s="180">
        <f t="shared" si="22"/>
        <v>43909</v>
      </c>
      <c r="CE85">
        <f t="shared" si="23"/>
        <v>0</v>
      </c>
    </row>
    <row r="86" spans="1:83" x14ac:dyDescent="0.55000000000000004">
      <c r="A86" s="180">
        <v>43910</v>
      </c>
      <c r="B86" s="146">
        <v>41</v>
      </c>
      <c r="C86" s="155">
        <f t="shared" ref="C86:C104" si="77">+B86+C85</f>
        <v>269</v>
      </c>
      <c r="D86" s="162"/>
      <c r="E86" s="162"/>
      <c r="F86" s="162"/>
      <c r="G86" s="162"/>
      <c r="H86" s="162"/>
      <c r="I86" s="162"/>
      <c r="J86" s="162"/>
      <c r="K86" s="175"/>
      <c r="L86" s="173"/>
      <c r="M86" s="162"/>
      <c r="N86" s="162"/>
      <c r="O86" s="162"/>
      <c r="P86" s="162"/>
      <c r="Q86" s="162"/>
      <c r="R86" s="162"/>
      <c r="S86" s="162"/>
      <c r="T86" s="162"/>
      <c r="U86" s="162"/>
      <c r="V86" s="162"/>
      <c r="W86" s="163"/>
      <c r="X86" s="175"/>
      <c r="Z86" s="178">
        <f t="shared" si="75"/>
        <v>43910</v>
      </c>
      <c r="AA86" s="231">
        <f t="shared" si="71"/>
        <v>408</v>
      </c>
      <c r="AB86" s="231">
        <f t="shared" si="72"/>
        <v>136</v>
      </c>
      <c r="AC86" s="232">
        <f t="shared" si="73"/>
        <v>6</v>
      </c>
      <c r="AD86" s="159">
        <f t="shared" si="74"/>
        <v>48</v>
      </c>
      <c r="AE86" s="243"/>
      <c r="AF86" s="147">
        <v>256</v>
      </c>
      <c r="AG86" s="155">
        <f t="shared" si="58"/>
        <v>0</v>
      </c>
      <c r="AH86" s="147">
        <v>98</v>
      </c>
      <c r="AI86" s="155">
        <f t="shared" si="59"/>
        <v>0</v>
      </c>
      <c r="AJ86" s="42">
        <v>4</v>
      </c>
      <c r="AK86" s="168">
        <f t="shared" si="60"/>
        <v>0</v>
      </c>
      <c r="AL86" s="147">
        <v>17</v>
      </c>
      <c r="AM86" s="155">
        <f t="shared" si="61"/>
        <v>0</v>
      </c>
      <c r="AN86" s="147">
        <v>10</v>
      </c>
      <c r="AO86" s="155">
        <f t="shared" si="62"/>
        <v>0</v>
      </c>
      <c r="AP86" s="42">
        <v>0</v>
      </c>
      <c r="AQ86" s="168">
        <f t="shared" si="63"/>
        <v>27</v>
      </c>
      <c r="AR86" s="147">
        <v>135</v>
      </c>
      <c r="AS86" s="155">
        <f t="shared" si="64"/>
        <v>2</v>
      </c>
      <c r="AT86" s="147">
        <v>28</v>
      </c>
      <c r="AU86" s="155">
        <f t="shared" si="65"/>
        <v>1</v>
      </c>
      <c r="AV86" s="148">
        <v>2</v>
      </c>
      <c r="BE86" s="230">
        <f t="shared" si="66"/>
        <v>43910</v>
      </c>
      <c r="BF86" s="132">
        <f t="shared" si="67"/>
        <v>41</v>
      </c>
      <c r="BG86" s="230">
        <f t="shared" si="68"/>
        <v>43910</v>
      </c>
      <c r="BH86" s="132">
        <f t="shared" si="69"/>
        <v>269</v>
      </c>
      <c r="BO86" s="180">
        <f t="shared" si="45"/>
        <v>43910</v>
      </c>
      <c r="BP86">
        <f t="shared" si="46"/>
        <v>256</v>
      </c>
      <c r="BQ86">
        <f t="shared" si="47"/>
        <v>98</v>
      </c>
      <c r="BR86">
        <f t="shared" si="48"/>
        <v>4</v>
      </c>
      <c r="BS86" s="180">
        <f t="shared" si="49"/>
        <v>43910</v>
      </c>
      <c r="BT86">
        <f t="shared" si="50"/>
        <v>17</v>
      </c>
      <c r="BU86">
        <f t="shared" si="51"/>
        <v>10</v>
      </c>
      <c r="BV86">
        <f t="shared" si="52"/>
        <v>0</v>
      </c>
      <c r="BW86" s="180">
        <f t="shared" si="53"/>
        <v>43910</v>
      </c>
      <c r="BX86">
        <f t="shared" si="54"/>
        <v>135</v>
      </c>
      <c r="BY86">
        <f t="shared" si="55"/>
        <v>28</v>
      </c>
      <c r="BZ86">
        <f t="shared" si="56"/>
        <v>2</v>
      </c>
      <c r="CA86" s="180">
        <f t="shared" si="19"/>
        <v>43910</v>
      </c>
      <c r="CB86">
        <f t="shared" si="20"/>
        <v>48</v>
      </c>
      <c r="CC86">
        <f t="shared" si="21"/>
        <v>0</v>
      </c>
      <c r="CD86" s="180">
        <f t="shared" si="22"/>
        <v>43910</v>
      </c>
      <c r="CE86">
        <f t="shared" si="23"/>
        <v>0</v>
      </c>
    </row>
    <row r="87" spans="1:83" x14ac:dyDescent="0.55000000000000004">
      <c r="A87" s="180">
        <v>43911</v>
      </c>
      <c r="B87" s="146">
        <v>45</v>
      </c>
      <c r="C87" s="155">
        <f t="shared" si="77"/>
        <v>314</v>
      </c>
      <c r="D87" s="162"/>
      <c r="E87" s="162"/>
      <c r="F87" s="162"/>
      <c r="G87" s="162"/>
      <c r="H87" s="162"/>
      <c r="I87" s="162"/>
      <c r="J87" s="162"/>
      <c r="K87" s="175"/>
      <c r="L87" s="173"/>
      <c r="M87" s="162"/>
      <c r="N87" s="162"/>
      <c r="O87" s="162"/>
      <c r="P87" s="162"/>
      <c r="Q87" s="162"/>
      <c r="R87" s="162"/>
      <c r="S87" s="162"/>
      <c r="T87" s="162"/>
      <c r="U87" s="162"/>
      <c r="V87" s="162"/>
      <c r="W87" s="163"/>
      <c r="X87" s="175"/>
      <c r="Z87" s="178">
        <f t="shared" si="75"/>
        <v>43911</v>
      </c>
      <c r="AA87" s="231">
        <f t="shared" si="71"/>
        <v>444</v>
      </c>
      <c r="AB87" s="231">
        <f t="shared" si="72"/>
        <v>138</v>
      </c>
      <c r="AC87" s="232">
        <f t="shared" si="73"/>
        <v>6</v>
      </c>
      <c r="AD87" s="159">
        <f t="shared" si="74"/>
        <v>17</v>
      </c>
      <c r="AE87" s="243"/>
      <c r="AF87" s="147">
        <v>273</v>
      </c>
      <c r="AG87" s="155">
        <f t="shared" si="58"/>
        <v>2</v>
      </c>
      <c r="AH87" s="147">
        <v>100</v>
      </c>
      <c r="AI87" s="155">
        <f t="shared" si="59"/>
        <v>0</v>
      </c>
      <c r="AJ87" s="42">
        <v>4</v>
      </c>
      <c r="AK87" s="168">
        <f t="shared" si="60"/>
        <v>1</v>
      </c>
      <c r="AL87" s="147">
        <v>18</v>
      </c>
      <c r="AM87" s="155">
        <f t="shared" si="61"/>
        <v>0</v>
      </c>
      <c r="AN87" s="147">
        <v>10</v>
      </c>
      <c r="AO87" s="155">
        <f t="shared" si="62"/>
        <v>0</v>
      </c>
      <c r="AP87" s="42">
        <v>0</v>
      </c>
      <c r="AQ87" s="168">
        <f t="shared" si="63"/>
        <v>18</v>
      </c>
      <c r="AR87" s="147">
        <v>153</v>
      </c>
      <c r="AS87" s="155">
        <f t="shared" si="64"/>
        <v>0</v>
      </c>
      <c r="AT87" s="147">
        <v>28</v>
      </c>
      <c r="AU87" s="155">
        <f t="shared" si="65"/>
        <v>0</v>
      </c>
      <c r="AV87" s="148">
        <v>2</v>
      </c>
      <c r="BE87" s="230">
        <f t="shared" si="66"/>
        <v>43911</v>
      </c>
      <c r="BF87" s="132">
        <f t="shared" si="67"/>
        <v>45</v>
      </c>
      <c r="BG87" s="230">
        <f t="shared" si="68"/>
        <v>43911</v>
      </c>
      <c r="BH87" s="132">
        <f t="shared" si="69"/>
        <v>314</v>
      </c>
      <c r="BO87" s="180">
        <f t="shared" si="45"/>
        <v>43911</v>
      </c>
      <c r="BP87">
        <f t="shared" si="46"/>
        <v>273</v>
      </c>
      <c r="BQ87">
        <f t="shared" si="47"/>
        <v>100</v>
      </c>
      <c r="BR87">
        <f t="shared" si="48"/>
        <v>4</v>
      </c>
      <c r="BS87" s="180">
        <f t="shared" si="49"/>
        <v>43911</v>
      </c>
      <c r="BT87">
        <f t="shared" si="50"/>
        <v>18</v>
      </c>
      <c r="BU87">
        <f t="shared" si="51"/>
        <v>10</v>
      </c>
      <c r="BV87">
        <f t="shared" si="52"/>
        <v>0</v>
      </c>
      <c r="BW87" s="180">
        <f t="shared" si="53"/>
        <v>43911</v>
      </c>
      <c r="BX87">
        <f t="shared" si="54"/>
        <v>153</v>
      </c>
      <c r="BY87">
        <f t="shared" si="55"/>
        <v>28</v>
      </c>
      <c r="BZ87">
        <f t="shared" si="56"/>
        <v>2</v>
      </c>
      <c r="CA87" s="180">
        <f t="shared" si="19"/>
        <v>43911</v>
      </c>
      <c r="CB87">
        <f t="shared" si="20"/>
        <v>17</v>
      </c>
      <c r="CC87">
        <f t="shared" si="21"/>
        <v>2</v>
      </c>
      <c r="CD87" s="180">
        <f t="shared" si="22"/>
        <v>43911</v>
      </c>
      <c r="CE87">
        <f t="shared" si="23"/>
        <v>0</v>
      </c>
    </row>
    <row r="88" spans="1:83" x14ac:dyDescent="0.55000000000000004">
      <c r="A88" s="180">
        <v>43912</v>
      </c>
      <c r="B88" s="146">
        <v>39</v>
      </c>
      <c r="C88" s="155">
        <f t="shared" si="77"/>
        <v>353</v>
      </c>
      <c r="D88" s="162"/>
      <c r="E88" s="162"/>
      <c r="F88" s="162"/>
      <c r="G88" s="162"/>
      <c r="H88" s="162"/>
      <c r="I88" s="162"/>
      <c r="J88" s="162"/>
      <c r="K88" s="175"/>
      <c r="L88" s="173"/>
      <c r="M88" s="162"/>
      <c r="N88" s="162"/>
      <c r="O88" s="162"/>
      <c r="P88" s="162"/>
      <c r="Q88" s="162"/>
      <c r="R88" s="162"/>
      <c r="S88" s="162"/>
      <c r="T88" s="162"/>
      <c r="U88" s="162"/>
      <c r="V88" s="162"/>
      <c r="W88" s="163"/>
      <c r="X88" s="175"/>
      <c r="Z88" s="178">
        <f t="shared" si="75"/>
        <v>43912</v>
      </c>
      <c r="AA88" s="231">
        <f t="shared" si="71"/>
        <v>507</v>
      </c>
      <c r="AB88" s="231">
        <f t="shared" si="72"/>
        <v>138</v>
      </c>
      <c r="AC88" s="232">
        <f t="shared" si="73"/>
        <v>6</v>
      </c>
      <c r="AD88" s="159">
        <f t="shared" si="74"/>
        <v>44</v>
      </c>
      <c r="AE88" s="243"/>
      <c r="AF88" s="147">
        <v>317</v>
      </c>
      <c r="AG88" s="155">
        <f t="shared" si="58"/>
        <v>0</v>
      </c>
      <c r="AH88" s="147">
        <v>100</v>
      </c>
      <c r="AI88" s="155">
        <f t="shared" si="59"/>
        <v>0</v>
      </c>
      <c r="AJ88" s="42">
        <v>4</v>
      </c>
      <c r="AK88" s="168">
        <f t="shared" si="60"/>
        <v>3</v>
      </c>
      <c r="AL88" s="147">
        <v>21</v>
      </c>
      <c r="AM88" s="155">
        <f t="shared" si="61"/>
        <v>0</v>
      </c>
      <c r="AN88" s="147">
        <v>10</v>
      </c>
      <c r="AO88" s="155">
        <f t="shared" si="62"/>
        <v>0</v>
      </c>
      <c r="AP88" s="42">
        <v>0</v>
      </c>
      <c r="AQ88" s="168">
        <f t="shared" si="63"/>
        <v>16</v>
      </c>
      <c r="AR88" s="147">
        <v>169</v>
      </c>
      <c r="AS88" s="155">
        <f t="shared" si="64"/>
        <v>0</v>
      </c>
      <c r="AT88" s="147">
        <v>28</v>
      </c>
      <c r="AU88" s="155">
        <f t="shared" si="65"/>
        <v>0</v>
      </c>
      <c r="AV88" s="148">
        <v>2</v>
      </c>
      <c r="BE88" s="230">
        <f t="shared" si="66"/>
        <v>43912</v>
      </c>
      <c r="BF88" s="132">
        <f t="shared" si="67"/>
        <v>39</v>
      </c>
      <c r="BG88" s="230">
        <f t="shared" si="68"/>
        <v>43912</v>
      </c>
      <c r="BH88" s="132">
        <f t="shared" si="69"/>
        <v>353</v>
      </c>
      <c r="BO88" s="180">
        <f t="shared" si="45"/>
        <v>43912</v>
      </c>
      <c r="BP88">
        <f t="shared" si="46"/>
        <v>317</v>
      </c>
      <c r="BQ88">
        <f t="shared" si="47"/>
        <v>100</v>
      </c>
      <c r="BR88">
        <f t="shared" si="48"/>
        <v>4</v>
      </c>
      <c r="BS88" s="180">
        <f t="shared" si="49"/>
        <v>43912</v>
      </c>
      <c r="BT88">
        <f t="shared" si="50"/>
        <v>21</v>
      </c>
      <c r="BU88">
        <f t="shared" si="51"/>
        <v>10</v>
      </c>
      <c r="BV88">
        <f t="shared" si="52"/>
        <v>0</v>
      </c>
      <c r="BW88" s="180">
        <f t="shared" si="53"/>
        <v>43912</v>
      </c>
      <c r="BX88">
        <f t="shared" si="54"/>
        <v>169</v>
      </c>
      <c r="BY88">
        <f t="shared" si="55"/>
        <v>28</v>
      </c>
      <c r="BZ88">
        <f t="shared" si="56"/>
        <v>2</v>
      </c>
      <c r="CA88" s="180">
        <f t="shared" si="19"/>
        <v>43912</v>
      </c>
      <c r="CB88">
        <f t="shared" si="20"/>
        <v>44</v>
      </c>
      <c r="CC88">
        <f t="shared" si="21"/>
        <v>0</v>
      </c>
      <c r="CD88" s="180">
        <f t="shared" si="22"/>
        <v>43912</v>
      </c>
      <c r="CE88">
        <f t="shared" si="23"/>
        <v>0</v>
      </c>
    </row>
    <row r="89" spans="1:83" x14ac:dyDescent="0.55000000000000004">
      <c r="A89" s="180">
        <v>43913</v>
      </c>
      <c r="B89" s="146">
        <v>74</v>
      </c>
      <c r="C89" s="155">
        <f t="shared" si="77"/>
        <v>427</v>
      </c>
      <c r="D89" s="162"/>
      <c r="E89" s="162"/>
      <c r="F89" s="162"/>
      <c r="G89" s="162"/>
      <c r="H89" s="162"/>
      <c r="I89" s="162"/>
      <c r="J89" s="162"/>
      <c r="K89" s="175"/>
      <c r="L89" s="173"/>
      <c r="M89" s="162"/>
      <c r="N89" s="162"/>
      <c r="O89" s="162"/>
      <c r="P89" s="162"/>
      <c r="Q89" s="162"/>
      <c r="R89" s="162"/>
      <c r="S89" s="162"/>
      <c r="T89" s="162"/>
      <c r="U89" s="162"/>
      <c r="V89" s="162"/>
      <c r="W89" s="163"/>
      <c r="X89" s="175"/>
      <c r="Z89" s="178">
        <f t="shared" si="75"/>
        <v>43913</v>
      </c>
      <c r="AA89" s="231">
        <f t="shared" si="71"/>
        <v>576</v>
      </c>
      <c r="AB89" s="231">
        <f t="shared" si="72"/>
        <v>140</v>
      </c>
      <c r="AC89" s="232">
        <f t="shared" si="73"/>
        <v>6</v>
      </c>
      <c r="AD89" s="159">
        <f t="shared" si="74"/>
        <v>39</v>
      </c>
      <c r="AE89" s="243"/>
      <c r="AF89" s="147">
        <v>356</v>
      </c>
      <c r="AG89" s="155">
        <f t="shared" si="58"/>
        <v>1</v>
      </c>
      <c r="AH89" s="147">
        <v>101</v>
      </c>
      <c r="AI89" s="155">
        <f t="shared" si="59"/>
        <v>0</v>
      </c>
      <c r="AJ89" s="42">
        <v>4</v>
      </c>
      <c r="AK89" s="168">
        <f t="shared" si="60"/>
        <v>4</v>
      </c>
      <c r="AL89" s="147">
        <v>25</v>
      </c>
      <c r="AM89" s="155">
        <f t="shared" si="61"/>
        <v>0</v>
      </c>
      <c r="AN89" s="147">
        <v>10</v>
      </c>
      <c r="AO89" s="155">
        <f t="shared" si="62"/>
        <v>0</v>
      </c>
      <c r="AP89" s="42">
        <v>0</v>
      </c>
      <c r="AQ89" s="168">
        <f t="shared" si="63"/>
        <v>26</v>
      </c>
      <c r="AR89" s="147">
        <v>195</v>
      </c>
      <c r="AS89" s="155">
        <f t="shared" si="64"/>
        <v>1</v>
      </c>
      <c r="AT89" s="147">
        <v>29</v>
      </c>
      <c r="AU89" s="155">
        <f t="shared" si="65"/>
        <v>0</v>
      </c>
      <c r="AV89" s="148">
        <v>2</v>
      </c>
      <c r="BE89" s="230">
        <f t="shared" si="66"/>
        <v>43913</v>
      </c>
      <c r="BF89" s="132">
        <f t="shared" si="67"/>
        <v>74</v>
      </c>
      <c r="BG89" s="230">
        <f t="shared" si="68"/>
        <v>43913</v>
      </c>
      <c r="BH89" s="132">
        <f t="shared" si="69"/>
        <v>427</v>
      </c>
      <c r="BO89" s="180">
        <f t="shared" si="45"/>
        <v>43913</v>
      </c>
      <c r="BP89">
        <f t="shared" si="46"/>
        <v>356</v>
      </c>
      <c r="BQ89">
        <f t="shared" si="47"/>
        <v>101</v>
      </c>
      <c r="BR89">
        <f t="shared" si="48"/>
        <v>4</v>
      </c>
      <c r="BS89" s="180">
        <f t="shared" si="49"/>
        <v>43913</v>
      </c>
      <c r="BT89">
        <f t="shared" si="50"/>
        <v>25</v>
      </c>
      <c r="BU89">
        <f t="shared" si="51"/>
        <v>10</v>
      </c>
      <c r="BV89">
        <f t="shared" si="52"/>
        <v>0</v>
      </c>
      <c r="BW89" s="180">
        <f t="shared" si="53"/>
        <v>43913</v>
      </c>
      <c r="BX89">
        <f t="shared" si="54"/>
        <v>195</v>
      </c>
      <c r="BY89">
        <f t="shared" si="55"/>
        <v>29</v>
      </c>
      <c r="BZ89">
        <f t="shared" si="56"/>
        <v>2</v>
      </c>
      <c r="CA89" s="180">
        <f t="shared" si="19"/>
        <v>43913</v>
      </c>
      <c r="CB89">
        <f t="shared" si="20"/>
        <v>39</v>
      </c>
      <c r="CC89">
        <f t="shared" si="21"/>
        <v>1</v>
      </c>
      <c r="CD89" s="180">
        <f t="shared" si="22"/>
        <v>43913</v>
      </c>
      <c r="CE89">
        <f t="shared" si="23"/>
        <v>0</v>
      </c>
    </row>
    <row r="90" spans="1:83" x14ac:dyDescent="0.55000000000000004">
      <c r="A90" s="180">
        <v>43914</v>
      </c>
      <c r="B90" s="146">
        <v>47</v>
      </c>
      <c r="C90" s="155">
        <f t="shared" si="77"/>
        <v>474</v>
      </c>
      <c r="D90" s="162"/>
      <c r="E90" s="162"/>
      <c r="F90" s="162"/>
      <c r="G90" s="162"/>
      <c r="H90" s="162"/>
      <c r="I90" s="162"/>
      <c r="J90" s="162"/>
      <c r="K90" s="175"/>
      <c r="L90" s="173"/>
      <c r="M90" s="162"/>
      <c r="N90" s="162"/>
      <c r="O90" s="162"/>
      <c r="P90" s="162"/>
      <c r="Q90" s="162"/>
      <c r="R90" s="162"/>
      <c r="S90" s="162"/>
      <c r="T90" s="162"/>
      <c r="U90" s="162"/>
      <c r="V90" s="162"/>
      <c r="W90" s="163"/>
      <c r="X90" s="175"/>
      <c r="Z90" s="178">
        <f t="shared" si="75"/>
        <v>43914</v>
      </c>
      <c r="AA90" s="231">
        <f t="shared" si="71"/>
        <v>628</v>
      </c>
      <c r="AB90" s="231">
        <f t="shared" si="72"/>
        <v>141</v>
      </c>
      <c r="AC90" s="232">
        <f t="shared" si="73"/>
        <v>6</v>
      </c>
      <c r="AD90" s="159">
        <f t="shared" si="74"/>
        <v>30</v>
      </c>
      <c r="AE90" s="243"/>
      <c r="AF90" s="147">
        <v>386</v>
      </c>
      <c r="AG90" s="155">
        <f t="shared" si="58"/>
        <v>1</v>
      </c>
      <c r="AH90" s="147">
        <v>102</v>
      </c>
      <c r="AI90" s="155">
        <f t="shared" si="59"/>
        <v>0</v>
      </c>
      <c r="AJ90" s="42">
        <v>4</v>
      </c>
      <c r="AK90" s="168">
        <f t="shared" si="60"/>
        <v>1</v>
      </c>
      <c r="AL90" s="147">
        <v>26</v>
      </c>
      <c r="AM90" s="155">
        <f t="shared" si="61"/>
        <v>0</v>
      </c>
      <c r="AN90" s="147">
        <v>10</v>
      </c>
      <c r="AO90" s="155">
        <f t="shared" si="62"/>
        <v>0</v>
      </c>
      <c r="AP90" s="42">
        <v>0</v>
      </c>
      <c r="AQ90" s="168">
        <f t="shared" si="63"/>
        <v>21</v>
      </c>
      <c r="AR90" s="147">
        <v>216</v>
      </c>
      <c r="AS90" s="155">
        <f t="shared" si="64"/>
        <v>0</v>
      </c>
      <c r="AT90" s="147">
        <v>29</v>
      </c>
      <c r="AU90" s="155">
        <f t="shared" si="65"/>
        <v>0</v>
      </c>
      <c r="AV90" s="148">
        <v>2</v>
      </c>
      <c r="BE90" s="230">
        <f t="shared" si="66"/>
        <v>43914</v>
      </c>
      <c r="BF90" s="132">
        <f t="shared" si="67"/>
        <v>47</v>
      </c>
      <c r="BG90" s="230">
        <f t="shared" si="68"/>
        <v>43914</v>
      </c>
      <c r="BH90" s="132">
        <f t="shared" si="69"/>
        <v>474</v>
      </c>
      <c r="BO90" s="180">
        <f t="shared" si="45"/>
        <v>43914</v>
      </c>
      <c r="BP90">
        <f t="shared" si="46"/>
        <v>386</v>
      </c>
      <c r="BQ90">
        <f t="shared" si="47"/>
        <v>102</v>
      </c>
      <c r="BR90">
        <f t="shared" si="48"/>
        <v>4</v>
      </c>
      <c r="BS90" s="180">
        <f t="shared" si="49"/>
        <v>43914</v>
      </c>
      <c r="BT90">
        <f t="shared" si="50"/>
        <v>26</v>
      </c>
      <c r="BU90">
        <f t="shared" si="51"/>
        <v>10</v>
      </c>
      <c r="BV90">
        <f t="shared" si="52"/>
        <v>0</v>
      </c>
      <c r="BW90" s="180">
        <f t="shared" si="53"/>
        <v>43914</v>
      </c>
      <c r="BX90">
        <f t="shared" si="54"/>
        <v>216</v>
      </c>
      <c r="BY90">
        <f t="shared" si="55"/>
        <v>29</v>
      </c>
      <c r="BZ90">
        <f t="shared" si="56"/>
        <v>2</v>
      </c>
      <c r="CA90" s="180">
        <f t="shared" si="19"/>
        <v>43914</v>
      </c>
      <c r="CB90">
        <f t="shared" si="20"/>
        <v>30</v>
      </c>
      <c r="CC90">
        <f t="shared" si="21"/>
        <v>1</v>
      </c>
      <c r="CD90" s="180">
        <f t="shared" si="22"/>
        <v>43914</v>
      </c>
      <c r="CE90">
        <f t="shared" si="23"/>
        <v>0</v>
      </c>
    </row>
    <row r="91" spans="1:83" x14ac:dyDescent="0.55000000000000004">
      <c r="A91" s="180">
        <v>43915</v>
      </c>
      <c r="B91" s="146">
        <v>67</v>
      </c>
      <c r="C91" s="155">
        <f t="shared" si="77"/>
        <v>541</v>
      </c>
      <c r="D91" s="135"/>
      <c r="E91" s="135"/>
      <c r="F91" s="135"/>
      <c r="G91" s="147">
        <v>58</v>
      </c>
      <c r="H91" s="135"/>
      <c r="I91" s="135"/>
      <c r="J91" s="135"/>
      <c r="K91" s="139"/>
      <c r="L91" s="173"/>
      <c r="M91" s="162"/>
      <c r="N91" s="162"/>
      <c r="O91" s="162"/>
      <c r="P91" s="162"/>
      <c r="Q91" s="162"/>
      <c r="R91" s="162"/>
      <c r="S91" s="162"/>
      <c r="T91" s="162"/>
      <c r="U91" s="162"/>
      <c r="V91" s="162"/>
      <c r="W91" s="163"/>
      <c r="X91" s="175"/>
      <c r="Z91" s="178">
        <f t="shared" si="75"/>
        <v>43915</v>
      </c>
      <c r="AA91" s="231">
        <f t="shared" si="71"/>
        <v>675</v>
      </c>
      <c r="AB91" s="231">
        <f t="shared" si="72"/>
        <v>145</v>
      </c>
      <c r="AC91" s="232">
        <f t="shared" si="73"/>
        <v>6</v>
      </c>
      <c r="AD91" s="159">
        <f t="shared" si="74"/>
        <v>24</v>
      </c>
      <c r="AE91" s="243"/>
      <c r="AF91" s="147">
        <v>410</v>
      </c>
      <c r="AG91" s="155">
        <f t="shared" si="58"/>
        <v>4</v>
      </c>
      <c r="AH91" s="147">
        <v>106</v>
      </c>
      <c r="AI91" s="155">
        <f t="shared" si="59"/>
        <v>0</v>
      </c>
      <c r="AJ91" s="42">
        <v>4</v>
      </c>
      <c r="AK91" s="168">
        <f t="shared" si="60"/>
        <v>4</v>
      </c>
      <c r="AL91" s="147">
        <v>30</v>
      </c>
      <c r="AM91" s="155">
        <f t="shared" si="61"/>
        <v>0</v>
      </c>
      <c r="AN91" s="147">
        <v>10</v>
      </c>
      <c r="AO91" s="155">
        <f t="shared" si="62"/>
        <v>0</v>
      </c>
      <c r="AP91" s="42">
        <v>0</v>
      </c>
      <c r="AQ91" s="168">
        <f t="shared" si="63"/>
        <v>19</v>
      </c>
      <c r="AR91" s="147">
        <v>235</v>
      </c>
      <c r="AS91" s="155">
        <f t="shared" si="64"/>
        <v>0</v>
      </c>
      <c r="AT91" s="147">
        <v>29</v>
      </c>
      <c r="AU91" s="155">
        <f t="shared" si="65"/>
        <v>0</v>
      </c>
      <c r="AV91" s="148">
        <v>2</v>
      </c>
      <c r="BE91" s="230">
        <f t="shared" si="66"/>
        <v>43915</v>
      </c>
      <c r="BF91" s="132">
        <f t="shared" si="67"/>
        <v>67</v>
      </c>
      <c r="BG91" s="230">
        <f t="shared" si="68"/>
        <v>43915</v>
      </c>
      <c r="BH91" s="132">
        <f t="shared" si="69"/>
        <v>541</v>
      </c>
      <c r="BO91" s="180">
        <f t="shared" si="45"/>
        <v>43915</v>
      </c>
      <c r="BP91">
        <f t="shared" si="46"/>
        <v>410</v>
      </c>
      <c r="BQ91">
        <f t="shared" si="47"/>
        <v>106</v>
      </c>
      <c r="BR91">
        <f t="shared" si="48"/>
        <v>4</v>
      </c>
      <c r="BS91" s="180">
        <f t="shared" si="49"/>
        <v>43915</v>
      </c>
      <c r="BT91">
        <f t="shared" si="50"/>
        <v>30</v>
      </c>
      <c r="BU91">
        <f t="shared" si="51"/>
        <v>10</v>
      </c>
      <c r="BV91">
        <f t="shared" si="52"/>
        <v>0</v>
      </c>
      <c r="BW91" s="180">
        <f t="shared" si="53"/>
        <v>43915</v>
      </c>
      <c r="BX91">
        <f t="shared" si="54"/>
        <v>235</v>
      </c>
      <c r="BY91">
        <f t="shared" si="55"/>
        <v>29</v>
      </c>
      <c r="BZ91">
        <f t="shared" si="56"/>
        <v>2</v>
      </c>
      <c r="CA91" s="180">
        <f t="shared" si="19"/>
        <v>43915</v>
      </c>
      <c r="CB91">
        <f t="shared" si="20"/>
        <v>24</v>
      </c>
      <c r="CC91">
        <f t="shared" si="21"/>
        <v>4</v>
      </c>
      <c r="CD91" s="180">
        <f t="shared" si="22"/>
        <v>43915</v>
      </c>
      <c r="CE91">
        <f t="shared" si="23"/>
        <v>0</v>
      </c>
    </row>
    <row r="92" spans="1:83" x14ac:dyDescent="0.55000000000000004">
      <c r="A92" s="180">
        <v>43916</v>
      </c>
      <c r="B92" s="146">
        <v>54</v>
      </c>
      <c r="C92" s="155">
        <f t="shared" si="77"/>
        <v>595</v>
      </c>
      <c r="D92" s="135"/>
      <c r="E92" s="135"/>
      <c r="F92" s="135"/>
      <c r="G92" s="147" t="s">
        <v>147</v>
      </c>
      <c r="H92" s="135"/>
      <c r="I92" s="135"/>
      <c r="J92" s="135"/>
      <c r="K92" s="139"/>
      <c r="L92" s="173"/>
      <c r="M92" s="162"/>
      <c r="N92" s="162"/>
      <c r="O92" s="162"/>
      <c r="P92" s="162"/>
      <c r="Q92" s="162"/>
      <c r="R92" s="162"/>
      <c r="S92" s="162"/>
      <c r="T92" s="162"/>
      <c r="U92" s="162"/>
      <c r="V92" s="162"/>
      <c r="W92" s="163"/>
      <c r="X92" s="175"/>
      <c r="Z92" s="178">
        <f t="shared" si="75"/>
        <v>43916</v>
      </c>
      <c r="AA92" s="231">
        <f t="shared" si="71"/>
        <v>738</v>
      </c>
      <c r="AB92" s="231">
        <f t="shared" si="72"/>
        <v>149</v>
      </c>
      <c r="AC92" s="232">
        <f t="shared" si="73"/>
        <v>6</v>
      </c>
      <c r="AD92" s="159">
        <f t="shared" si="74"/>
        <v>43</v>
      </c>
      <c r="AE92" s="243"/>
      <c r="AF92" s="147">
        <v>453</v>
      </c>
      <c r="AG92" s="155">
        <f t="shared" si="58"/>
        <v>4</v>
      </c>
      <c r="AH92" s="147">
        <v>110</v>
      </c>
      <c r="AI92" s="155">
        <f t="shared" si="59"/>
        <v>0</v>
      </c>
      <c r="AJ92" s="42">
        <v>4</v>
      </c>
      <c r="AK92" s="168">
        <f t="shared" si="60"/>
        <v>3</v>
      </c>
      <c r="AL92" s="147">
        <v>33</v>
      </c>
      <c r="AM92" s="155">
        <f t="shared" si="61"/>
        <v>0</v>
      </c>
      <c r="AN92" s="147">
        <v>10</v>
      </c>
      <c r="AO92" s="155">
        <f t="shared" si="62"/>
        <v>0</v>
      </c>
      <c r="AP92" s="42">
        <v>0</v>
      </c>
      <c r="AQ92" s="168">
        <f t="shared" si="63"/>
        <v>17</v>
      </c>
      <c r="AR92" s="147">
        <v>252</v>
      </c>
      <c r="AS92" s="155">
        <f t="shared" si="64"/>
        <v>0</v>
      </c>
      <c r="AT92" s="147">
        <v>29</v>
      </c>
      <c r="AU92" s="155">
        <f t="shared" si="65"/>
        <v>0</v>
      </c>
      <c r="AV92" s="148">
        <v>2</v>
      </c>
      <c r="BE92" s="230">
        <f t="shared" si="66"/>
        <v>43916</v>
      </c>
      <c r="BF92" s="132">
        <f t="shared" si="67"/>
        <v>54</v>
      </c>
      <c r="BG92" s="230">
        <f t="shared" si="68"/>
        <v>43916</v>
      </c>
      <c r="BH92" s="132">
        <f t="shared" si="69"/>
        <v>595</v>
      </c>
      <c r="BO92" s="180">
        <f t="shared" si="45"/>
        <v>43916</v>
      </c>
      <c r="BP92">
        <f t="shared" si="46"/>
        <v>453</v>
      </c>
      <c r="BQ92">
        <f t="shared" si="47"/>
        <v>110</v>
      </c>
      <c r="BR92">
        <f t="shared" si="48"/>
        <v>4</v>
      </c>
      <c r="BS92" s="180">
        <f t="shared" si="49"/>
        <v>43916</v>
      </c>
      <c r="BT92">
        <f t="shared" si="50"/>
        <v>33</v>
      </c>
      <c r="BU92">
        <f t="shared" si="51"/>
        <v>10</v>
      </c>
      <c r="BV92">
        <f t="shared" si="52"/>
        <v>0</v>
      </c>
      <c r="BW92" s="180">
        <f t="shared" si="53"/>
        <v>43916</v>
      </c>
      <c r="BX92">
        <f t="shared" si="54"/>
        <v>252</v>
      </c>
      <c r="BY92">
        <f t="shared" si="55"/>
        <v>29</v>
      </c>
      <c r="BZ92">
        <f t="shared" si="56"/>
        <v>2</v>
      </c>
      <c r="CA92" s="180">
        <f t="shared" si="19"/>
        <v>43916</v>
      </c>
      <c r="CB92">
        <f t="shared" si="20"/>
        <v>43</v>
      </c>
      <c r="CC92">
        <f t="shared" si="21"/>
        <v>4</v>
      </c>
      <c r="CD92" s="180">
        <f t="shared" si="22"/>
        <v>43916</v>
      </c>
      <c r="CE92">
        <f t="shared" si="23"/>
        <v>0</v>
      </c>
    </row>
    <row r="93" spans="1:83" x14ac:dyDescent="0.55000000000000004">
      <c r="A93" s="180">
        <v>43917</v>
      </c>
      <c r="B93" s="146">
        <v>54</v>
      </c>
      <c r="C93" s="155">
        <f t="shared" si="77"/>
        <v>649</v>
      </c>
      <c r="D93" s="135"/>
      <c r="E93" s="135"/>
      <c r="F93" s="135"/>
      <c r="G93" s="147" t="s">
        <v>146</v>
      </c>
      <c r="H93" s="135"/>
      <c r="I93" s="135"/>
      <c r="J93" s="135"/>
      <c r="K93" s="139"/>
      <c r="L93" s="173"/>
      <c r="M93" s="162"/>
      <c r="N93" s="162"/>
      <c r="O93" s="162"/>
      <c r="P93" s="162"/>
      <c r="Q93" s="162"/>
      <c r="R93" s="162"/>
      <c r="S93" s="162"/>
      <c r="T93" s="162"/>
      <c r="U93" s="162"/>
      <c r="V93" s="162"/>
      <c r="W93" s="163"/>
      <c r="X93" s="175"/>
      <c r="Z93" s="178">
        <f t="shared" si="75"/>
        <v>43917</v>
      </c>
      <c r="AA93" s="231">
        <f t="shared" si="71"/>
        <v>819</v>
      </c>
      <c r="AB93" s="231">
        <f t="shared" si="72"/>
        <v>151</v>
      </c>
      <c r="AC93" s="232">
        <f t="shared" si="73"/>
        <v>6</v>
      </c>
      <c r="AD93" s="159">
        <f t="shared" si="74"/>
        <v>65</v>
      </c>
      <c r="AE93" s="243"/>
      <c r="AF93" s="147">
        <v>518</v>
      </c>
      <c r="AG93" s="155">
        <f t="shared" si="58"/>
        <v>1</v>
      </c>
      <c r="AH93" s="147">
        <v>111</v>
      </c>
      <c r="AI93" s="155">
        <f t="shared" si="59"/>
        <v>0</v>
      </c>
      <c r="AJ93" s="42">
        <v>4</v>
      </c>
      <c r="AK93" s="168">
        <f t="shared" si="60"/>
        <v>1</v>
      </c>
      <c r="AL93" s="147">
        <v>34</v>
      </c>
      <c r="AM93" s="155">
        <f t="shared" si="61"/>
        <v>0</v>
      </c>
      <c r="AN93" s="147">
        <v>10</v>
      </c>
      <c r="AO93" s="155">
        <f t="shared" si="62"/>
        <v>0</v>
      </c>
      <c r="AP93" s="42">
        <v>0</v>
      </c>
      <c r="AQ93" s="168">
        <f t="shared" si="63"/>
        <v>15</v>
      </c>
      <c r="AR93" s="147">
        <v>267</v>
      </c>
      <c r="AS93" s="155">
        <f t="shared" si="64"/>
        <v>1</v>
      </c>
      <c r="AT93" s="147">
        <v>30</v>
      </c>
      <c r="AU93" s="155">
        <f t="shared" si="65"/>
        <v>0</v>
      </c>
      <c r="AV93" s="148">
        <v>2</v>
      </c>
      <c r="BE93" s="230">
        <f t="shared" si="66"/>
        <v>43917</v>
      </c>
      <c r="BF93" s="132">
        <f t="shared" si="67"/>
        <v>54</v>
      </c>
      <c r="BG93" s="230">
        <f t="shared" si="68"/>
        <v>43917</v>
      </c>
      <c r="BH93" s="132">
        <f t="shared" si="69"/>
        <v>649</v>
      </c>
      <c r="BO93" s="180">
        <f t="shared" ref="BO93:BO124" si="78">+A93</f>
        <v>43917</v>
      </c>
      <c r="BP93">
        <f t="shared" ref="BP93:BP124" si="79">+AF93</f>
        <v>518</v>
      </c>
      <c r="BQ93">
        <f t="shared" ref="BQ93:BQ124" si="80">+AH93</f>
        <v>111</v>
      </c>
      <c r="BR93">
        <f t="shared" ref="BR93:BR124" si="81">+AJ93</f>
        <v>4</v>
      </c>
      <c r="BS93" s="180">
        <f t="shared" ref="BS93:BS124" si="82">+A93</f>
        <v>43917</v>
      </c>
      <c r="BT93">
        <f t="shared" ref="BT93:BT124" si="83">+AL93</f>
        <v>34</v>
      </c>
      <c r="BU93">
        <f t="shared" ref="BU93:BU124" si="84">+AN93</f>
        <v>10</v>
      </c>
      <c r="BV93">
        <f t="shared" ref="BV93:BV124" si="85">+AP93</f>
        <v>0</v>
      </c>
      <c r="BW93" s="180">
        <f t="shared" ref="BW93:BW124" si="86">+A93</f>
        <v>43917</v>
      </c>
      <c r="BX93">
        <f t="shared" ref="BX93:BX124" si="87">+AR93</f>
        <v>267</v>
      </c>
      <c r="BY93">
        <f t="shared" ref="BY93:BY124" si="88">+AT93</f>
        <v>30</v>
      </c>
      <c r="BZ93">
        <f t="shared" ref="BZ93:BZ124" si="89">+AV93</f>
        <v>2</v>
      </c>
      <c r="CA93" s="180">
        <f t="shared" si="19"/>
        <v>43917</v>
      </c>
      <c r="CB93">
        <f t="shared" si="20"/>
        <v>65</v>
      </c>
      <c r="CC93">
        <f t="shared" si="21"/>
        <v>1</v>
      </c>
      <c r="CD93" s="180">
        <f t="shared" si="22"/>
        <v>43917</v>
      </c>
      <c r="CE93">
        <f t="shared" si="23"/>
        <v>0</v>
      </c>
    </row>
    <row r="94" spans="1:83" x14ac:dyDescent="0.55000000000000004">
      <c r="A94" s="180">
        <v>43918</v>
      </c>
      <c r="B94" s="146">
        <v>44</v>
      </c>
      <c r="C94" s="155">
        <f t="shared" si="77"/>
        <v>693</v>
      </c>
      <c r="D94" s="135"/>
      <c r="E94" s="135"/>
      <c r="F94" s="135"/>
      <c r="G94" s="147">
        <v>27</v>
      </c>
      <c r="H94" s="135"/>
      <c r="I94" s="135"/>
      <c r="J94" s="135"/>
      <c r="K94" s="139"/>
      <c r="L94" s="173"/>
      <c r="M94" s="162"/>
      <c r="N94" s="162"/>
      <c r="O94" s="162"/>
      <c r="P94" s="162"/>
      <c r="Q94" s="162"/>
      <c r="R94" s="162"/>
      <c r="S94" s="162"/>
      <c r="T94" s="162"/>
      <c r="U94" s="162"/>
      <c r="V94" s="162"/>
      <c r="W94" s="163"/>
      <c r="X94" s="175"/>
      <c r="Z94" s="178">
        <f t="shared" si="75"/>
        <v>43918</v>
      </c>
      <c r="AA94" s="231">
        <f t="shared" si="71"/>
        <v>902</v>
      </c>
      <c r="AB94" s="231">
        <f t="shared" si="72"/>
        <v>152</v>
      </c>
      <c r="AC94" s="232">
        <f t="shared" si="73"/>
        <v>6</v>
      </c>
      <c r="AD94" s="159">
        <f t="shared" si="74"/>
        <v>64</v>
      </c>
      <c r="AE94" s="243"/>
      <c r="AF94" s="147">
        <v>582</v>
      </c>
      <c r="AG94" s="155">
        <f t="shared" si="58"/>
        <v>1</v>
      </c>
      <c r="AH94" s="147">
        <v>112</v>
      </c>
      <c r="AI94" s="155">
        <f t="shared" si="59"/>
        <v>0</v>
      </c>
      <c r="AJ94" s="42">
        <v>4</v>
      </c>
      <c r="AK94" s="168">
        <f t="shared" si="60"/>
        <v>3</v>
      </c>
      <c r="AL94" s="147">
        <v>37</v>
      </c>
      <c r="AM94" s="155">
        <f t="shared" si="61"/>
        <v>0</v>
      </c>
      <c r="AN94" s="147">
        <v>10</v>
      </c>
      <c r="AO94" s="155">
        <f t="shared" si="62"/>
        <v>0</v>
      </c>
      <c r="AP94" s="42">
        <v>0</v>
      </c>
      <c r="AQ94" s="168">
        <f t="shared" si="63"/>
        <v>16</v>
      </c>
      <c r="AR94" s="147">
        <v>283</v>
      </c>
      <c r="AS94" s="155">
        <f t="shared" si="64"/>
        <v>0</v>
      </c>
      <c r="AT94" s="147">
        <v>30</v>
      </c>
      <c r="AU94" s="155">
        <f t="shared" si="65"/>
        <v>0</v>
      </c>
      <c r="AV94" s="148">
        <v>2</v>
      </c>
      <c r="BE94" s="230">
        <f t="shared" si="66"/>
        <v>43918</v>
      </c>
      <c r="BF94" s="132">
        <f t="shared" si="67"/>
        <v>44</v>
      </c>
      <c r="BG94" s="230">
        <f t="shared" si="68"/>
        <v>43918</v>
      </c>
      <c r="BH94" s="132">
        <f t="shared" si="69"/>
        <v>693</v>
      </c>
      <c r="BO94" s="180">
        <f t="shared" si="78"/>
        <v>43918</v>
      </c>
      <c r="BP94">
        <f t="shared" si="79"/>
        <v>582</v>
      </c>
      <c r="BQ94">
        <f t="shared" si="80"/>
        <v>112</v>
      </c>
      <c r="BR94">
        <f t="shared" si="81"/>
        <v>4</v>
      </c>
      <c r="BS94" s="180">
        <f t="shared" si="82"/>
        <v>43918</v>
      </c>
      <c r="BT94">
        <f t="shared" si="83"/>
        <v>37</v>
      </c>
      <c r="BU94">
        <f t="shared" si="84"/>
        <v>10</v>
      </c>
      <c r="BV94">
        <f t="shared" si="85"/>
        <v>0</v>
      </c>
      <c r="BW94" s="180">
        <f t="shared" si="86"/>
        <v>43918</v>
      </c>
      <c r="BX94">
        <f t="shared" si="87"/>
        <v>283</v>
      </c>
      <c r="BY94">
        <f t="shared" si="88"/>
        <v>30</v>
      </c>
      <c r="BZ94">
        <f t="shared" si="89"/>
        <v>2</v>
      </c>
      <c r="CA94" s="180">
        <f t="shared" ref="CA94:CA157" si="90">+A94</f>
        <v>43918</v>
      </c>
      <c r="CB94">
        <f t="shared" ref="CB94:CB157" si="91">+AD94</f>
        <v>64</v>
      </c>
      <c r="CC94">
        <f t="shared" ref="CC94:CC157" si="92">+AG94</f>
        <v>1</v>
      </c>
      <c r="CD94" s="180">
        <f t="shared" ref="CD94:CD157" si="93">+A94</f>
        <v>43918</v>
      </c>
      <c r="CE94">
        <f t="shared" ref="CE94:CE157" si="94">+AI94</f>
        <v>0</v>
      </c>
    </row>
    <row r="95" spans="1:83" x14ac:dyDescent="0.55000000000000004">
      <c r="A95" s="180">
        <v>43919</v>
      </c>
      <c r="B95" s="146">
        <v>30</v>
      </c>
      <c r="C95" s="155">
        <f t="shared" si="77"/>
        <v>723</v>
      </c>
      <c r="D95" s="135"/>
      <c r="E95" s="135"/>
      <c r="F95" s="135"/>
      <c r="G95" s="147">
        <v>17</v>
      </c>
      <c r="H95" s="135"/>
      <c r="I95" s="135"/>
      <c r="J95" s="135"/>
      <c r="K95" s="139"/>
      <c r="L95" s="173"/>
      <c r="M95" s="162"/>
      <c r="N95" s="162"/>
      <c r="O95" s="162"/>
      <c r="P95" s="162"/>
      <c r="Q95" s="162"/>
      <c r="R95" s="162"/>
      <c r="S95" s="162"/>
      <c r="T95" s="162"/>
      <c r="U95" s="162"/>
      <c r="V95" s="162"/>
      <c r="W95" s="163"/>
      <c r="X95" s="175"/>
      <c r="Z95" s="178">
        <f t="shared" si="75"/>
        <v>43919</v>
      </c>
      <c r="AA95" s="231">
        <f t="shared" si="71"/>
        <v>977</v>
      </c>
      <c r="AB95" s="231">
        <f t="shared" si="72"/>
        <v>167</v>
      </c>
      <c r="AC95" s="232">
        <f t="shared" si="73"/>
        <v>7</v>
      </c>
      <c r="AD95" s="159">
        <f t="shared" si="74"/>
        <v>59</v>
      </c>
      <c r="AE95" s="243"/>
      <c r="AF95" s="147">
        <v>641</v>
      </c>
      <c r="AG95" s="155">
        <f t="shared" si="58"/>
        <v>6</v>
      </c>
      <c r="AH95" s="147">
        <v>118</v>
      </c>
      <c r="AI95" s="155">
        <f t="shared" si="59"/>
        <v>0</v>
      </c>
      <c r="AJ95" s="42">
        <v>4</v>
      </c>
      <c r="AK95" s="168">
        <f t="shared" si="60"/>
        <v>1</v>
      </c>
      <c r="AL95" s="147">
        <v>38</v>
      </c>
      <c r="AM95" s="155">
        <f t="shared" si="61"/>
        <v>0</v>
      </c>
      <c r="AN95" s="147">
        <v>10</v>
      </c>
      <c r="AO95" s="155">
        <f t="shared" si="62"/>
        <v>0</v>
      </c>
      <c r="AP95" s="42">
        <v>0</v>
      </c>
      <c r="AQ95" s="168">
        <f t="shared" si="63"/>
        <v>15</v>
      </c>
      <c r="AR95" s="147">
        <v>298</v>
      </c>
      <c r="AS95" s="155">
        <f t="shared" si="64"/>
        <v>9</v>
      </c>
      <c r="AT95" s="147">
        <v>39</v>
      </c>
      <c r="AU95" s="155">
        <f t="shared" si="65"/>
        <v>1</v>
      </c>
      <c r="AV95" s="148">
        <v>3</v>
      </c>
      <c r="BE95" s="230">
        <f t="shared" si="66"/>
        <v>43919</v>
      </c>
      <c r="BF95" s="132">
        <f t="shared" si="67"/>
        <v>30</v>
      </c>
      <c r="BG95" s="230">
        <f t="shared" si="68"/>
        <v>43919</v>
      </c>
      <c r="BH95" s="132">
        <f t="shared" si="69"/>
        <v>723</v>
      </c>
      <c r="BM95" t="s">
        <v>167</v>
      </c>
      <c r="BO95" s="180">
        <f t="shared" si="78"/>
        <v>43919</v>
      </c>
      <c r="BP95">
        <f t="shared" si="79"/>
        <v>641</v>
      </c>
      <c r="BQ95">
        <f t="shared" si="80"/>
        <v>118</v>
      </c>
      <c r="BR95">
        <f t="shared" si="81"/>
        <v>4</v>
      </c>
      <c r="BS95" s="180">
        <f t="shared" si="82"/>
        <v>43919</v>
      </c>
      <c r="BT95">
        <f t="shared" si="83"/>
        <v>38</v>
      </c>
      <c r="BU95">
        <f t="shared" si="84"/>
        <v>10</v>
      </c>
      <c r="BV95">
        <f t="shared" si="85"/>
        <v>0</v>
      </c>
      <c r="BW95" s="180">
        <f t="shared" si="86"/>
        <v>43919</v>
      </c>
      <c r="BX95">
        <f t="shared" si="87"/>
        <v>298</v>
      </c>
      <c r="BY95">
        <f t="shared" si="88"/>
        <v>39</v>
      </c>
      <c r="BZ95">
        <f t="shared" si="89"/>
        <v>3</v>
      </c>
      <c r="CA95" s="180">
        <f t="shared" si="90"/>
        <v>43919</v>
      </c>
      <c r="CB95">
        <f t="shared" si="91"/>
        <v>59</v>
      </c>
      <c r="CC95">
        <f t="shared" si="92"/>
        <v>6</v>
      </c>
      <c r="CD95" s="180">
        <f t="shared" si="93"/>
        <v>43919</v>
      </c>
      <c r="CE95">
        <f t="shared" si="94"/>
        <v>0</v>
      </c>
    </row>
    <row r="96" spans="1:83" x14ac:dyDescent="0.55000000000000004">
      <c r="A96" s="180">
        <v>43920</v>
      </c>
      <c r="B96" s="146">
        <v>48</v>
      </c>
      <c r="C96" s="155">
        <f t="shared" si="77"/>
        <v>771</v>
      </c>
      <c r="D96" s="135"/>
      <c r="E96" s="135"/>
      <c r="F96" s="135"/>
      <c r="G96" s="147">
        <v>44</v>
      </c>
      <c r="H96" s="135"/>
      <c r="I96" s="135"/>
      <c r="J96" s="135"/>
      <c r="K96" s="139"/>
      <c r="L96" s="173"/>
      <c r="M96" s="162"/>
      <c r="N96" s="162"/>
      <c r="O96" s="162"/>
      <c r="P96" s="162"/>
      <c r="Q96" s="162"/>
      <c r="R96" s="162"/>
      <c r="S96" s="162"/>
      <c r="T96" s="162"/>
      <c r="U96" s="162"/>
      <c r="V96" s="162"/>
      <c r="W96" s="42">
        <f>1367+174</f>
        <v>1541</v>
      </c>
      <c r="X96" s="175"/>
      <c r="Z96" s="178">
        <f t="shared" si="75"/>
        <v>43920</v>
      </c>
      <c r="AA96" s="231">
        <f t="shared" si="71"/>
        <v>1027</v>
      </c>
      <c r="AB96" s="231">
        <f t="shared" si="72"/>
        <v>173</v>
      </c>
      <c r="AC96" s="232">
        <f t="shared" si="73"/>
        <v>9</v>
      </c>
      <c r="AD96" s="159">
        <f t="shared" si="74"/>
        <v>41</v>
      </c>
      <c r="AE96" s="243"/>
      <c r="AF96" s="147">
        <v>682</v>
      </c>
      <c r="AG96" s="155">
        <f t="shared" si="58"/>
        <v>6</v>
      </c>
      <c r="AH96" s="147">
        <v>124</v>
      </c>
      <c r="AI96" s="155">
        <f t="shared" si="59"/>
        <v>0</v>
      </c>
      <c r="AJ96" s="42">
        <v>4</v>
      </c>
      <c r="AK96" s="168">
        <f t="shared" si="60"/>
        <v>1</v>
      </c>
      <c r="AL96" s="147">
        <v>39</v>
      </c>
      <c r="AM96" s="155">
        <f t="shared" si="61"/>
        <v>0</v>
      </c>
      <c r="AN96" s="147">
        <v>10</v>
      </c>
      <c r="AO96" s="155">
        <f t="shared" si="62"/>
        <v>0</v>
      </c>
      <c r="AP96" s="42">
        <v>0</v>
      </c>
      <c r="AQ96" s="168">
        <f t="shared" si="63"/>
        <v>8</v>
      </c>
      <c r="AR96" s="147">
        <v>306</v>
      </c>
      <c r="AS96" s="155">
        <f t="shared" si="64"/>
        <v>0</v>
      </c>
      <c r="AT96" s="147">
        <v>39</v>
      </c>
      <c r="AU96" s="155">
        <f t="shared" si="65"/>
        <v>2</v>
      </c>
      <c r="AV96" s="148">
        <v>5</v>
      </c>
      <c r="BE96" s="230">
        <f t="shared" si="66"/>
        <v>43920</v>
      </c>
      <c r="BF96" s="132">
        <f t="shared" si="67"/>
        <v>48</v>
      </c>
      <c r="BG96" s="230">
        <f t="shared" si="68"/>
        <v>43920</v>
      </c>
      <c r="BH96" s="132">
        <f t="shared" si="69"/>
        <v>771</v>
      </c>
      <c r="BJ96" t="s">
        <v>166</v>
      </c>
      <c r="BK96" t="s">
        <v>165</v>
      </c>
      <c r="BM96" t="s">
        <v>166</v>
      </c>
      <c r="BN96" t="s">
        <v>165</v>
      </c>
      <c r="BO96" s="180">
        <f t="shared" si="78"/>
        <v>43920</v>
      </c>
      <c r="BP96">
        <f t="shared" si="79"/>
        <v>682</v>
      </c>
      <c r="BQ96">
        <f t="shared" si="80"/>
        <v>124</v>
      </c>
      <c r="BR96">
        <f t="shared" si="81"/>
        <v>4</v>
      </c>
      <c r="BS96" s="180">
        <f t="shared" si="82"/>
        <v>43920</v>
      </c>
      <c r="BT96">
        <f t="shared" si="83"/>
        <v>39</v>
      </c>
      <c r="BU96">
        <f t="shared" si="84"/>
        <v>10</v>
      </c>
      <c r="BV96">
        <f t="shared" si="85"/>
        <v>0</v>
      </c>
      <c r="BW96" s="180">
        <f t="shared" si="86"/>
        <v>43920</v>
      </c>
      <c r="BX96">
        <f t="shared" si="87"/>
        <v>306</v>
      </c>
      <c r="BY96">
        <f t="shared" si="88"/>
        <v>39</v>
      </c>
      <c r="BZ96">
        <f t="shared" si="89"/>
        <v>5</v>
      </c>
      <c r="CA96" s="180">
        <f t="shared" si="90"/>
        <v>43920</v>
      </c>
      <c r="CB96">
        <f t="shared" si="91"/>
        <v>41</v>
      </c>
      <c r="CC96">
        <f t="shared" si="92"/>
        <v>6</v>
      </c>
      <c r="CD96" s="180">
        <f t="shared" si="93"/>
        <v>43920</v>
      </c>
      <c r="CE96">
        <f t="shared" si="94"/>
        <v>0</v>
      </c>
    </row>
    <row r="97" spans="1:83" x14ac:dyDescent="0.55000000000000004">
      <c r="A97" s="180">
        <v>43921</v>
      </c>
      <c r="B97" s="146">
        <v>35</v>
      </c>
      <c r="C97" s="155">
        <f t="shared" si="77"/>
        <v>806</v>
      </c>
      <c r="D97" s="155">
        <f t="shared" ref="D97:D102" si="95">+C97-F97</f>
        <v>691</v>
      </c>
      <c r="E97" s="147">
        <v>20</v>
      </c>
      <c r="F97" s="147">
        <v>115</v>
      </c>
      <c r="G97" s="147">
        <v>26</v>
      </c>
      <c r="H97" s="135"/>
      <c r="I97" s="147">
        <v>169</v>
      </c>
      <c r="J97" s="135"/>
      <c r="K97" s="148">
        <v>0</v>
      </c>
      <c r="L97" s="146">
        <v>130</v>
      </c>
      <c r="M97" s="135"/>
      <c r="N97" s="135"/>
      <c r="O97" s="135"/>
      <c r="P97" s="147">
        <v>2</v>
      </c>
      <c r="Q97" s="135"/>
      <c r="R97" s="135"/>
      <c r="S97" s="135"/>
      <c r="T97" s="147">
        <v>302</v>
      </c>
      <c r="U97" s="135"/>
      <c r="V97" s="135"/>
      <c r="W97" s="42">
        <v>1367</v>
      </c>
      <c r="X97" s="139"/>
      <c r="Z97" s="178">
        <f t="shared" si="75"/>
        <v>43921</v>
      </c>
      <c r="AA97" s="231">
        <f t="shared" si="71"/>
        <v>1077</v>
      </c>
      <c r="AB97" s="231">
        <f t="shared" si="72"/>
        <v>177</v>
      </c>
      <c r="AC97" s="232">
        <f t="shared" si="73"/>
        <v>9</v>
      </c>
      <c r="AD97" s="159">
        <f t="shared" si="74"/>
        <v>32</v>
      </c>
      <c r="AE97" s="243"/>
      <c r="AF97" s="147">
        <v>714</v>
      </c>
      <c r="AG97" s="155">
        <f t="shared" si="58"/>
        <v>4</v>
      </c>
      <c r="AH97" s="147">
        <v>128</v>
      </c>
      <c r="AI97" s="155">
        <f t="shared" si="59"/>
        <v>0</v>
      </c>
      <c r="AJ97" s="42">
        <v>4</v>
      </c>
      <c r="AK97" s="168">
        <f t="shared" si="60"/>
        <v>2</v>
      </c>
      <c r="AL97" s="147">
        <v>41</v>
      </c>
      <c r="AM97" s="155">
        <f t="shared" si="61"/>
        <v>0</v>
      </c>
      <c r="AN97" s="147">
        <v>10</v>
      </c>
      <c r="AO97" s="155">
        <f t="shared" si="62"/>
        <v>0</v>
      </c>
      <c r="AP97" s="42">
        <v>0</v>
      </c>
      <c r="AQ97" s="168">
        <f t="shared" si="63"/>
        <v>16</v>
      </c>
      <c r="AR97" s="147">
        <v>322</v>
      </c>
      <c r="AS97" s="155">
        <f t="shared" si="64"/>
        <v>0</v>
      </c>
      <c r="AT97" s="147">
        <v>39</v>
      </c>
      <c r="AU97" s="155">
        <f t="shared" si="65"/>
        <v>0</v>
      </c>
      <c r="AV97" s="148">
        <v>5</v>
      </c>
      <c r="BE97" s="230">
        <f t="shared" si="66"/>
        <v>43921</v>
      </c>
      <c r="BF97" s="132">
        <f t="shared" si="67"/>
        <v>35</v>
      </c>
      <c r="BG97" s="230">
        <f t="shared" si="68"/>
        <v>43921</v>
      </c>
      <c r="BH97" s="132">
        <f t="shared" si="69"/>
        <v>806</v>
      </c>
      <c r="BI97" s="1">
        <f>+BE97</f>
        <v>43921</v>
      </c>
      <c r="BJ97">
        <f t="shared" ref="BJ97:BJ128" si="96">+L97</f>
        <v>130</v>
      </c>
      <c r="BK97">
        <f t="shared" ref="BK97:BK128" si="97">+M97</f>
        <v>0</v>
      </c>
      <c r="BL97" s="1">
        <f>+BI97</f>
        <v>43921</v>
      </c>
      <c r="BM97">
        <f>+BJ97</f>
        <v>130</v>
      </c>
      <c r="BN97">
        <f>+BK97</f>
        <v>0</v>
      </c>
      <c r="BO97" s="180">
        <f t="shared" si="78"/>
        <v>43921</v>
      </c>
      <c r="BP97">
        <f t="shared" si="79"/>
        <v>714</v>
      </c>
      <c r="BQ97">
        <f t="shared" si="80"/>
        <v>128</v>
      </c>
      <c r="BR97">
        <f t="shared" si="81"/>
        <v>4</v>
      </c>
      <c r="BS97" s="180">
        <f t="shared" si="82"/>
        <v>43921</v>
      </c>
      <c r="BT97">
        <f t="shared" si="83"/>
        <v>41</v>
      </c>
      <c r="BU97">
        <f t="shared" si="84"/>
        <v>10</v>
      </c>
      <c r="BV97">
        <f t="shared" si="85"/>
        <v>0</v>
      </c>
      <c r="BW97" s="180">
        <f t="shared" si="86"/>
        <v>43921</v>
      </c>
      <c r="BX97">
        <f t="shared" si="87"/>
        <v>322</v>
      </c>
      <c r="BY97">
        <f t="shared" si="88"/>
        <v>39</v>
      </c>
      <c r="BZ97">
        <f t="shared" si="89"/>
        <v>5</v>
      </c>
      <c r="CA97" s="180">
        <f t="shared" si="90"/>
        <v>43921</v>
      </c>
      <c r="CB97">
        <f t="shared" si="91"/>
        <v>32</v>
      </c>
      <c r="CC97">
        <f t="shared" si="92"/>
        <v>4</v>
      </c>
      <c r="CD97" s="180">
        <f t="shared" si="93"/>
        <v>43921</v>
      </c>
      <c r="CE97">
        <f t="shared" si="94"/>
        <v>0</v>
      </c>
    </row>
    <row r="98" spans="1:83" x14ac:dyDescent="0.55000000000000004">
      <c r="A98" s="180">
        <v>43922</v>
      </c>
      <c r="B98" s="146">
        <v>35</v>
      </c>
      <c r="C98" s="155">
        <f t="shared" si="77"/>
        <v>841</v>
      </c>
      <c r="D98" s="155">
        <f t="shared" si="95"/>
        <v>701</v>
      </c>
      <c r="E98" s="147">
        <v>18</v>
      </c>
      <c r="F98" s="147">
        <v>140</v>
      </c>
      <c r="G98" s="147">
        <v>20</v>
      </c>
      <c r="H98" s="135"/>
      <c r="I98" s="147">
        <v>152</v>
      </c>
      <c r="J98" s="135"/>
      <c r="K98" s="148">
        <v>0</v>
      </c>
      <c r="L98" s="146">
        <v>55</v>
      </c>
      <c r="M98" s="147">
        <v>17</v>
      </c>
      <c r="N98" s="135"/>
      <c r="O98" s="135"/>
      <c r="P98" s="147">
        <v>9</v>
      </c>
      <c r="Q98" s="135"/>
      <c r="R98" s="135"/>
      <c r="S98" s="135"/>
      <c r="T98" s="147">
        <v>338</v>
      </c>
      <c r="U98" s="147">
        <v>12</v>
      </c>
      <c r="V98" s="135"/>
      <c r="W98" s="42">
        <v>1075</v>
      </c>
      <c r="X98" s="148">
        <v>226</v>
      </c>
      <c r="Z98" s="178">
        <f t="shared" si="75"/>
        <v>43922</v>
      </c>
      <c r="AA98" s="231">
        <f t="shared" si="71"/>
        <v>1135</v>
      </c>
      <c r="AB98" s="231">
        <f t="shared" si="72"/>
        <v>202</v>
      </c>
      <c r="AC98" s="232">
        <f t="shared" si="73"/>
        <v>9</v>
      </c>
      <c r="AD98" s="159">
        <f t="shared" si="74"/>
        <v>51</v>
      </c>
      <c r="AE98" s="243"/>
      <c r="AF98" s="147">
        <v>765</v>
      </c>
      <c r="AG98" s="155">
        <f t="shared" si="58"/>
        <v>19</v>
      </c>
      <c r="AH98" s="147">
        <v>147</v>
      </c>
      <c r="AI98" s="155">
        <f t="shared" si="59"/>
        <v>0</v>
      </c>
      <c r="AJ98" s="42">
        <v>4</v>
      </c>
      <c r="AK98" s="168">
        <f t="shared" si="60"/>
        <v>0</v>
      </c>
      <c r="AL98" s="147">
        <v>41</v>
      </c>
      <c r="AM98" s="155">
        <f t="shared" si="61"/>
        <v>0</v>
      </c>
      <c r="AN98" s="147">
        <v>10</v>
      </c>
      <c r="AO98" s="155">
        <f t="shared" si="62"/>
        <v>0</v>
      </c>
      <c r="AP98" s="42">
        <v>0</v>
      </c>
      <c r="AQ98" s="168">
        <f t="shared" si="63"/>
        <v>7</v>
      </c>
      <c r="AR98" s="147">
        <v>329</v>
      </c>
      <c r="AS98" s="155">
        <f t="shared" si="64"/>
        <v>6</v>
      </c>
      <c r="AT98" s="147">
        <v>45</v>
      </c>
      <c r="AU98" s="155">
        <f t="shared" si="65"/>
        <v>0</v>
      </c>
      <c r="AV98" s="148">
        <v>5</v>
      </c>
      <c r="BE98" s="230">
        <f t="shared" si="66"/>
        <v>43922</v>
      </c>
      <c r="BF98" s="132">
        <f t="shared" si="67"/>
        <v>35</v>
      </c>
      <c r="BG98" s="230">
        <f t="shared" si="68"/>
        <v>43922</v>
      </c>
      <c r="BH98" s="132">
        <f t="shared" si="69"/>
        <v>841</v>
      </c>
      <c r="BI98" s="1">
        <f>+BE98</f>
        <v>43922</v>
      </c>
      <c r="BJ98">
        <f t="shared" si="96"/>
        <v>55</v>
      </c>
      <c r="BK98">
        <f t="shared" si="97"/>
        <v>17</v>
      </c>
      <c r="BL98" s="1">
        <f>+BI98</f>
        <v>43922</v>
      </c>
      <c r="BM98">
        <f>+BM97+BJ98</f>
        <v>185</v>
      </c>
      <c r="BN98">
        <f>+BK98</f>
        <v>17</v>
      </c>
      <c r="BO98" s="180">
        <f t="shared" si="78"/>
        <v>43922</v>
      </c>
      <c r="BP98">
        <f t="shared" si="79"/>
        <v>765</v>
      </c>
      <c r="BQ98">
        <f t="shared" si="80"/>
        <v>147</v>
      </c>
      <c r="BR98">
        <f t="shared" si="81"/>
        <v>4</v>
      </c>
      <c r="BS98" s="180">
        <f t="shared" si="82"/>
        <v>43922</v>
      </c>
      <c r="BT98">
        <f t="shared" si="83"/>
        <v>41</v>
      </c>
      <c r="BU98">
        <f t="shared" si="84"/>
        <v>10</v>
      </c>
      <c r="BV98">
        <f t="shared" si="85"/>
        <v>0</v>
      </c>
      <c r="BW98" s="180">
        <f t="shared" si="86"/>
        <v>43922</v>
      </c>
      <c r="BX98">
        <f t="shared" si="87"/>
        <v>329</v>
      </c>
      <c r="BY98">
        <f t="shared" si="88"/>
        <v>45</v>
      </c>
      <c r="BZ98">
        <f t="shared" si="89"/>
        <v>5</v>
      </c>
      <c r="CA98" s="180">
        <f t="shared" si="90"/>
        <v>43922</v>
      </c>
      <c r="CB98">
        <f t="shared" si="91"/>
        <v>51</v>
      </c>
      <c r="CC98">
        <f t="shared" si="92"/>
        <v>19</v>
      </c>
      <c r="CD98" s="180">
        <f t="shared" si="93"/>
        <v>43922</v>
      </c>
      <c r="CE98">
        <f t="shared" si="94"/>
        <v>0</v>
      </c>
    </row>
    <row r="99" spans="1:83" x14ac:dyDescent="0.55000000000000004">
      <c r="A99" s="180">
        <v>43923</v>
      </c>
      <c r="B99" s="146">
        <v>29</v>
      </c>
      <c r="C99" s="155">
        <f t="shared" si="77"/>
        <v>870</v>
      </c>
      <c r="D99" s="155">
        <f t="shared" si="95"/>
        <v>710</v>
      </c>
      <c r="E99" s="147">
        <v>19</v>
      </c>
      <c r="F99" s="147">
        <v>160</v>
      </c>
      <c r="G99" s="147">
        <v>12</v>
      </c>
      <c r="H99" s="135"/>
      <c r="I99" s="147">
        <v>135</v>
      </c>
      <c r="J99" s="135"/>
      <c r="K99" s="148">
        <v>0</v>
      </c>
      <c r="L99" s="146">
        <v>60</v>
      </c>
      <c r="M99" s="147">
        <v>7</v>
      </c>
      <c r="N99" s="135"/>
      <c r="O99" s="135"/>
      <c r="P99" s="147">
        <v>7</v>
      </c>
      <c r="Q99" s="135"/>
      <c r="R99" s="135"/>
      <c r="S99" s="135"/>
      <c r="T99" s="147">
        <v>101</v>
      </c>
      <c r="U99" s="147">
        <v>5</v>
      </c>
      <c r="V99" s="135"/>
      <c r="W99" s="42">
        <v>1027</v>
      </c>
      <c r="X99" s="148">
        <v>221</v>
      </c>
      <c r="Z99" s="178">
        <f t="shared" si="75"/>
        <v>43923</v>
      </c>
      <c r="AA99" s="231">
        <f t="shared" si="71"/>
        <v>1182</v>
      </c>
      <c r="AB99" s="231">
        <f t="shared" si="72"/>
        <v>214</v>
      </c>
      <c r="AC99" s="232">
        <f t="shared" si="73"/>
        <v>9</v>
      </c>
      <c r="AD99" s="159">
        <f t="shared" si="74"/>
        <v>37</v>
      </c>
      <c r="AE99" s="243"/>
      <c r="AF99" s="147">
        <v>802</v>
      </c>
      <c r="AG99" s="155">
        <f t="shared" si="58"/>
        <v>7</v>
      </c>
      <c r="AH99" s="147">
        <v>154</v>
      </c>
      <c r="AI99" s="155">
        <f t="shared" si="59"/>
        <v>0</v>
      </c>
      <c r="AJ99" s="42">
        <v>4</v>
      </c>
      <c r="AK99" s="168">
        <f t="shared" si="60"/>
        <v>0</v>
      </c>
      <c r="AL99" s="147">
        <v>41</v>
      </c>
      <c r="AM99" s="155">
        <f t="shared" si="61"/>
        <v>0</v>
      </c>
      <c r="AN99" s="147">
        <v>10</v>
      </c>
      <c r="AO99" s="155">
        <f t="shared" si="62"/>
        <v>0</v>
      </c>
      <c r="AP99" s="42">
        <v>0</v>
      </c>
      <c r="AQ99" s="168">
        <f t="shared" si="63"/>
        <v>10</v>
      </c>
      <c r="AR99" s="147">
        <v>339</v>
      </c>
      <c r="AS99" s="155">
        <f t="shared" si="64"/>
        <v>5</v>
      </c>
      <c r="AT99" s="147">
        <v>50</v>
      </c>
      <c r="AU99" s="155">
        <f t="shared" si="65"/>
        <v>0</v>
      </c>
      <c r="AV99" s="148">
        <v>5</v>
      </c>
      <c r="BE99" s="230">
        <f t="shared" si="66"/>
        <v>43923</v>
      </c>
      <c r="BF99" s="132">
        <f t="shared" si="67"/>
        <v>29</v>
      </c>
      <c r="BG99" s="230">
        <f t="shared" si="68"/>
        <v>43923</v>
      </c>
      <c r="BH99" s="132">
        <f t="shared" si="69"/>
        <v>870</v>
      </c>
      <c r="BI99" s="1">
        <f t="shared" ref="BI99:BI108" si="98">+BE99</f>
        <v>43923</v>
      </c>
      <c r="BJ99">
        <f t="shared" si="96"/>
        <v>60</v>
      </c>
      <c r="BK99">
        <f t="shared" si="97"/>
        <v>7</v>
      </c>
      <c r="BL99" s="1">
        <f t="shared" ref="BL99:BL108" si="99">+BI99</f>
        <v>43923</v>
      </c>
      <c r="BM99">
        <f>+BM98+BJ99</f>
        <v>245</v>
      </c>
      <c r="BN99">
        <f>+BN98+BK99</f>
        <v>24</v>
      </c>
      <c r="BO99" s="180">
        <f t="shared" si="78"/>
        <v>43923</v>
      </c>
      <c r="BP99">
        <f t="shared" si="79"/>
        <v>802</v>
      </c>
      <c r="BQ99">
        <f t="shared" si="80"/>
        <v>154</v>
      </c>
      <c r="BR99">
        <f t="shared" si="81"/>
        <v>4</v>
      </c>
      <c r="BS99" s="180">
        <f t="shared" si="82"/>
        <v>43923</v>
      </c>
      <c r="BT99">
        <f t="shared" si="83"/>
        <v>41</v>
      </c>
      <c r="BU99">
        <f t="shared" si="84"/>
        <v>10</v>
      </c>
      <c r="BV99">
        <f t="shared" si="85"/>
        <v>0</v>
      </c>
      <c r="BW99" s="180">
        <f t="shared" si="86"/>
        <v>43923</v>
      </c>
      <c r="BX99">
        <f t="shared" si="87"/>
        <v>339</v>
      </c>
      <c r="BY99">
        <f t="shared" si="88"/>
        <v>50</v>
      </c>
      <c r="BZ99">
        <f t="shared" si="89"/>
        <v>5</v>
      </c>
      <c r="CA99" s="180">
        <f t="shared" si="90"/>
        <v>43923</v>
      </c>
      <c r="CB99">
        <f t="shared" si="91"/>
        <v>37</v>
      </c>
      <c r="CC99">
        <f t="shared" si="92"/>
        <v>7</v>
      </c>
      <c r="CD99" s="180">
        <f t="shared" si="93"/>
        <v>43923</v>
      </c>
      <c r="CE99">
        <f t="shared" si="94"/>
        <v>0</v>
      </c>
    </row>
    <row r="100" spans="1:83" x14ac:dyDescent="0.55000000000000004">
      <c r="A100" s="180">
        <v>43924</v>
      </c>
      <c r="B100" s="146">
        <v>18</v>
      </c>
      <c r="C100" s="155">
        <f t="shared" si="77"/>
        <v>888</v>
      </c>
      <c r="D100" s="155">
        <f t="shared" si="95"/>
        <v>698</v>
      </c>
      <c r="E100" s="147">
        <v>17</v>
      </c>
      <c r="F100" s="147">
        <v>190</v>
      </c>
      <c r="G100" s="147">
        <v>11</v>
      </c>
      <c r="H100" s="135"/>
      <c r="I100" s="147">
        <v>114</v>
      </c>
      <c r="J100" s="135"/>
      <c r="K100" s="148">
        <v>0</v>
      </c>
      <c r="L100" s="146">
        <v>64</v>
      </c>
      <c r="M100" s="147">
        <v>26</v>
      </c>
      <c r="N100" s="135"/>
      <c r="O100" s="135"/>
      <c r="P100" s="147">
        <v>3</v>
      </c>
      <c r="Q100" s="147">
        <v>2</v>
      </c>
      <c r="R100" s="135"/>
      <c r="S100" s="135"/>
      <c r="T100" s="147">
        <v>58</v>
      </c>
      <c r="U100" s="147">
        <v>6</v>
      </c>
      <c r="V100" s="135"/>
      <c r="W100" s="42">
        <v>1030</v>
      </c>
      <c r="X100" s="148">
        <v>239</v>
      </c>
      <c r="Z100" s="178">
        <f t="shared" si="75"/>
        <v>43924</v>
      </c>
      <c r="AA100" s="231">
        <f t="shared" si="71"/>
        <v>1236</v>
      </c>
      <c r="AB100" s="231">
        <f t="shared" si="72"/>
        <v>233</v>
      </c>
      <c r="AC100" s="232">
        <f t="shared" si="73"/>
        <v>9</v>
      </c>
      <c r="AD100" s="159">
        <f t="shared" si="74"/>
        <v>43</v>
      </c>
      <c r="AE100" s="243"/>
      <c r="AF100" s="147">
        <v>845</v>
      </c>
      <c r="AG100" s="155">
        <f t="shared" si="58"/>
        <v>19</v>
      </c>
      <c r="AH100" s="147">
        <v>173</v>
      </c>
      <c r="AI100" s="155">
        <f t="shared" si="59"/>
        <v>0</v>
      </c>
      <c r="AJ100" s="42">
        <v>4</v>
      </c>
      <c r="AK100" s="168">
        <f t="shared" si="60"/>
        <v>2</v>
      </c>
      <c r="AL100" s="147">
        <v>43</v>
      </c>
      <c r="AM100" s="155">
        <f t="shared" si="61"/>
        <v>0</v>
      </c>
      <c r="AN100" s="147">
        <v>10</v>
      </c>
      <c r="AO100" s="155">
        <f t="shared" si="62"/>
        <v>0</v>
      </c>
      <c r="AP100" s="157">
        <v>0</v>
      </c>
      <c r="AQ100" s="168">
        <f t="shared" si="63"/>
        <v>9</v>
      </c>
      <c r="AR100" s="147">
        <v>348</v>
      </c>
      <c r="AS100" s="155">
        <f t="shared" si="64"/>
        <v>0</v>
      </c>
      <c r="AT100" s="147">
        <v>50</v>
      </c>
      <c r="AU100" s="155">
        <f t="shared" si="65"/>
        <v>0</v>
      </c>
      <c r="AV100" s="148">
        <v>5</v>
      </c>
      <c r="BE100" s="230">
        <f t="shared" si="66"/>
        <v>43924</v>
      </c>
      <c r="BF100" s="132">
        <f t="shared" si="67"/>
        <v>18</v>
      </c>
      <c r="BG100" s="230">
        <f t="shared" si="68"/>
        <v>43924</v>
      </c>
      <c r="BH100" s="132">
        <f t="shared" si="69"/>
        <v>888</v>
      </c>
      <c r="BI100" s="1">
        <f t="shared" si="98"/>
        <v>43924</v>
      </c>
      <c r="BJ100">
        <f t="shared" si="96"/>
        <v>64</v>
      </c>
      <c r="BK100">
        <f t="shared" si="97"/>
        <v>26</v>
      </c>
      <c r="BL100" s="1">
        <f t="shared" si="99"/>
        <v>43924</v>
      </c>
      <c r="BM100">
        <f t="shared" ref="BM100:BM108" si="100">+BM99+BJ100</f>
        <v>309</v>
      </c>
      <c r="BN100">
        <f>+BN99+BK100</f>
        <v>50</v>
      </c>
      <c r="BO100" s="180">
        <f t="shared" si="78"/>
        <v>43924</v>
      </c>
      <c r="BP100">
        <f t="shared" si="79"/>
        <v>845</v>
      </c>
      <c r="BQ100">
        <f t="shared" si="80"/>
        <v>173</v>
      </c>
      <c r="BR100">
        <f t="shared" si="81"/>
        <v>4</v>
      </c>
      <c r="BS100" s="180">
        <f t="shared" si="82"/>
        <v>43924</v>
      </c>
      <c r="BT100">
        <f t="shared" si="83"/>
        <v>43</v>
      </c>
      <c r="BU100">
        <f t="shared" si="84"/>
        <v>10</v>
      </c>
      <c r="BV100">
        <f t="shared" si="85"/>
        <v>0</v>
      </c>
      <c r="BW100" s="180">
        <f t="shared" si="86"/>
        <v>43924</v>
      </c>
      <c r="BX100">
        <f t="shared" si="87"/>
        <v>348</v>
      </c>
      <c r="BY100">
        <f t="shared" si="88"/>
        <v>50</v>
      </c>
      <c r="BZ100">
        <f t="shared" si="89"/>
        <v>5</v>
      </c>
      <c r="CA100" s="180">
        <f t="shared" si="90"/>
        <v>43924</v>
      </c>
      <c r="CB100">
        <f t="shared" si="91"/>
        <v>43</v>
      </c>
      <c r="CC100">
        <f t="shared" si="92"/>
        <v>19</v>
      </c>
      <c r="CD100" s="180">
        <f t="shared" si="93"/>
        <v>43924</v>
      </c>
      <c r="CE100">
        <f t="shared" si="94"/>
        <v>0</v>
      </c>
    </row>
    <row r="101" spans="1:83" x14ac:dyDescent="0.55000000000000004">
      <c r="A101" s="180">
        <v>43925</v>
      </c>
      <c r="B101" s="146">
        <v>25</v>
      </c>
      <c r="C101" s="155">
        <f t="shared" si="77"/>
        <v>913</v>
      </c>
      <c r="D101" s="155">
        <f t="shared" si="95"/>
        <v>697</v>
      </c>
      <c r="E101" s="147">
        <v>18</v>
      </c>
      <c r="F101" s="147">
        <v>216</v>
      </c>
      <c r="G101" s="147">
        <v>11</v>
      </c>
      <c r="H101" s="135"/>
      <c r="I101" s="147">
        <v>108</v>
      </c>
      <c r="J101" s="135"/>
      <c r="K101" s="148">
        <v>0</v>
      </c>
      <c r="L101" s="146">
        <v>47</v>
      </c>
      <c r="M101" s="147">
        <v>16</v>
      </c>
      <c r="N101" s="135"/>
      <c r="O101" s="135"/>
      <c r="P101" s="147">
        <v>3</v>
      </c>
      <c r="Q101" s="147">
        <v>3</v>
      </c>
      <c r="R101" s="135"/>
      <c r="S101" s="135"/>
      <c r="T101" s="147">
        <v>50</v>
      </c>
      <c r="U101" s="147">
        <v>8</v>
      </c>
      <c r="V101" s="135"/>
      <c r="W101" s="42">
        <v>1024</v>
      </c>
      <c r="X101" s="148">
        <v>244</v>
      </c>
      <c r="Z101" s="178">
        <f t="shared" si="75"/>
        <v>43925</v>
      </c>
      <c r="AA101" s="231">
        <f t="shared" si="71"/>
        <v>1261</v>
      </c>
      <c r="AB101" s="231">
        <f t="shared" si="72"/>
        <v>246</v>
      </c>
      <c r="AC101" s="232">
        <f t="shared" si="73"/>
        <v>9</v>
      </c>
      <c r="AD101" s="159">
        <f t="shared" si="74"/>
        <v>17</v>
      </c>
      <c r="AE101" s="243"/>
      <c r="AF101" s="147">
        <v>862</v>
      </c>
      <c r="AG101" s="155">
        <f t="shared" si="58"/>
        <v>13</v>
      </c>
      <c r="AH101" s="147">
        <v>186</v>
      </c>
      <c r="AI101" s="155">
        <f>+AJ101-AJ100</f>
        <v>0</v>
      </c>
      <c r="AJ101" s="42">
        <v>4</v>
      </c>
      <c r="AK101" s="158">
        <f>+AL101-AL100</f>
        <v>1</v>
      </c>
      <c r="AL101" s="147">
        <v>44</v>
      </c>
      <c r="AM101" s="155">
        <f>+AN101-AN100</f>
        <v>0</v>
      </c>
      <c r="AN101" s="147">
        <v>10</v>
      </c>
      <c r="AO101" s="155">
        <f>+AP101-AP100</f>
        <v>0</v>
      </c>
      <c r="AP101" s="157">
        <v>0</v>
      </c>
      <c r="AQ101" s="158">
        <f>+AR101-AR100</f>
        <v>7</v>
      </c>
      <c r="AR101" s="147">
        <v>355</v>
      </c>
      <c r="AS101" s="155">
        <f>+AT101-AT100</f>
        <v>0</v>
      </c>
      <c r="AT101" s="147">
        <v>50</v>
      </c>
      <c r="AU101" s="155">
        <f>+AV101-AV100</f>
        <v>0</v>
      </c>
      <c r="AV101" s="148">
        <v>5</v>
      </c>
      <c r="BE101" s="230">
        <f t="shared" si="66"/>
        <v>43925</v>
      </c>
      <c r="BF101" s="132">
        <f t="shared" si="67"/>
        <v>25</v>
      </c>
      <c r="BG101" s="230">
        <f t="shared" si="68"/>
        <v>43925</v>
      </c>
      <c r="BH101" s="132">
        <f t="shared" si="69"/>
        <v>913</v>
      </c>
      <c r="BI101" s="1">
        <f t="shared" si="98"/>
        <v>43925</v>
      </c>
      <c r="BJ101">
        <f t="shared" si="96"/>
        <v>47</v>
      </c>
      <c r="BK101">
        <f t="shared" si="97"/>
        <v>16</v>
      </c>
      <c r="BL101" s="1">
        <f t="shared" si="99"/>
        <v>43925</v>
      </c>
      <c r="BM101">
        <f t="shared" si="100"/>
        <v>356</v>
      </c>
      <c r="BN101">
        <f t="shared" ref="BN101:BN108" si="101">+BN100+BK101</f>
        <v>66</v>
      </c>
      <c r="BO101" s="180">
        <f t="shared" si="78"/>
        <v>43925</v>
      </c>
      <c r="BP101">
        <f t="shared" si="79"/>
        <v>862</v>
      </c>
      <c r="BQ101">
        <f t="shared" si="80"/>
        <v>186</v>
      </c>
      <c r="BR101">
        <f t="shared" si="81"/>
        <v>4</v>
      </c>
      <c r="BS101" s="180">
        <f t="shared" si="82"/>
        <v>43925</v>
      </c>
      <c r="BT101">
        <f t="shared" si="83"/>
        <v>44</v>
      </c>
      <c r="BU101">
        <f t="shared" si="84"/>
        <v>10</v>
      </c>
      <c r="BV101">
        <f t="shared" si="85"/>
        <v>0</v>
      </c>
      <c r="BW101" s="180">
        <f t="shared" si="86"/>
        <v>43925</v>
      </c>
      <c r="BX101">
        <f t="shared" si="87"/>
        <v>355</v>
      </c>
      <c r="BY101">
        <f t="shared" si="88"/>
        <v>50</v>
      </c>
      <c r="BZ101">
        <f t="shared" si="89"/>
        <v>5</v>
      </c>
      <c r="CA101" s="180">
        <f t="shared" si="90"/>
        <v>43925</v>
      </c>
      <c r="CB101">
        <f t="shared" si="91"/>
        <v>17</v>
      </c>
      <c r="CC101">
        <f t="shared" si="92"/>
        <v>13</v>
      </c>
      <c r="CD101" s="180">
        <f t="shared" si="93"/>
        <v>43925</v>
      </c>
      <c r="CE101">
        <f t="shared" si="94"/>
        <v>0</v>
      </c>
    </row>
    <row r="102" spans="1:83" x14ac:dyDescent="0.55000000000000004">
      <c r="A102" s="180">
        <v>43926</v>
      </c>
      <c r="B102" s="146">
        <v>38</v>
      </c>
      <c r="C102" s="155">
        <f t="shared" si="77"/>
        <v>951</v>
      </c>
      <c r="D102" s="155">
        <f t="shared" si="95"/>
        <v>693</v>
      </c>
      <c r="E102" s="147">
        <v>22</v>
      </c>
      <c r="F102" s="147">
        <v>258</v>
      </c>
      <c r="G102" s="147">
        <v>10</v>
      </c>
      <c r="H102" s="135"/>
      <c r="I102" s="147">
        <v>88</v>
      </c>
      <c r="J102" s="135"/>
      <c r="K102" s="148">
        <v>0</v>
      </c>
      <c r="L102" s="146">
        <v>78</v>
      </c>
      <c r="M102" s="147">
        <v>16</v>
      </c>
      <c r="N102" s="135"/>
      <c r="O102" s="135"/>
      <c r="P102" s="147">
        <v>5</v>
      </c>
      <c r="Q102" s="147">
        <v>5</v>
      </c>
      <c r="R102" s="135"/>
      <c r="S102" s="135"/>
      <c r="T102" s="147">
        <v>50</v>
      </c>
      <c r="U102" s="147">
        <v>4</v>
      </c>
      <c r="V102" s="135"/>
      <c r="W102" s="42">
        <v>1047</v>
      </c>
      <c r="X102" s="148">
        <v>275</v>
      </c>
      <c r="Z102" s="178">
        <f t="shared" si="75"/>
        <v>43926</v>
      </c>
      <c r="AA102" s="231">
        <f t="shared" si="71"/>
        <v>1297</v>
      </c>
      <c r="AB102" s="231">
        <f t="shared" si="72"/>
        <v>270</v>
      </c>
      <c r="AC102" s="232">
        <f t="shared" si="73"/>
        <v>9</v>
      </c>
      <c r="AD102" s="159">
        <f>+AF102-AF101</f>
        <v>28</v>
      </c>
      <c r="AE102" s="243"/>
      <c r="AF102" s="147">
        <v>890</v>
      </c>
      <c r="AG102" s="155">
        <f>+AH102-AH101</f>
        <v>20</v>
      </c>
      <c r="AH102" s="147">
        <v>206</v>
      </c>
      <c r="AI102" s="155">
        <f>+AJ102-AJ101</f>
        <v>0</v>
      </c>
      <c r="AJ102" s="42">
        <v>4</v>
      </c>
      <c r="AK102" s="158">
        <f>+AL102-AL101</f>
        <v>0</v>
      </c>
      <c r="AL102" s="147">
        <v>44</v>
      </c>
      <c r="AM102" s="155">
        <f>+AN102-AN101</f>
        <v>0</v>
      </c>
      <c r="AN102" s="147">
        <v>10</v>
      </c>
      <c r="AO102" s="155">
        <f>+AP102-AP101</f>
        <v>0</v>
      </c>
      <c r="AP102" s="157">
        <v>0</v>
      </c>
      <c r="AQ102" s="158">
        <f>+AR102-AR101</f>
        <v>8</v>
      </c>
      <c r="AR102" s="147">
        <v>363</v>
      </c>
      <c r="AS102" s="155">
        <f>+AT102-AT101</f>
        <v>4</v>
      </c>
      <c r="AT102" s="147">
        <v>54</v>
      </c>
      <c r="AU102" s="155">
        <f>+AV102-AV101</f>
        <v>0</v>
      </c>
      <c r="AV102" s="148">
        <v>5</v>
      </c>
      <c r="BE102" s="230">
        <f t="shared" ref="BE102:BE133" si="102">+Z102</f>
        <v>43926</v>
      </c>
      <c r="BF102" s="132">
        <f t="shared" ref="BF102:BF133" si="103">+B102</f>
        <v>38</v>
      </c>
      <c r="BG102" s="230">
        <f t="shared" ref="BG102:BG133" si="104">+A102</f>
        <v>43926</v>
      </c>
      <c r="BH102" s="132">
        <f t="shared" ref="BH102:BH133" si="105">+C102</f>
        <v>951</v>
      </c>
      <c r="BI102" s="1">
        <f t="shared" si="98"/>
        <v>43926</v>
      </c>
      <c r="BJ102">
        <f t="shared" si="96"/>
        <v>78</v>
      </c>
      <c r="BK102">
        <f t="shared" si="97"/>
        <v>16</v>
      </c>
      <c r="BL102" s="1">
        <f t="shared" si="99"/>
        <v>43926</v>
      </c>
      <c r="BM102">
        <f t="shared" si="100"/>
        <v>434</v>
      </c>
      <c r="BN102">
        <f t="shared" si="101"/>
        <v>82</v>
      </c>
      <c r="BO102" s="180">
        <f t="shared" si="78"/>
        <v>43926</v>
      </c>
      <c r="BP102">
        <f t="shared" si="79"/>
        <v>890</v>
      </c>
      <c r="BQ102">
        <f t="shared" si="80"/>
        <v>206</v>
      </c>
      <c r="BR102">
        <f t="shared" si="81"/>
        <v>4</v>
      </c>
      <c r="BS102" s="180">
        <f t="shared" si="82"/>
        <v>43926</v>
      </c>
      <c r="BT102">
        <f t="shared" si="83"/>
        <v>44</v>
      </c>
      <c r="BU102">
        <f t="shared" si="84"/>
        <v>10</v>
      </c>
      <c r="BV102">
        <f t="shared" si="85"/>
        <v>0</v>
      </c>
      <c r="BW102" s="180">
        <f t="shared" si="86"/>
        <v>43926</v>
      </c>
      <c r="BX102">
        <f t="shared" si="87"/>
        <v>363</v>
      </c>
      <c r="BY102">
        <f t="shared" si="88"/>
        <v>54</v>
      </c>
      <c r="BZ102">
        <f t="shared" si="89"/>
        <v>5</v>
      </c>
      <c r="CA102" s="180">
        <f t="shared" si="90"/>
        <v>43926</v>
      </c>
      <c r="CB102">
        <f t="shared" si="91"/>
        <v>28</v>
      </c>
      <c r="CC102">
        <f t="shared" si="92"/>
        <v>20</v>
      </c>
      <c r="CD102" s="180">
        <f t="shared" si="93"/>
        <v>43926</v>
      </c>
      <c r="CE102">
        <f t="shared" si="94"/>
        <v>0</v>
      </c>
    </row>
    <row r="103" spans="1:83" x14ac:dyDescent="0.55000000000000004">
      <c r="A103" s="180">
        <v>43927</v>
      </c>
      <c r="B103" s="146">
        <v>32</v>
      </c>
      <c r="C103" s="155">
        <f t="shared" si="77"/>
        <v>983</v>
      </c>
      <c r="D103" s="155">
        <f t="shared" ref="D103:D108" si="106">+C103-F103</f>
        <v>698</v>
      </c>
      <c r="E103" s="156">
        <v>21</v>
      </c>
      <c r="F103" s="156">
        <v>285</v>
      </c>
      <c r="G103" s="147">
        <v>12</v>
      </c>
      <c r="H103" s="135"/>
      <c r="I103" s="156">
        <v>89</v>
      </c>
      <c r="J103" s="135"/>
      <c r="K103" s="148">
        <v>0</v>
      </c>
      <c r="L103" s="160">
        <v>30</v>
      </c>
      <c r="M103" s="156">
        <v>9</v>
      </c>
      <c r="N103" s="135"/>
      <c r="O103" s="135"/>
      <c r="P103" s="156">
        <v>2</v>
      </c>
      <c r="Q103" s="156">
        <v>2</v>
      </c>
      <c r="R103" s="135"/>
      <c r="S103" s="135"/>
      <c r="T103" s="156">
        <v>42</v>
      </c>
      <c r="U103" s="156">
        <v>7</v>
      </c>
      <c r="V103" s="135"/>
      <c r="W103" s="42">
        <v>1033</v>
      </c>
      <c r="X103" s="148">
        <v>275</v>
      </c>
      <c r="Z103" s="178">
        <f t="shared" si="75"/>
        <v>43927</v>
      </c>
      <c r="AA103" s="231">
        <f t="shared" si="71"/>
        <v>1331</v>
      </c>
      <c r="AB103" s="231">
        <f t="shared" si="72"/>
        <v>283</v>
      </c>
      <c r="AC103" s="232">
        <f t="shared" si="73"/>
        <v>9</v>
      </c>
      <c r="AD103" s="159">
        <f>+AF103-AF102</f>
        <v>24</v>
      </c>
      <c r="AE103" s="243"/>
      <c r="AF103" s="147">
        <v>914</v>
      </c>
      <c r="AG103" s="155">
        <f>+AH103-AH102</f>
        <v>10</v>
      </c>
      <c r="AH103" s="147">
        <v>216</v>
      </c>
      <c r="AI103" s="155">
        <f>+AJ103-AJ102</f>
        <v>0</v>
      </c>
      <c r="AJ103" s="42">
        <v>4</v>
      </c>
      <c r="AK103" s="158">
        <f>+AL103-AL102</f>
        <v>0</v>
      </c>
      <c r="AL103" s="147">
        <v>44</v>
      </c>
      <c r="AM103" s="155">
        <f>+AN103-AN102</f>
        <v>0</v>
      </c>
      <c r="AN103" s="147">
        <v>10</v>
      </c>
      <c r="AO103" s="155">
        <f>+AP103-AP102</f>
        <v>0</v>
      </c>
      <c r="AP103" s="157">
        <v>0</v>
      </c>
      <c r="AQ103" s="158">
        <f>+AR103-AR102</f>
        <v>10</v>
      </c>
      <c r="AR103" s="147">
        <v>373</v>
      </c>
      <c r="AS103" s="155">
        <f>+AT103-AT102</f>
        <v>3</v>
      </c>
      <c r="AT103" s="147">
        <v>57</v>
      </c>
      <c r="AU103" s="155">
        <f>+AV103-AV102</f>
        <v>0</v>
      </c>
      <c r="AV103" s="148">
        <v>5</v>
      </c>
      <c r="BE103" s="230">
        <f t="shared" si="102"/>
        <v>43927</v>
      </c>
      <c r="BF103" s="132">
        <f t="shared" si="103"/>
        <v>32</v>
      </c>
      <c r="BG103" s="230">
        <f t="shared" si="104"/>
        <v>43927</v>
      </c>
      <c r="BH103" s="132">
        <f t="shared" si="105"/>
        <v>983</v>
      </c>
      <c r="BI103" s="1">
        <f t="shared" si="98"/>
        <v>43927</v>
      </c>
      <c r="BJ103">
        <f t="shared" si="96"/>
        <v>30</v>
      </c>
      <c r="BK103">
        <f t="shared" si="97"/>
        <v>9</v>
      </c>
      <c r="BL103" s="1">
        <f t="shared" si="99"/>
        <v>43927</v>
      </c>
      <c r="BM103">
        <f t="shared" si="100"/>
        <v>464</v>
      </c>
      <c r="BN103">
        <f t="shared" si="101"/>
        <v>91</v>
      </c>
      <c r="BO103" s="180">
        <f t="shared" si="78"/>
        <v>43927</v>
      </c>
      <c r="BP103">
        <f t="shared" si="79"/>
        <v>914</v>
      </c>
      <c r="BQ103">
        <f t="shared" si="80"/>
        <v>216</v>
      </c>
      <c r="BR103">
        <f t="shared" si="81"/>
        <v>4</v>
      </c>
      <c r="BS103" s="180">
        <f t="shared" si="82"/>
        <v>43927</v>
      </c>
      <c r="BT103">
        <f t="shared" si="83"/>
        <v>44</v>
      </c>
      <c r="BU103">
        <f t="shared" si="84"/>
        <v>10</v>
      </c>
      <c r="BV103">
        <f t="shared" si="85"/>
        <v>0</v>
      </c>
      <c r="BW103" s="180">
        <f t="shared" si="86"/>
        <v>43927</v>
      </c>
      <c r="BX103">
        <f t="shared" si="87"/>
        <v>373</v>
      </c>
      <c r="BY103">
        <f t="shared" si="88"/>
        <v>57</v>
      </c>
      <c r="BZ103">
        <f t="shared" si="89"/>
        <v>5</v>
      </c>
      <c r="CA103" s="180">
        <f t="shared" si="90"/>
        <v>43927</v>
      </c>
      <c r="CB103">
        <f t="shared" si="91"/>
        <v>24</v>
      </c>
      <c r="CC103">
        <f t="shared" si="92"/>
        <v>10</v>
      </c>
      <c r="CD103" s="180">
        <f t="shared" si="93"/>
        <v>43927</v>
      </c>
      <c r="CE103">
        <f t="shared" si="94"/>
        <v>0</v>
      </c>
    </row>
    <row r="104" spans="1:83" x14ac:dyDescent="0.55000000000000004">
      <c r="A104" s="180">
        <v>43928</v>
      </c>
      <c r="B104" s="146">
        <v>59</v>
      </c>
      <c r="C104" s="155">
        <f t="shared" si="77"/>
        <v>1042</v>
      </c>
      <c r="D104" s="155">
        <f t="shared" si="106"/>
        <v>714</v>
      </c>
      <c r="E104" s="147">
        <v>23</v>
      </c>
      <c r="F104" s="147">
        <v>328</v>
      </c>
      <c r="G104" s="147">
        <v>12</v>
      </c>
      <c r="H104" s="135"/>
      <c r="I104" s="147">
        <v>82</v>
      </c>
      <c r="J104" s="135"/>
      <c r="K104" s="148">
        <v>0</v>
      </c>
      <c r="L104" s="146">
        <v>137</v>
      </c>
      <c r="M104" s="147">
        <v>102</v>
      </c>
      <c r="N104" s="135"/>
      <c r="O104" s="135"/>
      <c r="P104" s="147">
        <v>11</v>
      </c>
      <c r="Q104" s="147">
        <v>11</v>
      </c>
      <c r="R104" s="135"/>
      <c r="S104" s="135"/>
      <c r="T104" s="147">
        <v>64</v>
      </c>
      <c r="U104" s="147">
        <v>8</v>
      </c>
      <c r="V104" s="135"/>
      <c r="W104" s="42">
        <v>1095</v>
      </c>
      <c r="X104" s="148">
        <v>358</v>
      </c>
      <c r="Z104" s="178">
        <f t="shared" si="75"/>
        <v>43928</v>
      </c>
      <c r="AA104" s="231">
        <f t="shared" si="71"/>
        <v>1355</v>
      </c>
      <c r="AB104" s="231">
        <f t="shared" si="72"/>
        <v>307</v>
      </c>
      <c r="AC104" s="232">
        <f t="shared" si="73"/>
        <v>9</v>
      </c>
      <c r="AD104" s="159">
        <f t="shared" ref="AD104:AD110" si="107">+AF104-AF103</f>
        <v>21</v>
      </c>
      <c r="AE104" s="243"/>
      <c r="AF104" s="147">
        <v>935</v>
      </c>
      <c r="AG104" s="155">
        <f t="shared" ref="AG104:AG116" si="108">+AH104-AH103</f>
        <v>20</v>
      </c>
      <c r="AH104" s="147">
        <v>236</v>
      </c>
      <c r="AI104" s="155">
        <f t="shared" ref="AI104:AI112" si="109">+AJ104-AJ103</f>
        <v>0</v>
      </c>
      <c r="AJ104" s="42">
        <v>4</v>
      </c>
      <c r="AK104" s="158">
        <f t="shared" ref="AK104:AK110" si="110">+AL104-AL103</f>
        <v>0</v>
      </c>
      <c r="AL104" s="147">
        <v>44</v>
      </c>
      <c r="AM104" s="155">
        <f t="shared" ref="AM104:AM110" si="111">+AN104-AN103</f>
        <v>0</v>
      </c>
      <c r="AN104" s="147">
        <v>10</v>
      </c>
      <c r="AO104" s="155">
        <f t="shared" ref="AO104:AO110" si="112">+AP104-AP103</f>
        <v>0</v>
      </c>
      <c r="AP104" s="157">
        <v>0</v>
      </c>
      <c r="AQ104" s="158">
        <f t="shared" ref="AQ104:AQ110" si="113">+AR104-AR103</f>
        <v>3</v>
      </c>
      <c r="AR104" s="147">
        <v>376</v>
      </c>
      <c r="AS104" s="155">
        <f t="shared" ref="AS104:AS110" si="114">+AT104-AT103</f>
        <v>4</v>
      </c>
      <c r="AT104" s="147">
        <v>61</v>
      </c>
      <c r="AU104" s="155">
        <f t="shared" ref="AU104:AU110" si="115">+AV104-AV103</f>
        <v>0</v>
      </c>
      <c r="AV104" s="148">
        <v>5</v>
      </c>
      <c r="BE104" s="230">
        <f t="shared" si="102"/>
        <v>43928</v>
      </c>
      <c r="BF104" s="132">
        <f t="shared" si="103"/>
        <v>59</v>
      </c>
      <c r="BG104" s="230">
        <f t="shared" si="104"/>
        <v>43928</v>
      </c>
      <c r="BH104" s="132">
        <f t="shared" si="105"/>
        <v>1042</v>
      </c>
      <c r="BI104" s="1">
        <f t="shared" si="98"/>
        <v>43928</v>
      </c>
      <c r="BJ104">
        <f t="shared" si="96"/>
        <v>137</v>
      </c>
      <c r="BK104">
        <f t="shared" si="97"/>
        <v>102</v>
      </c>
      <c r="BL104" s="1">
        <f t="shared" si="99"/>
        <v>43928</v>
      </c>
      <c r="BM104">
        <f t="shared" si="100"/>
        <v>601</v>
      </c>
      <c r="BN104">
        <f t="shared" si="101"/>
        <v>193</v>
      </c>
      <c r="BO104" s="180">
        <f t="shared" si="78"/>
        <v>43928</v>
      </c>
      <c r="BP104">
        <f t="shared" si="79"/>
        <v>935</v>
      </c>
      <c r="BQ104">
        <f t="shared" si="80"/>
        <v>236</v>
      </c>
      <c r="BR104">
        <f t="shared" si="81"/>
        <v>4</v>
      </c>
      <c r="BS104" s="180">
        <f t="shared" si="82"/>
        <v>43928</v>
      </c>
      <c r="BT104">
        <f t="shared" si="83"/>
        <v>44</v>
      </c>
      <c r="BU104">
        <f t="shared" si="84"/>
        <v>10</v>
      </c>
      <c r="BV104">
        <f t="shared" si="85"/>
        <v>0</v>
      </c>
      <c r="BW104" s="180">
        <f t="shared" si="86"/>
        <v>43928</v>
      </c>
      <c r="BX104">
        <f t="shared" si="87"/>
        <v>376</v>
      </c>
      <c r="BY104">
        <f t="shared" si="88"/>
        <v>61</v>
      </c>
      <c r="BZ104">
        <f t="shared" si="89"/>
        <v>5</v>
      </c>
      <c r="CA104" s="180">
        <f t="shared" si="90"/>
        <v>43928</v>
      </c>
      <c r="CB104">
        <f t="shared" si="91"/>
        <v>21</v>
      </c>
      <c r="CC104">
        <f t="shared" si="92"/>
        <v>20</v>
      </c>
      <c r="CD104" s="180">
        <f t="shared" si="93"/>
        <v>43928</v>
      </c>
      <c r="CE104">
        <f t="shared" si="94"/>
        <v>0</v>
      </c>
    </row>
    <row r="105" spans="1:83" x14ac:dyDescent="0.55000000000000004">
      <c r="A105" s="180">
        <v>43929</v>
      </c>
      <c r="B105" s="146">
        <v>61</v>
      </c>
      <c r="C105" s="155">
        <f t="shared" ref="C105:C136" si="116">+B105+C104</f>
        <v>1103</v>
      </c>
      <c r="D105" s="155">
        <f t="shared" si="106"/>
        <v>729</v>
      </c>
      <c r="E105" s="147">
        <v>31</v>
      </c>
      <c r="F105" s="147">
        <v>374</v>
      </c>
      <c r="G105" s="147">
        <v>16</v>
      </c>
      <c r="H105" s="135"/>
      <c r="I105" s="147">
        <v>71</v>
      </c>
      <c r="J105" s="135"/>
      <c r="K105" s="148">
        <v>0</v>
      </c>
      <c r="L105" s="146">
        <v>56</v>
      </c>
      <c r="M105" s="147">
        <v>28</v>
      </c>
      <c r="N105" s="135"/>
      <c r="O105" s="135"/>
      <c r="P105" s="147">
        <v>15</v>
      </c>
      <c r="Q105" s="147">
        <v>15</v>
      </c>
      <c r="R105" s="135"/>
      <c r="S105" s="135"/>
      <c r="T105" s="147">
        <v>32</v>
      </c>
      <c r="U105" s="147">
        <v>7</v>
      </c>
      <c r="V105" s="135"/>
      <c r="W105" s="42">
        <v>1104</v>
      </c>
      <c r="X105" s="148">
        <v>364</v>
      </c>
      <c r="Z105" s="178">
        <f t="shared" si="75"/>
        <v>43929</v>
      </c>
      <c r="AA105" s="231">
        <f t="shared" si="71"/>
        <v>1384</v>
      </c>
      <c r="AB105" s="231">
        <f t="shared" si="72"/>
        <v>341</v>
      </c>
      <c r="AC105" s="232">
        <f t="shared" si="73"/>
        <v>9</v>
      </c>
      <c r="AD105" s="159">
        <f t="shared" si="107"/>
        <v>25</v>
      </c>
      <c r="AE105" s="243"/>
      <c r="AF105" s="147">
        <v>960</v>
      </c>
      <c r="AG105" s="155">
        <f t="shared" si="108"/>
        <v>28</v>
      </c>
      <c r="AH105" s="147">
        <v>264</v>
      </c>
      <c r="AI105" s="155">
        <f t="shared" si="109"/>
        <v>0</v>
      </c>
      <c r="AJ105" s="42">
        <v>4</v>
      </c>
      <c r="AK105" s="158">
        <f t="shared" si="110"/>
        <v>1</v>
      </c>
      <c r="AL105" s="147">
        <v>45</v>
      </c>
      <c r="AM105" s="155">
        <f t="shared" si="111"/>
        <v>0</v>
      </c>
      <c r="AN105" s="147">
        <v>10</v>
      </c>
      <c r="AO105" s="155">
        <f t="shared" si="112"/>
        <v>0</v>
      </c>
      <c r="AP105" s="157">
        <v>0</v>
      </c>
      <c r="AQ105" s="158">
        <f t="shared" si="113"/>
        <v>3</v>
      </c>
      <c r="AR105" s="147">
        <v>379</v>
      </c>
      <c r="AS105" s="155">
        <f t="shared" si="114"/>
        <v>6</v>
      </c>
      <c r="AT105" s="147">
        <v>67</v>
      </c>
      <c r="AU105" s="155">
        <f t="shared" si="115"/>
        <v>0</v>
      </c>
      <c r="AV105" s="148">
        <v>5</v>
      </c>
      <c r="BE105" s="230">
        <f t="shared" si="102"/>
        <v>43929</v>
      </c>
      <c r="BF105" s="132">
        <f t="shared" si="103"/>
        <v>61</v>
      </c>
      <c r="BG105" s="230">
        <f t="shared" si="104"/>
        <v>43929</v>
      </c>
      <c r="BH105" s="132">
        <f t="shared" si="105"/>
        <v>1103</v>
      </c>
      <c r="BI105" s="1">
        <f t="shared" si="98"/>
        <v>43929</v>
      </c>
      <c r="BJ105">
        <f t="shared" si="96"/>
        <v>56</v>
      </c>
      <c r="BK105">
        <f t="shared" si="97"/>
        <v>28</v>
      </c>
      <c r="BL105" s="1">
        <f>+BI105</f>
        <v>43929</v>
      </c>
      <c r="BM105">
        <f t="shared" si="100"/>
        <v>657</v>
      </c>
      <c r="BN105">
        <f t="shared" si="101"/>
        <v>221</v>
      </c>
      <c r="BO105" s="180">
        <f t="shared" si="78"/>
        <v>43929</v>
      </c>
      <c r="BP105">
        <f t="shared" si="79"/>
        <v>960</v>
      </c>
      <c r="BQ105">
        <f t="shared" si="80"/>
        <v>264</v>
      </c>
      <c r="BR105">
        <f t="shared" si="81"/>
        <v>4</v>
      </c>
      <c r="BS105" s="180">
        <f t="shared" si="82"/>
        <v>43929</v>
      </c>
      <c r="BT105">
        <f t="shared" si="83"/>
        <v>45</v>
      </c>
      <c r="BU105">
        <f t="shared" si="84"/>
        <v>10</v>
      </c>
      <c r="BV105">
        <f t="shared" si="85"/>
        <v>0</v>
      </c>
      <c r="BW105" s="180">
        <f t="shared" si="86"/>
        <v>43929</v>
      </c>
      <c r="BX105">
        <f t="shared" si="87"/>
        <v>379</v>
      </c>
      <c r="BY105">
        <f t="shared" si="88"/>
        <v>67</v>
      </c>
      <c r="BZ105">
        <f t="shared" si="89"/>
        <v>5</v>
      </c>
      <c r="CA105" s="180">
        <f t="shared" si="90"/>
        <v>43929</v>
      </c>
      <c r="CB105">
        <f t="shared" si="91"/>
        <v>25</v>
      </c>
      <c r="CC105">
        <f t="shared" si="92"/>
        <v>28</v>
      </c>
      <c r="CD105" s="180">
        <f t="shared" si="93"/>
        <v>43929</v>
      </c>
      <c r="CE105">
        <f t="shared" si="94"/>
        <v>0</v>
      </c>
    </row>
    <row r="106" spans="1:83" x14ac:dyDescent="0.55000000000000004">
      <c r="A106" s="180">
        <v>43930</v>
      </c>
      <c r="B106" s="146">
        <v>38</v>
      </c>
      <c r="C106" s="155">
        <f t="shared" si="116"/>
        <v>1141</v>
      </c>
      <c r="D106" s="155">
        <f t="shared" si="106"/>
        <v>733</v>
      </c>
      <c r="E106" s="147">
        <v>34</v>
      </c>
      <c r="F106" s="147">
        <v>408</v>
      </c>
      <c r="G106" s="147">
        <v>3</v>
      </c>
      <c r="H106" s="135"/>
      <c r="I106" s="147">
        <v>53</v>
      </c>
      <c r="J106" s="135"/>
      <c r="K106" s="148">
        <v>0</v>
      </c>
      <c r="L106" s="146">
        <v>47</v>
      </c>
      <c r="M106" s="147">
        <v>14</v>
      </c>
      <c r="N106" s="135"/>
      <c r="O106" s="135"/>
      <c r="P106" s="147">
        <v>14</v>
      </c>
      <c r="Q106" s="147">
        <v>14</v>
      </c>
      <c r="R106" s="135"/>
      <c r="S106" s="135"/>
      <c r="T106" s="147">
        <v>40</v>
      </c>
      <c r="U106" s="147">
        <v>15</v>
      </c>
      <c r="V106" s="135"/>
      <c r="W106" s="42">
        <v>1097</v>
      </c>
      <c r="X106" s="148">
        <v>349</v>
      </c>
      <c r="Z106" s="178">
        <f t="shared" si="75"/>
        <v>43930</v>
      </c>
      <c r="AA106" s="231">
        <f t="shared" si="71"/>
        <v>1398</v>
      </c>
      <c r="AB106" s="231">
        <f t="shared" si="72"/>
        <v>383</v>
      </c>
      <c r="AC106" s="232">
        <f t="shared" si="73"/>
        <v>9</v>
      </c>
      <c r="AD106" s="184">
        <f t="shared" si="107"/>
        <v>13</v>
      </c>
      <c r="AE106" s="244"/>
      <c r="AF106" s="156">
        <v>973</v>
      </c>
      <c r="AG106" s="185">
        <f t="shared" si="108"/>
        <v>29</v>
      </c>
      <c r="AH106" s="156">
        <v>293</v>
      </c>
      <c r="AI106" s="185">
        <f t="shared" si="109"/>
        <v>0</v>
      </c>
      <c r="AJ106" s="186">
        <v>4</v>
      </c>
      <c r="AK106" s="187">
        <f t="shared" si="110"/>
        <v>0</v>
      </c>
      <c r="AL106" s="156">
        <v>45</v>
      </c>
      <c r="AM106" s="185">
        <f t="shared" si="111"/>
        <v>0</v>
      </c>
      <c r="AN106" s="156">
        <v>10</v>
      </c>
      <c r="AO106" s="185">
        <f t="shared" si="112"/>
        <v>0</v>
      </c>
      <c r="AP106" s="188">
        <v>0</v>
      </c>
      <c r="AQ106" s="187">
        <f t="shared" si="113"/>
        <v>1</v>
      </c>
      <c r="AR106" s="156">
        <v>380</v>
      </c>
      <c r="AS106" s="185">
        <f t="shared" si="114"/>
        <v>13</v>
      </c>
      <c r="AT106" s="156">
        <v>80</v>
      </c>
      <c r="AU106" s="185">
        <f t="shared" si="115"/>
        <v>0</v>
      </c>
      <c r="AV106" s="189">
        <v>5</v>
      </c>
      <c r="BE106" s="230">
        <f t="shared" si="102"/>
        <v>43930</v>
      </c>
      <c r="BF106" s="132">
        <f t="shared" si="103"/>
        <v>38</v>
      </c>
      <c r="BG106" s="230">
        <f t="shared" si="104"/>
        <v>43930</v>
      </c>
      <c r="BH106" s="132">
        <f t="shared" si="105"/>
        <v>1141</v>
      </c>
      <c r="BI106" s="1">
        <f t="shared" si="98"/>
        <v>43930</v>
      </c>
      <c r="BJ106">
        <f t="shared" si="96"/>
        <v>47</v>
      </c>
      <c r="BK106">
        <f t="shared" si="97"/>
        <v>14</v>
      </c>
      <c r="BL106" s="1">
        <f t="shared" si="99"/>
        <v>43930</v>
      </c>
      <c r="BM106">
        <f t="shared" si="100"/>
        <v>704</v>
      </c>
      <c r="BN106">
        <f t="shared" si="101"/>
        <v>235</v>
      </c>
      <c r="BO106" s="180">
        <f t="shared" si="78"/>
        <v>43930</v>
      </c>
      <c r="BP106">
        <f t="shared" si="79"/>
        <v>973</v>
      </c>
      <c r="BQ106">
        <f t="shared" si="80"/>
        <v>293</v>
      </c>
      <c r="BR106">
        <f t="shared" si="81"/>
        <v>4</v>
      </c>
      <c r="BS106" s="180">
        <f t="shared" si="82"/>
        <v>43930</v>
      </c>
      <c r="BT106">
        <f t="shared" si="83"/>
        <v>45</v>
      </c>
      <c r="BU106">
        <f t="shared" si="84"/>
        <v>10</v>
      </c>
      <c r="BV106">
        <f t="shared" si="85"/>
        <v>0</v>
      </c>
      <c r="BW106" s="180">
        <f t="shared" si="86"/>
        <v>43930</v>
      </c>
      <c r="BX106">
        <f t="shared" si="87"/>
        <v>380</v>
      </c>
      <c r="BY106">
        <f t="shared" si="88"/>
        <v>80</v>
      </c>
      <c r="BZ106">
        <f t="shared" si="89"/>
        <v>5</v>
      </c>
      <c r="CA106" s="180">
        <f t="shared" si="90"/>
        <v>43930</v>
      </c>
      <c r="CB106">
        <f t="shared" si="91"/>
        <v>13</v>
      </c>
      <c r="CC106">
        <f t="shared" si="92"/>
        <v>29</v>
      </c>
      <c r="CD106" s="180">
        <f t="shared" si="93"/>
        <v>43930</v>
      </c>
      <c r="CE106">
        <f t="shared" si="94"/>
        <v>0</v>
      </c>
    </row>
    <row r="107" spans="1:83" x14ac:dyDescent="0.55000000000000004">
      <c r="A107" s="180">
        <v>43931</v>
      </c>
      <c r="B107" s="146">
        <v>42</v>
      </c>
      <c r="C107" s="155">
        <f t="shared" si="116"/>
        <v>1183</v>
      </c>
      <c r="D107" s="155">
        <f t="shared" si="106"/>
        <v>734</v>
      </c>
      <c r="E107" s="147">
        <v>37</v>
      </c>
      <c r="F107" s="147">
        <v>449</v>
      </c>
      <c r="G107" s="147">
        <v>8</v>
      </c>
      <c r="H107" s="135"/>
      <c r="I107" s="147">
        <v>44</v>
      </c>
      <c r="J107" s="135"/>
      <c r="K107" s="148">
        <v>0</v>
      </c>
      <c r="L107" s="146">
        <v>34</v>
      </c>
      <c r="M107" s="147">
        <v>7</v>
      </c>
      <c r="N107" s="135"/>
      <c r="O107" s="135"/>
      <c r="P107" s="147">
        <v>14</v>
      </c>
      <c r="Q107" s="147">
        <v>14</v>
      </c>
      <c r="R107" s="135"/>
      <c r="S107" s="135"/>
      <c r="T107" s="147">
        <v>25</v>
      </c>
      <c r="U107" s="147">
        <v>14</v>
      </c>
      <c r="V107" s="135"/>
      <c r="W107" s="42">
        <v>1092</v>
      </c>
      <c r="X107" s="148">
        <v>338</v>
      </c>
      <c r="Z107" s="178">
        <f t="shared" si="75"/>
        <v>43931</v>
      </c>
      <c r="AA107" s="231">
        <f t="shared" si="71"/>
        <v>1416</v>
      </c>
      <c r="AB107" s="231">
        <f t="shared" si="72"/>
        <v>410</v>
      </c>
      <c r="AC107" s="232">
        <f t="shared" si="73"/>
        <v>10</v>
      </c>
      <c r="AD107" s="184">
        <f t="shared" si="107"/>
        <v>16</v>
      </c>
      <c r="AE107" s="244"/>
      <c r="AF107" s="156">
        <v>989</v>
      </c>
      <c r="AG107" s="185">
        <f t="shared" si="108"/>
        <v>16</v>
      </c>
      <c r="AH107" s="156">
        <v>309</v>
      </c>
      <c r="AI107" s="185">
        <f t="shared" si="109"/>
        <v>0</v>
      </c>
      <c r="AJ107" s="186">
        <v>4</v>
      </c>
      <c r="AK107" s="187">
        <f t="shared" si="110"/>
        <v>0</v>
      </c>
      <c r="AL107" s="156">
        <v>45</v>
      </c>
      <c r="AM107" s="185">
        <f t="shared" si="111"/>
        <v>0</v>
      </c>
      <c r="AN107" s="156">
        <v>10</v>
      </c>
      <c r="AO107" s="185">
        <f t="shared" si="112"/>
        <v>0</v>
      </c>
      <c r="AP107" s="188">
        <v>0</v>
      </c>
      <c r="AQ107" s="187">
        <f t="shared" si="113"/>
        <v>2</v>
      </c>
      <c r="AR107" s="156">
        <v>382</v>
      </c>
      <c r="AS107" s="185">
        <f t="shared" si="114"/>
        <v>11</v>
      </c>
      <c r="AT107" s="156">
        <v>91</v>
      </c>
      <c r="AU107" s="185">
        <f t="shared" si="115"/>
        <v>1</v>
      </c>
      <c r="AV107" s="189">
        <v>6</v>
      </c>
      <c r="BE107" s="230">
        <f t="shared" si="102"/>
        <v>43931</v>
      </c>
      <c r="BF107" s="132">
        <f t="shared" si="103"/>
        <v>42</v>
      </c>
      <c r="BG107" s="230">
        <f t="shared" si="104"/>
        <v>43931</v>
      </c>
      <c r="BH107" s="132">
        <f t="shared" si="105"/>
        <v>1183</v>
      </c>
      <c r="BI107" s="1">
        <f t="shared" si="98"/>
        <v>43931</v>
      </c>
      <c r="BJ107">
        <f t="shared" si="96"/>
        <v>34</v>
      </c>
      <c r="BK107">
        <f t="shared" si="97"/>
        <v>7</v>
      </c>
      <c r="BL107" s="1">
        <f t="shared" si="99"/>
        <v>43931</v>
      </c>
      <c r="BM107">
        <f t="shared" si="100"/>
        <v>738</v>
      </c>
      <c r="BN107">
        <f t="shared" si="101"/>
        <v>242</v>
      </c>
      <c r="BO107" s="180">
        <f t="shared" si="78"/>
        <v>43931</v>
      </c>
      <c r="BP107">
        <f t="shared" si="79"/>
        <v>989</v>
      </c>
      <c r="BQ107">
        <f t="shared" si="80"/>
        <v>309</v>
      </c>
      <c r="BR107">
        <f t="shared" si="81"/>
        <v>4</v>
      </c>
      <c r="BS107" s="180">
        <f t="shared" si="82"/>
        <v>43931</v>
      </c>
      <c r="BT107">
        <f t="shared" si="83"/>
        <v>45</v>
      </c>
      <c r="BU107">
        <f t="shared" si="84"/>
        <v>10</v>
      </c>
      <c r="BV107">
        <f t="shared" si="85"/>
        <v>0</v>
      </c>
      <c r="BW107" s="180">
        <f t="shared" si="86"/>
        <v>43931</v>
      </c>
      <c r="BX107">
        <f t="shared" si="87"/>
        <v>382</v>
      </c>
      <c r="BY107">
        <f t="shared" si="88"/>
        <v>91</v>
      </c>
      <c r="BZ107">
        <f t="shared" si="89"/>
        <v>6</v>
      </c>
      <c r="CA107" s="180">
        <f t="shared" si="90"/>
        <v>43931</v>
      </c>
      <c r="CB107">
        <f t="shared" si="91"/>
        <v>16</v>
      </c>
      <c r="CC107">
        <f t="shared" si="92"/>
        <v>16</v>
      </c>
      <c r="CD107" s="180">
        <f t="shared" si="93"/>
        <v>43931</v>
      </c>
      <c r="CE107">
        <f t="shared" si="94"/>
        <v>0</v>
      </c>
    </row>
    <row r="108" spans="1:83" x14ac:dyDescent="0.55000000000000004">
      <c r="A108" s="180">
        <v>43932</v>
      </c>
      <c r="B108" s="146">
        <v>97</v>
      </c>
      <c r="C108" s="155">
        <f t="shared" si="116"/>
        <v>1280</v>
      </c>
      <c r="D108" s="155">
        <f t="shared" si="106"/>
        <v>799</v>
      </c>
      <c r="E108" s="147">
        <v>36</v>
      </c>
      <c r="F108" s="147">
        <v>481</v>
      </c>
      <c r="G108" s="147">
        <v>49</v>
      </c>
      <c r="H108" s="135"/>
      <c r="I108" s="147">
        <v>82</v>
      </c>
      <c r="J108" s="135"/>
      <c r="K108" s="148">
        <v>0</v>
      </c>
      <c r="L108" s="146">
        <v>63</v>
      </c>
      <c r="M108" s="147">
        <v>12</v>
      </c>
      <c r="N108" s="135"/>
      <c r="O108" s="135"/>
      <c r="P108" s="147">
        <v>14</v>
      </c>
      <c r="Q108" s="147">
        <v>14</v>
      </c>
      <c r="R108" s="135"/>
      <c r="S108" s="135"/>
      <c r="T108" s="147">
        <v>55</v>
      </c>
      <c r="U108" s="147">
        <v>4</v>
      </c>
      <c r="V108" s="135"/>
      <c r="W108" s="42">
        <v>1086</v>
      </c>
      <c r="X108" s="148">
        <v>332</v>
      </c>
      <c r="Z108" s="178">
        <f t="shared" si="75"/>
        <v>43932</v>
      </c>
      <c r="AA108" s="231">
        <f t="shared" si="71"/>
        <v>1430</v>
      </c>
      <c r="AB108" s="231">
        <f t="shared" si="72"/>
        <v>437</v>
      </c>
      <c r="AC108" s="232">
        <f t="shared" si="73"/>
        <v>10</v>
      </c>
      <c r="AD108" s="184">
        <f t="shared" si="107"/>
        <v>11</v>
      </c>
      <c r="AE108" s="244"/>
      <c r="AF108" s="156">
        <v>1000</v>
      </c>
      <c r="AG108" s="185">
        <f t="shared" si="108"/>
        <v>27</v>
      </c>
      <c r="AH108" s="156">
        <v>336</v>
      </c>
      <c r="AI108" s="185">
        <f t="shared" si="109"/>
        <v>0</v>
      </c>
      <c r="AJ108" s="186">
        <v>4</v>
      </c>
      <c r="AK108" s="187">
        <f t="shared" si="110"/>
        <v>0</v>
      </c>
      <c r="AL108" s="156">
        <v>45</v>
      </c>
      <c r="AM108" s="185">
        <f t="shared" si="111"/>
        <v>0</v>
      </c>
      <c r="AN108" s="156">
        <v>10</v>
      </c>
      <c r="AO108" s="185">
        <f t="shared" si="112"/>
        <v>0</v>
      </c>
      <c r="AP108" s="188">
        <v>0</v>
      </c>
      <c r="AQ108" s="187">
        <f t="shared" si="113"/>
        <v>3</v>
      </c>
      <c r="AR108" s="156">
        <v>385</v>
      </c>
      <c r="AS108" s="185">
        <f t="shared" si="114"/>
        <v>0</v>
      </c>
      <c r="AT108" s="156">
        <v>91</v>
      </c>
      <c r="AU108" s="185">
        <f t="shared" si="115"/>
        <v>0</v>
      </c>
      <c r="AV108" s="189">
        <v>6</v>
      </c>
      <c r="BE108" s="230">
        <f t="shared" si="102"/>
        <v>43932</v>
      </c>
      <c r="BF108" s="132">
        <f t="shared" si="103"/>
        <v>97</v>
      </c>
      <c r="BG108" s="230">
        <f t="shared" si="104"/>
        <v>43932</v>
      </c>
      <c r="BH108" s="132">
        <f t="shared" si="105"/>
        <v>1280</v>
      </c>
      <c r="BI108" s="1">
        <f t="shared" si="98"/>
        <v>43932</v>
      </c>
      <c r="BJ108">
        <f t="shared" si="96"/>
        <v>63</v>
      </c>
      <c r="BK108">
        <f t="shared" si="97"/>
        <v>12</v>
      </c>
      <c r="BL108" s="1">
        <f t="shared" si="99"/>
        <v>43932</v>
      </c>
      <c r="BM108">
        <f t="shared" si="100"/>
        <v>801</v>
      </c>
      <c r="BN108">
        <f t="shared" si="101"/>
        <v>254</v>
      </c>
      <c r="BO108" s="180">
        <f t="shared" si="78"/>
        <v>43932</v>
      </c>
      <c r="BP108">
        <f t="shared" si="79"/>
        <v>1000</v>
      </c>
      <c r="BQ108">
        <f t="shared" si="80"/>
        <v>336</v>
      </c>
      <c r="BR108">
        <f t="shared" si="81"/>
        <v>4</v>
      </c>
      <c r="BS108" s="180">
        <f t="shared" si="82"/>
        <v>43932</v>
      </c>
      <c r="BT108">
        <f t="shared" si="83"/>
        <v>45</v>
      </c>
      <c r="BU108">
        <f t="shared" si="84"/>
        <v>10</v>
      </c>
      <c r="BV108">
        <f t="shared" si="85"/>
        <v>0</v>
      </c>
      <c r="BW108" s="180">
        <f t="shared" si="86"/>
        <v>43932</v>
      </c>
      <c r="BX108">
        <f t="shared" si="87"/>
        <v>385</v>
      </c>
      <c r="BY108">
        <f t="shared" si="88"/>
        <v>91</v>
      </c>
      <c r="BZ108">
        <f t="shared" si="89"/>
        <v>6</v>
      </c>
      <c r="CA108" s="180">
        <f t="shared" si="90"/>
        <v>43932</v>
      </c>
      <c r="CB108">
        <f t="shared" si="91"/>
        <v>11</v>
      </c>
      <c r="CC108">
        <f t="shared" si="92"/>
        <v>27</v>
      </c>
      <c r="CD108" s="180">
        <f t="shared" si="93"/>
        <v>43932</v>
      </c>
      <c r="CE108">
        <f t="shared" si="94"/>
        <v>0</v>
      </c>
    </row>
    <row r="109" spans="1:83" x14ac:dyDescent="0.55000000000000004">
      <c r="A109" s="180">
        <v>43933</v>
      </c>
      <c r="B109" s="146">
        <v>98</v>
      </c>
      <c r="C109" s="155">
        <f t="shared" si="116"/>
        <v>1378</v>
      </c>
      <c r="D109" s="155">
        <f>+C109-F109</f>
        <v>867</v>
      </c>
      <c r="E109" s="147">
        <v>38</v>
      </c>
      <c r="F109" s="147">
        <v>511</v>
      </c>
      <c r="G109" s="147">
        <v>6</v>
      </c>
      <c r="H109" s="135"/>
      <c r="I109" s="147">
        <v>72</v>
      </c>
      <c r="J109" s="135"/>
      <c r="K109" s="148">
        <v>0</v>
      </c>
      <c r="L109" s="146">
        <v>61</v>
      </c>
      <c r="M109" s="147">
        <v>12</v>
      </c>
      <c r="N109" s="135"/>
      <c r="O109" s="135"/>
      <c r="P109" s="147">
        <v>28</v>
      </c>
      <c r="Q109" s="147">
        <v>28</v>
      </c>
      <c r="R109" s="135"/>
      <c r="S109" s="135"/>
      <c r="T109" s="147">
        <v>55</v>
      </c>
      <c r="U109" s="147">
        <v>9</v>
      </c>
      <c r="V109" s="135"/>
      <c r="W109" s="42">
        <v>1064</v>
      </c>
      <c r="X109" s="148">
        <v>307</v>
      </c>
      <c r="Z109" s="178">
        <f t="shared" si="75"/>
        <v>43933</v>
      </c>
      <c r="AA109" s="231">
        <f t="shared" ref="AA109:AA140" si="117">+AF109+AL109+AR109</f>
        <v>1437</v>
      </c>
      <c r="AB109" s="231">
        <f t="shared" ref="AB109:AB140" si="118">+AH109+AN109+AT109</f>
        <v>482</v>
      </c>
      <c r="AC109" s="232">
        <f t="shared" ref="AC109:AC140" si="119">+AJ109+AP109+AV109</f>
        <v>10</v>
      </c>
      <c r="AD109" s="184">
        <f t="shared" si="107"/>
        <v>4</v>
      </c>
      <c r="AE109" s="244"/>
      <c r="AF109" s="156">
        <v>1004</v>
      </c>
      <c r="AG109" s="185">
        <f t="shared" si="108"/>
        <v>24</v>
      </c>
      <c r="AH109" s="156">
        <v>360</v>
      </c>
      <c r="AI109" s="185">
        <f t="shared" si="109"/>
        <v>0</v>
      </c>
      <c r="AJ109" s="186">
        <v>4</v>
      </c>
      <c r="AK109" s="187">
        <f t="shared" si="110"/>
        <v>0</v>
      </c>
      <c r="AL109" s="156">
        <v>45</v>
      </c>
      <c r="AM109" s="185">
        <f t="shared" si="111"/>
        <v>3</v>
      </c>
      <c r="AN109" s="156">
        <v>13</v>
      </c>
      <c r="AO109" s="185">
        <f t="shared" si="112"/>
        <v>0</v>
      </c>
      <c r="AP109" s="188">
        <v>0</v>
      </c>
      <c r="AQ109" s="187">
        <f t="shared" si="113"/>
        <v>3</v>
      </c>
      <c r="AR109" s="156">
        <v>388</v>
      </c>
      <c r="AS109" s="185">
        <f t="shared" si="114"/>
        <v>18</v>
      </c>
      <c r="AT109" s="156">
        <v>109</v>
      </c>
      <c r="AU109" s="185">
        <f t="shared" si="115"/>
        <v>0</v>
      </c>
      <c r="AV109" s="189">
        <v>6</v>
      </c>
      <c r="BE109" s="230">
        <f t="shared" si="102"/>
        <v>43933</v>
      </c>
      <c r="BF109" s="132">
        <f t="shared" si="103"/>
        <v>98</v>
      </c>
      <c r="BG109" s="230">
        <f t="shared" si="104"/>
        <v>43933</v>
      </c>
      <c r="BH109" s="132">
        <f t="shared" si="105"/>
        <v>1378</v>
      </c>
      <c r="BI109" s="1">
        <f t="shared" ref="BI109:BI140" si="120">+BE109</f>
        <v>43933</v>
      </c>
      <c r="BJ109">
        <f t="shared" si="96"/>
        <v>61</v>
      </c>
      <c r="BK109">
        <f t="shared" si="97"/>
        <v>12</v>
      </c>
      <c r="BL109" s="1">
        <f t="shared" ref="BL109:BL140" si="121">+BI109</f>
        <v>43933</v>
      </c>
      <c r="BM109">
        <f t="shared" ref="BM109:BM140" si="122">+BM108+BJ109</f>
        <v>862</v>
      </c>
      <c r="BN109">
        <f t="shared" ref="BN109:BN140" si="123">+BN108+BK109</f>
        <v>266</v>
      </c>
      <c r="BO109" s="180">
        <f t="shared" si="78"/>
        <v>43933</v>
      </c>
      <c r="BP109">
        <f t="shared" si="79"/>
        <v>1004</v>
      </c>
      <c r="BQ109">
        <f t="shared" si="80"/>
        <v>360</v>
      </c>
      <c r="BR109">
        <f t="shared" si="81"/>
        <v>4</v>
      </c>
      <c r="BS109" s="180">
        <f t="shared" si="82"/>
        <v>43933</v>
      </c>
      <c r="BT109">
        <f t="shared" si="83"/>
        <v>45</v>
      </c>
      <c r="BU109">
        <f t="shared" si="84"/>
        <v>13</v>
      </c>
      <c r="BV109">
        <f t="shared" si="85"/>
        <v>0</v>
      </c>
      <c r="BW109" s="180">
        <f t="shared" si="86"/>
        <v>43933</v>
      </c>
      <c r="BX109">
        <f t="shared" si="87"/>
        <v>388</v>
      </c>
      <c r="BY109">
        <f t="shared" si="88"/>
        <v>109</v>
      </c>
      <c r="BZ109">
        <f t="shared" si="89"/>
        <v>6</v>
      </c>
      <c r="CA109" s="180">
        <f t="shared" si="90"/>
        <v>43933</v>
      </c>
      <c r="CB109">
        <f t="shared" si="91"/>
        <v>4</v>
      </c>
      <c r="CC109">
        <f t="shared" si="92"/>
        <v>24</v>
      </c>
      <c r="CD109" s="180">
        <f t="shared" si="93"/>
        <v>43933</v>
      </c>
      <c r="CE109">
        <f t="shared" si="94"/>
        <v>0</v>
      </c>
    </row>
    <row r="110" spans="1:83" x14ac:dyDescent="0.55000000000000004">
      <c r="A110" s="180">
        <v>43934</v>
      </c>
      <c r="B110" s="146">
        <v>86</v>
      </c>
      <c r="C110" s="155">
        <f t="shared" si="116"/>
        <v>1464</v>
      </c>
      <c r="D110" s="155">
        <f t="shared" ref="D110:D115" si="124">+C110-F110</f>
        <v>905</v>
      </c>
      <c r="E110" s="147">
        <v>37</v>
      </c>
      <c r="F110" s="147">
        <v>559</v>
      </c>
      <c r="G110" s="147">
        <v>3</v>
      </c>
      <c r="H110" s="135"/>
      <c r="I110" s="147">
        <v>72</v>
      </c>
      <c r="J110" s="135"/>
      <c r="K110" s="148">
        <v>0</v>
      </c>
      <c r="L110" s="146">
        <v>54</v>
      </c>
      <c r="M110" s="147">
        <v>5</v>
      </c>
      <c r="N110" s="135"/>
      <c r="O110" s="135"/>
      <c r="P110" s="147">
        <v>67</v>
      </c>
      <c r="Q110" s="147">
        <v>66</v>
      </c>
      <c r="R110" s="135"/>
      <c r="S110" s="135"/>
      <c r="T110" s="147">
        <v>46</v>
      </c>
      <c r="U110" s="147">
        <v>9</v>
      </c>
      <c r="V110" s="135"/>
      <c r="W110" s="42">
        <v>1005</v>
      </c>
      <c r="X110" s="148">
        <v>237</v>
      </c>
      <c r="Z110" s="178">
        <f t="shared" si="75"/>
        <v>43934</v>
      </c>
      <c r="AA110" s="231">
        <f t="shared" si="117"/>
        <v>1447</v>
      </c>
      <c r="AB110" s="231">
        <f t="shared" si="118"/>
        <v>524</v>
      </c>
      <c r="AC110" s="232">
        <f t="shared" si="119"/>
        <v>10</v>
      </c>
      <c r="AD110" s="184">
        <f t="shared" si="107"/>
        <v>5</v>
      </c>
      <c r="AE110" s="244"/>
      <c r="AF110" s="156">
        <v>1009</v>
      </c>
      <c r="AG110" s="185">
        <f t="shared" si="108"/>
        <v>37</v>
      </c>
      <c r="AH110" s="156">
        <v>397</v>
      </c>
      <c r="AI110" s="185">
        <f t="shared" si="109"/>
        <v>0</v>
      </c>
      <c r="AJ110" s="186">
        <v>4</v>
      </c>
      <c r="AK110" s="187">
        <f t="shared" si="110"/>
        <v>0</v>
      </c>
      <c r="AL110" s="156">
        <v>45</v>
      </c>
      <c r="AM110" s="185">
        <f t="shared" si="111"/>
        <v>0</v>
      </c>
      <c r="AN110" s="156">
        <v>13</v>
      </c>
      <c r="AO110" s="185">
        <f t="shared" si="112"/>
        <v>0</v>
      </c>
      <c r="AP110" s="188">
        <v>0</v>
      </c>
      <c r="AQ110" s="187">
        <f t="shared" si="113"/>
        <v>5</v>
      </c>
      <c r="AR110" s="156">
        <v>393</v>
      </c>
      <c r="AS110" s="185">
        <f t="shared" si="114"/>
        <v>5</v>
      </c>
      <c r="AT110" s="156">
        <v>114</v>
      </c>
      <c r="AU110" s="185">
        <f t="shared" si="115"/>
        <v>0</v>
      </c>
      <c r="AV110" s="189">
        <v>6</v>
      </c>
      <c r="BE110" s="230">
        <f t="shared" si="102"/>
        <v>43934</v>
      </c>
      <c r="BF110" s="132">
        <f t="shared" si="103"/>
        <v>86</v>
      </c>
      <c r="BG110" s="230">
        <f t="shared" si="104"/>
        <v>43934</v>
      </c>
      <c r="BH110" s="132">
        <f t="shared" si="105"/>
        <v>1464</v>
      </c>
      <c r="BI110" s="1">
        <f t="shared" si="120"/>
        <v>43934</v>
      </c>
      <c r="BJ110">
        <f t="shared" si="96"/>
        <v>54</v>
      </c>
      <c r="BK110">
        <f t="shared" si="97"/>
        <v>5</v>
      </c>
      <c r="BL110" s="1">
        <f t="shared" si="121"/>
        <v>43934</v>
      </c>
      <c r="BM110">
        <f t="shared" si="122"/>
        <v>916</v>
      </c>
      <c r="BN110">
        <f t="shared" si="123"/>
        <v>271</v>
      </c>
      <c r="BO110" s="180">
        <f t="shared" si="78"/>
        <v>43934</v>
      </c>
      <c r="BP110">
        <f t="shared" si="79"/>
        <v>1009</v>
      </c>
      <c r="BQ110">
        <f t="shared" si="80"/>
        <v>397</v>
      </c>
      <c r="BR110">
        <f t="shared" si="81"/>
        <v>4</v>
      </c>
      <c r="BS110" s="180">
        <f t="shared" si="82"/>
        <v>43934</v>
      </c>
      <c r="BT110">
        <f t="shared" si="83"/>
        <v>45</v>
      </c>
      <c r="BU110">
        <f t="shared" si="84"/>
        <v>13</v>
      </c>
      <c r="BV110">
        <f t="shared" si="85"/>
        <v>0</v>
      </c>
      <c r="BW110" s="180">
        <f t="shared" si="86"/>
        <v>43934</v>
      </c>
      <c r="BX110">
        <f t="shared" si="87"/>
        <v>393</v>
      </c>
      <c r="BY110">
        <f t="shared" si="88"/>
        <v>114</v>
      </c>
      <c r="BZ110">
        <f t="shared" si="89"/>
        <v>6</v>
      </c>
      <c r="CA110" s="180">
        <f t="shared" si="90"/>
        <v>43934</v>
      </c>
      <c r="CB110">
        <f t="shared" si="91"/>
        <v>5</v>
      </c>
      <c r="CC110">
        <f t="shared" si="92"/>
        <v>37</v>
      </c>
      <c r="CD110" s="180">
        <f t="shared" si="93"/>
        <v>43934</v>
      </c>
      <c r="CE110">
        <f t="shared" si="94"/>
        <v>0</v>
      </c>
    </row>
    <row r="111" spans="1:83" x14ac:dyDescent="0.55000000000000004">
      <c r="A111" s="180">
        <v>43935</v>
      </c>
      <c r="B111" s="146">
        <v>36</v>
      </c>
      <c r="C111" s="155">
        <f t="shared" si="116"/>
        <v>1500</v>
      </c>
      <c r="D111" s="155">
        <f t="shared" si="124"/>
        <v>904</v>
      </c>
      <c r="E111" s="147">
        <v>45</v>
      </c>
      <c r="F111" s="147">
        <v>596</v>
      </c>
      <c r="G111" s="147">
        <v>10</v>
      </c>
      <c r="H111" s="135"/>
      <c r="I111" s="147">
        <v>72</v>
      </c>
      <c r="J111" s="135"/>
      <c r="K111" s="148">
        <v>0</v>
      </c>
      <c r="L111" s="146">
        <v>57</v>
      </c>
      <c r="M111" s="147">
        <v>3</v>
      </c>
      <c r="N111" s="135"/>
      <c r="O111" s="135"/>
      <c r="P111" s="147">
        <v>7</v>
      </c>
      <c r="Q111" s="147">
        <v>5</v>
      </c>
      <c r="R111" s="135"/>
      <c r="S111" s="135"/>
      <c r="T111" s="147">
        <v>32</v>
      </c>
      <c r="U111" s="147">
        <v>7</v>
      </c>
      <c r="V111" s="135"/>
      <c r="W111" s="42">
        <v>1023</v>
      </c>
      <c r="X111" s="148">
        <v>228</v>
      </c>
      <c r="Z111" s="178">
        <f t="shared" si="75"/>
        <v>43935</v>
      </c>
      <c r="AA111" s="231">
        <f t="shared" si="117"/>
        <v>1450</v>
      </c>
      <c r="AB111" s="231">
        <f t="shared" si="118"/>
        <v>573</v>
      </c>
      <c r="AC111" s="232">
        <f t="shared" si="119"/>
        <v>10</v>
      </c>
      <c r="AD111" s="184">
        <f t="shared" ref="AD111:AD142" si="125">+AF111-AF110</f>
        <v>3</v>
      </c>
      <c r="AE111" s="244"/>
      <c r="AF111" s="156">
        <v>1012</v>
      </c>
      <c r="AG111" s="185">
        <f t="shared" si="108"/>
        <v>37</v>
      </c>
      <c r="AH111" s="156">
        <v>434</v>
      </c>
      <c r="AI111" s="185">
        <f t="shared" si="109"/>
        <v>0</v>
      </c>
      <c r="AJ111" s="186">
        <v>4</v>
      </c>
      <c r="AK111" s="187">
        <f t="shared" ref="AK111:AK142" si="126">+AL111-AL110</f>
        <v>0</v>
      </c>
      <c r="AL111" s="156">
        <v>45</v>
      </c>
      <c r="AM111" s="185">
        <f t="shared" ref="AM111:AM142" si="127">+AN111-AN110</f>
        <v>2</v>
      </c>
      <c r="AN111" s="156">
        <v>15</v>
      </c>
      <c r="AO111" s="185">
        <f t="shared" ref="AO111:AO142" si="128">+AP111-AP110</f>
        <v>0</v>
      </c>
      <c r="AP111" s="188">
        <v>0</v>
      </c>
      <c r="AQ111" s="187">
        <f t="shared" ref="AQ111:AQ142" si="129">+AR111-AR110</f>
        <v>0</v>
      </c>
      <c r="AR111" s="156">
        <v>393</v>
      </c>
      <c r="AS111" s="185">
        <f>+AT111-AT110</f>
        <v>10</v>
      </c>
      <c r="AT111" s="156">
        <v>124</v>
      </c>
      <c r="AU111" s="185">
        <f t="shared" ref="AU111:AU142" si="130">+AV111-AV110</f>
        <v>0</v>
      </c>
      <c r="AV111" s="189">
        <v>6</v>
      </c>
      <c r="BE111" s="230">
        <f t="shared" si="102"/>
        <v>43935</v>
      </c>
      <c r="BF111" s="132">
        <f t="shared" si="103"/>
        <v>36</v>
      </c>
      <c r="BG111" s="230">
        <f t="shared" si="104"/>
        <v>43935</v>
      </c>
      <c r="BH111" s="132">
        <f t="shared" si="105"/>
        <v>1500</v>
      </c>
      <c r="BI111" s="1">
        <f t="shared" si="120"/>
        <v>43935</v>
      </c>
      <c r="BJ111">
        <f t="shared" si="96"/>
        <v>57</v>
      </c>
      <c r="BK111">
        <f t="shared" si="97"/>
        <v>3</v>
      </c>
      <c r="BL111" s="1">
        <f t="shared" si="121"/>
        <v>43935</v>
      </c>
      <c r="BM111">
        <f t="shared" si="122"/>
        <v>973</v>
      </c>
      <c r="BN111">
        <f t="shared" si="123"/>
        <v>274</v>
      </c>
      <c r="BO111" s="180">
        <f t="shared" si="78"/>
        <v>43935</v>
      </c>
      <c r="BP111">
        <f t="shared" si="79"/>
        <v>1012</v>
      </c>
      <c r="BQ111">
        <f t="shared" si="80"/>
        <v>434</v>
      </c>
      <c r="BR111">
        <f t="shared" si="81"/>
        <v>4</v>
      </c>
      <c r="BS111" s="180">
        <f t="shared" si="82"/>
        <v>43935</v>
      </c>
      <c r="BT111">
        <f t="shared" si="83"/>
        <v>45</v>
      </c>
      <c r="BU111">
        <f t="shared" si="84"/>
        <v>15</v>
      </c>
      <c r="BV111">
        <f t="shared" si="85"/>
        <v>0</v>
      </c>
      <c r="BW111" s="180">
        <f t="shared" si="86"/>
        <v>43935</v>
      </c>
      <c r="BX111">
        <f t="shared" si="87"/>
        <v>393</v>
      </c>
      <c r="BY111">
        <f t="shared" si="88"/>
        <v>124</v>
      </c>
      <c r="BZ111">
        <f t="shared" si="89"/>
        <v>6</v>
      </c>
      <c r="CA111" s="180">
        <f t="shared" si="90"/>
        <v>43935</v>
      </c>
      <c r="CB111">
        <f t="shared" si="91"/>
        <v>3</v>
      </c>
      <c r="CC111">
        <f t="shared" si="92"/>
        <v>37</v>
      </c>
      <c r="CD111" s="180">
        <f t="shared" si="93"/>
        <v>43935</v>
      </c>
      <c r="CE111">
        <f t="shared" si="94"/>
        <v>0</v>
      </c>
    </row>
    <row r="112" spans="1:83" x14ac:dyDescent="0.55000000000000004">
      <c r="A112" s="180">
        <v>43936</v>
      </c>
      <c r="B112" s="146">
        <v>34</v>
      </c>
      <c r="C112" s="155">
        <f t="shared" si="116"/>
        <v>1534</v>
      </c>
      <c r="D112" s="155">
        <f t="shared" si="124"/>
        <v>898</v>
      </c>
      <c r="E112" s="147">
        <v>46</v>
      </c>
      <c r="F112" s="147">
        <v>636</v>
      </c>
      <c r="G112" s="147">
        <v>3</v>
      </c>
      <c r="H112" s="135"/>
      <c r="I112" s="147">
        <v>61</v>
      </c>
      <c r="J112" s="135"/>
      <c r="K112" s="148">
        <v>0</v>
      </c>
      <c r="L112" s="146">
        <v>64</v>
      </c>
      <c r="M112" s="147">
        <v>3</v>
      </c>
      <c r="N112" s="135"/>
      <c r="O112" s="135"/>
      <c r="P112" s="147">
        <v>7</v>
      </c>
      <c r="Q112" s="147">
        <v>2</v>
      </c>
      <c r="R112" s="135"/>
      <c r="S112" s="135"/>
      <c r="T112" s="147">
        <v>49</v>
      </c>
      <c r="U112" s="147">
        <v>12</v>
      </c>
      <c r="V112" s="135"/>
      <c r="W112" s="42">
        <v>1032</v>
      </c>
      <c r="X112" s="148">
        <v>217</v>
      </c>
      <c r="Z112" s="178">
        <f t="shared" ref="Z112:Z118" si="131">+A112</f>
        <v>43936</v>
      </c>
      <c r="AA112" s="231">
        <f t="shared" si="117"/>
        <v>1456</v>
      </c>
      <c r="AB112" s="231">
        <f t="shared" si="118"/>
        <v>612</v>
      </c>
      <c r="AC112" s="232">
        <f t="shared" si="119"/>
        <v>10</v>
      </c>
      <c r="AD112" s="184">
        <f t="shared" si="125"/>
        <v>4</v>
      </c>
      <c r="AE112" s="244"/>
      <c r="AF112" s="156">
        <v>1016</v>
      </c>
      <c r="AG112" s="185">
        <f t="shared" si="108"/>
        <v>25</v>
      </c>
      <c r="AH112" s="156">
        <v>459</v>
      </c>
      <c r="AI112" s="185">
        <f t="shared" si="109"/>
        <v>0</v>
      </c>
      <c r="AJ112" s="186">
        <v>4</v>
      </c>
      <c r="AK112" s="187">
        <f t="shared" si="126"/>
        <v>0</v>
      </c>
      <c r="AL112" s="156">
        <v>45</v>
      </c>
      <c r="AM112" s="185">
        <f t="shared" si="127"/>
        <v>1</v>
      </c>
      <c r="AN112" s="156">
        <v>16</v>
      </c>
      <c r="AO112" s="185">
        <f t="shared" si="128"/>
        <v>0</v>
      </c>
      <c r="AP112" s="188">
        <v>0</v>
      </c>
      <c r="AQ112" s="187">
        <f t="shared" si="129"/>
        <v>2</v>
      </c>
      <c r="AR112" s="156">
        <v>395</v>
      </c>
      <c r="AS112" s="185">
        <f>+AT112-AT111</f>
        <v>13</v>
      </c>
      <c r="AT112" s="156">
        <v>137</v>
      </c>
      <c r="AU112" s="185">
        <f t="shared" si="130"/>
        <v>0</v>
      </c>
      <c r="AV112" s="189">
        <v>6</v>
      </c>
      <c r="BE112" s="230">
        <f t="shared" si="102"/>
        <v>43936</v>
      </c>
      <c r="BF112" s="132">
        <f t="shared" si="103"/>
        <v>34</v>
      </c>
      <c r="BG112" s="230">
        <f t="shared" si="104"/>
        <v>43936</v>
      </c>
      <c r="BH112" s="132">
        <f t="shared" si="105"/>
        <v>1534</v>
      </c>
      <c r="BI112" s="1">
        <f t="shared" si="120"/>
        <v>43936</v>
      </c>
      <c r="BJ112">
        <f t="shared" si="96"/>
        <v>64</v>
      </c>
      <c r="BK112">
        <f t="shared" si="97"/>
        <v>3</v>
      </c>
      <c r="BL112" s="1">
        <f t="shared" si="121"/>
        <v>43936</v>
      </c>
      <c r="BM112">
        <f t="shared" si="122"/>
        <v>1037</v>
      </c>
      <c r="BN112">
        <f t="shared" si="123"/>
        <v>277</v>
      </c>
      <c r="BO112" s="180">
        <f t="shared" si="78"/>
        <v>43936</v>
      </c>
      <c r="BP112">
        <f t="shared" si="79"/>
        <v>1016</v>
      </c>
      <c r="BQ112">
        <f t="shared" si="80"/>
        <v>459</v>
      </c>
      <c r="BR112">
        <f t="shared" si="81"/>
        <v>4</v>
      </c>
      <c r="BS112" s="180">
        <f t="shared" si="82"/>
        <v>43936</v>
      </c>
      <c r="BT112">
        <f t="shared" si="83"/>
        <v>45</v>
      </c>
      <c r="BU112">
        <f t="shared" si="84"/>
        <v>16</v>
      </c>
      <c r="BV112">
        <f t="shared" si="85"/>
        <v>0</v>
      </c>
      <c r="BW112" s="180">
        <f t="shared" si="86"/>
        <v>43936</v>
      </c>
      <c r="BX112">
        <f t="shared" si="87"/>
        <v>395</v>
      </c>
      <c r="BY112">
        <f t="shared" si="88"/>
        <v>137</v>
      </c>
      <c r="BZ112">
        <f t="shared" si="89"/>
        <v>6</v>
      </c>
      <c r="CA112" s="180">
        <f t="shared" si="90"/>
        <v>43936</v>
      </c>
      <c r="CB112">
        <f t="shared" si="91"/>
        <v>4</v>
      </c>
      <c r="CC112">
        <f t="shared" si="92"/>
        <v>25</v>
      </c>
      <c r="CD112" s="180">
        <f t="shared" si="93"/>
        <v>43936</v>
      </c>
      <c r="CE112">
        <f t="shared" si="94"/>
        <v>0</v>
      </c>
    </row>
    <row r="113" spans="1:83" x14ac:dyDescent="0.55000000000000004">
      <c r="A113" s="180">
        <v>43937</v>
      </c>
      <c r="B113" s="146">
        <v>15</v>
      </c>
      <c r="C113" s="155">
        <f t="shared" si="116"/>
        <v>1549</v>
      </c>
      <c r="D113" s="155">
        <f t="shared" si="124"/>
        <v>879</v>
      </c>
      <c r="E113" s="147">
        <v>45</v>
      </c>
      <c r="F113" s="147">
        <v>670</v>
      </c>
      <c r="G113" s="147">
        <v>3</v>
      </c>
      <c r="H113" s="135"/>
      <c r="I113" s="147">
        <v>57</v>
      </c>
      <c r="J113" s="135"/>
      <c r="K113" s="148">
        <v>0</v>
      </c>
      <c r="L113" s="146">
        <v>66</v>
      </c>
      <c r="M113" s="147">
        <v>3</v>
      </c>
      <c r="N113" s="135"/>
      <c r="O113" s="135"/>
      <c r="P113" s="147">
        <v>10</v>
      </c>
      <c r="Q113" s="147">
        <v>6</v>
      </c>
      <c r="R113" s="135"/>
      <c r="S113" s="135"/>
      <c r="T113" s="147">
        <v>50</v>
      </c>
      <c r="U113" s="147">
        <v>8</v>
      </c>
      <c r="V113" s="135"/>
      <c r="W113" s="42">
        <v>1038</v>
      </c>
      <c r="X113" s="148">
        <v>206</v>
      </c>
      <c r="Z113" s="178">
        <f t="shared" si="131"/>
        <v>43937</v>
      </c>
      <c r="AA113" s="231">
        <f t="shared" si="117"/>
        <v>1457</v>
      </c>
      <c r="AB113" s="231">
        <f t="shared" si="118"/>
        <v>656</v>
      </c>
      <c r="AC113" s="232">
        <f t="shared" si="119"/>
        <v>10</v>
      </c>
      <c r="AD113" s="184">
        <f t="shared" si="125"/>
        <v>1</v>
      </c>
      <c r="AE113" s="244"/>
      <c r="AF113" s="156">
        <v>1017</v>
      </c>
      <c r="AG113" s="185">
        <f t="shared" si="108"/>
        <v>26</v>
      </c>
      <c r="AH113" s="156">
        <v>485</v>
      </c>
      <c r="AI113" s="185">
        <f t="shared" ref="AI113:AI144" si="132">+AJ113-AJ112</f>
        <v>0</v>
      </c>
      <c r="AJ113" s="186">
        <v>4</v>
      </c>
      <c r="AK113" s="187">
        <f t="shared" si="126"/>
        <v>0</v>
      </c>
      <c r="AL113" s="156">
        <v>45</v>
      </c>
      <c r="AM113" s="185">
        <f t="shared" si="127"/>
        <v>0</v>
      </c>
      <c r="AN113" s="156">
        <v>16</v>
      </c>
      <c r="AO113" s="185">
        <f t="shared" si="128"/>
        <v>0</v>
      </c>
      <c r="AP113" s="188">
        <v>0</v>
      </c>
      <c r="AQ113" s="187">
        <f t="shared" si="129"/>
        <v>0</v>
      </c>
      <c r="AR113" s="156">
        <v>395</v>
      </c>
      <c r="AS113" s="185">
        <f>+AT113-AT112</f>
        <v>18</v>
      </c>
      <c r="AT113" s="156">
        <v>155</v>
      </c>
      <c r="AU113" s="185">
        <f t="shared" si="130"/>
        <v>0</v>
      </c>
      <c r="AV113" s="189">
        <v>6</v>
      </c>
      <c r="BE113" s="230">
        <f t="shared" si="102"/>
        <v>43937</v>
      </c>
      <c r="BF113" s="132">
        <f t="shared" si="103"/>
        <v>15</v>
      </c>
      <c r="BG113" s="230">
        <f t="shared" si="104"/>
        <v>43937</v>
      </c>
      <c r="BH113" s="132">
        <f t="shared" si="105"/>
        <v>1549</v>
      </c>
      <c r="BI113" s="1">
        <f t="shared" si="120"/>
        <v>43937</v>
      </c>
      <c r="BJ113">
        <f t="shared" si="96"/>
        <v>66</v>
      </c>
      <c r="BK113">
        <f t="shared" si="97"/>
        <v>3</v>
      </c>
      <c r="BL113" s="1">
        <f t="shared" si="121"/>
        <v>43937</v>
      </c>
      <c r="BM113">
        <f t="shared" si="122"/>
        <v>1103</v>
      </c>
      <c r="BN113">
        <f t="shared" si="123"/>
        <v>280</v>
      </c>
      <c r="BO113" s="180">
        <f t="shared" si="78"/>
        <v>43937</v>
      </c>
      <c r="BP113">
        <f t="shared" si="79"/>
        <v>1017</v>
      </c>
      <c r="BQ113">
        <f t="shared" si="80"/>
        <v>485</v>
      </c>
      <c r="BR113">
        <f t="shared" si="81"/>
        <v>4</v>
      </c>
      <c r="BS113" s="180">
        <f t="shared" si="82"/>
        <v>43937</v>
      </c>
      <c r="BT113">
        <f t="shared" si="83"/>
        <v>45</v>
      </c>
      <c r="BU113">
        <f t="shared" si="84"/>
        <v>16</v>
      </c>
      <c r="BV113">
        <f t="shared" si="85"/>
        <v>0</v>
      </c>
      <c r="BW113" s="180">
        <f t="shared" si="86"/>
        <v>43937</v>
      </c>
      <c r="BX113">
        <f t="shared" si="87"/>
        <v>395</v>
      </c>
      <c r="BY113">
        <f t="shared" si="88"/>
        <v>155</v>
      </c>
      <c r="BZ113">
        <f t="shared" si="89"/>
        <v>6</v>
      </c>
      <c r="CA113" s="180">
        <f t="shared" si="90"/>
        <v>43937</v>
      </c>
      <c r="CB113">
        <f t="shared" si="91"/>
        <v>1</v>
      </c>
      <c r="CC113">
        <f t="shared" si="92"/>
        <v>26</v>
      </c>
      <c r="CD113" s="180">
        <f t="shared" si="93"/>
        <v>43937</v>
      </c>
      <c r="CE113">
        <f t="shared" si="94"/>
        <v>0</v>
      </c>
    </row>
    <row r="114" spans="1:83" x14ac:dyDescent="0.55000000000000004">
      <c r="A114" s="180">
        <v>43938</v>
      </c>
      <c r="B114" s="146">
        <v>17</v>
      </c>
      <c r="C114" s="155">
        <f t="shared" si="116"/>
        <v>1566</v>
      </c>
      <c r="D114" s="155">
        <f t="shared" si="124"/>
        <v>857</v>
      </c>
      <c r="E114" s="147">
        <v>47</v>
      </c>
      <c r="F114" s="147">
        <v>709</v>
      </c>
      <c r="G114" s="147">
        <v>5</v>
      </c>
      <c r="H114" s="135"/>
      <c r="I114" s="147">
        <v>58</v>
      </c>
      <c r="J114" s="135"/>
      <c r="K114" s="148">
        <v>0</v>
      </c>
      <c r="L114" s="146">
        <v>54</v>
      </c>
      <c r="M114" s="147">
        <v>3</v>
      </c>
      <c r="N114" s="135"/>
      <c r="O114" s="135"/>
      <c r="P114" s="147">
        <v>9</v>
      </c>
      <c r="Q114" s="147">
        <v>6</v>
      </c>
      <c r="R114" s="135"/>
      <c r="S114" s="135"/>
      <c r="T114" s="147">
        <v>66</v>
      </c>
      <c r="U114" s="147">
        <v>12</v>
      </c>
      <c r="V114" s="135"/>
      <c r="W114" s="42">
        <v>1017</v>
      </c>
      <c r="X114" s="148">
        <v>191</v>
      </c>
      <c r="Z114" s="178">
        <f t="shared" si="131"/>
        <v>43938</v>
      </c>
      <c r="AA114" s="231">
        <f t="shared" si="117"/>
        <v>1461</v>
      </c>
      <c r="AB114" s="231">
        <f t="shared" si="118"/>
        <v>715</v>
      </c>
      <c r="AC114" s="232">
        <f t="shared" si="119"/>
        <v>10</v>
      </c>
      <c r="AD114" s="184">
        <f t="shared" si="125"/>
        <v>4</v>
      </c>
      <c r="AE114" s="244"/>
      <c r="AF114" s="156">
        <v>1021</v>
      </c>
      <c r="AG114" s="185">
        <f t="shared" si="108"/>
        <v>47</v>
      </c>
      <c r="AH114" s="156">
        <v>532</v>
      </c>
      <c r="AI114" s="185">
        <f t="shared" si="132"/>
        <v>0</v>
      </c>
      <c r="AJ114" s="186">
        <v>4</v>
      </c>
      <c r="AK114" s="187">
        <f t="shared" si="126"/>
        <v>0</v>
      </c>
      <c r="AL114" s="156">
        <v>45</v>
      </c>
      <c r="AM114" s="185">
        <f t="shared" si="127"/>
        <v>1</v>
      </c>
      <c r="AN114" s="156">
        <v>17</v>
      </c>
      <c r="AO114" s="185">
        <f t="shared" si="128"/>
        <v>0</v>
      </c>
      <c r="AP114" s="188">
        <v>0</v>
      </c>
      <c r="AQ114" s="187">
        <f t="shared" si="129"/>
        <v>0</v>
      </c>
      <c r="AR114" s="156">
        <v>395</v>
      </c>
      <c r="AS114" s="185">
        <f>+AT114-AT113</f>
        <v>11</v>
      </c>
      <c r="AT114" s="156">
        <v>166</v>
      </c>
      <c r="AU114" s="185">
        <f t="shared" si="130"/>
        <v>0</v>
      </c>
      <c r="AV114" s="189">
        <v>6</v>
      </c>
      <c r="BE114" s="230">
        <f t="shared" si="102"/>
        <v>43938</v>
      </c>
      <c r="BF114" s="132">
        <f t="shared" si="103"/>
        <v>17</v>
      </c>
      <c r="BG114" s="230">
        <f t="shared" si="104"/>
        <v>43938</v>
      </c>
      <c r="BH114" s="132">
        <f t="shared" si="105"/>
        <v>1566</v>
      </c>
      <c r="BI114" s="1">
        <f t="shared" si="120"/>
        <v>43938</v>
      </c>
      <c r="BJ114">
        <f t="shared" si="96"/>
        <v>54</v>
      </c>
      <c r="BK114">
        <f t="shared" si="97"/>
        <v>3</v>
      </c>
      <c r="BL114" s="1">
        <f t="shared" si="121"/>
        <v>43938</v>
      </c>
      <c r="BM114">
        <f t="shared" si="122"/>
        <v>1157</v>
      </c>
      <c r="BN114">
        <f t="shared" si="123"/>
        <v>283</v>
      </c>
      <c r="BO114" s="180">
        <f t="shared" si="78"/>
        <v>43938</v>
      </c>
      <c r="BP114">
        <f t="shared" si="79"/>
        <v>1021</v>
      </c>
      <c r="BQ114">
        <f t="shared" si="80"/>
        <v>532</v>
      </c>
      <c r="BR114">
        <f t="shared" si="81"/>
        <v>4</v>
      </c>
      <c r="BS114" s="180">
        <f t="shared" si="82"/>
        <v>43938</v>
      </c>
      <c r="BT114">
        <f t="shared" si="83"/>
        <v>45</v>
      </c>
      <c r="BU114">
        <f t="shared" si="84"/>
        <v>17</v>
      </c>
      <c r="BV114">
        <f t="shared" si="85"/>
        <v>0</v>
      </c>
      <c r="BW114" s="180">
        <f t="shared" si="86"/>
        <v>43938</v>
      </c>
      <c r="BX114">
        <f t="shared" si="87"/>
        <v>395</v>
      </c>
      <c r="BY114">
        <f t="shared" si="88"/>
        <v>166</v>
      </c>
      <c r="BZ114">
        <f t="shared" si="89"/>
        <v>6</v>
      </c>
      <c r="CA114" s="180">
        <f t="shared" si="90"/>
        <v>43938</v>
      </c>
      <c r="CB114">
        <f t="shared" si="91"/>
        <v>4</v>
      </c>
      <c r="CC114">
        <f t="shared" si="92"/>
        <v>47</v>
      </c>
      <c r="CD114" s="180">
        <f t="shared" si="93"/>
        <v>43938</v>
      </c>
      <c r="CE114">
        <f t="shared" si="94"/>
        <v>0</v>
      </c>
    </row>
    <row r="115" spans="1:83" x14ac:dyDescent="0.55000000000000004">
      <c r="A115" s="180">
        <v>43939</v>
      </c>
      <c r="B115" s="146">
        <v>9</v>
      </c>
      <c r="C115" s="155">
        <f t="shared" si="116"/>
        <v>1575</v>
      </c>
      <c r="D115" s="155">
        <f t="shared" si="124"/>
        <v>847</v>
      </c>
      <c r="E115" s="147">
        <v>47</v>
      </c>
      <c r="F115" s="147">
        <v>728</v>
      </c>
      <c r="G115" s="147">
        <v>1</v>
      </c>
      <c r="H115" s="135"/>
      <c r="I115" s="147">
        <v>44</v>
      </c>
      <c r="J115" s="135"/>
      <c r="K115" s="148">
        <v>0</v>
      </c>
      <c r="L115" s="146">
        <v>44</v>
      </c>
      <c r="M115" s="147">
        <v>3</v>
      </c>
      <c r="N115" s="135"/>
      <c r="O115" s="135"/>
      <c r="P115" s="147">
        <v>0</v>
      </c>
      <c r="Q115" s="147">
        <v>0</v>
      </c>
      <c r="R115" s="135"/>
      <c r="S115" s="135"/>
      <c r="T115" s="147">
        <v>62</v>
      </c>
      <c r="U115" s="147">
        <v>8</v>
      </c>
      <c r="V115" s="135"/>
      <c r="W115" s="42">
        <v>999</v>
      </c>
      <c r="X115" s="148">
        <v>186</v>
      </c>
      <c r="Z115" s="178">
        <f t="shared" si="131"/>
        <v>43939</v>
      </c>
      <c r="AA115" s="231">
        <f t="shared" si="117"/>
        <v>1466</v>
      </c>
      <c r="AB115" s="231">
        <f t="shared" si="118"/>
        <v>763</v>
      </c>
      <c r="AC115" s="232">
        <f t="shared" si="119"/>
        <v>10</v>
      </c>
      <c r="AD115" s="184">
        <f t="shared" si="125"/>
        <v>2</v>
      </c>
      <c r="AE115" s="244"/>
      <c r="AF115" s="156">
        <v>1023</v>
      </c>
      <c r="AG115" s="185">
        <f t="shared" si="108"/>
        <v>36</v>
      </c>
      <c r="AH115" s="156">
        <v>568</v>
      </c>
      <c r="AI115" s="185">
        <f t="shared" si="132"/>
        <v>0</v>
      </c>
      <c r="AJ115" s="186">
        <v>4</v>
      </c>
      <c r="AK115" s="187">
        <f t="shared" si="126"/>
        <v>0</v>
      </c>
      <c r="AL115" s="156">
        <v>45</v>
      </c>
      <c r="AM115" s="185">
        <f t="shared" si="127"/>
        <v>0</v>
      </c>
      <c r="AN115" s="156">
        <v>17</v>
      </c>
      <c r="AO115" s="185">
        <f t="shared" si="128"/>
        <v>0</v>
      </c>
      <c r="AP115" s="188">
        <v>0</v>
      </c>
      <c r="AQ115" s="187">
        <f t="shared" si="129"/>
        <v>3</v>
      </c>
      <c r="AR115" s="156">
        <v>398</v>
      </c>
      <c r="AS115" s="185">
        <f t="shared" ref="AS115:AS120" si="133">+AT115-AT114</f>
        <v>12</v>
      </c>
      <c r="AT115" s="156">
        <v>178</v>
      </c>
      <c r="AU115" s="185">
        <f t="shared" si="130"/>
        <v>0</v>
      </c>
      <c r="AV115" s="189">
        <v>6</v>
      </c>
      <c r="BE115" s="230">
        <f t="shared" si="102"/>
        <v>43939</v>
      </c>
      <c r="BF115" s="132">
        <f t="shared" si="103"/>
        <v>9</v>
      </c>
      <c r="BG115" s="230">
        <f t="shared" si="104"/>
        <v>43939</v>
      </c>
      <c r="BH115" s="132">
        <f t="shared" si="105"/>
        <v>1575</v>
      </c>
      <c r="BI115" s="1">
        <f t="shared" si="120"/>
        <v>43939</v>
      </c>
      <c r="BJ115">
        <f t="shared" si="96"/>
        <v>44</v>
      </c>
      <c r="BK115">
        <f t="shared" si="97"/>
        <v>3</v>
      </c>
      <c r="BL115" s="1">
        <f t="shared" si="121"/>
        <v>43939</v>
      </c>
      <c r="BM115">
        <f t="shared" si="122"/>
        <v>1201</v>
      </c>
      <c r="BN115">
        <f t="shared" si="123"/>
        <v>286</v>
      </c>
      <c r="BO115" s="180">
        <f t="shared" si="78"/>
        <v>43939</v>
      </c>
      <c r="BP115">
        <f t="shared" si="79"/>
        <v>1023</v>
      </c>
      <c r="BQ115">
        <f t="shared" si="80"/>
        <v>568</v>
      </c>
      <c r="BR115">
        <f t="shared" si="81"/>
        <v>4</v>
      </c>
      <c r="BS115" s="180">
        <f t="shared" si="82"/>
        <v>43939</v>
      </c>
      <c r="BT115">
        <f t="shared" si="83"/>
        <v>45</v>
      </c>
      <c r="BU115">
        <f t="shared" si="84"/>
        <v>17</v>
      </c>
      <c r="BV115">
        <f t="shared" si="85"/>
        <v>0</v>
      </c>
      <c r="BW115" s="180">
        <f t="shared" si="86"/>
        <v>43939</v>
      </c>
      <c r="BX115">
        <f t="shared" si="87"/>
        <v>398</v>
      </c>
      <c r="BY115">
        <f t="shared" si="88"/>
        <v>178</v>
      </c>
      <c r="BZ115">
        <f t="shared" si="89"/>
        <v>6</v>
      </c>
      <c r="CA115" s="180">
        <f t="shared" si="90"/>
        <v>43939</v>
      </c>
      <c r="CB115">
        <f t="shared" si="91"/>
        <v>2</v>
      </c>
      <c r="CC115">
        <f t="shared" si="92"/>
        <v>36</v>
      </c>
      <c r="CD115" s="180">
        <f t="shared" si="93"/>
        <v>43939</v>
      </c>
      <c r="CE115">
        <f t="shared" si="94"/>
        <v>0</v>
      </c>
    </row>
    <row r="116" spans="1:83" x14ac:dyDescent="0.55000000000000004">
      <c r="A116" s="180">
        <v>43940</v>
      </c>
      <c r="B116" s="146">
        <v>8</v>
      </c>
      <c r="C116" s="155">
        <f t="shared" si="116"/>
        <v>1583</v>
      </c>
      <c r="D116" s="155">
        <f t="shared" ref="D116:D147" si="134">+C116-F116</f>
        <v>841</v>
      </c>
      <c r="E116" s="147">
        <v>43</v>
      </c>
      <c r="F116" s="147">
        <v>742</v>
      </c>
      <c r="G116" s="147">
        <v>2</v>
      </c>
      <c r="H116" s="135"/>
      <c r="I116" s="147">
        <v>39</v>
      </c>
      <c r="J116" s="135"/>
      <c r="K116" s="148">
        <v>0</v>
      </c>
      <c r="L116" s="146">
        <v>49</v>
      </c>
      <c r="M116" s="147">
        <v>5</v>
      </c>
      <c r="N116" s="135"/>
      <c r="O116" s="135"/>
      <c r="P116" s="147">
        <v>0</v>
      </c>
      <c r="Q116" s="147">
        <v>0</v>
      </c>
      <c r="R116" s="135"/>
      <c r="S116" s="135"/>
      <c r="T116" s="147">
        <v>58</v>
      </c>
      <c r="U116" s="147">
        <v>7</v>
      </c>
      <c r="V116" s="135"/>
      <c r="W116" s="42">
        <v>990</v>
      </c>
      <c r="X116" s="148">
        <v>184</v>
      </c>
      <c r="Z116" s="178">
        <f t="shared" si="131"/>
        <v>43940</v>
      </c>
      <c r="AA116" s="231">
        <f t="shared" si="117"/>
        <v>1490</v>
      </c>
      <c r="AB116" s="231">
        <f t="shared" si="118"/>
        <v>811</v>
      </c>
      <c r="AC116" s="232">
        <f t="shared" si="119"/>
        <v>10</v>
      </c>
      <c r="AD116" s="184">
        <f t="shared" si="125"/>
        <v>2</v>
      </c>
      <c r="AE116" s="244"/>
      <c r="AF116" s="156">
        <v>1025</v>
      </c>
      <c r="AG116" s="185">
        <f t="shared" si="108"/>
        <v>34</v>
      </c>
      <c r="AH116" s="156">
        <v>602</v>
      </c>
      <c r="AI116" s="185">
        <f t="shared" si="132"/>
        <v>0</v>
      </c>
      <c r="AJ116" s="186">
        <v>4</v>
      </c>
      <c r="AK116" s="187">
        <f t="shared" si="126"/>
        <v>0</v>
      </c>
      <c r="AL116" s="156">
        <v>45</v>
      </c>
      <c r="AM116" s="185">
        <f t="shared" si="127"/>
        <v>3</v>
      </c>
      <c r="AN116" s="156">
        <v>20</v>
      </c>
      <c r="AO116" s="185">
        <f t="shared" si="128"/>
        <v>0</v>
      </c>
      <c r="AP116" s="188">
        <v>0</v>
      </c>
      <c r="AQ116" s="187">
        <f t="shared" si="129"/>
        <v>22</v>
      </c>
      <c r="AR116" s="156">
        <v>420</v>
      </c>
      <c r="AS116" s="185">
        <f t="shared" si="133"/>
        <v>11</v>
      </c>
      <c r="AT116" s="156">
        <v>189</v>
      </c>
      <c r="AU116" s="185">
        <f t="shared" si="130"/>
        <v>0</v>
      </c>
      <c r="AV116" s="189">
        <v>6</v>
      </c>
      <c r="BE116" s="230">
        <f t="shared" si="102"/>
        <v>43940</v>
      </c>
      <c r="BF116" s="132">
        <f t="shared" si="103"/>
        <v>8</v>
      </c>
      <c r="BG116" s="230">
        <f t="shared" si="104"/>
        <v>43940</v>
      </c>
      <c r="BH116" s="132">
        <f t="shared" si="105"/>
        <v>1583</v>
      </c>
      <c r="BI116" s="1">
        <f t="shared" si="120"/>
        <v>43940</v>
      </c>
      <c r="BJ116">
        <f t="shared" si="96"/>
        <v>49</v>
      </c>
      <c r="BK116">
        <f t="shared" si="97"/>
        <v>5</v>
      </c>
      <c r="BL116" s="1">
        <f t="shared" si="121"/>
        <v>43940</v>
      </c>
      <c r="BM116">
        <f t="shared" si="122"/>
        <v>1250</v>
      </c>
      <c r="BN116">
        <f t="shared" si="123"/>
        <v>291</v>
      </c>
      <c r="BO116" s="180">
        <f t="shared" si="78"/>
        <v>43940</v>
      </c>
      <c r="BP116">
        <f t="shared" si="79"/>
        <v>1025</v>
      </c>
      <c r="BQ116">
        <f t="shared" si="80"/>
        <v>602</v>
      </c>
      <c r="BR116">
        <f t="shared" si="81"/>
        <v>4</v>
      </c>
      <c r="BS116" s="180">
        <f t="shared" si="82"/>
        <v>43940</v>
      </c>
      <c r="BT116">
        <f t="shared" si="83"/>
        <v>45</v>
      </c>
      <c r="BU116">
        <f t="shared" si="84"/>
        <v>20</v>
      </c>
      <c r="BV116">
        <f t="shared" si="85"/>
        <v>0</v>
      </c>
      <c r="BW116" s="180">
        <f t="shared" si="86"/>
        <v>43940</v>
      </c>
      <c r="BX116">
        <f t="shared" si="87"/>
        <v>420</v>
      </c>
      <c r="BY116">
        <f t="shared" si="88"/>
        <v>189</v>
      </c>
      <c r="BZ116">
        <f t="shared" si="89"/>
        <v>6</v>
      </c>
      <c r="CA116" s="180">
        <f t="shared" si="90"/>
        <v>43940</v>
      </c>
      <c r="CB116">
        <f t="shared" si="91"/>
        <v>2</v>
      </c>
      <c r="CC116">
        <f t="shared" si="92"/>
        <v>34</v>
      </c>
      <c r="CD116" s="180">
        <f t="shared" si="93"/>
        <v>43940</v>
      </c>
      <c r="CE116">
        <f t="shared" si="94"/>
        <v>0</v>
      </c>
    </row>
    <row r="117" spans="1:83" x14ac:dyDescent="0.55000000000000004">
      <c r="A117" s="77">
        <v>43941</v>
      </c>
      <c r="B117" s="146">
        <v>4</v>
      </c>
      <c r="C117" s="155">
        <f t="shared" si="116"/>
        <v>1587</v>
      </c>
      <c r="D117" s="155">
        <f t="shared" si="134"/>
        <v>811</v>
      </c>
      <c r="E117" s="147">
        <v>44</v>
      </c>
      <c r="F117" s="147">
        <v>776</v>
      </c>
      <c r="G117" s="147">
        <v>2</v>
      </c>
      <c r="H117" s="135"/>
      <c r="I117" s="147">
        <v>32</v>
      </c>
      <c r="J117" s="135"/>
      <c r="K117" s="148">
        <v>0</v>
      </c>
      <c r="L117" s="146">
        <v>37</v>
      </c>
      <c r="M117" s="147">
        <v>2</v>
      </c>
      <c r="N117" s="135"/>
      <c r="O117" s="135"/>
      <c r="P117" s="147">
        <v>3</v>
      </c>
      <c r="Q117" s="147">
        <v>0</v>
      </c>
      <c r="R117" s="135"/>
      <c r="S117" s="135"/>
      <c r="T117" s="147">
        <v>32</v>
      </c>
      <c r="U117" s="147">
        <v>6</v>
      </c>
      <c r="V117" s="135"/>
      <c r="W117" s="42">
        <v>992</v>
      </c>
      <c r="X117" s="148">
        <v>180</v>
      </c>
      <c r="Z117" s="75">
        <f t="shared" si="131"/>
        <v>43941</v>
      </c>
      <c r="AA117" s="231">
        <f t="shared" si="117"/>
        <v>1492</v>
      </c>
      <c r="AB117" s="231">
        <f t="shared" si="118"/>
        <v>855</v>
      </c>
      <c r="AC117" s="232">
        <f t="shared" si="119"/>
        <v>10</v>
      </c>
      <c r="AD117" s="184">
        <f t="shared" si="125"/>
        <v>0</v>
      </c>
      <c r="AE117" s="244"/>
      <c r="AF117" s="156">
        <v>1025</v>
      </c>
      <c r="AG117" s="185">
        <f t="shared" ref="AG117:AG122" si="135">+AH117-AH116</f>
        <v>28</v>
      </c>
      <c r="AH117" s="156">
        <v>630</v>
      </c>
      <c r="AI117" s="185">
        <f t="shared" si="132"/>
        <v>0</v>
      </c>
      <c r="AJ117" s="186">
        <v>4</v>
      </c>
      <c r="AK117" s="187">
        <f t="shared" si="126"/>
        <v>0</v>
      </c>
      <c r="AL117" s="156">
        <v>45</v>
      </c>
      <c r="AM117" s="185">
        <f t="shared" si="127"/>
        <v>2</v>
      </c>
      <c r="AN117" s="156">
        <v>22</v>
      </c>
      <c r="AO117" s="185">
        <f t="shared" si="128"/>
        <v>0</v>
      </c>
      <c r="AP117" s="188">
        <v>0</v>
      </c>
      <c r="AQ117" s="187">
        <f t="shared" si="129"/>
        <v>2</v>
      </c>
      <c r="AR117" s="156">
        <v>422</v>
      </c>
      <c r="AS117" s="185">
        <f t="shared" si="133"/>
        <v>14</v>
      </c>
      <c r="AT117" s="156">
        <v>203</v>
      </c>
      <c r="AU117" s="185">
        <f t="shared" si="130"/>
        <v>0</v>
      </c>
      <c r="AV117" s="189">
        <v>6</v>
      </c>
      <c r="BE117" s="230">
        <f t="shared" si="102"/>
        <v>43941</v>
      </c>
      <c r="BF117" s="132">
        <f t="shared" si="103"/>
        <v>4</v>
      </c>
      <c r="BG117" s="230">
        <f t="shared" si="104"/>
        <v>43941</v>
      </c>
      <c r="BH117" s="132">
        <f t="shared" si="105"/>
        <v>1587</v>
      </c>
      <c r="BI117" s="1">
        <f t="shared" si="120"/>
        <v>43941</v>
      </c>
      <c r="BJ117">
        <f t="shared" si="96"/>
        <v>37</v>
      </c>
      <c r="BK117">
        <f t="shared" si="97"/>
        <v>2</v>
      </c>
      <c r="BL117" s="1">
        <f t="shared" si="121"/>
        <v>43941</v>
      </c>
      <c r="BM117">
        <f t="shared" si="122"/>
        <v>1287</v>
      </c>
      <c r="BN117">
        <f t="shared" si="123"/>
        <v>293</v>
      </c>
      <c r="BO117" s="180">
        <f t="shared" si="78"/>
        <v>43941</v>
      </c>
      <c r="BP117">
        <f t="shared" si="79"/>
        <v>1025</v>
      </c>
      <c r="BQ117">
        <f t="shared" si="80"/>
        <v>630</v>
      </c>
      <c r="BR117">
        <f t="shared" si="81"/>
        <v>4</v>
      </c>
      <c r="BS117" s="180">
        <f t="shared" si="82"/>
        <v>43941</v>
      </c>
      <c r="BT117">
        <f t="shared" si="83"/>
        <v>45</v>
      </c>
      <c r="BU117">
        <f t="shared" si="84"/>
        <v>22</v>
      </c>
      <c r="BV117">
        <f t="shared" si="85"/>
        <v>0</v>
      </c>
      <c r="BW117" s="180">
        <f t="shared" si="86"/>
        <v>43941</v>
      </c>
      <c r="BX117">
        <f t="shared" si="87"/>
        <v>422</v>
      </c>
      <c r="BY117">
        <f t="shared" si="88"/>
        <v>203</v>
      </c>
      <c r="BZ117">
        <f t="shared" si="89"/>
        <v>6</v>
      </c>
      <c r="CA117" s="180">
        <f t="shared" si="90"/>
        <v>43941</v>
      </c>
      <c r="CB117">
        <f t="shared" si="91"/>
        <v>0</v>
      </c>
      <c r="CC117">
        <f t="shared" si="92"/>
        <v>28</v>
      </c>
      <c r="CD117" s="180">
        <f t="shared" si="93"/>
        <v>43941</v>
      </c>
      <c r="CE117">
        <f t="shared" si="94"/>
        <v>0</v>
      </c>
    </row>
    <row r="118" spans="1:83" x14ac:dyDescent="0.55000000000000004">
      <c r="A118" s="180">
        <v>43942</v>
      </c>
      <c r="B118" s="146">
        <v>23</v>
      </c>
      <c r="C118" s="155">
        <f t="shared" si="116"/>
        <v>1610</v>
      </c>
      <c r="D118" s="155">
        <f t="shared" si="134"/>
        <v>811</v>
      </c>
      <c r="E118" s="147">
        <v>41</v>
      </c>
      <c r="F118" s="147">
        <v>799</v>
      </c>
      <c r="G118" s="147">
        <v>3</v>
      </c>
      <c r="H118" s="135"/>
      <c r="I118" s="147">
        <v>30</v>
      </c>
      <c r="J118" s="135"/>
      <c r="K118" s="148">
        <v>0</v>
      </c>
      <c r="L118" s="146">
        <v>42</v>
      </c>
      <c r="M118" s="147">
        <v>7</v>
      </c>
      <c r="N118" s="135"/>
      <c r="O118" s="135"/>
      <c r="P118" s="147">
        <v>1</v>
      </c>
      <c r="Q118" s="147">
        <v>0</v>
      </c>
      <c r="R118" s="135"/>
      <c r="S118" s="135"/>
      <c r="T118" s="147">
        <v>42</v>
      </c>
      <c r="U118" s="147">
        <v>15</v>
      </c>
      <c r="V118" s="135"/>
      <c r="W118" s="42">
        <v>991</v>
      </c>
      <c r="X118" s="148">
        <v>172</v>
      </c>
      <c r="Z118" s="75">
        <f t="shared" si="131"/>
        <v>43942</v>
      </c>
      <c r="AA118" s="231">
        <f t="shared" si="117"/>
        <v>1499</v>
      </c>
      <c r="AB118" s="231">
        <f t="shared" si="118"/>
        <v>891</v>
      </c>
      <c r="AC118" s="232">
        <f t="shared" si="119"/>
        <v>10</v>
      </c>
      <c r="AD118" s="184">
        <f t="shared" si="125"/>
        <v>4</v>
      </c>
      <c r="AE118" s="244"/>
      <c r="AF118" s="156">
        <v>1029</v>
      </c>
      <c r="AG118" s="185">
        <f t="shared" si="135"/>
        <v>20</v>
      </c>
      <c r="AH118" s="156">
        <v>650</v>
      </c>
      <c r="AI118" s="185">
        <f t="shared" si="132"/>
        <v>0</v>
      </c>
      <c r="AJ118" s="186">
        <v>4</v>
      </c>
      <c r="AK118" s="187">
        <f t="shared" si="126"/>
        <v>0</v>
      </c>
      <c r="AL118" s="156">
        <v>45</v>
      </c>
      <c r="AM118" s="185">
        <f t="shared" si="127"/>
        <v>2</v>
      </c>
      <c r="AN118" s="156">
        <v>24</v>
      </c>
      <c r="AO118" s="185">
        <f t="shared" si="128"/>
        <v>0</v>
      </c>
      <c r="AP118" s="188">
        <v>0</v>
      </c>
      <c r="AQ118" s="187">
        <f t="shared" si="129"/>
        <v>3</v>
      </c>
      <c r="AR118" s="156">
        <v>425</v>
      </c>
      <c r="AS118" s="185">
        <f t="shared" si="133"/>
        <v>14</v>
      </c>
      <c r="AT118" s="156">
        <v>217</v>
      </c>
      <c r="AU118" s="185">
        <f t="shared" si="130"/>
        <v>0</v>
      </c>
      <c r="AV118" s="189">
        <v>6</v>
      </c>
      <c r="BE118" s="230">
        <f t="shared" si="102"/>
        <v>43942</v>
      </c>
      <c r="BF118" s="132">
        <f t="shared" si="103"/>
        <v>23</v>
      </c>
      <c r="BG118" s="230">
        <f t="shared" si="104"/>
        <v>43942</v>
      </c>
      <c r="BH118" s="132">
        <f t="shared" si="105"/>
        <v>1610</v>
      </c>
      <c r="BI118" s="1">
        <f t="shared" si="120"/>
        <v>43942</v>
      </c>
      <c r="BJ118">
        <f t="shared" si="96"/>
        <v>42</v>
      </c>
      <c r="BK118">
        <f t="shared" si="97"/>
        <v>7</v>
      </c>
      <c r="BL118" s="1">
        <f t="shared" si="121"/>
        <v>43942</v>
      </c>
      <c r="BM118">
        <f t="shared" si="122"/>
        <v>1329</v>
      </c>
      <c r="BN118">
        <f t="shared" si="123"/>
        <v>300</v>
      </c>
      <c r="BO118" s="180">
        <f t="shared" si="78"/>
        <v>43942</v>
      </c>
      <c r="BP118">
        <f t="shared" si="79"/>
        <v>1029</v>
      </c>
      <c r="BQ118">
        <f t="shared" si="80"/>
        <v>650</v>
      </c>
      <c r="BR118">
        <f t="shared" si="81"/>
        <v>4</v>
      </c>
      <c r="BS118" s="180">
        <f t="shared" si="82"/>
        <v>43942</v>
      </c>
      <c r="BT118">
        <f t="shared" si="83"/>
        <v>45</v>
      </c>
      <c r="BU118">
        <f t="shared" si="84"/>
        <v>24</v>
      </c>
      <c r="BV118">
        <f t="shared" si="85"/>
        <v>0</v>
      </c>
      <c r="BW118" s="180">
        <f t="shared" si="86"/>
        <v>43942</v>
      </c>
      <c r="BX118">
        <f t="shared" si="87"/>
        <v>425</v>
      </c>
      <c r="BY118">
        <f t="shared" si="88"/>
        <v>217</v>
      </c>
      <c r="BZ118">
        <f t="shared" si="89"/>
        <v>6</v>
      </c>
      <c r="CA118" s="180">
        <f t="shared" si="90"/>
        <v>43942</v>
      </c>
      <c r="CB118">
        <f t="shared" si="91"/>
        <v>4</v>
      </c>
      <c r="CC118">
        <f t="shared" si="92"/>
        <v>20</v>
      </c>
      <c r="CD118" s="180">
        <f t="shared" si="93"/>
        <v>43942</v>
      </c>
      <c r="CE118">
        <f t="shared" si="94"/>
        <v>0</v>
      </c>
    </row>
    <row r="119" spans="1:83" x14ac:dyDescent="0.55000000000000004">
      <c r="A119" s="180">
        <v>43943</v>
      </c>
      <c r="B119" s="146">
        <v>6</v>
      </c>
      <c r="C119" s="155">
        <f t="shared" si="116"/>
        <v>1616</v>
      </c>
      <c r="D119" s="155">
        <f t="shared" si="134"/>
        <v>793</v>
      </c>
      <c r="E119" s="147">
        <v>37</v>
      </c>
      <c r="F119" s="147">
        <v>823</v>
      </c>
      <c r="G119" s="147">
        <v>0</v>
      </c>
      <c r="H119" s="135"/>
      <c r="I119" s="147">
        <v>16</v>
      </c>
      <c r="J119" s="135"/>
      <c r="K119" s="148">
        <v>0</v>
      </c>
      <c r="L119" s="146">
        <v>27</v>
      </c>
      <c r="M119" s="147">
        <v>1</v>
      </c>
      <c r="N119" s="135"/>
      <c r="O119" s="135"/>
      <c r="P119" s="147">
        <v>3</v>
      </c>
      <c r="Q119" s="147">
        <v>0</v>
      </c>
      <c r="R119" s="135"/>
      <c r="S119" s="135"/>
      <c r="T119" s="147">
        <v>31</v>
      </c>
      <c r="U119" s="147">
        <v>7</v>
      </c>
      <c r="V119" s="135"/>
      <c r="W119" s="42">
        <v>984</v>
      </c>
      <c r="X119" s="148">
        <v>166</v>
      </c>
      <c r="Z119" s="75">
        <f t="shared" ref="Z119:Z125" si="136">+A119</f>
        <v>43943</v>
      </c>
      <c r="AA119" s="231">
        <f t="shared" si="117"/>
        <v>1504</v>
      </c>
      <c r="AB119" s="231">
        <f t="shared" si="118"/>
        <v>940</v>
      </c>
      <c r="AC119" s="232">
        <f t="shared" si="119"/>
        <v>10</v>
      </c>
      <c r="AD119" s="184">
        <f t="shared" si="125"/>
        <v>4</v>
      </c>
      <c r="AE119" s="244"/>
      <c r="AF119" s="156">
        <v>1033</v>
      </c>
      <c r="AG119" s="185">
        <f t="shared" si="135"/>
        <v>28</v>
      </c>
      <c r="AH119" s="156">
        <v>678</v>
      </c>
      <c r="AI119" s="185">
        <f t="shared" si="132"/>
        <v>0</v>
      </c>
      <c r="AJ119" s="186">
        <v>4</v>
      </c>
      <c r="AK119" s="187">
        <f t="shared" si="126"/>
        <v>0</v>
      </c>
      <c r="AL119" s="156">
        <v>45</v>
      </c>
      <c r="AM119" s="185">
        <f t="shared" si="127"/>
        <v>2</v>
      </c>
      <c r="AN119" s="156">
        <v>26</v>
      </c>
      <c r="AO119" s="185">
        <f t="shared" si="128"/>
        <v>0</v>
      </c>
      <c r="AP119" s="188">
        <v>0</v>
      </c>
      <c r="AQ119" s="187">
        <f t="shared" si="129"/>
        <v>1</v>
      </c>
      <c r="AR119" s="156">
        <v>426</v>
      </c>
      <c r="AS119" s="185">
        <f t="shared" si="133"/>
        <v>19</v>
      </c>
      <c r="AT119" s="156">
        <v>236</v>
      </c>
      <c r="AU119" s="185">
        <f t="shared" si="130"/>
        <v>0</v>
      </c>
      <c r="AV119" s="189">
        <v>6</v>
      </c>
      <c r="BE119" s="230">
        <f t="shared" si="102"/>
        <v>43943</v>
      </c>
      <c r="BF119" s="132">
        <f t="shared" si="103"/>
        <v>6</v>
      </c>
      <c r="BG119" s="230">
        <f t="shared" si="104"/>
        <v>43943</v>
      </c>
      <c r="BH119" s="132">
        <f t="shared" si="105"/>
        <v>1616</v>
      </c>
      <c r="BI119" s="1">
        <f t="shared" si="120"/>
        <v>43943</v>
      </c>
      <c r="BJ119">
        <f t="shared" si="96"/>
        <v>27</v>
      </c>
      <c r="BK119">
        <f t="shared" si="97"/>
        <v>1</v>
      </c>
      <c r="BL119" s="1">
        <f t="shared" si="121"/>
        <v>43943</v>
      </c>
      <c r="BM119">
        <f t="shared" si="122"/>
        <v>1356</v>
      </c>
      <c r="BN119">
        <f t="shared" si="123"/>
        <v>301</v>
      </c>
      <c r="BO119" s="180">
        <f t="shared" si="78"/>
        <v>43943</v>
      </c>
      <c r="BP119">
        <f t="shared" si="79"/>
        <v>1033</v>
      </c>
      <c r="BQ119">
        <f t="shared" si="80"/>
        <v>678</v>
      </c>
      <c r="BR119">
        <f t="shared" si="81"/>
        <v>4</v>
      </c>
      <c r="BS119" s="180">
        <f t="shared" si="82"/>
        <v>43943</v>
      </c>
      <c r="BT119">
        <f t="shared" si="83"/>
        <v>45</v>
      </c>
      <c r="BU119">
        <f t="shared" si="84"/>
        <v>26</v>
      </c>
      <c r="BV119">
        <f t="shared" si="85"/>
        <v>0</v>
      </c>
      <c r="BW119" s="180">
        <f t="shared" si="86"/>
        <v>43943</v>
      </c>
      <c r="BX119">
        <f t="shared" si="87"/>
        <v>426</v>
      </c>
      <c r="BY119">
        <f t="shared" si="88"/>
        <v>236</v>
      </c>
      <c r="BZ119">
        <f t="shared" si="89"/>
        <v>6</v>
      </c>
      <c r="CA119" s="180">
        <f t="shared" si="90"/>
        <v>43943</v>
      </c>
      <c r="CB119">
        <f t="shared" si="91"/>
        <v>4</v>
      </c>
      <c r="CC119">
        <f t="shared" si="92"/>
        <v>28</v>
      </c>
      <c r="CD119" s="180">
        <f t="shared" si="93"/>
        <v>43943</v>
      </c>
      <c r="CE119">
        <f t="shared" si="94"/>
        <v>0</v>
      </c>
    </row>
    <row r="120" spans="1:83" x14ac:dyDescent="0.55000000000000004">
      <c r="A120" s="180">
        <v>43944</v>
      </c>
      <c r="B120" s="146">
        <v>2</v>
      </c>
      <c r="C120" s="155">
        <f t="shared" si="116"/>
        <v>1618</v>
      </c>
      <c r="D120" s="155">
        <f t="shared" si="134"/>
        <v>769</v>
      </c>
      <c r="E120" s="147">
        <v>32</v>
      </c>
      <c r="F120" s="147">
        <v>849</v>
      </c>
      <c r="G120" s="147">
        <v>2</v>
      </c>
      <c r="H120" s="135"/>
      <c r="I120" s="147">
        <v>17</v>
      </c>
      <c r="J120" s="135"/>
      <c r="K120" s="148">
        <v>0</v>
      </c>
      <c r="L120" s="146">
        <v>34</v>
      </c>
      <c r="M120" s="147">
        <v>1</v>
      </c>
      <c r="N120" s="135"/>
      <c r="O120" s="135"/>
      <c r="P120" s="147">
        <v>3</v>
      </c>
      <c r="Q120" s="147">
        <v>0</v>
      </c>
      <c r="R120" s="135"/>
      <c r="S120" s="135"/>
      <c r="T120" s="147">
        <v>36</v>
      </c>
      <c r="U120" s="147">
        <v>10</v>
      </c>
      <c r="V120" s="135"/>
      <c r="W120" s="42">
        <v>979</v>
      </c>
      <c r="X120" s="148">
        <v>157</v>
      </c>
      <c r="Z120" s="75">
        <f t="shared" si="136"/>
        <v>43944</v>
      </c>
      <c r="AA120" s="231">
        <f t="shared" si="117"/>
        <v>1507</v>
      </c>
      <c r="AB120" s="231">
        <f t="shared" si="118"/>
        <v>979</v>
      </c>
      <c r="AC120" s="232">
        <f t="shared" si="119"/>
        <v>10</v>
      </c>
      <c r="AD120" s="184">
        <f t="shared" si="125"/>
        <v>2</v>
      </c>
      <c r="AE120" s="244"/>
      <c r="AF120" s="156">
        <v>1035</v>
      </c>
      <c r="AG120" s="185">
        <f t="shared" si="135"/>
        <v>21</v>
      </c>
      <c r="AH120" s="156">
        <v>699</v>
      </c>
      <c r="AI120" s="185">
        <f t="shared" si="132"/>
        <v>0</v>
      </c>
      <c r="AJ120" s="186">
        <v>4</v>
      </c>
      <c r="AK120" s="187">
        <f t="shared" si="126"/>
        <v>0</v>
      </c>
      <c r="AL120" s="156">
        <v>45</v>
      </c>
      <c r="AM120" s="185">
        <f t="shared" si="127"/>
        <v>1</v>
      </c>
      <c r="AN120" s="156">
        <v>27</v>
      </c>
      <c r="AO120" s="185">
        <f t="shared" si="128"/>
        <v>0</v>
      </c>
      <c r="AP120" s="188">
        <v>0</v>
      </c>
      <c r="AQ120" s="187">
        <f t="shared" si="129"/>
        <v>1</v>
      </c>
      <c r="AR120" s="156">
        <v>427</v>
      </c>
      <c r="AS120" s="185">
        <f t="shared" si="133"/>
        <v>17</v>
      </c>
      <c r="AT120" s="156">
        <v>253</v>
      </c>
      <c r="AU120" s="185">
        <f t="shared" si="130"/>
        <v>0</v>
      </c>
      <c r="AV120" s="189">
        <v>6</v>
      </c>
      <c r="BE120" s="230">
        <f t="shared" si="102"/>
        <v>43944</v>
      </c>
      <c r="BF120" s="132">
        <f t="shared" si="103"/>
        <v>2</v>
      </c>
      <c r="BG120" s="230">
        <f t="shared" si="104"/>
        <v>43944</v>
      </c>
      <c r="BH120" s="132">
        <f t="shared" si="105"/>
        <v>1618</v>
      </c>
      <c r="BI120" s="1">
        <f t="shared" si="120"/>
        <v>43944</v>
      </c>
      <c r="BJ120">
        <f t="shared" si="96"/>
        <v>34</v>
      </c>
      <c r="BK120">
        <f t="shared" si="97"/>
        <v>1</v>
      </c>
      <c r="BL120" s="1">
        <f t="shared" si="121"/>
        <v>43944</v>
      </c>
      <c r="BM120">
        <f t="shared" si="122"/>
        <v>1390</v>
      </c>
      <c r="BN120">
        <f t="shared" si="123"/>
        <v>302</v>
      </c>
      <c r="BO120" s="180">
        <f t="shared" si="78"/>
        <v>43944</v>
      </c>
      <c r="BP120">
        <f t="shared" si="79"/>
        <v>1035</v>
      </c>
      <c r="BQ120">
        <f t="shared" si="80"/>
        <v>699</v>
      </c>
      <c r="BR120">
        <f t="shared" si="81"/>
        <v>4</v>
      </c>
      <c r="BS120" s="180">
        <f t="shared" si="82"/>
        <v>43944</v>
      </c>
      <c r="BT120">
        <f t="shared" si="83"/>
        <v>45</v>
      </c>
      <c r="BU120">
        <f t="shared" si="84"/>
        <v>27</v>
      </c>
      <c r="BV120">
        <f t="shared" si="85"/>
        <v>0</v>
      </c>
      <c r="BW120" s="180">
        <f t="shared" si="86"/>
        <v>43944</v>
      </c>
      <c r="BX120">
        <f t="shared" si="87"/>
        <v>427</v>
      </c>
      <c r="BY120">
        <f t="shared" si="88"/>
        <v>253</v>
      </c>
      <c r="BZ120">
        <f t="shared" si="89"/>
        <v>6</v>
      </c>
      <c r="CA120" s="180">
        <f t="shared" si="90"/>
        <v>43944</v>
      </c>
      <c r="CB120">
        <f t="shared" si="91"/>
        <v>2</v>
      </c>
      <c r="CC120">
        <f t="shared" si="92"/>
        <v>21</v>
      </c>
      <c r="CD120" s="180">
        <f t="shared" si="93"/>
        <v>43944</v>
      </c>
      <c r="CE120">
        <f t="shared" si="94"/>
        <v>0</v>
      </c>
    </row>
    <row r="121" spans="1:83" x14ac:dyDescent="0.55000000000000004">
      <c r="A121" s="180">
        <v>43945</v>
      </c>
      <c r="B121" s="146">
        <v>11</v>
      </c>
      <c r="C121" s="155">
        <f t="shared" si="116"/>
        <v>1629</v>
      </c>
      <c r="D121" s="155">
        <f t="shared" si="134"/>
        <v>720</v>
      </c>
      <c r="E121" s="147">
        <v>25</v>
      </c>
      <c r="F121" s="147">
        <v>909</v>
      </c>
      <c r="G121" s="147">
        <v>1</v>
      </c>
      <c r="H121" s="135"/>
      <c r="I121" s="147">
        <v>14</v>
      </c>
      <c r="J121" s="135"/>
      <c r="K121" s="148">
        <v>0</v>
      </c>
      <c r="L121" s="146">
        <v>29</v>
      </c>
      <c r="M121" s="147">
        <v>4</v>
      </c>
      <c r="N121" s="135"/>
      <c r="O121" s="135"/>
      <c r="P121" s="147">
        <v>1</v>
      </c>
      <c r="Q121" s="147">
        <v>1</v>
      </c>
      <c r="R121" s="135"/>
      <c r="S121" s="135"/>
      <c r="T121" s="147">
        <v>24</v>
      </c>
      <c r="U121" s="147">
        <v>10</v>
      </c>
      <c r="V121" s="135"/>
      <c r="W121" s="42">
        <v>983</v>
      </c>
      <c r="X121" s="148">
        <v>150</v>
      </c>
      <c r="Z121" s="75">
        <f t="shared" si="136"/>
        <v>43945</v>
      </c>
      <c r="AA121" s="231">
        <f t="shared" si="117"/>
        <v>1508</v>
      </c>
      <c r="AB121" s="231">
        <f t="shared" si="118"/>
        <v>1016</v>
      </c>
      <c r="AC121" s="232">
        <f t="shared" si="119"/>
        <v>10</v>
      </c>
      <c r="AD121" s="184">
        <f t="shared" si="125"/>
        <v>0</v>
      </c>
      <c r="AE121" s="244"/>
      <c r="AF121" s="156">
        <v>1035</v>
      </c>
      <c r="AG121" s="185">
        <f t="shared" si="135"/>
        <v>26</v>
      </c>
      <c r="AH121" s="156">
        <v>725</v>
      </c>
      <c r="AI121" s="185">
        <f t="shared" si="132"/>
        <v>0</v>
      </c>
      <c r="AJ121" s="186">
        <v>4</v>
      </c>
      <c r="AK121" s="187">
        <f t="shared" si="126"/>
        <v>0</v>
      </c>
      <c r="AL121" s="156">
        <v>45</v>
      </c>
      <c r="AM121" s="185">
        <f t="shared" si="127"/>
        <v>0</v>
      </c>
      <c r="AN121" s="156">
        <v>27</v>
      </c>
      <c r="AO121" s="185">
        <f t="shared" si="128"/>
        <v>0</v>
      </c>
      <c r="AP121" s="188">
        <v>0</v>
      </c>
      <c r="AQ121" s="187">
        <f t="shared" si="129"/>
        <v>1</v>
      </c>
      <c r="AR121" s="156">
        <v>428</v>
      </c>
      <c r="AS121" s="185">
        <f t="shared" ref="AS121:AS152" si="137">+AT121-AT120</f>
        <v>11</v>
      </c>
      <c r="AT121" s="156">
        <v>264</v>
      </c>
      <c r="AU121" s="185">
        <f t="shared" si="130"/>
        <v>0</v>
      </c>
      <c r="AV121" s="189">
        <v>6</v>
      </c>
      <c r="BE121" s="230">
        <f t="shared" si="102"/>
        <v>43945</v>
      </c>
      <c r="BF121" s="132">
        <f t="shared" si="103"/>
        <v>11</v>
      </c>
      <c r="BG121" s="230">
        <f t="shared" si="104"/>
        <v>43945</v>
      </c>
      <c r="BH121" s="132">
        <f t="shared" si="105"/>
        <v>1629</v>
      </c>
      <c r="BI121" s="1">
        <f t="shared" si="120"/>
        <v>43945</v>
      </c>
      <c r="BJ121">
        <f t="shared" si="96"/>
        <v>29</v>
      </c>
      <c r="BK121">
        <f t="shared" si="97"/>
        <v>4</v>
      </c>
      <c r="BL121" s="1">
        <f t="shared" si="121"/>
        <v>43945</v>
      </c>
      <c r="BM121">
        <f t="shared" si="122"/>
        <v>1419</v>
      </c>
      <c r="BN121">
        <f t="shared" si="123"/>
        <v>306</v>
      </c>
      <c r="BO121" s="180">
        <f t="shared" si="78"/>
        <v>43945</v>
      </c>
      <c r="BP121">
        <f t="shared" si="79"/>
        <v>1035</v>
      </c>
      <c r="BQ121">
        <f t="shared" si="80"/>
        <v>725</v>
      </c>
      <c r="BR121">
        <f t="shared" si="81"/>
        <v>4</v>
      </c>
      <c r="BS121" s="180">
        <f t="shared" si="82"/>
        <v>43945</v>
      </c>
      <c r="BT121">
        <f t="shared" si="83"/>
        <v>45</v>
      </c>
      <c r="BU121">
        <f t="shared" si="84"/>
        <v>27</v>
      </c>
      <c r="BV121">
        <f t="shared" si="85"/>
        <v>0</v>
      </c>
      <c r="BW121" s="180">
        <f t="shared" si="86"/>
        <v>43945</v>
      </c>
      <c r="BX121">
        <f t="shared" si="87"/>
        <v>428</v>
      </c>
      <c r="BY121">
        <f t="shared" si="88"/>
        <v>264</v>
      </c>
      <c r="BZ121">
        <f t="shared" si="89"/>
        <v>6</v>
      </c>
      <c r="CA121" s="180">
        <f t="shared" si="90"/>
        <v>43945</v>
      </c>
      <c r="CB121">
        <f t="shared" si="91"/>
        <v>0</v>
      </c>
      <c r="CC121">
        <f t="shared" si="92"/>
        <v>26</v>
      </c>
      <c r="CD121" s="180">
        <f t="shared" si="93"/>
        <v>43945</v>
      </c>
      <c r="CE121">
        <f t="shared" si="94"/>
        <v>0</v>
      </c>
    </row>
    <row r="122" spans="1:83" x14ac:dyDescent="0.55000000000000004">
      <c r="A122" s="180">
        <v>43946</v>
      </c>
      <c r="B122" s="146">
        <v>5</v>
      </c>
      <c r="C122" s="155">
        <f t="shared" si="116"/>
        <v>1634</v>
      </c>
      <c r="D122" s="155">
        <f t="shared" si="134"/>
        <v>694</v>
      </c>
      <c r="E122" s="147">
        <v>22</v>
      </c>
      <c r="F122" s="147">
        <v>940</v>
      </c>
      <c r="G122" s="147">
        <v>0</v>
      </c>
      <c r="H122" s="135"/>
      <c r="I122" s="147">
        <v>10</v>
      </c>
      <c r="J122" s="135"/>
      <c r="K122" s="148">
        <v>0</v>
      </c>
      <c r="L122" s="146">
        <v>30</v>
      </c>
      <c r="M122" s="147">
        <v>7</v>
      </c>
      <c r="N122" s="135"/>
      <c r="O122" s="135"/>
      <c r="P122" s="147">
        <v>4</v>
      </c>
      <c r="Q122" s="147">
        <v>0</v>
      </c>
      <c r="R122" s="135"/>
      <c r="S122" s="135"/>
      <c r="T122" s="147">
        <v>9</v>
      </c>
      <c r="U122" s="147">
        <v>6</v>
      </c>
      <c r="V122" s="135"/>
      <c r="W122" s="42">
        <v>1000</v>
      </c>
      <c r="X122" s="148">
        <v>151</v>
      </c>
      <c r="Z122" s="75">
        <f t="shared" si="136"/>
        <v>43946</v>
      </c>
      <c r="AA122" s="231">
        <f t="shared" si="117"/>
        <v>1511</v>
      </c>
      <c r="AB122" s="231">
        <f t="shared" si="118"/>
        <v>1056</v>
      </c>
      <c r="AC122" s="232">
        <f t="shared" si="119"/>
        <v>10</v>
      </c>
      <c r="AD122" s="184">
        <f t="shared" si="125"/>
        <v>2</v>
      </c>
      <c r="AE122" s="244"/>
      <c r="AF122" s="156">
        <v>1037</v>
      </c>
      <c r="AG122" s="185">
        <f t="shared" si="135"/>
        <v>28</v>
      </c>
      <c r="AH122" s="156">
        <v>753</v>
      </c>
      <c r="AI122" s="185">
        <f t="shared" si="132"/>
        <v>0</v>
      </c>
      <c r="AJ122" s="186">
        <v>4</v>
      </c>
      <c r="AK122" s="187">
        <f t="shared" si="126"/>
        <v>0</v>
      </c>
      <c r="AL122" s="156">
        <v>45</v>
      </c>
      <c r="AM122" s="185">
        <f t="shared" si="127"/>
        <v>1</v>
      </c>
      <c r="AN122" s="156">
        <v>28</v>
      </c>
      <c r="AO122" s="185">
        <f t="shared" si="128"/>
        <v>0</v>
      </c>
      <c r="AP122" s="188">
        <v>0</v>
      </c>
      <c r="AQ122" s="187">
        <f t="shared" si="129"/>
        <v>1</v>
      </c>
      <c r="AR122" s="156">
        <v>429</v>
      </c>
      <c r="AS122" s="185">
        <f t="shared" si="137"/>
        <v>11</v>
      </c>
      <c r="AT122" s="156">
        <v>275</v>
      </c>
      <c r="AU122" s="185">
        <f t="shared" si="130"/>
        <v>0</v>
      </c>
      <c r="AV122" s="189">
        <v>6</v>
      </c>
      <c r="BE122" s="230">
        <f t="shared" si="102"/>
        <v>43946</v>
      </c>
      <c r="BF122" s="132">
        <f t="shared" si="103"/>
        <v>5</v>
      </c>
      <c r="BG122" s="230">
        <f t="shared" si="104"/>
        <v>43946</v>
      </c>
      <c r="BH122" s="132">
        <f t="shared" si="105"/>
        <v>1634</v>
      </c>
      <c r="BI122" s="1">
        <f t="shared" si="120"/>
        <v>43946</v>
      </c>
      <c r="BJ122">
        <f t="shared" si="96"/>
        <v>30</v>
      </c>
      <c r="BK122">
        <f t="shared" si="97"/>
        <v>7</v>
      </c>
      <c r="BL122" s="1">
        <f t="shared" si="121"/>
        <v>43946</v>
      </c>
      <c r="BM122">
        <f t="shared" si="122"/>
        <v>1449</v>
      </c>
      <c r="BN122">
        <f t="shared" si="123"/>
        <v>313</v>
      </c>
      <c r="BO122" s="180">
        <f t="shared" si="78"/>
        <v>43946</v>
      </c>
      <c r="BP122">
        <f t="shared" si="79"/>
        <v>1037</v>
      </c>
      <c r="BQ122">
        <f t="shared" si="80"/>
        <v>753</v>
      </c>
      <c r="BR122">
        <f t="shared" si="81"/>
        <v>4</v>
      </c>
      <c r="BS122" s="180">
        <f t="shared" si="82"/>
        <v>43946</v>
      </c>
      <c r="BT122">
        <f t="shared" si="83"/>
        <v>45</v>
      </c>
      <c r="BU122">
        <f t="shared" si="84"/>
        <v>28</v>
      </c>
      <c r="BV122">
        <f t="shared" si="85"/>
        <v>0</v>
      </c>
      <c r="BW122" s="180">
        <f t="shared" si="86"/>
        <v>43946</v>
      </c>
      <c r="BX122">
        <f t="shared" si="87"/>
        <v>429</v>
      </c>
      <c r="BY122">
        <f t="shared" si="88"/>
        <v>275</v>
      </c>
      <c r="BZ122">
        <f t="shared" si="89"/>
        <v>6</v>
      </c>
      <c r="CA122" s="180">
        <f t="shared" si="90"/>
        <v>43946</v>
      </c>
      <c r="CB122">
        <f t="shared" si="91"/>
        <v>2</v>
      </c>
      <c r="CC122">
        <f t="shared" si="92"/>
        <v>28</v>
      </c>
      <c r="CD122" s="180">
        <f t="shared" si="93"/>
        <v>43946</v>
      </c>
      <c r="CE122">
        <f t="shared" si="94"/>
        <v>0</v>
      </c>
    </row>
    <row r="123" spans="1:83" x14ac:dyDescent="0.55000000000000004">
      <c r="A123" s="180">
        <v>43947</v>
      </c>
      <c r="B123" s="146">
        <v>2</v>
      </c>
      <c r="C123" s="155">
        <f t="shared" si="116"/>
        <v>1636</v>
      </c>
      <c r="D123" s="155">
        <f t="shared" si="134"/>
        <v>627</v>
      </c>
      <c r="E123" s="147">
        <v>22</v>
      </c>
      <c r="F123" s="147">
        <v>1009</v>
      </c>
      <c r="G123" s="147">
        <v>4</v>
      </c>
      <c r="H123" s="135"/>
      <c r="I123" s="147">
        <v>7</v>
      </c>
      <c r="J123" s="135"/>
      <c r="K123" s="148">
        <v>0</v>
      </c>
      <c r="L123" s="146">
        <v>25</v>
      </c>
      <c r="M123" s="147">
        <v>1</v>
      </c>
      <c r="N123" s="135"/>
      <c r="O123" s="135"/>
      <c r="P123" s="147">
        <v>0</v>
      </c>
      <c r="Q123" s="147">
        <v>0</v>
      </c>
      <c r="R123" s="135"/>
      <c r="S123" s="135"/>
      <c r="T123" s="147">
        <v>51</v>
      </c>
      <c r="U123" s="147">
        <v>21</v>
      </c>
      <c r="V123" s="135"/>
      <c r="W123" s="42">
        <v>974</v>
      </c>
      <c r="X123" s="148">
        <v>131</v>
      </c>
      <c r="Z123" s="75">
        <f t="shared" si="136"/>
        <v>43947</v>
      </c>
      <c r="AA123" s="231">
        <f t="shared" si="117"/>
        <v>1511</v>
      </c>
      <c r="AB123" s="231">
        <f t="shared" si="118"/>
        <v>1084</v>
      </c>
      <c r="AC123" s="232">
        <f t="shared" si="119"/>
        <v>10</v>
      </c>
      <c r="AD123" s="184">
        <f t="shared" si="125"/>
        <v>0</v>
      </c>
      <c r="AE123" s="244"/>
      <c r="AF123" s="156">
        <v>1037</v>
      </c>
      <c r="AG123" s="185">
        <f t="shared" ref="AG123:AG154" si="138">+AH123-AH122</f>
        <v>19</v>
      </c>
      <c r="AH123" s="156">
        <v>772</v>
      </c>
      <c r="AI123" s="185">
        <f t="shared" si="132"/>
        <v>0</v>
      </c>
      <c r="AJ123" s="186">
        <v>4</v>
      </c>
      <c r="AK123" s="187">
        <f t="shared" si="126"/>
        <v>0</v>
      </c>
      <c r="AL123" s="156">
        <v>45</v>
      </c>
      <c r="AM123" s="185">
        <f t="shared" si="127"/>
        <v>3</v>
      </c>
      <c r="AN123" s="156">
        <v>31</v>
      </c>
      <c r="AO123" s="185">
        <f t="shared" si="128"/>
        <v>0</v>
      </c>
      <c r="AP123" s="188">
        <v>0</v>
      </c>
      <c r="AQ123" s="187">
        <f t="shared" si="129"/>
        <v>0</v>
      </c>
      <c r="AR123" s="156">
        <v>429</v>
      </c>
      <c r="AS123" s="185">
        <f t="shared" si="137"/>
        <v>6</v>
      </c>
      <c r="AT123" s="156">
        <v>281</v>
      </c>
      <c r="AU123" s="185">
        <f t="shared" si="130"/>
        <v>0</v>
      </c>
      <c r="AV123" s="189">
        <v>6</v>
      </c>
      <c r="BE123" s="230">
        <f t="shared" si="102"/>
        <v>43947</v>
      </c>
      <c r="BF123" s="132">
        <f t="shared" si="103"/>
        <v>2</v>
      </c>
      <c r="BG123" s="230">
        <f t="shared" si="104"/>
        <v>43947</v>
      </c>
      <c r="BH123" s="132">
        <f t="shared" si="105"/>
        <v>1636</v>
      </c>
      <c r="BI123" s="1">
        <f t="shared" si="120"/>
        <v>43947</v>
      </c>
      <c r="BJ123">
        <f t="shared" si="96"/>
        <v>25</v>
      </c>
      <c r="BK123">
        <f t="shared" si="97"/>
        <v>1</v>
      </c>
      <c r="BL123" s="1">
        <f t="shared" si="121"/>
        <v>43947</v>
      </c>
      <c r="BM123">
        <f t="shared" si="122"/>
        <v>1474</v>
      </c>
      <c r="BN123">
        <f t="shared" si="123"/>
        <v>314</v>
      </c>
      <c r="BO123" s="180">
        <f t="shared" si="78"/>
        <v>43947</v>
      </c>
      <c r="BP123">
        <f t="shared" si="79"/>
        <v>1037</v>
      </c>
      <c r="BQ123">
        <f t="shared" si="80"/>
        <v>772</v>
      </c>
      <c r="BR123">
        <f t="shared" si="81"/>
        <v>4</v>
      </c>
      <c r="BS123" s="180">
        <f t="shared" si="82"/>
        <v>43947</v>
      </c>
      <c r="BT123">
        <f t="shared" si="83"/>
        <v>45</v>
      </c>
      <c r="BU123">
        <f t="shared" si="84"/>
        <v>31</v>
      </c>
      <c r="BV123">
        <f t="shared" si="85"/>
        <v>0</v>
      </c>
      <c r="BW123" s="180">
        <f t="shared" si="86"/>
        <v>43947</v>
      </c>
      <c r="BX123">
        <f t="shared" si="87"/>
        <v>429</v>
      </c>
      <c r="BY123">
        <f t="shared" si="88"/>
        <v>281</v>
      </c>
      <c r="BZ123">
        <f t="shared" si="89"/>
        <v>6</v>
      </c>
      <c r="CA123" s="180">
        <f t="shared" si="90"/>
        <v>43947</v>
      </c>
      <c r="CB123">
        <f t="shared" si="91"/>
        <v>0</v>
      </c>
      <c r="CC123">
        <f t="shared" si="92"/>
        <v>19</v>
      </c>
      <c r="CD123" s="180">
        <f t="shared" si="93"/>
        <v>43947</v>
      </c>
      <c r="CE123">
        <f t="shared" si="94"/>
        <v>0</v>
      </c>
    </row>
    <row r="124" spans="1:83" x14ac:dyDescent="0.55000000000000004">
      <c r="A124" s="180">
        <v>43948</v>
      </c>
      <c r="B124" s="146">
        <v>3</v>
      </c>
      <c r="C124" s="155">
        <f t="shared" si="116"/>
        <v>1639</v>
      </c>
      <c r="D124" s="155">
        <f t="shared" si="134"/>
        <v>552</v>
      </c>
      <c r="E124" s="147">
        <v>21</v>
      </c>
      <c r="F124" s="147">
        <v>1087</v>
      </c>
      <c r="G124" s="147">
        <v>1</v>
      </c>
      <c r="H124" s="135"/>
      <c r="I124" s="147">
        <v>6</v>
      </c>
      <c r="J124" s="135"/>
      <c r="K124" s="148">
        <v>0</v>
      </c>
      <c r="L124" s="146">
        <v>40</v>
      </c>
      <c r="M124" s="147">
        <v>3</v>
      </c>
      <c r="N124" s="135"/>
      <c r="O124" s="135"/>
      <c r="P124" s="147">
        <v>0</v>
      </c>
      <c r="Q124" s="147">
        <v>0</v>
      </c>
      <c r="R124" s="135"/>
      <c r="S124" s="135"/>
      <c r="T124" s="147">
        <v>17</v>
      </c>
      <c r="U124" s="147">
        <v>4</v>
      </c>
      <c r="V124" s="135"/>
      <c r="W124" s="42">
        <v>997</v>
      </c>
      <c r="X124" s="148">
        <v>130</v>
      </c>
      <c r="Z124" s="75">
        <f t="shared" si="136"/>
        <v>43948</v>
      </c>
      <c r="AA124" s="231">
        <f t="shared" si="117"/>
        <v>1511</v>
      </c>
      <c r="AB124" s="231">
        <f t="shared" si="118"/>
        <v>1109</v>
      </c>
      <c r="AC124" s="232">
        <f t="shared" si="119"/>
        <v>10</v>
      </c>
      <c r="AD124" s="184">
        <f t="shared" si="125"/>
        <v>0</v>
      </c>
      <c r="AE124" s="244"/>
      <c r="AF124" s="156">
        <v>1037</v>
      </c>
      <c r="AG124" s="185">
        <f t="shared" si="138"/>
        <v>15</v>
      </c>
      <c r="AH124" s="156">
        <v>787</v>
      </c>
      <c r="AI124" s="185">
        <f t="shared" si="132"/>
        <v>0</v>
      </c>
      <c r="AJ124" s="186">
        <v>4</v>
      </c>
      <c r="AK124" s="187">
        <f t="shared" si="126"/>
        <v>0</v>
      </c>
      <c r="AL124" s="156">
        <v>45</v>
      </c>
      <c r="AM124" s="185">
        <f t="shared" si="127"/>
        <v>1</v>
      </c>
      <c r="AN124" s="156">
        <v>32</v>
      </c>
      <c r="AO124" s="185">
        <f t="shared" si="128"/>
        <v>0</v>
      </c>
      <c r="AP124" s="188">
        <v>0</v>
      </c>
      <c r="AQ124" s="187">
        <f t="shared" si="129"/>
        <v>0</v>
      </c>
      <c r="AR124" s="156">
        <v>429</v>
      </c>
      <c r="AS124" s="185">
        <f t="shared" si="137"/>
        <v>9</v>
      </c>
      <c r="AT124" s="156">
        <v>290</v>
      </c>
      <c r="AU124" s="185">
        <f t="shared" si="130"/>
        <v>0</v>
      </c>
      <c r="AV124" s="189">
        <v>6</v>
      </c>
      <c r="BE124" s="230">
        <f t="shared" si="102"/>
        <v>43948</v>
      </c>
      <c r="BF124" s="132">
        <f t="shared" si="103"/>
        <v>3</v>
      </c>
      <c r="BG124" s="230">
        <f t="shared" si="104"/>
        <v>43948</v>
      </c>
      <c r="BH124" s="132">
        <f t="shared" si="105"/>
        <v>1639</v>
      </c>
      <c r="BI124" s="1">
        <f t="shared" si="120"/>
        <v>43948</v>
      </c>
      <c r="BJ124">
        <f t="shared" si="96"/>
        <v>40</v>
      </c>
      <c r="BK124">
        <f t="shared" si="97"/>
        <v>3</v>
      </c>
      <c r="BL124" s="1">
        <f t="shared" si="121"/>
        <v>43948</v>
      </c>
      <c r="BM124">
        <f t="shared" si="122"/>
        <v>1514</v>
      </c>
      <c r="BN124">
        <f t="shared" si="123"/>
        <v>317</v>
      </c>
      <c r="BO124" s="180">
        <f t="shared" si="78"/>
        <v>43948</v>
      </c>
      <c r="BP124">
        <f t="shared" si="79"/>
        <v>1037</v>
      </c>
      <c r="BQ124">
        <f t="shared" si="80"/>
        <v>787</v>
      </c>
      <c r="BR124">
        <f t="shared" si="81"/>
        <v>4</v>
      </c>
      <c r="BS124" s="180">
        <f t="shared" si="82"/>
        <v>43948</v>
      </c>
      <c r="BT124">
        <f t="shared" si="83"/>
        <v>45</v>
      </c>
      <c r="BU124">
        <f t="shared" si="84"/>
        <v>32</v>
      </c>
      <c r="BV124">
        <f t="shared" si="85"/>
        <v>0</v>
      </c>
      <c r="BW124" s="180">
        <f t="shared" si="86"/>
        <v>43948</v>
      </c>
      <c r="BX124">
        <f t="shared" si="87"/>
        <v>429</v>
      </c>
      <c r="BY124">
        <f t="shared" si="88"/>
        <v>290</v>
      </c>
      <c r="BZ124">
        <f t="shared" si="89"/>
        <v>6</v>
      </c>
      <c r="CA124" s="180">
        <f t="shared" si="90"/>
        <v>43948</v>
      </c>
      <c r="CB124">
        <f t="shared" si="91"/>
        <v>0</v>
      </c>
      <c r="CC124">
        <f t="shared" si="92"/>
        <v>15</v>
      </c>
      <c r="CD124" s="180">
        <f t="shared" si="93"/>
        <v>43948</v>
      </c>
      <c r="CE124">
        <f t="shared" si="94"/>
        <v>0</v>
      </c>
    </row>
    <row r="125" spans="1:83" x14ac:dyDescent="0.55000000000000004">
      <c r="A125" s="180">
        <v>43949</v>
      </c>
      <c r="B125" s="146">
        <v>21</v>
      </c>
      <c r="C125" s="155">
        <f t="shared" si="116"/>
        <v>1660</v>
      </c>
      <c r="D125" s="155">
        <f t="shared" si="134"/>
        <v>553</v>
      </c>
      <c r="E125" s="147">
        <v>22</v>
      </c>
      <c r="F125" s="147">
        <v>1107</v>
      </c>
      <c r="G125" s="147">
        <v>2</v>
      </c>
      <c r="H125" s="135"/>
      <c r="I125" s="147">
        <v>7</v>
      </c>
      <c r="J125" s="135"/>
      <c r="K125" s="148">
        <v>0</v>
      </c>
      <c r="L125" s="146">
        <v>26</v>
      </c>
      <c r="M125" s="147">
        <v>5</v>
      </c>
      <c r="N125" s="135"/>
      <c r="O125" s="135"/>
      <c r="P125" s="147">
        <v>1</v>
      </c>
      <c r="Q125" s="147">
        <v>0</v>
      </c>
      <c r="R125" s="135"/>
      <c r="S125" s="135"/>
      <c r="T125" s="147">
        <v>29</v>
      </c>
      <c r="U125" s="147">
        <v>4</v>
      </c>
      <c r="V125" s="135"/>
      <c r="W125" s="42">
        <v>993</v>
      </c>
      <c r="X125" s="148">
        <v>131</v>
      </c>
      <c r="Z125" s="75">
        <f t="shared" si="136"/>
        <v>43949</v>
      </c>
      <c r="AA125" s="231">
        <f t="shared" si="117"/>
        <v>1511</v>
      </c>
      <c r="AB125" s="231">
        <f t="shared" si="118"/>
        <v>1151</v>
      </c>
      <c r="AC125" s="232">
        <f t="shared" si="119"/>
        <v>10</v>
      </c>
      <c r="AD125" s="184">
        <f t="shared" si="125"/>
        <v>0</v>
      </c>
      <c r="AE125" s="244"/>
      <c r="AF125" s="156">
        <v>1037</v>
      </c>
      <c r="AG125" s="185">
        <f t="shared" si="138"/>
        <v>24</v>
      </c>
      <c r="AH125" s="156">
        <v>811</v>
      </c>
      <c r="AI125" s="185">
        <f t="shared" si="132"/>
        <v>0</v>
      </c>
      <c r="AJ125" s="186">
        <v>4</v>
      </c>
      <c r="AK125" s="187">
        <f t="shared" si="126"/>
        <v>0</v>
      </c>
      <c r="AL125" s="156">
        <v>45</v>
      </c>
      <c r="AM125" s="185">
        <f t="shared" si="127"/>
        <v>1</v>
      </c>
      <c r="AN125" s="156">
        <v>33</v>
      </c>
      <c r="AO125" s="185">
        <f t="shared" si="128"/>
        <v>0</v>
      </c>
      <c r="AP125" s="188">
        <v>0</v>
      </c>
      <c r="AQ125" s="187">
        <f t="shared" si="129"/>
        <v>0</v>
      </c>
      <c r="AR125" s="156">
        <v>429</v>
      </c>
      <c r="AS125" s="185">
        <f t="shared" si="137"/>
        <v>17</v>
      </c>
      <c r="AT125" s="156">
        <v>307</v>
      </c>
      <c r="AU125" s="185">
        <f t="shared" si="130"/>
        <v>0</v>
      </c>
      <c r="AV125" s="189">
        <v>6</v>
      </c>
      <c r="BE125" s="230">
        <f t="shared" si="102"/>
        <v>43949</v>
      </c>
      <c r="BF125" s="132">
        <f t="shared" si="103"/>
        <v>21</v>
      </c>
      <c r="BG125" s="230">
        <f t="shared" si="104"/>
        <v>43949</v>
      </c>
      <c r="BH125" s="132">
        <f t="shared" si="105"/>
        <v>1660</v>
      </c>
      <c r="BI125" s="1">
        <f t="shared" si="120"/>
        <v>43949</v>
      </c>
      <c r="BJ125">
        <f t="shared" si="96"/>
        <v>26</v>
      </c>
      <c r="BK125">
        <f t="shared" si="97"/>
        <v>5</v>
      </c>
      <c r="BL125" s="1">
        <f t="shared" si="121"/>
        <v>43949</v>
      </c>
      <c r="BM125">
        <f t="shared" si="122"/>
        <v>1540</v>
      </c>
      <c r="BN125">
        <f t="shared" si="123"/>
        <v>322</v>
      </c>
      <c r="BO125" s="180">
        <f t="shared" ref="BO125:BO156" si="139">+A125</f>
        <v>43949</v>
      </c>
      <c r="BP125">
        <f t="shared" ref="BP125:BP156" si="140">+AF125</f>
        <v>1037</v>
      </c>
      <c r="BQ125">
        <f t="shared" ref="BQ125:BQ156" si="141">+AH125</f>
        <v>811</v>
      </c>
      <c r="BR125">
        <f t="shared" ref="BR125:BR156" si="142">+AJ125</f>
        <v>4</v>
      </c>
      <c r="BS125" s="180">
        <f t="shared" ref="BS125:BS156" si="143">+A125</f>
        <v>43949</v>
      </c>
      <c r="BT125">
        <f t="shared" ref="BT125:BT156" si="144">+AL125</f>
        <v>45</v>
      </c>
      <c r="BU125">
        <f t="shared" ref="BU125:BU156" si="145">+AN125</f>
        <v>33</v>
      </c>
      <c r="BV125">
        <f t="shared" ref="BV125:BV156" si="146">+AP125</f>
        <v>0</v>
      </c>
      <c r="BW125" s="180">
        <f t="shared" ref="BW125:BW156" si="147">+A125</f>
        <v>43949</v>
      </c>
      <c r="BX125">
        <f t="shared" ref="BX125:BX156" si="148">+AR125</f>
        <v>429</v>
      </c>
      <c r="BY125">
        <f t="shared" ref="BY125:BY156" si="149">+AT125</f>
        <v>307</v>
      </c>
      <c r="BZ125">
        <f t="shared" ref="BZ125:BZ156" si="150">+AV125</f>
        <v>6</v>
      </c>
      <c r="CA125" s="180">
        <f t="shared" si="90"/>
        <v>43949</v>
      </c>
      <c r="CB125">
        <f t="shared" si="91"/>
        <v>0</v>
      </c>
      <c r="CC125">
        <f t="shared" si="92"/>
        <v>24</v>
      </c>
      <c r="CD125" s="180">
        <f t="shared" si="93"/>
        <v>43949</v>
      </c>
      <c r="CE125">
        <f t="shared" si="94"/>
        <v>0</v>
      </c>
    </row>
    <row r="126" spans="1:83" x14ac:dyDescent="0.55000000000000004">
      <c r="A126" s="180">
        <v>43950</v>
      </c>
      <c r="B126" s="146">
        <v>4</v>
      </c>
      <c r="C126" s="155">
        <f t="shared" si="116"/>
        <v>1664</v>
      </c>
      <c r="D126" s="155">
        <f t="shared" si="134"/>
        <v>525</v>
      </c>
      <c r="E126" s="147">
        <v>13</v>
      </c>
      <c r="F126" s="147">
        <v>1139</v>
      </c>
      <c r="G126" s="147">
        <v>3</v>
      </c>
      <c r="H126" s="135"/>
      <c r="I126" s="147">
        <v>7</v>
      </c>
      <c r="J126" s="135"/>
      <c r="K126" s="148">
        <v>0</v>
      </c>
      <c r="L126" s="146">
        <v>33</v>
      </c>
      <c r="M126" s="147">
        <v>2</v>
      </c>
      <c r="N126" s="135"/>
      <c r="O126" s="135"/>
      <c r="P126" s="147">
        <v>0</v>
      </c>
      <c r="Q126" s="147">
        <v>0</v>
      </c>
      <c r="R126" s="135"/>
      <c r="S126" s="135"/>
      <c r="T126" s="147">
        <v>28</v>
      </c>
      <c r="U126" s="147">
        <v>6</v>
      </c>
      <c r="V126" s="135"/>
      <c r="W126" s="42">
        <v>998</v>
      </c>
      <c r="X126" s="148">
        <v>127</v>
      </c>
      <c r="Z126" s="75">
        <f t="shared" ref="Z126:Z171" si="151">+A126</f>
        <v>43950</v>
      </c>
      <c r="AA126" s="231">
        <f t="shared" si="117"/>
        <v>1511</v>
      </c>
      <c r="AB126" s="231">
        <f t="shared" si="118"/>
        <v>1175</v>
      </c>
      <c r="AC126" s="232">
        <f t="shared" si="119"/>
        <v>10</v>
      </c>
      <c r="AD126" s="184">
        <f t="shared" si="125"/>
        <v>0</v>
      </c>
      <c r="AE126" s="244"/>
      <c r="AF126" s="156">
        <v>1037</v>
      </c>
      <c r="AG126" s="185">
        <f t="shared" si="138"/>
        <v>19</v>
      </c>
      <c r="AH126" s="156">
        <v>830</v>
      </c>
      <c r="AI126" s="185">
        <f t="shared" si="132"/>
        <v>0</v>
      </c>
      <c r="AJ126" s="186">
        <v>4</v>
      </c>
      <c r="AK126" s="187">
        <f t="shared" si="126"/>
        <v>0</v>
      </c>
      <c r="AL126" s="156">
        <v>45</v>
      </c>
      <c r="AM126" s="185">
        <f t="shared" si="127"/>
        <v>1</v>
      </c>
      <c r="AN126" s="156">
        <v>34</v>
      </c>
      <c r="AO126" s="185">
        <f t="shared" si="128"/>
        <v>0</v>
      </c>
      <c r="AP126" s="188">
        <v>0</v>
      </c>
      <c r="AQ126" s="187">
        <f t="shared" si="129"/>
        <v>0</v>
      </c>
      <c r="AR126" s="156">
        <v>429</v>
      </c>
      <c r="AS126" s="185">
        <f t="shared" si="137"/>
        <v>4</v>
      </c>
      <c r="AT126" s="156">
        <v>311</v>
      </c>
      <c r="AU126" s="185">
        <f t="shared" si="130"/>
        <v>0</v>
      </c>
      <c r="AV126" s="189">
        <v>6</v>
      </c>
      <c r="BE126" s="230">
        <f t="shared" si="102"/>
        <v>43950</v>
      </c>
      <c r="BF126" s="132">
        <f t="shared" si="103"/>
        <v>4</v>
      </c>
      <c r="BG126" s="230">
        <f t="shared" si="104"/>
        <v>43950</v>
      </c>
      <c r="BH126" s="132">
        <f t="shared" si="105"/>
        <v>1664</v>
      </c>
      <c r="BI126" s="1">
        <f t="shared" si="120"/>
        <v>43950</v>
      </c>
      <c r="BJ126">
        <f t="shared" si="96"/>
        <v>33</v>
      </c>
      <c r="BK126">
        <f t="shared" si="97"/>
        <v>2</v>
      </c>
      <c r="BL126" s="1">
        <f t="shared" si="121"/>
        <v>43950</v>
      </c>
      <c r="BM126">
        <f t="shared" si="122"/>
        <v>1573</v>
      </c>
      <c r="BN126">
        <f t="shared" si="123"/>
        <v>324</v>
      </c>
      <c r="BO126" s="180">
        <f t="shared" si="139"/>
        <v>43950</v>
      </c>
      <c r="BP126">
        <f t="shared" si="140"/>
        <v>1037</v>
      </c>
      <c r="BQ126">
        <f t="shared" si="141"/>
        <v>830</v>
      </c>
      <c r="BR126">
        <f t="shared" si="142"/>
        <v>4</v>
      </c>
      <c r="BS126" s="180">
        <f t="shared" si="143"/>
        <v>43950</v>
      </c>
      <c r="BT126">
        <f t="shared" si="144"/>
        <v>45</v>
      </c>
      <c r="BU126">
        <f t="shared" si="145"/>
        <v>34</v>
      </c>
      <c r="BV126">
        <f t="shared" si="146"/>
        <v>0</v>
      </c>
      <c r="BW126" s="180">
        <f t="shared" si="147"/>
        <v>43950</v>
      </c>
      <c r="BX126">
        <f t="shared" si="148"/>
        <v>429</v>
      </c>
      <c r="BY126">
        <f t="shared" si="149"/>
        <v>311</v>
      </c>
      <c r="BZ126">
        <f t="shared" si="150"/>
        <v>6</v>
      </c>
      <c r="CA126" s="180">
        <f t="shared" si="90"/>
        <v>43950</v>
      </c>
      <c r="CB126">
        <f t="shared" si="91"/>
        <v>0</v>
      </c>
      <c r="CC126">
        <f t="shared" si="92"/>
        <v>19</v>
      </c>
      <c r="CD126" s="180">
        <f t="shared" si="93"/>
        <v>43950</v>
      </c>
      <c r="CE126">
        <f t="shared" si="94"/>
        <v>0</v>
      </c>
    </row>
    <row r="127" spans="1:83" x14ac:dyDescent="0.55000000000000004">
      <c r="A127" s="180">
        <v>43951</v>
      </c>
      <c r="B127" s="146">
        <v>6</v>
      </c>
      <c r="C127" s="155">
        <f t="shared" si="116"/>
        <v>1670</v>
      </c>
      <c r="D127" s="155">
        <f t="shared" si="134"/>
        <v>505</v>
      </c>
      <c r="E127" s="147">
        <v>7</v>
      </c>
      <c r="F127" s="147">
        <v>1165</v>
      </c>
      <c r="G127" s="147">
        <v>6</v>
      </c>
      <c r="H127" s="135"/>
      <c r="I127" s="147">
        <v>7</v>
      </c>
      <c r="J127" s="135"/>
      <c r="K127" s="148">
        <v>0</v>
      </c>
      <c r="L127" s="146">
        <v>25</v>
      </c>
      <c r="M127" s="147">
        <v>6</v>
      </c>
      <c r="N127" s="135"/>
      <c r="O127" s="135"/>
      <c r="P127" s="147">
        <v>6</v>
      </c>
      <c r="Q127" s="147">
        <v>1</v>
      </c>
      <c r="R127" s="135"/>
      <c r="S127" s="135"/>
      <c r="T127" s="147">
        <v>36</v>
      </c>
      <c r="U127" s="147">
        <v>11</v>
      </c>
      <c r="V127" s="135"/>
      <c r="W127" s="42">
        <v>981</v>
      </c>
      <c r="X127" s="148">
        <v>115</v>
      </c>
      <c r="Z127" s="75">
        <f t="shared" si="151"/>
        <v>43951</v>
      </c>
      <c r="AA127" s="231">
        <f t="shared" si="117"/>
        <v>1511</v>
      </c>
      <c r="AB127" s="231">
        <f t="shared" si="118"/>
        <v>1203</v>
      </c>
      <c r="AC127" s="232">
        <f t="shared" si="119"/>
        <v>10</v>
      </c>
      <c r="AD127" s="184">
        <f t="shared" si="125"/>
        <v>0</v>
      </c>
      <c r="AE127" s="244"/>
      <c r="AF127" s="156">
        <v>1037</v>
      </c>
      <c r="AG127" s="185">
        <f t="shared" si="138"/>
        <v>16</v>
      </c>
      <c r="AH127" s="156">
        <v>846</v>
      </c>
      <c r="AI127" s="185">
        <f t="shared" si="132"/>
        <v>0</v>
      </c>
      <c r="AJ127" s="186">
        <v>4</v>
      </c>
      <c r="AK127" s="187">
        <f t="shared" si="126"/>
        <v>0</v>
      </c>
      <c r="AL127" s="156">
        <v>45</v>
      </c>
      <c r="AM127" s="185">
        <f t="shared" si="127"/>
        <v>1</v>
      </c>
      <c r="AN127" s="156">
        <v>35</v>
      </c>
      <c r="AO127" s="185">
        <f t="shared" si="128"/>
        <v>0</v>
      </c>
      <c r="AP127" s="188">
        <v>0</v>
      </c>
      <c r="AQ127" s="187">
        <f t="shared" si="129"/>
        <v>0</v>
      </c>
      <c r="AR127" s="156">
        <v>429</v>
      </c>
      <c r="AS127" s="185">
        <f t="shared" si="137"/>
        <v>11</v>
      </c>
      <c r="AT127" s="156">
        <v>322</v>
      </c>
      <c r="AU127" s="185">
        <f t="shared" si="130"/>
        <v>0</v>
      </c>
      <c r="AV127" s="189">
        <v>6</v>
      </c>
      <c r="BE127" s="230">
        <f t="shared" si="102"/>
        <v>43951</v>
      </c>
      <c r="BF127" s="132">
        <f t="shared" si="103"/>
        <v>6</v>
      </c>
      <c r="BG127" s="230">
        <f t="shared" si="104"/>
        <v>43951</v>
      </c>
      <c r="BH127" s="132">
        <f t="shared" si="105"/>
        <v>1670</v>
      </c>
      <c r="BI127" s="1">
        <f t="shared" si="120"/>
        <v>43951</v>
      </c>
      <c r="BJ127">
        <f t="shared" si="96"/>
        <v>25</v>
      </c>
      <c r="BK127">
        <f t="shared" si="97"/>
        <v>6</v>
      </c>
      <c r="BL127" s="1">
        <f t="shared" si="121"/>
        <v>43951</v>
      </c>
      <c r="BM127">
        <f t="shared" si="122"/>
        <v>1598</v>
      </c>
      <c r="BN127">
        <f t="shared" si="123"/>
        <v>330</v>
      </c>
      <c r="BO127" s="180">
        <f t="shared" si="139"/>
        <v>43951</v>
      </c>
      <c r="BP127">
        <f t="shared" si="140"/>
        <v>1037</v>
      </c>
      <c r="BQ127">
        <f t="shared" si="141"/>
        <v>846</v>
      </c>
      <c r="BR127">
        <f t="shared" si="142"/>
        <v>4</v>
      </c>
      <c r="BS127" s="180">
        <f t="shared" si="143"/>
        <v>43951</v>
      </c>
      <c r="BT127">
        <f t="shared" si="144"/>
        <v>45</v>
      </c>
      <c r="BU127">
        <f t="shared" si="145"/>
        <v>35</v>
      </c>
      <c r="BV127">
        <f t="shared" si="146"/>
        <v>0</v>
      </c>
      <c r="BW127" s="180">
        <f t="shared" si="147"/>
        <v>43951</v>
      </c>
      <c r="BX127">
        <f t="shared" si="148"/>
        <v>429</v>
      </c>
      <c r="BY127">
        <f t="shared" si="149"/>
        <v>322</v>
      </c>
      <c r="BZ127">
        <f t="shared" si="150"/>
        <v>6</v>
      </c>
      <c r="CA127" s="180">
        <f t="shared" si="90"/>
        <v>43951</v>
      </c>
      <c r="CB127">
        <f t="shared" si="91"/>
        <v>0</v>
      </c>
      <c r="CC127">
        <f t="shared" si="92"/>
        <v>16</v>
      </c>
      <c r="CD127" s="180">
        <f t="shared" si="93"/>
        <v>43951</v>
      </c>
      <c r="CE127">
        <f t="shared" si="94"/>
        <v>0</v>
      </c>
    </row>
    <row r="128" spans="1:83" x14ac:dyDescent="0.55000000000000004">
      <c r="A128" s="180">
        <v>43952</v>
      </c>
      <c r="B128" s="146">
        <v>1</v>
      </c>
      <c r="C128" s="155">
        <f t="shared" si="116"/>
        <v>1671</v>
      </c>
      <c r="D128" s="155">
        <f t="shared" si="134"/>
        <v>464</v>
      </c>
      <c r="E128" s="147">
        <v>7</v>
      </c>
      <c r="F128" s="147">
        <v>1207</v>
      </c>
      <c r="G128" s="147">
        <v>2</v>
      </c>
      <c r="H128" s="135"/>
      <c r="I128" s="147">
        <v>9</v>
      </c>
      <c r="J128" s="135"/>
      <c r="K128" s="148">
        <v>0</v>
      </c>
      <c r="L128" s="146">
        <v>20</v>
      </c>
      <c r="M128" s="147">
        <v>0</v>
      </c>
      <c r="N128" s="135"/>
      <c r="O128" s="135"/>
      <c r="P128" s="147">
        <v>0</v>
      </c>
      <c r="Q128" s="147">
        <v>0</v>
      </c>
      <c r="R128" s="135"/>
      <c r="S128" s="135"/>
      <c r="T128" s="147">
        <v>12</v>
      </c>
      <c r="U128" s="147">
        <v>3</v>
      </c>
      <c r="V128" s="135"/>
      <c r="W128" s="42">
        <v>989</v>
      </c>
      <c r="X128" s="148">
        <v>112</v>
      </c>
      <c r="Z128" s="75">
        <f t="shared" si="151"/>
        <v>43952</v>
      </c>
      <c r="AA128" s="231">
        <f t="shared" si="117"/>
        <v>1513</v>
      </c>
      <c r="AB128" s="231">
        <f t="shared" si="118"/>
        <v>1220</v>
      </c>
      <c r="AC128" s="232">
        <f t="shared" si="119"/>
        <v>10</v>
      </c>
      <c r="AD128" s="184">
        <f t="shared" si="125"/>
        <v>2</v>
      </c>
      <c r="AE128" s="244"/>
      <c r="AF128" s="156">
        <v>1039</v>
      </c>
      <c r="AG128" s="185">
        <f t="shared" si="138"/>
        <v>13</v>
      </c>
      <c r="AH128" s="156">
        <v>859</v>
      </c>
      <c r="AI128" s="185">
        <f t="shared" si="132"/>
        <v>0</v>
      </c>
      <c r="AJ128" s="186">
        <v>4</v>
      </c>
      <c r="AK128" s="187">
        <f t="shared" si="126"/>
        <v>0</v>
      </c>
      <c r="AL128" s="156">
        <v>45</v>
      </c>
      <c r="AM128" s="185">
        <f t="shared" si="127"/>
        <v>2</v>
      </c>
      <c r="AN128" s="156">
        <v>37</v>
      </c>
      <c r="AO128" s="185">
        <f t="shared" si="128"/>
        <v>0</v>
      </c>
      <c r="AP128" s="188">
        <v>0</v>
      </c>
      <c r="AQ128" s="187">
        <f t="shared" si="129"/>
        <v>0</v>
      </c>
      <c r="AR128" s="156">
        <v>429</v>
      </c>
      <c r="AS128" s="185">
        <f t="shared" si="137"/>
        <v>2</v>
      </c>
      <c r="AT128" s="156">
        <v>324</v>
      </c>
      <c r="AU128" s="185">
        <f t="shared" si="130"/>
        <v>0</v>
      </c>
      <c r="AV128" s="189">
        <v>6</v>
      </c>
      <c r="BE128" s="230">
        <f t="shared" si="102"/>
        <v>43952</v>
      </c>
      <c r="BF128" s="132">
        <f t="shared" si="103"/>
        <v>1</v>
      </c>
      <c r="BG128" s="230">
        <f t="shared" si="104"/>
        <v>43952</v>
      </c>
      <c r="BH128" s="132">
        <f t="shared" si="105"/>
        <v>1671</v>
      </c>
      <c r="BI128" s="1">
        <f t="shared" si="120"/>
        <v>43952</v>
      </c>
      <c r="BJ128">
        <f t="shared" si="96"/>
        <v>20</v>
      </c>
      <c r="BK128">
        <f t="shared" si="97"/>
        <v>0</v>
      </c>
      <c r="BL128" s="1">
        <f t="shared" si="121"/>
        <v>43952</v>
      </c>
      <c r="BM128">
        <f t="shared" si="122"/>
        <v>1618</v>
      </c>
      <c r="BN128">
        <f t="shared" si="123"/>
        <v>330</v>
      </c>
      <c r="BO128" s="180">
        <f t="shared" si="139"/>
        <v>43952</v>
      </c>
      <c r="BP128">
        <f t="shared" si="140"/>
        <v>1039</v>
      </c>
      <c r="BQ128">
        <f t="shared" si="141"/>
        <v>859</v>
      </c>
      <c r="BR128">
        <f t="shared" si="142"/>
        <v>4</v>
      </c>
      <c r="BS128" s="180">
        <f t="shared" si="143"/>
        <v>43952</v>
      </c>
      <c r="BT128">
        <f t="shared" si="144"/>
        <v>45</v>
      </c>
      <c r="BU128">
        <f t="shared" si="145"/>
        <v>37</v>
      </c>
      <c r="BV128">
        <f t="shared" si="146"/>
        <v>0</v>
      </c>
      <c r="BW128" s="180">
        <f t="shared" si="147"/>
        <v>43952</v>
      </c>
      <c r="BX128">
        <f t="shared" si="148"/>
        <v>429</v>
      </c>
      <c r="BY128">
        <f t="shared" si="149"/>
        <v>324</v>
      </c>
      <c r="BZ128">
        <f t="shared" si="150"/>
        <v>6</v>
      </c>
      <c r="CA128" s="180">
        <f t="shared" si="90"/>
        <v>43952</v>
      </c>
      <c r="CB128">
        <f t="shared" si="91"/>
        <v>2</v>
      </c>
      <c r="CC128">
        <f t="shared" si="92"/>
        <v>13</v>
      </c>
      <c r="CD128" s="180">
        <f t="shared" si="93"/>
        <v>43952</v>
      </c>
      <c r="CE128">
        <f t="shared" si="94"/>
        <v>0</v>
      </c>
    </row>
    <row r="129" spans="1:83" x14ac:dyDescent="0.55000000000000004">
      <c r="A129" s="180">
        <v>43953</v>
      </c>
      <c r="B129" s="146">
        <v>1</v>
      </c>
      <c r="C129" s="155">
        <f t="shared" si="116"/>
        <v>1672</v>
      </c>
      <c r="D129" s="155">
        <f t="shared" si="134"/>
        <v>451</v>
      </c>
      <c r="E129" s="147">
        <v>6</v>
      </c>
      <c r="F129" s="147">
        <v>1221</v>
      </c>
      <c r="G129" s="147">
        <v>0</v>
      </c>
      <c r="H129" s="135"/>
      <c r="I129" s="147">
        <v>9</v>
      </c>
      <c r="J129" s="135"/>
      <c r="K129" s="148">
        <v>0</v>
      </c>
      <c r="L129" s="146">
        <v>12</v>
      </c>
      <c r="M129" s="147">
        <v>2</v>
      </c>
      <c r="N129" s="135"/>
      <c r="O129" s="135"/>
      <c r="P129" s="147">
        <v>0</v>
      </c>
      <c r="Q129" s="147">
        <v>0</v>
      </c>
      <c r="R129" s="135"/>
      <c r="S129" s="135"/>
      <c r="T129" s="147">
        <v>33</v>
      </c>
      <c r="U129" s="147">
        <v>16</v>
      </c>
      <c r="V129" s="135"/>
      <c r="W129" s="42">
        <v>968</v>
      </c>
      <c r="X129" s="148">
        <v>98</v>
      </c>
      <c r="Z129" s="75">
        <f t="shared" si="151"/>
        <v>43953</v>
      </c>
      <c r="AA129" s="231">
        <f t="shared" si="117"/>
        <v>1516</v>
      </c>
      <c r="AB129" s="231">
        <f t="shared" si="118"/>
        <v>1226</v>
      </c>
      <c r="AC129" s="232">
        <f t="shared" si="119"/>
        <v>10</v>
      </c>
      <c r="AD129" s="184">
        <f t="shared" si="125"/>
        <v>0</v>
      </c>
      <c r="AE129" s="244"/>
      <c r="AF129" s="156">
        <v>1039</v>
      </c>
      <c r="AG129" s="185">
        <f t="shared" si="138"/>
        <v>5</v>
      </c>
      <c r="AH129" s="156">
        <v>864</v>
      </c>
      <c r="AI129" s="185">
        <f t="shared" si="132"/>
        <v>0</v>
      </c>
      <c r="AJ129" s="186">
        <v>4</v>
      </c>
      <c r="AK129" s="187">
        <f t="shared" si="126"/>
        <v>0</v>
      </c>
      <c r="AL129" s="156">
        <v>45</v>
      </c>
      <c r="AM129" s="185">
        <f t="shared" si="127"/>
        <v>1</v>
      </c>
      <c r="AN129" s="156">
        <v>38</v>
      </c>
      <c r="AO129" s="185">
        <f t="shared" si="128"/>
        <v>0</v>
      </c>
      <c r="AP129" s="188">
        <v>0</v>
      </c>
      <c r="AQ129" s="187">
        <f t="shared" si="129"/>
        <v>3</v>
      </c>
      <c r="AR129" s="156">
        <v>432</v>
      </c>
      <c r="AS129" s="185">
        <f t="shared" si="137"/>
        <v>0</v>
      </c>
      <c r="AT129" s="156">
        <v>324</v>
      </c>
      <c r="AU129" s="185">
        <f t="shared" si="130"/>
        <v>0</v>
      </c>
      <c r="AV129" s="189">
        <v>6</v>
      </c>
      <c r="BE129" s="230">
        <f t="shared" si="102"/>
        <v>43953</v>
      </c>
      <c r="BF129" s="132">
        <f t="shared" si="103"/>
        <v>1</v>
      </c>
      <c r="BG129" s="230">
        <f t="shared" si="104"/>
        <v>43953</v>
      </c>
      <c r="BH129" s="132">
        <f t="shared" si="105"/>
        <v>1672</v>
      </c>
      <c r="BI129" s="1">
        <f t="shared" si="120"/>
        <v>43953</v>
      </c>
      <c r="BJ129">
        <f t="shared" ref="BJ129:BJ160" si="152">+L129</f>
        <v>12</v>
      </c>
      <c r="BK129">
        <f t="shared" ref="BK129:BK160" si="153">+M129</f>
        <v>2</v>
      </c>
      <c r="BL129" s="1">
        <f t="shared" si="121"/>
        <v>43953</v>
      </c>
      <c r="BM129">
        <f t="shared" si="122"/>
        <v>1630</v>
      </c>
      <c r="BN129">
        <f t="shared" si="123"/>
        <v>332</v>
      </c>
      <c r="BO129" s="180">
        <f t="shared" si="139"/>
        <v>43953</v>
      </c>
      <c r="BP129">
        <f t="shared" si="140"/>
        <v>1039</v>
      </c>
      <c r="BQ129">
        <f t="shared" si="141"/>
        <v>864</v>
      </c>
      <c r="BR129">
        <f t="shared" si="142"/>
        <v>4</v>
      </c>
      <c r="BS129" s="180">
        <f t="shared" si="143"/>
        <v>43953</v>
      </c>
      <c r="BT129">
        <f t="shared" si="144"/>
        <v>45</v>
      </c>
      <c r="BU129">
        <f t="shared" si="145"/>
        <v>38</v>
      </c>
      <c r="BV129">
        <f t="shared" si="146"/>
        <v>0</v>
      </c>
      <c r="BW129" s="180">
        <f t="shared" si="147"/>
        <v>43953</v>
      </c>
      <c r="BX129">
        <f t="shared" si="148"/>
        <v>432</v>
      </c>
      <c r="BY129">
        <f t="shared" si="149"/>
        <v>324</v>
      </c>
      <c r="BZ129">
        <f t="shared" si="150"/>
        <v>6</v>
      </c>
      <c r="CA129" s="180">
        <f t="shared" si="90"/>
        <v>43953</v>
      </c>
      <c r="CB129">
        <f t="shared" si="91"/>
        <v>0</v>
      </c>
      <c r="CC129">
        <f t="shared" si="92"/>
        <v>5</v>
      </c>
      <c r="CD129" s="180">
        <f t="shared" si="93"/>
        <v>43953</v>
      </c>
      <c r="CE129">
        <f t="shared" si="94"/>
        <v>0</v>
      </c>
    </row>
    <row r="130" spans="1:83" x14ac:dyDescent="0.55000000000000004">
      <c r="A130" s="180">
        <v>43954</v>
      </c>
      <c r="B130" s="146">
        <v>3</v>
      </c>
      <c r="C130" s="155">
        <f t="shared" si="116"/>
        <v>1675</v>
      </c>
      <c r="D130" s="155">
        <f t="shared" si="134"/>
        <v>402</v>
      </c>
      <c r="E130" s="147">
        <v>5</v>
      </c>
      <c r="F130" s="147">
        <v>1273</v>
      </c>
      <c r="G130" s="147">
        <v>1</v>
      </c>
      <c r="H130" s="135"/>
      <c r="I130" s="147">
        <v>3</v>
      </c>
      <c r="J130" s="135"/>
      <c r="K130" s="148">
        <v>0</v>
      </c>
      <c r="L130" s="146">
        <v>13</v>
      </c>
      <c r="M130" s="147">
        <v>2</v>
      </c>
      <c r="N130" s="135"/>
      <c r="O130" s="135"/>
      <c r="P130" s="147">
        <v>0</v>
      </c>
      <c r="Q130" s="147">
        <v>0</v>
      </c>
      <c r="R130" s="135"/>
      <c r="S130" s="135"/>
      <c r="T130" s="147">
        <v>19</v>
      </c>
      <c r="U130" s="147">
        <v>2</v>
      </c>
      <c r="V130" s="135"/>
      <c r="W130" s="42">
        <v>962</v>
      </c>
      <c r="X130" s="148">
        <v>98</v>
      </c>
      <c r="Z130" s="75">
        <f t="shared" si="151"/>
        <v>43954</v>
      </c>
      <c r="AA130" s="231">
        <f t="shared" si="117"/>
        <v>1520</v>
      </c>
      <c r="AB130" s="231">
        <f t="shared" si="118"/>
        <v>1250</v>
      </c>
      <c r="AC130" s="232">
        <f t="shared" si="119"/>
        <v>10</v>
      </c>
      <c r="AD130" s="184">
        <f t="shared" si="125"/>
        <v>0</v>
      </c>
      <c r="AE130" s="244"/>
      <c r="AF130" s="156">
        <v>1039</v>
      </c>
      <c r="AG130" s="185">
        <f t="shared" si="138"/>
        <v>15</v>
      </c>
      <c r="AH130" s="156">
        <v>879</v>
      </c>
      <c r="AI130" s="185">
        <f t="shared" si="132"/>
        <v>0</v>
      </c>
      <c r="AJ130" s="186">
        <v>4</v>
      </c>
      <c r="AK130" s="187">
        <f t="shared" si="126"/>
        <v>0</v>
      </c>
      <c r="AL130" s="156">
        <v>45</v>
      </c>
      <c r="AM130" s="185">
        <f t="shared" si="127"/>
        <v>1</v>
      </c>
      <c r="AN130" s="156">
        <v>39</v>
      </c>
      <c r="AO130" s="185">
        <f t="shared" si="128"/>
        <v>0</v>
      </c>
      <c r="AP130" s="188">
        <v>0</v>
      </c>
      <c r="AQ130" s="187">
        <f t="shared" si="129"/>
        <v>4</v>
      </c>
      <c r="AR130" s="156">
        <v>436</v>
      </c>
      <c r="AS130" s="185">
        <f t="shared" si="137"/>
        <v>8</v>
      </c>
      <c r="AT130" s="156">
        <v>332</v>
      </c>
      <c r="AU130" s="185">
        <f t="shared" si="130"/>
        <v>0</v>
      </c>
      <c r="AV130" s="189">
        <v>6</v>
      </c>
      <c r="BE130" s="230">
        <f t="shared" si="102"/>
        <v>43954</v>
      </c>
      <c r="BF130" s="132">
        <f t="shared" si="103"/>
        <v>3</v>
      </c>
      <c r="BG130" s="230">
        <f t="shared" si="104"/>
        <v>43954</v>
      </c>
      <c r="BH130" s="132">
        <f t="shared" si="105"/>
        <v>1675</v>
      </c>
      <c r="BI130" s="1">
        <f t="shared" si="120"/>
        <v>43954</v>
      </c>
      <c r="BJ130">
        <f t="shared" si="152"/>
        <v>13</v>
      </c>
      <c r="BK130">
        <f t="shared" si="153"/>
        <v>2</v>
      </c>
      <c r="BL130" s="1">
        <f t="shared" si="121"/>
        <v>43954</v>
      </c>
      <c r="BM130">
        <f t="shared" si="122"/>
        <v>1643</v>
      </c>
      <c r="BN130">
        <f t="shared" si="123"/>
        <v>334</v>
      </c>
      <c r="BO130" s="180">
        <f t="shared" si="139"/>
        <v>43954</v>
      </c>
      <c r="BP130">
        <f t="shared" si="140"/>
        <v>1039</v>
      </c>
      <c r="BQ130">
        <f t="shared" si="141"/>
        <v>879</v>
      </c>
      <c r="BR130">
        <f t="shared" si="142"/>
        <v>4</v>
      </c>
      <c r="BS130" s="180">
        <f t="shared" si="143"/>
        <v>43954</v>
      </c>
      <c r="BT130">
        <f t="shared" si="144"/>
        <v>45</v>
      </c>
      <c r="BU130">
        <f t="shared" si="145"/>
        <v>39</v>
      </c>
      <c r="BV130">
        <f t="shared" si="146"/>
        <v>0</v>
      </c>
      <c r="BW130" s="180">
        <f t="shared" si="147"/>
        <v>43954</v>
      </c>
      <c r="BX130">
        <f t="shared" si="148"/>
        <v>436</v>
      </c>
      <c r="BY130">
        <f t="shared" si="149"/>
        <v>332</v>
      </c>
      <c r="BZ130">
        <f t="shared" si="150"/>
        <v>6</v>
      </c>
      <c r="CA130" s="180">
        <f t="shared" si="90"/>
        <v>43954</v>
      </c>
      <c r="CB130">
        <f t="shared" si="91"/>
        <v>0</v>
      </c>
      <c r="CC130">
        <f t="shared" si="92"/>
        <v>15</v>
      </c>
      <c r="CD130" s="180">
        <f t="shared" si="93"/>
        <v>43954</v>
      </c>
      <c r="CE130">
        <f t="shared" si="94"/>
        <v>0</v>
      </c>
    </row>
    <row r="131" spans="1:83" x14ac:dyDescent="0.55000000000000004">
      <c r="A131" s="180">
        <v>43955</v>
      </c>
      <c r="B131" s="146">
        <v>1</v>
      </c>
      <c r="C131" s="155">
        <f t="shared" si="116"/>
        <v>1676</v>
      </c>
      <c r="D131" s="155">
        <f t="shared" si="134"/>
        <v>325</v>
      </c>
      <c r="E131" s="147">
        <v>5</v>
      </c>
      <c r="F131" s="147">
        <v>1351</v>
      </c>
      <c r="G131" s="147">
        <v>0</v>
      </c>
      <c r="H131" s="135"/>
      <c r="I131" s="147">
        <v>2</v>
      </c>
      <c r="J131" s="135"/>
      <c r="K131" s="148">
        <v>0</v>
      </c>
      <c r="L131" s="146">
        <v>15</v>
      </c>
      <c r="M131" s="147">
        <v>0</v>
      </c>
      <c r="N131" s="135"/>
      <c r="O131" s="135"/>
      <c r="P131" s="147">
        <v>0</v>
      </c>
      <c r="Q131" s="147">
        <v>0</v>
      </c>
      <c r="R131" s="135"/>
      <c r="S131" s="135"/>
      <c r="T131" s="147">
        <v>30</v>
      </c>
      <c r="U131" s="147">
        <v>4</v>
      </c>
      <c r="V131" s="135"/>
      <c r="W131" s="42">
        <v>947</v>
      </c>
      <c r="X131" s="148">
        <v>94</v>
      </c>
      <c r="Z131" s="75">
        <f t="shared" si="151"/>
        <v>43955</v>
      </c>
      <c r="AA131" s="231">
        <f t="shared" si="117"/>
        <v>1523</v>
      </c>
      <c r="AB131" s="231">
        <f t="shared" si="118"/>
        <v>1273</v>
      </c>
      <c r="AC131" s="232">
        <f t="shared" si="119"/>
        <v>10</v>
      </c>
      <c r="AD131" s="184">
        <f t="shared" si="125"/>
        <v>1</v>
      </c>
      <c r="AE131" s="244"/>
      <c r="AF131" s="156">
        <v>1040</v>
      </c>
      <c r="AG131" s="185">
        <f t="shared" si="138"/>
        <v>21</v>
      </c>
      <c r="AH131" s="156">
        <v>900</v>
      </c>
      <c r="AI131" s="185">
        <f t="shared" si="132"/>
        <v>0</v>
      </c>
      <c r="AJ131" s="186">
        <v>4</v>
      </c>
      <c r="AK131" s="187">
        <f t="shared" si="126"/>
        <v>0</v>
      </c>
      <c r="AL131" s="156">
        <v>45</v>
      </c>
      <c r="AM131" s="185">
        <f t="shared" si="127"/>
        <v>0</v>
      </c>
      <c r="AN131" s="156">
        <v>39</v>
      </c>
      <c r="AO131" s="185">
        <f t="shared" si="128"/>
        <v>0</v>
      </c>
      <c r="AP131" s="188">
        <v>0</v>
      </c>
      <c r="AQ131" s="187">
        <f t="shared" si="129"/>
        <v>2</v>
      </c>
      <c r="AR131" s="156">
        <v>438</v>
      </c>
      <c r="AS131" s="185">
        <f t="shared" si="137"/>
        <v>2</v>
      </c>
      <c r="AT131" s="156">
        <v>334</v>
      </c>
      <c r="AU131" s="185">
        <f t="shared" si="130"/>
        <v>0</v>
      </c>
      <c r="AV131" s="189">
        <v>6</v>
      </c>
      <c r="BE131" s="230">
        <f t="shared" si="102"/>
        <v>43955</v>
      </c>
      <c r="BF131" s="132">
        <f t="shared" si="103"/>
        <v>1</v>
      </c>
      <c r="BG131" s="230">
        <f t="shared" si="104"/>
        <v>43955</v>
      </c>
      <c r="BH131" s="132">
        <f t="shared" si="105"/>
        <v>1676</v>
      </c>
      <c r="BI131" s="1">
        <f t="shared" si="120"/>
        <v>43955</v>
      </c>
      <c r="BJ131">
        <f t="shared" si="152"/>
        <v>15</v>
      </c>
      <c r="BK131">
        <f t="shared" si="153"/>
        <v>0</v>
      </c>
      <c r="BL131" s="1">
        <f t="shared" si="121"/>
        <v>43955</v>
      </c>
      <c r="BM131">
        <f t="shared" si="122"/>
        <v>1658</v>
      </c>
      <c r="BN131">
        <f t="shared" si="123"/>
        <v>334</v>
      </c>
      <c r="BO131" s="180">
        <f t="shared" si="139"/>
        <v>43955</v>
      </c>
      <c r="BP131">
        <f t="shared" si="140"/>
        <v>1040</v>
      </c>
      <c r="BQ131">
        <f t="shared" si="141"/>
        <v>900</v>
      </c>
      <c r="BR131">
        <f t="shared" si="142"/>
        <v>4</v>
      </c>
      <c r="BS131" s="180">
        <f t="shared" si="143"/>
        <v>43955</v>
      </c>
      <c r="BT131">
        <f t="shared" si="144"/>
        <v>45</v>
      </c>
      <c r="BU131">
        <f t="shared" si="145"/>
        <v>39</v>
      </c>
      <c r="BV131">
        <f t="shared" si="146"/>
        <v>0</v>
      </c>
      <c r="BW131" s="180">
        <f t="shared" si="147"/>
        <v>43955</v>
      </c>
      <c r="BX131">
        <f t="shared" si="148"/>
        <v>438</v>
      </c>
      <c r="BY131">
        <f t="shared" si="149"/>
        <v>334</v>
      </c>
      <c r="BZ131">
        <f t="shared" si="150"/>
        <v>6</v>
      </c>
      <c r="CA131" s="180">
        <f t="shared" si="90"/>
        <v>43955</v>
      </c>
      <c r="CB131">
        <f t="shared" si="91"/>
        <v>1</v>
      </c>
      <c r="CC131">
        <f t="shared" si="92"/>
        <v>21</v>
      </c>
      <c r="CD131" s="180">
        <f t="shared" si="93"/>
        <v>43955</v>
      </c>
      <c r="CE131">
        <f t="shared" si="94"/>
        <v>0</v>
      </c>
    </row>
    <row r="132" spans="1:83" x14ac:dyDescent="0.55000000000000004">
      <c r="A132" s="180">
        <v>43956</v>
      </c>
      <c r="B132" s="146">
        <v>2</v>
      </c>
      <c r="C132" s="155">
        <f t="shared" si="116"/>
        <v>1678</v>
      </c>
      <c r="D132" s="155">
        <f t="shared" si="134"/>
        <v>278</v>
      </c>
      <c r="E132" s="147">
        <v>5</v>
      </c>
      <c r="F132" s="147">
        <v>1400</v>
      </c>
      <c r="G132" s="147">
        <v>3</v>
      </c>
      <c r="H132" s="135"/>
      <c r="I132" s="147">
        <v>5</v>
      </c>
      <c r="J132" s="135"/>
      <c r="K132" s="148">
        <v>0</v>
      </c>
      <c r="L132" s="146">
        <v>20</v>
      </c>
      <c r="M132" s="147">
        <v>3</v>
      </c>
      <c r="N132" s="135"/>
      <c r="O132" s="135"/>
      <c r="P132" s="147">
        <v>0</v>
      </c>
      <c r="Q132" s="147">
        <v>0</v>
      </c>
      <c r="R132" s="135"/>
      <c r="S132" s="135"/>
      <c r="T132" s="147">
        <v>64</v>
      </c>
      <c r="U132" s="147">
        <v>9</v>
      </c>
      <c r="V132" s="135"/>
      <c r="W132" s="42">
        <v>903</v>
      </c>
      <c r="X132" s="148">
        <v>88</v>
      </c>
      <c r="Z132" s="75">
        <f t="shared" si="151"/>
        <v>43956</v>
      </c>
      <c r="AA132" s="231">
        <f t="shared" si="117"/>
        <v>1523</v>
      </c>
      <c r="AB132" s="231">
        <f t="shared" si="118"/>
        <v>1293</v>
      </c>
      <c r="AC132" s="232">
        <f t="shared" si="119"/>
        <v>10</v>
      </c>
      <c r="AD132" s="184">
        <f t="shared" si="125"/>
        <v>0</v>
      </c>
      <c r="AE132" s="244"/>
      <c r="AF132" s="156">
        <v>1040</v>
      </c>
      <c r="AG132" s="185">
        <f t="shared" si="138"/>
        <v>20</v>
      </c>
      <c r="AH132" s="156">
        <v>920</v>
      </c>
      <c r="AI132" s="185">
        <f t="shared" si="132"/>
        <v>0</v>
      </c>
      <c r="AJ132" s="186">
        <v>4</v>
      </c>
      <c r="AK132" s="187">
        <f t="shared" si="126"/>
        <v>0</v>
      </c>
      <c r="AL132" s="156">
        <v>45</v>
      </c>
      <c r="AM132" s="185">
        <f t="shared" si="127"/>
        <v>0</v>
      </c>
      <c r="AN132" s="156">
        <v>39</v>
      </c>
      <c r="AO132" s="185">
        <f t="shared" si="128"/>
        <v>0</v>
      </c>
      <c r="AP132" s="188">
        <v>0</v>
      </c>
      <c r="AQ132" s="187">
        <f t="shared" si="129"/>
        <v>0</v>
      </c>
      <c r="AR132" s="156">
        <v>438</v>
      </c>
      <c r="AS132" s="185">
        <f t="shared" si="137"/>
        <v>0</v>
      </c>
      <c r="AT132" s="156">
        <v>334</v>
      </c>
      <c r="AU132" s="185">
        <f t="shared" si="130"/>
        <v>0</v>
      </c>
      <c r="AV132" s="189">
        <v>6</v>
      </c>
      <c r="BE132" s="230">
        <f t="shared" si="102"/>
        <v>43956</v>
      </c>
      <c r="BF132" s="132">
        <f t="shared" si="103"/>
        <v>2</v>
      </c>
      <c r="BG132" s="230">
        <f t="shared" si="104"/>
        <v>43956</v>
      </c>
      <c r="BH132" s="132">
        <f t="shared" si="105"/>
        <v>1678</v>
      </c>
      <c r="BI132" s="1">
        <f t="shared" si="120"/>
        <v>43956</v>
      </c>
      <c r="BJ132">
        <f t="shared" si="152"/>
        <v>20</v>
      </c>
      <c r="BK132">
        <f t="shared" si="153"/>
        <v>3</v>
      </c>
      <c r="BL132" s="1">
        <f t="shared" si="121"/>
        <v>43956</v>
      </c>
      <c r="BM132">
        <f t="shared" si="122"/>
        <v>1678</v>
      </c>
      <c r="BN132">
        <f t="shared" si="123"/>
        <v>337</v>
      </c>
      <c r="BO132" s="180">
        <f t="shared" si="139"/>
        <v>43956</v>
      </c>
      <c r="BP132">
        <f t="shared" si="140"/>
        <v>1040</v>
      </c>
      <c r="BQ132">
        <f t="shared" si="141"/>
        <v>920</v>
      </c>
      <c r="BR132">
        <f t="shared" si="142"/>
        <v>4</v>
      </c>
      <c r="BS132" s="180">
        <f t="shared" si="143"/>
        <v>43956</v>
      </c>
      <c r="BT132">
        <f t="shared" si="144"/>
        <v>45</v>
      </c>
      <c r="BU132">
        <f t="shared" si="145"/>
        <v>39</v>
      </c>
      <c r="BV132">
        <f t="shared" si="146"/>
        <v>0</v>
      </c>
      <c r="BW132" s="180">
        <f t="shared" si="147"/>
        <v>43956</v>
      </c>
      <c r="BX132">
        <f t="shared" si="148"/>
        <v>438</v>
      </c>
      <c r="BY132">
        <f t="shared" si="149"/>
        <v>334</v>
      </c>
      <c r="BZ132">
        <f t="shared" si="150"/>
        <v>6</v>
      </c>
      <c r="CA132" s="180">
        <f t="shared" si="90"/>
        <v>43956</v>
      </c>
      <c r="CB132">
        <f t="shared" si="91"/>
        <v>0</v>
      </c>
      <c r="CC132">
        <f t="shared" si="92"/>
        <v>20</v>
      </c>
      <c r="CD132" s="180">
        <f t="shared" si="93"/>
        <v>43956</v>
      </c>
      <c r="CE132">
        <f t="shared" si="94"/>
        <v>0</v>
      </c>
    </row>
    <row r="133" spans="1:83" ht="18" customHeight="1" x14ac:dyDescent="0.55000000000000004">
      <c r="A133" s="180">
        <v>43957</v>
      </c>
      <c r="B133" s="146">
        <v>2</v>
      </c>
      <c r="C133" s="155">
        <f t="shared" si="116"/>
        <v>1680</v>
      </c>
      <c r="D133" s="155">
        <f t="shared" si="134"/>
        <v>246</v>
      </c>
      <c r="E133" s="147">
        <v>5</v>
      </c>
      <c r="F133" s="147">
        <v>1434</v>
      </c>
      <c r="G133" s="147">
        <v>2</v>
      </c>
      <c r="H133" s="135"/>
      <c r="I133" s="147">
        <v>4</v>
      </c>
      <c r="J133" s="135"/>
      <c r="K133" s="148">
        <v>0</v>
      </c>
      <c r="L133" s="146">
        <v>6</v>
      </c>
      <c r="M133" s="147">
        <v>0</v>
      </c>
      <c r="N133" s="135"/>
      <c r="O133" s="135"/>
      <c r="P133" s="147">
        <v>0</v>
      </c>
      <c r="Q133" s="147">
        <v>0</v>
      </c>
      <c r="R133" s="135"/>
      <c r="S133" s="135"/>
      <c r="T133" s="147">
        <v>29</v>
      </c>
      <c r="U133" s="147">
        <v>7</v>
      </c>
      <c r="V133" s="135"/>
      <c r="W133" s="42">
        <v>880</v>
      </c>
      <c r="X133" s="148">
        <v>81</v>
      </c>
      <c r="Z133" s="75">
        <f t="shared" si="151"/>
        <v>43957</v>
      </c>
      <c r="AA133" s="231">
        <f t="shared" si="117"/>
        <v>1524</v>
      </c>
      <c r="AB133" s="231">
        <f t="shared" si="118"/>
        <v>1311</v>
      </c>
      <c r="AC133" s="232">
        <f t="shared" si="119"/>
        <v>10</v>
      </c>
      <c r="AD133" s="184">
        <f t="shared" si="125"/>
        <v>0</v>
      </c>
      <c r="AE133" s="244"/>
      <c r="AF133" s="156">
        <v>1040</v>
      </c>
      <c r="AG133" s="185">
        <f t="shared" si="138"/>
        <v>12</v>
      </c>
      <c r="AH133" s="156">
        <v>932</v>
      </c>
      <c r="AI133" s="185">
        <f t="shared" si="132"/>
        <v>0</v>
      </c>
      <c r="AJ133" s="186">
        <v>4</v>
      </c>
      <c r="AK133" s="187">
        <f t="shared" si="126"/>
        <v>0</v>
      </c>
      <c r="AL133" s="156">
        <v>45</v>
      </c>
      <c r="AM133" s="185">
        <f t="shared" si="127"/>
        <v>1</v>
      </c>
      <c r="AN133" s="156">
        <v>40</v>
      </c>
      <c r="AO133" s="185">
        <f t="shared" si="128"/>
        <v>0</v>
      </c>
      <c r="AP133" s="188">
        <v>0</v>
      </c>
      <c r="AQ133" s="187">
        <f t="shared" si="129"/>
        <v>1</v>
      </c>
      <c r="AR133" s="156">
        <v>439</v>
      </c>
      <c r="AS133" s="185">
        <f t="shared" si="137"/>
        <v>5</v>
      </c>
      <c r="AT133" s="156">
        <v>339</v>
      </c>
      <c r="AU133" s="185">
        <f t="shared" si="130"/>
        <v>0</v>
      </c>
      <c r="AV133" s="189">
        <v>6</v>
      </c>
      <c r="BE133" s="230">
        <f t="shared" si="102"/>
        <v>43957</v>
      </c>
      <c r="BF133" s="132">
        <f t="shared" si="103"/>
        <v>2</v>
      </c>
      <c r="BG133" s="230">
        <f t="shared" si="104"/>
        <v>43957</v>
      </c>
      <c r="BH133" s="132">
        <f t="shared" si="105"/>
        <v>1680</v>
      </c>
      <c r="BI133" s="1">
        <f t="shared" si="120"/>
        <v>43957</v>
      </c>
      <c r="BJ133">
        <f t="shared" si="152"/>
        <v>6</v>
      </c>
      <c r="BK133">
        <f t="shared" si="153"/>
        <v>0</v>
      </c>
      <c r="BL133" s="1">
        <f t="shared" si="121"/>
        <v>43957</v>
      </c>
      <c r="BM133">
        <f t="shared" si="122"/>
        <v>1684</v>
      </c>
      <c r="BN133">
        <f t="shared" si="123"/>
        <v>337</v>
      </c>
      <c r="BO133" s="180">
        <f t="shared" si="139"/>
        <v>43957</v>
      </c>
      <c r="BP133">
        <f t="shared" si="140"/>
        <v>1040</v>
      </c>
      <c r="BQ133">
        <f t="shared" si="141"/>
        <v>932</v>
      </c>
      <c r="BR133">
        <f t="shared" si="142"/>
        <v>4</v>
      </c>
      <c r="BS133" s="180">
        <f t="shared" si="143"/>
        <v>43957</v>
      </c>
      <c r="BT133">
        <f t="shared" si="144"/>
        <v>45</v>
      </c>
      <c r="BU133">
        <f t="shared" si="145"/>
        <v>40</v>
      </c>
      <c r="BV133">
        <f t="shared" si="146"/>
        <v>0</v>
      </c>
      <c r="BW133" s="180">
        <f t="shared" si="147"/>
        <v>43957</v>
      </c>
      <c r="BX133">
        <f t="shared" si="148"/>
        <v>439</v>
      </c>
      <c r="BY133">
        <f t="shared" si="149"/>
        <v>339</v>
      </c>
      <c r="BZ133">
        <f t="shared" si="150"/>
        <v>6</v>
      </c>
      <c r="CA133" s="180">
        <f t="shared" si="90"/>
        <v>43957</v>
      </c>
      <c r="CB133">
        <f t="shared" si="91"/>
        <v>0</v>
      </c>
      <c r="CC133">
        <f t="shared" si="92"/>
        <v>12</v>
      </c>
      <c r="CD133" s="180">
        <f t="shared" si="93"/>
        <v>43957</v>
      </c>
      <c r="CE133">
        <f t="shared" si="94"/>
        <v>0</v>
      </c>
    </row>
    <row r="134" spans="1:83" ht="18" customHeight="1" x14ac:dyDescent="0.55000000000000004">
      <c r="A134" s="180">
        <v>43958</v>
      </c>
      <c r="B134" s="146">
        <v>0</v>
      </c>
      <c r="C134" s="155">
        <f t="shared" si="116"/>
        <v>1680</v>
      </c>
      <c r="D134" s="155">
        <f t="shared" si="134"/>
        <v>219</v>
      </c>
      <c r="E134" s="147">
        <v>5</v>
      </c>
      <c r="F134" s="147">
        <v>1461</v>
      </c>
      <c r="G134" s="147">
        <v>3</v>
      </c>
      <c r="H134" s="135"/>
      <c r="I134" s="147">
        <v>6</v>
      </c>
      <c r="J134" s="135"/>
      <c r="K134" s="148">
        <v>0</v>
      </c>
      <c r="L134" s="146">
        <v>16</v>
      </c>
      <c r="M134" s="147">
        <v>0</v>
      </c>
      <c r="N134" s="135"/>
      <c r="O134" s="135"/>
      <c r="P134" s="147">
        <v>0</v>
      </c>
      <c r="Q134" s="147">
        <v>0</v>
      </c>
      <c r="R134" s="135"/>
      <c r="S134" s="135"/>
      <c r="T134" s="147">
        <v>42</v>
      </c>
      <c r="U134" s="147">
        <v>10</v>
      </c>
      <c r="V134" s="135"/>
      <c r="W134" s="42">
        <v>854</v>
      </c>
      <c r="X134" s="148">
        <v>71</v>
      </c>
      <c r="Z134" s="75">
        <f t="shared" si="151"/>
        <v>43958</v>
      </c>
      <c r="AA134" s="231">
        <f t="shared" si="117"/>
        <v>1525</v>
      </c>
      <c r="AB134" s="231">
        <f t="shared" si="118"/>
        <v>1311</v>
      </c>
      <c r="AC134" s="232">
        <f t="shared" si="119"/>
        <v>10</v>
      </c>
      <c r="AD134" s="184">
        <f t="shared" si="125"/>
        <v>0</v>
      </c>
      <c r="AE134" s="244"/>
      <c r="AF134" s="156">
        <v>1040</v>
      </c>
      <c r="AG134" s="185">
        <f t="shared" si="138"/>
        <v>0</v>
      </c>
      <c r="AH134" s="156">
        <v>932</v>
      </c>
      <c r="AI134" s="185">
        <f t="shared" si="132"/>
        <v>0</v>
      </c>
      <c r="AJ134" s="186">
        <v>4</v>
      </c>
      <c r="AK134" s="187">
        <f t="shared" si="126"/>
        <v>0</v>
      </c>
      <c r="AL134" s="156">
        <v>45</v>
      </c>
      <c r="AM134" s="185">
        <f t="shared" si="127"/>
        <v>0</v>
      </c>
      <c r="AN134" s="156">
        <v>40</v>
      </c>
      <c r="AO134" s="185">
        <f t="shared" si="128"/>
        <v>0</v>
      </c>
      <c r="AP134" s="188">
        <v>0</v>
      </c>
      <c r="AQ134" s="187">
        <f t="shared" si="129"/>
        <v>1</v>
      </c>
      <c r="AR134" s="156">
        <v>440</v>
      </c>
      <c r="AS134" s="185">
        <f t="shared" si="137"/>
        <v>0</v>
      </c>
      <c r="AT134" s="156">
        <v>339</v>
      </c>
      <c r="AU134" s="185">
        <f t="shared" si="130"/>
        <v>0</v>
      </c>
      <c r="AV134" s="189">
        <v>6</v>
      </c>
      <c r="BE134" s="230">
        <f t="shared" ref="BE134:BE165" si="154">+Z134</f>
        <v>43958</v>
      </c>
      <c r="BF134" s="132">
        <f t="shared" ref="BF134:BF165" si="155">+B134</f>
        <v>0</v>
      </c>
      <c r="BG134" s="230">
        <f t="shared" ref="BG134:BG165" si="156">+A134</f>
        <v>43958</v>
      </c>
      <c r="BH134" s="132">
        <f t="shared" ref="BH134:BH165" si="157">+C134</f>
        <v>1680</v>
      </c>
      <c r="BI134" s="1">
        <f t="shared" si="120"/>
        <v>43958</v>
      </c>
      <c r="BJ134">
        <f t="shared" si="152"/>
        <v>16</v>
      </c>
      <c r="BK134">
        <f t="shared" si="153"/>
        <v>0</v>
      </c>
      <c r="BL134" s="1">
        <f t="shared" si="121"/>
        <v>43958</v>
      </c>
      <c r="BM134">
        <f t="shared" si="122"/>
        <v>1700</v>
      </c>
      <c r="BN134">
        <f t="shared" si="123"/>
        <v>337</v>
      </c>
      <c r="BO134" s="180">
        <f t="shared" si="139"/>
        <v>43958</v>
      </c>
      <c r="BP134">
        <f t="shared" si="140"/>
        <v>1040</v>
      </c>
      <c r="BQ134">
        <f t="shared" si="141"/>
        <v>932</v>
      </c>
      <c r="BR134">
        <f t="shared" si="142"/>
        <v>4</v>
      </c>
      <c r="BS134" s="180">
        <f t="shared" si="143"/>
        <v>43958</v>
      </c>
      <c r="BT134">
        <f t="shared" si="144"/>
        <v>45</v>
      </c>
      <c r="BU134">
        <f t="shared" si="145"/>
        <v>40</v>
      </c>
      <c r="BV134">
        <f t="shared" si="146"/>
        <v>0</v>
      </c>
      <c r="BW134" s="180">
        <f t="shared" si="147"/>
        <v>43958</v>
      </c>
      <c r="BX134">
        <f t="shared" si="148"/>
        <v>440</v>
      </c>
      <c r="BY134">
        <f t="shared" si="149"/>
        <v>339</v>
      </c>
      <c r="BZ134">
        <f t="shared" si="150"/>
        <v>6</v>
      </c>
      <c r="CA134" s="180">
        <f t="shared" si="90"/>
        <v>43958</v>
      </c>
      <c r="CB134">
        <f t="shared" si="91"/>
        <v>0</v>
      </c>
      <c r="CC134">
        <f t="shared" si="92"/>
        <v>0</v>
      </c>
      <c r="CD134" s="180">
        <f t="shared" si="93"/>
        <v>43958</v>
      </c>
      <c r="CE134">
        <f t="shared" si="94"/>
        <v>0</v>
      </c>
    </row>
    <row r="135" spans="1:83" ht="18" customHeight="1" x14ac:dyDescent="0.55000000000000004">
      <c r="A135" s="180">
        <v>43959</v>
      </c>
      <c r="B135" s="146">
        <v>1</v>
      </c>
      <c r="C135" s="155">
        <f t="shared" si="116"/>
        <v>1681</v>
      </c>
      <c r="D135" s="155">
        <f t="shared" si="134"/>
        <v>176</v>
      </c>
      <c r="E135" s="147">
        <v>3</v>
      </c>
      <c r="F135" s="147">
        <v>1505</v>
      </c>
      <c r="G135" s="147">
        <v>2</v>
      </c>
      <c r="H135" s="135"/>
      <c r="I135" s="147">
        <v>8</v>
      </c>
      <c r="J135" s="135"/>
      <c r="K135" s="148">
        <v>0</v>
      </c>
      <c r="L135" s="146">
        <v>15</v>
      </c>
      <c r="M135" s="147">
        <v>0</v>
      </c>
      <c r="N135" s="135"/>
      <c r="O135" s="135"/>
      <c r="P135" s="147">
        <v>0</v>
      </c>
      <c r="Q135" s="147">
        <v>0</v>
      </c>
      <c r="R135" s="135"/>
      <c r="S135" s="135"/>
      <c r="T135" s="147">
        <v>33</v>
      </c>
      <c r="U135" s="147">
        <v>8</v>
      </c>
      <c r="V135" s="135"/>
      <c r="W135" s="42">
        <v>836</v>
      </c>
      <c r="X135" s="148">
        <v>63</v>
      </c>
      <c r="Z135" s="75">
        <f t="shared" si="151"/>
        <v>43959</v>
      </c>
      <c r="AA135" s="231">
        <f t="shared" si="117"/>
        <v>1525</v>
      </c>
      <c r="AB135" s="231">
        <f t="shared" si="118"/>
        <v>1355</v>
      </c>
      <c r="AC135" s="232">
        <f t="shared" si="119"/>
        <v>10</v>
      </c>
      <c r="AD135" s="184">
        <f t="shared" si="125"/>
        <v>0</v>
      </c>
      <c r="AE135" s="244"/>
      <c r="AF135" s="156">
        <v>1040</v>
      </c>
      <c r="AG135" s="185">
        <f t="shared" si="138"/>
        <v>28</v>
      </c>
      <c r="AH135" s="156">
        <v>960</v>
      </c>
      <c r="AI135" s="185">
        <f t="shared" si="132"/>
        <v>0</v>
      </c>
      <c r="AJ135" s="186">
        <v>4</v>
      </c>
      <c r="AK135" s="187">
        <f t="shared" si="126"/>
        <v>0</v>
      </c>
      <c r="AL135" s="156">
        <v>45</v>
      </c>
      <c r="AM135" s="185">
        <f t="shared" si="127"/>
        <v>0</v>
      </c>
      <c r="AN135" s="156">
        <v>40</v>
      </c>
      <c r="AO135" s="185">
        <f t="shared" si="128"/>
        <v>0</v>
      </c>
      <c r="AP135" s="188">
        <v>0</v>
      </c>
      <c r="AQ135" s="187">
        <f t="shared" si="129"/>
        <v>0</v>
      </c>
      <c r="AR135" s="156">
        <v>440</v>
      </c>
      <c r="AS135" s="185">
        <f t="shared" si="137"/>
        <v>16</v>
      </c>
      <c r="AT135" s="156">
        <v>355</v>
      </c>
      <c r="AU135" s="185">
        <f t="shared" si="130"/>
        <v>0</v>
      </c>
      <c r="AV135" s="189">
        <v>6</v>
      </c>
      <c r="BE135" s="230">
        <f t="shared" si="154"/>
        <v>43959</v>
      </c>
      <c r="BF135" s="132">
        <f t="shared" si="155"/>
        <v>1</v>
      </c>
      <c r="BG135" s="230">
        <f t="shared" si="156"/>
        <v>43959</v>
      </c>
      <c r="BH135" s="132">
        <f t="shared" si="157"/>
        <v>1681</v>
      </c>
      <c r="BI135" s="1">
        <f t="shared" si="120"/>
        <v>43959</v>
      </c>
      <c r="BJ135">
        <f t="shared" si="152"/>
        <v>15</v>
      </c>
      <c r="BK135">
        <f t="shared" si="153"/>
        <v>0</v>
      </c>
      <c r="BL135" s="1">
        <f t="shared" si="121"/>
        <v>43959</v>
      </c>
      <c r="BM135">
        <f t="shared" si="122"/>
        <v>1715</v>
      </c>
      <c r="BN135">
        <f t="shared" si="123"/>
        <v>337</v>
      </c>
      <c r="BO135" s="180">
        <f t="shared" si="139"/>
        <v>43959</v>
      </c>
      <c r="BP135">
        <f t="shared" si="140"/>
        <v>1040</v>
      </c>
      <c r="BQ135">
        <f t="shared" si="141"/>
        <v>960</v>
      </c>
      <c r="BR135">
        <f t="shared" si="142"/>
        <v>4</v>
      </c>
      <c r="BS135" s="180">
        <f t="shared" si="143"/>
        <v>43959</v>
      </c>
      <c r="BT135">
        <f t="shared" si="144"/>
        <v>45</v>
      </c>
      <c r="BU135">
        <f t="shared" si="145"/>
        <v>40</v>
      </c>
      <c r="BV135">
        <f t="shared" si="146"/>
        <v>0</v>
      </c>
      <c r="BW135" s="180">
        <f t="shared" si="147"/>
        <v>43959</v>
      </c>
      <c r="BX135">
        <f t="shared" si="148"/>
        <v>440</v>
      </c>
      <c r="BY135">
        <f t="shared" si="149"/>
        <v>355</v>
      </c>
      <c r="BZ135">
        <f t="shared" si="150"/>
        <v>6</v>
      </c>
      <c r="CA135" s="180">
        <f t="shared" si="90"/>
        <v>43959</v>
      </c>
      <c r="CB135">
        <f t="shared" si="91"/>
        <v>0</v>
      </c>
      <c r="CC135">
        <f t="shared" si="92"/>
        <v>28</v>
      </c>
      <c r="CD135" s="180">
        <f t="shared" si="93"/>
        <v>43959</v>
      </c>
      <c r="CE135">
        <f t="shared" si="94"/>
        <v>0</v>
      </c>
    </row>
    <row r="136" spans="1:83" ht="18" customHeight="1" x14ac:dyDescent="0.55000000000000004">
      <c r="A136" s="180">
        <v>43960</v>
      </c>
      <c r="B136" s="146">
        <v>2</v>
      </c>
      <c r="C136" s="155">
        <f t="shared" si="116"/>
        <v>1683</v>
      </c>
      <c r="D136" s="155">
        <f t="shared" si="134"/>
        <v>115</v>
      </c>
      <c r="E136" s="147">
        <v>3</v>
      </c>
      <c r="F136" s="147">
        <v>1568</v>
      </c>
      <c r="G136" s="147">
        <v>1</v>
      </c>
      <c r="H136" s="135"/>
      <c r="I136" s="147">
        <v>4</v>
      </c>
      <c r="J136" s="135"/>
      <c r="K136" s="148">
        <v>0</v>
      </c>
      <c r="L136" s="146">
        <v>20</v>
      </c>
      <c r="M136" s="147">
        <v>1</v>
      </c>
      <c r="N136" s="135"/>
      <c r="O136" s="135"/>
      <c r="P136" s="147">
        <v>1</v>
      </c>
      <c r="Q136" s="147">
        <v>0</v>
      </c>
      <c r="R136" s="135"/>
      <c r="S136" s="135"/>
      <c r="T136" s="147">
        <v>61</v>
      </c>
      <c r="U136" s="147">
        <v>16</v>
      </c>
      <c r="V136" s="135"/>
      <c r="W136" s="42">
        <v>794</v>
      </c>
      <c r="X136" s="148">
        <v>61</v>
      </c>
      <c r="Z136" s="75">
        <f t="shared" si="151"/>
        <v>43960</v>
      </c>
      <c r="AA136" s="231">
        <f t="shared" si="117"/>
        <v>1525</v>
      </c>
      <c r="AB136" s="231">
        <f t="shared" si="118"/>
        <v>1368</v>
      </c>
      <c r="AC136" s="232">
        <f t="shared" si="119"/>
        <v>10</v>
      </c>
      <c r="AD136" s="184">
        <f t="shared" si="125"/>
        <v>0</v>
      </c>
      <c r="AE136" s="244"/>
      <c r="AF136" s="156">
        <v>1040</v>
      </c>
      <c r="AG136" s="185">
        <f t="shared" si="138"/>
        <v>7</v>
      </c>
      <c r="AH136" s="156">
        <v>967</v>
      </c>
      <c r="AI136" s="185">
        <f t="shared" si="132"/>
        <v>0</v>
      </c>
      <c r="AJ136" s="186">
        <v>4</v>
      </c>
      <c r="AK136" s="187">
        <f t="shared" si="126"/>
        <v>0</v>
      </c>
      <c r="AL136" s="156">
        <v>45</v>
      </c>
      <c r="AM136" s="185">
        <f t="shared" si="127"/>
        <v>0</v>
      </c>
      <c r="AN136" s="156">
        <v>40</v>
      </c>
      <c r="AO136" s="185">
        <f t="shared" si="128"/>
        <v>0</v>
      </c>
      <c r="AP136" s="188">
        <v>0</v>
      </c>
      <c r="AQ136" s="187">
        <f t="shared" si="129"/>
        <v>0</v>
      </c>
      <c r="AR136" s="156">
        <v>440</v>
      </c>
      <c r="AS136" s="185">
        <f t="shared" si="137"/>
        <v>6</v>
      </c>
      <c r="AT136" s="156">
        <v>361</v>
      </c>
      <c r="AU136" s="185">
        <f t="shared" si="130"/>
        <v>0</v>
      </c>
      <c r="AV136" s="189">
        <v>6</v>
      </c>
      <c r="BE136" s="230">
        <f t="shared" si="154"/>
        <v>43960</v>
      </c>
      <c r="BF136" s="132">
        <f t="shared" si="155"/>
        <v>2</v>
      </c>
      <c r="BG136" s="230">
        <f t="shared" si="156"/>
        <v>43960</v>
      </c>
      <c r="BH136" s="132">
        <f t="shared" si="157"/>
        <v>1683</v>
      </c>
      <c r="BI136" s="1">
        <f t="shared" si="120"/>
        <v>43960</v>
      </c>
      <c r="BJ136">
        <f t="shared" si="152"/>
        <v>20</v>
      </c>
      <c r="BK136">
        <f t="shared" si="153"/>
        <v>1</v>
      </c>
      <c r="BL136" s="1">
        <f t="shared" si="121"/>
        <v>43960</v>
      </c>
      <c r="BM136">
        <f t="shared" si="122"/>
        <v>1735</v>
      </c>
      <c r="BN136">
        <f t="shared" si="123"/>
        <v>338</v>
      </c>
      <c r="BO136" s="180">
        <f t="shared" si="139"/>
        <v>43960</v>
      </c>
      <c r="BP136">
        <f t="shared" si="140"/>
        <v>1040</v>
      </c>
      <c r="BQ136">
        <f t="shared" si="141"/>
        <v>967</v>
      </c>
      <c r="BR136">
        <f t="shared" si="142"/>
        <v>4</v>
      </c>
      <c r="BS136" s="180">
        <f t="shared" si="143"/>
        <v>43960</v>
      </c>
      <c r="BT136">
        <f t="shared" si="144"/>
        <v>45</v>
      </c>
      <c r="BU136">
        <f t="shared" si="145"/>
        <v>40</v>
      </c>
      <c r="BV136">
        <f t="shared" si="146"/>
        <v>0</v>
      </c>
      <c r="BW136" s="180">
        <f t="shared" si="147"/>
        <v>43960</v>
      </c>
      <c r="BX136">
        <f t="shared" si="148"/>
        <v>440</v>
      </c>
      <c r="BY136">
        <f t="shared" si="149"/>
        <v>361</v>
      </c>
      <c r="BZ136">
        <f t="shared" si="150"/>
        <v>6</v>
      </c>
      <c r="CA136" s="180">
        <f t="shared" si="90"/>
        <v>43960</v>
      </c>
      <c r="CB136">
        <f t="shared" si="91"/>
        <v>0</v>
      </c>
      <c r="CC136">
        <f t="shared" si="92"/>
        <v>7</v>
      </c>
      <c r="CD136" s="180">
        <f t="shared" si="93"/>
        <v>43960</v>
      </c>
      <c r="CE136">
        <f t="shared" si="94"/>
        <v>0</v>
      </c>
    </row>
    <row r="137" spans="1:83" ht="18" customHeight="1" x14ac:dyDescent="0.55000000000000004">
      <c r="A137" s="180">
        <v>43961</v>
      </c>
      <c r="B137" s="146">
        <v>7</v>
      </c>
      <c r="C137" s="155">
        <f t="shared" ref="C137:C168" si="158">+B137+C136</f>
        <v>1690</v>
      </c>
      <c r="D137" s="155">
        <f t="shared" si="134"/>
        <v>99</v>
      </c>
      <c r="E137" s="147">
        <v>3</v>
      </c>
      <c r="F137" s="147">
        <v>1591</v>
      </c>
      <c r="G137" s="147">
        <v>0</v>
      </c>
      <c r="H137" s="135"/>
      <c r="I137" s="147">
        <v>3</v>
      </c>
      <c r="J137" s="135"/>
      <c r="K137" s="148">
        <v>0</v>
      </c>
      <c r="L137" s="146">
        <v>12</v>
      </c>
      <c r="M137" s="147">
        <v>0</v>
      </c>
      <c r="N137" s="135"/>
      <c r="O137" s="135"/>
      <c r="P137" s="147">
        <v>6</v>
      </c>
      <c r="Q137" s="147">
        <v>0</v>
      </c>
      <c r="R137" s="135"/>
      <c r="S137" s="135"/>
      <c r="T137" s="147">
        <v>20</v>
      </c>
      <c r="U137" s="147">
        <v>4</v>
      </c>
      <c r="V137" s="135"/>
      <c r="W137" s="42">
        <v>780</v>
      </c>
      <c r="X137" s="148">
        <v>44</v>
      </c>
      <c r="Z137" s="75">
        <f t="shared" si="151"/>
        <v>43961</v>
      </c>
      <c r="AA137" s="231">
        <f t="shared" si="117"/>
        <v>1532</v>
      </c>
      <c r="AB137" s="231">
        <f t="shared" si="118"/>
        <v>1389</v>
      </c>
      <c r="AC137" s="232">
        <f t="shared" si="119"/>
        <v>10</v>
      </c>
      <c r="AD137" s="184">
        <f t="shared" si="125"/>
        <v>7</v>
      </c>
      <c r="AE137" s="244"/>
      <c r="AF137" s="156">
        <v>1047</v>
      </c>
      <c r="AG137" s="185">
        <f t="shared" si="138"/>
        <v>15</v>
      </c>
      <c r="AH137" s="156">
        <v>982</v>
      </c>
      <c r="AI137" s="185">
        <f t="shared" si="132"/>
        <v>0</v>
      </c>
      <c r="AJ137" s="186">
        <v>4</v>
      </c>
      <c r="AK137" s="187">
        <f t="shared" si="126"/>
        <v>0</v>
      </c>
      <c r="AL137" s="156">
        <v>45</v>
      </c>
      <c r="AM137" s="185">
        <f t="shared" si="127"/>
        <v>1</v>
      </c>
      <c r="AN137" s="156">
        <v>41</v>
      </c>
      <c r="AO137" s="185">
        <f t="shared" si="128"/>
        <v>0</v>
      </c>
      <c r="AP137" s="188">
        <v>0</v>
      </c>
      <c r="AQ137" s="187">
        <f t="shared" si="129"/>
        <v>0</v>
      </c>
      <c r="AR137" s="156">
        <v>440</v>
      </c>
      <c r="AS137" s="185">
        <f t="shared" si="137"/>
        <v>5</v>
      </c>
      <c r="AT137" s="156">
        <v>366</v>
      </c>
      <c r="AU137" s="185">
        <f t="shared" si="130"/>
        <v>0</v>
      </c>
      <c r="AV137" s="189">
        <v>6</v>
      </c>
      <c r="BE137" s="230">
        <f t="shared" si="154"/>
        <v>43961</v>
      </c>
      <c r="BF137" s="132">
        <f t="shared" si="155"/>
        <v>7</v>
      </c>
      <c r="BG137" s="230">
        <f t="shared" si="156"/>
        <v>43961</v>
      </c>
      <c r="BH137" s="132">
        <f t="shared" si="157"/>
        <v>1690</v>
      </c>
      <c r="BI137" s="1">
        <f t="shared" si="120"/>
        <v>43961</v>
      </c>
      <c r="BJ137">
        <f t="shared" si="152"/>
        <v>12</v>
      </c>
      <c r="BK137">
        <f t="shared" si="153"/>
        <v>0</v>
      </c>
      <c r="BL137" s="1">
        <f t="shared" si="121"/>
        <v>43961</v>
      </c>
      <c r="BM137">
        <f t="shared" si="122"/>
        <v>1747</v>
      </c>
      <c r="BN137">
        <f t="shared" si="123"/>
        <v>338</v>
      </c>
      <c r="BO137" s="180">
        <f t="shared" si="139"/>
        <v>43961</v>
      </c>
      <c r="BP137">
        <f t="shared" si="140"/>
        <v>1047</v>
      </c>
      <c r="BQ137">
        <f t="shared" si="141"/>
        <v>982</v>
      </c>
      <c r="BR137">
        <f t="shared" si="142"/>
        <v>4</v>
      </c>
      <c r="BS137" s="180">
        <f t="shared" si="143"/>
        <v>43961</v>
      </c>
      <c r="BT137">
        <f t="shared" si="144"/>
        <v>45</v>
      </c>
      <c r="BU137">
        <f t="shared" si="145"/>
        <v>41</v>
      </c>
      <c r="BV137">
        <f t="shared" si="146"/>
        <v>0</v>
      </c>
      <c r="BW137" s="180">
        <f t="shared" si="147"/>
        <v>43961</v>
      </c>
      <c r="BX137">
        <f t="shared" si="148"/>
        <v>440</v>
      </c>
      <c r="BY137">
        <f t="shared" si="149"/>
        <v>366</v>
      </c>
      <c r="BZ137">
        <f t="shared" si="150"/>
        <v>6</v>
      </c>
      <c r="CA137" s="180">
        <f t="shared" si="90"/>
        <v>43961</v>
      </c>
      <c r="CB137">
        <f t="shared" si="91"/>
        <v>7</v>
      </c>
      <c r="CC137">
        <f t="shared" si="92"/>
        <v>15</v>
      </c>
      <c r="CD137" s="180">
        <f t="shared" si="93"/>
        <v>43961</v>
      </c>
      <c r="CE137">
        <f t="shared" si="94"/>
        <v>0</v>
      </c>
    </row>
    <row r="138" spans="1:83" ht="18" customHeight="1" x14ac:dyDescent="0.55000000000000004">
      <c r="A138" s="180">
        <v>43962</v>
      </c>
      <c r="B138" s="146">
        <v>1</v>
      </c>
      <c r="C138" s="155">
        <f t="shared" si="158"/>
        <v>1691</v>
      </c>
      <c r="D138" s="155">
        <f t="shared" si="134"/>
        <v>80</v>
      </c>
      <c r="E138" s="147">
        <v>3</v>
      </c>
      <c r="F138" s="147">
        <v>1611</v>
      </c>
      <c r="G138" s="147">
        <v>1</v>
      </c>
      <c r="H138" s="135"/>
      <c r="I138" s="147">
        <v>3</v>
      </c>
      <c r="J138" s="135"/>
      <c r="K138" s="148">
        <v>0</v>
      </c>
      <c r="L138" s="146">
        <v>15</v>
      </c>
      <c r="M138" s="147">
        <v>0</v>
      </c>
      <c r="N138" s="135"/>
      <c r="O138" s="135"/>
      <c r="P138" s="147">
        <v>0</v>
      </c>
      <c r="Q138" s="147">
        <v>0</v>
      </c>
      <c r="R138" s="135"/>
      <c r="S138" s="135"/>
      <c r="T138" s="147">
        <v>35</v>
      </c>
      <c r="U138" s="147">
        <v>6</v>
      </c>
      <c r="V138" s="135"/>
      <c r="W138" s="42">
        <v>760</v>
      </c>
      <c r="X138" s="148">
        <v>38</v>
      </c>
      <c r="Z138" s="75">
        <f t="shared" si="151"/>
        <v>43962</v>
      </c>
      <c r="AA138" s="231">
        <f t="shared" si="117"/>
        <v>1532</v>
      </c>
      <c r="AB138" s="231">
        <f t="shared" si="118"/>
        <v>1395</v>
      </c>
      <c r="AC138" s="232">
        <f t="shared" si="119"/>
        <v>10</v>
      </c>
      <c r="AD138" s="184">
        <f t="shared" si="125"/>
        <v>0</v>
      </c>
      <c r="AE138" s="244"/>
      <c r="AF138" s="156">
        <v>1047</v>
      </c>
      <c r="AG138" s="185">
        <f t="shared" si="138"/>
        <v>3</v>
      </c>
      <c r="AH138" s="156">
        <v>985</v>
      </c>
      <c r="AI138" s="185">
        <f t="shared" si="132"/>
        <v>0</v>
      </c>
      <c r="AJ138" s="186">
        <v>4</v>
      </c>
      <c r="AK138" s="187">
        <f t="shared" si="126"/>
        <v>0</v>
      </c>
      <c r="AL138" s="156">
        <v>45</v>
      </c>
      <c r="AM138" s="185">
        <f t="shared" si="127"/>
        <v>1</v>
      </c>
      <c r="AN138" s="156">
        <v>42</v>
      </c>
      <c r="AO138" s="185">
        <f t="shared" si="128"/>
        <v>0</v>
      </c>
      <c r="AP138" s="188">
        <v>0</v>
      </c>
      <c r="AQ138" s="187">
        <f t="shared" si="129"/>
        <v>0</v>
      </c>
      <c r="AR138" s="156">
        <v>440</v>
      </c>
      <c r="AS138" s="185">
        <f t="shared" si="137"/>
        <v>2</v>
      </c>
      <c r="AT138" s="156">
        <v>368</v>
      </c>
      <c r="AU138" s="185">
        <f t="shared" si="130"/>
        <v>0</v>
      </c>
      <c r="AV138" s="189">
        <v>6</v>
      </c>
      <c r="BE138" s="230">
        <f t="shared" si="154"/>
        <v>43962</v>
      </c>
      <c r="BF138" s="132">
        <f t="shared" si="155"/>
        <v>1</v>
      </c>
      <c r="BG138" s="230">
        <f t="shared" si="156"/>
        <v>43962</v>
      </c>
      <c r="BH138" s="132">
        <f t="shared" si="157"/>
        <v>1691</v>
      </c>
      <c r="BI138" s="1">
        <f t="shared" si="120"/>
        <v>43962</v>
      </c>
      <c r="BJ138">
        <f t="shared" si="152"/>
        <v>15</v>
      </c>
      <c r="BK138">
        <f t="shared" si="153"/>
        <v>0</v>
      </c>
      <c r="BL138" s="1">
        <f t="shared" si="121"/>
        <v>43962</v>
      </c>
      <c r="BM138">
        <f t="shared" si="122"/>
        <v>1762</v>
      </c>
      <c r="BN138">
        <f t="shared" si="123"/>
        <v>338</v>
      </c>
      <c r="BO138" s="180">
        <f t="shared" si="139"/>
        <v>43962</v>
      </c>
      <c r="BP138">
        <f t="shared" si="140"/>
        <v>1047</v>
      </c>
      <c r="BQ138">
        <f t="shared" si="141"/>
        <v>985</v>
      </c>
      <c r="BR138">
        <f t="shared" si="142"/>
        <v>4</v>
      </c>
      <c r="BS138" s="180">
        <f t="shared" si="143"/>
        <v>43962</v>
      </c>
      <c r="BT138">
        <f t="shared" si="144"/>
        <v>45</v>
      </c>
      <c r="BU138">
        <f t="shared" si="145"/>
        <v>42</v>
      </c>
      <c r="BV138">
        <f t="shared" si="146"/>
        <v>0</v>
      </c>
      <c r="BW138" s="180">
        <f t="shared" si="147"/>
        <v>43962</v>
      </c>
      <c r="BX138">
        <f t="shared" si="148"/>
        <v>440</v>
      </c>
      <c r="BY138">
        <f t="shared" si="149"/>
        <v>368</v>
      </c>
      <c r="BZ138">
        <f t="shared" si="150"/>
        <v>6</v>
      </c>
      <c r="CA138" s="180">
        <f t="shared" si="90"/>
        <v>43962</v>
      </c>
      <c r="CB138">
        <f t="shared" si="91"/>
        <v>0</v>
      </c>
      <c r="CC138">
        <f t="shared" si="92"/>
        <v>3</v>
      </c>
      <c r="CD138" s="180">
        <f t="shared" si="93"/>
        <v>43962</v>
      </c>
      <c r="CE138">
        <f t="shared" si="94"/>
        <v>0</v>
      </c>
    </row>
    <row r="139" spans="1:83" ht="18" customHeight="1" x14ac:dyDescent="0.55000000000000004">
      <c r="A139" s="180">
        <v>43963</v>
      </c>
      <c r="B139" s="146">
        <v>1</v>
      </c>
      <c r="C139" s="155">
        <f t="shared" si="158"/>
        <v>1692</v>
      </c>
      <c r="D139" s="155">
        <f t="shared" si="134"/>
        <v>81</v>
      </c>
      <c r="E139" s="147">
        <v>3</v>
      </c>
      <c r="F139" s="147">
        <v>1611</v>
      </c>
      <c r="G139" s="147">
        <v>0</v>
      </c>
      <c r="H139" s="135"/>
      <c r="I139" s="147">
        <v>3</v>
      </c>
      <c r="J139" s="135"/>
      <c r="K139" s="148">
        <v>0</v>
      </c>
      <c r="L139" s="146">
        <v>8</v>
      </c>
      <c r="M139" s="147">
        <v>1</v>
      </c>
      <c r="N139" s="135"/>
      <c r="O139" s="135"/>
      <c r="P139" s="147">
        <v>0</v>
      </c>
      <c r="Q139" s="147">
        <v>0</v>
      </c>
      <c r="R139" s="135"/>
      <c r="S139" s="135"/>
      <c r="T139" s="147">
        <v>18</v>
      </c>
      <c r="U139" s="147">
        <v>2</v>
      </c>
      <c r="V139" s="135"/>
      <c r="W139" s="42">
        <v>750</v>
      </c>
      <c r="X139" s="148">
        <v>37</v>
      </c>
      <c r="Z139" s="75">
        <f t="shared" si="151"/>
        <v>43963</v>
      </c>
      <c r="AA139" s="231">
        <f t="shared" si="117"/>
        <v>1532</v>
      </c>
      <c r="AB139" s="231">
        <f t="shared" si="118"/>
        <v>1405</v>
      </c>
      <c r="AC139" s="232">
        <f t="shared" si="119"/>
        <v>11</v>
      </c>
      <c r="AD139" s="184">
        <f t="shared" si="125"/>
        <v>0</v>
      </c>
      <c r="AE139" s="244"/>
      <c r="AF139" s="156">
        <v>1047</v>
      </c>
      <c r="AG139" s="185">
        <f t="shared" si="138"/>
        <v>6</v>
      </c>
      <c r="AH139" s="156">
        <v>991</v>
      </c>
      <c r="AI139" s="185">
        <f t="shared" si="132"/>
        <v>0</v>
      </c>
      <c r="AJ139" s="186">
        <v>4</v>
      </c>
      <c r="AK139" s="187">
        <f t="shared" si="126"/>
        <v>0</v>
      </c>
      <c r="AL139" s="156">
        <v>45</v>
      </c>
      <c r="AM139" s="185">
        <f t="shared" si="127"/>
        <v>0</v>
      </c>
      <c r="AN139" s="156">
        <v>42</v>
      </c>
      <c r="AO139" s="185">
        <f t="shared" si="128"/>
        <v>0</v>
      </c>
      <c r="AP139" s="188">
        <v>0</v>
      </c>
      <c r="AQ139" s="187">
        <f t="shared" si="129"/>
        <v>0</v>
      </c>
      <c r="AR139" s="156">
        <v>440</v>
      </c>
      <c r="AS139" s="185">
        <f t="shared" si="137"/>
        <v>4</v>
      </c>
      <c r="AT139" s="156">
        <v>372</v>
      </c>
      <c r="AU139" s="185">
        <f t="shared" si="130"/>
        <v>1</v>
      </c>
      <c r="AV139" s="189">
        <v>7</v>
      </c>
      <c r="BE139" s="230">
        <f t="shared" si="154"/>
        <v>43963</v>
      </c>
      <c r="BF139" s="132">
        <f t="shared" si="155"/>
        <v>1</v>
      </c>
      <c r="BG139" s="230">
        <f t="shared" si="156"/>
        <v>43963</v>
      </c>
      <c r="BH139" s="132">
        <f t="shared" si="157"/>
        <v>1692</v>
      </c>
      <c r="BI139" s="1">
        <f t="shared" si="120"/>
        <v>43963</v>
      </c>
      <c r="BJ139">
        <f t="shared" si="152"/>
        <v>8</v>
      </c>
      <c r="BK139">
        <f t="shared" si="153"/>
        <v>1</v>
      </c>
      <c r="BL139" s="1">
        <f t="shared" si="121"/>
        <v>43963</v>
      </c>
      <c r="BM139">
        <f t="shared" si="122"/>
        <v>1770</v>
      </c>
      <c r="BN139">
        <f t="shared" si="123"/>
        <v>339</v>
      </c>
      <c r="BO139" s="180">
        <f t="shared" si="139"/>
        <v>43963</v>
      </c>
      <c r="BP139">
        <f t="shared" si="140"/>
        <v>1047</v>
      </c>
      <c r="BQ139">
        <f t="shared" si="141"/>
        <v>991</v>
      </c>
      <c r="BR139">
        <f t="shared" si="142"/>
        <v>4</v>
      </c>
      <c r="BS139" s="180">
        <f t="shared" si="143"/>
        <v>43963</v>
      </c>
      <c r="BT139">
        <f t="shared" si="144"/>
        <v>45</v>
      </c>
      <c r="BU139">
        <f t="shared" si="145"/>
        <v>42</v>
      </c>
      <c r="BV139">
        <f t="shared" si="146"/>
        <v>0</v>
      </c>
      <c r="BW139" s="180">
        <f t="shared" si="147"/>
        <v>43963</v>
      </c>
      <c r="BX139">
        <f t="shared" si="148"/>
        <v>440</v>
      </c>
      <c r="BY139">
        <f t="shared" si="149"/>
        <v>372</v>
      </c>
      <c r="BZ139">
        <f t="shared" si="150"/>
        <v>7</v>
      </c>
      <c r="CA139" s="180">
        <f t="shared" si="90"/>
        <v>43963</v>
      </c>
      <c r="CB139">
        <f t="shared" si="91"/>
        <v>0</v>
      </c>
      <c r="CC139">
        <f t="shared" si="92"/>
        <v>6</v>
      </c>
      <c r="CD139" s="180">
        <f t="shared" si="93"/>
        <v>43963</v>
      </c>
      <c r="CE139">
        <f t="shared" si="94"/>
        <v>0</v>
      </c>
    </row>
    <row r="140" spans="1:83" ht="18" customHeight="1" x14ac:dyDescent="0.55000000000000004">
      <c r="A140" s="180">
        <v>43964</v>
      </c>
      <c r="B140" s="146">
        <v>0</v>
      </c>
      <c r="C140" s="155">
        <f t="shared" si="158"/>
        <v>1692</v>
      </c>
      <c r="D140" s="155">
        <f t="shared" si="134"/>
        <v>60</v>
      </c>
      <c r="E140" s="147">
        <v>3</v>
      </c>
      <c r="F140" s="147">
        <v>1632</v>
      </c>
      <c r="G140" s="147">
        <v>0</v>
      </c>
      <c r="H140" s="135"/>
      <c r="I140" s="147">
        <v>3</v>
      </c>
      <c r="J140" s="135"/>
      <c r="K140" s="148">
        <v>0</v>
      </c>
      <c r="L140" s="146">
        <v>12</v>
      </c>
      <c r="M140" s="147">
        <v>1</v>
      </c>
      <c r="N140" s="135"/>
      <c r="O140" s="135"/>
      <c r="P140" s="147">
        <v>0</v>
      </c>
      <c r="Q140" s="147">
        <v>0</v>
      </c>
      <c r="R140" s="135"/>
      <c r="S140" s="135"/>
      <c r="T140" s="147">
        <v>49</v>
      </c>
      <c r="U140" s="147">
        <v>2</v>
      </c>
      <c r="V140" s="135"/>
      <c r="W140" s="42">
        <v>712</v>
      </c>
      <c r="X140" s="148">
        <v>36</v>
      </c>
      <c r="Z140" s="75">
        <f t="shared" si="151"/>
        <v>43964</v>
      </c>
      <c r="AA140" s="231">
        <f t="shared" si="117"/>
        <v>1535</v>
      </c>
      <c r="AB140" s="231">
        <f t="shared" si="118"/>
        <v>1426</v>
      </c>
      <c r="AC140" s="232">
        <f t="shared" si="119"/>
        <v>11</v>
      </c>
      <c r="AD140" s="184">
        <f t="shared" si="125"/>
        <v>3</v>
      </c>
      <c r="AE140" s="244"/>
      <c r="AF140" s="156">
        <v>1050</v>
      </c>
      <c r="AG140" s="185">
        <f t="shared" si="138"/>
        <v>17</v>
      </c>
      <c r="AH140" s="156">
        <v>1008</v>
      </c>
      <c r="AI140" s="185">
        <f t="shared" si="132"/>
        <v>0</v>
      </c>
      <c r="AJ140" s="186">
        <v>4</v>
      </c>
      <c r="AK140" s="187">
        <f t="shared" si="126"/>
        <v>0</v>
      </c>
      <c r="AL140" s="156">
        <v>45</v>
      </c>
      <c r="AM140" s="185">
        <f t="shared" si="127"/>
        <v>1</v>
      </c>
      <c r="AN140" s="156">
        <v>43</v>
      </c>
      <c r="AO140" s="185">
        <f t="shared" si="128"/>
        <v>0</v>
      </c>
      <c r="AP140" s="188">
        <v>0</v>
      </c>
      <c r="AQ140" s="187">
        <f t="shared" si="129"/>
        <v>0</v>
      </c>
      <c r="AR140" s="156">
        <v>440</v>
      </c>
      <c r="AS140" s="185">
        <f t="shared" si="137"/>
        <v>3</v>
      </c>
      <c r="AT140" s="156">
        <v>375</v>
      </c>
      <c r="AU140" s="185">
        <f t="shared" si="130"/>
        <v>0</v>
      </c>
      <c r="AV140" s="189">
        <v>7</v>
      </c>
      <c r="BE140" s="230">
        <f t="shared" si="154"/>
        <v>43964</v>
      </c>
      <c r="BF140" s="132">
        <f t="shared" si="155"/>
        <v>0</v>
      </c>
      <c r="BG140" s="230">
        <f t="shared" si="156"/>
        <v>43964</v>
      </c>
      <c r="BH140" s="132">
        <f t="shared" si="157"/>
        <v>1692</v>
      </c>
      <c r="BI140" s="1">
        <f t="shared" si="120"/>
        <v>43964</v>
      </c>
      <c r="BJ140">
        <f t="shared" si="152"/>
        <v>12</v>
      </c>
      <c r="BK140">
        <f t="shared" si="153"/>
        <v>1</v>
      </c>
      <c r="BL140" s="1">
        <f t="shared" si="121"/>
        <v>43964</v>
      </c>
      <c r="BM140">
        <f t="shared" si="122"/>
        <v>1782</v>
      </c>
      <c r="BN140">
        <f t="shared" si="123"/>
        <v>340</v>
      </c>
      <c r="BO140" s="180">
        <f t="shared" si="139"/>
        <v>43964</v>
      </c>
      <c r="BP140">
        <f t="shared" si="140"/>
        <v>1050</v>
      </c>
      <c r="BQ140">
        <f t="shared" si="141"/>
        <v>1008</v>
      </c>
      <c r="BR140">
        <f t="shared" si="142"/>
        <v>4</v>
      </c>
      <c r="BS140" s="180">
        <f t="shared" si="143"/>
        <v>43964</v>
      </c>
      <c r="BT140">
        <f t="shared" si="144"/>
        <v>45</v>
      </c>
      <c r="BU140">
        <f t="shared" si="145"/>
        <v>43</v>
      </c>
      <c r="BV140">
        <f t="shared" si="146"/>
        <v>0</v>
      </c>
      <c r="BW140" s="180">
        <f t="shared" si="147"/>
        <v>43964</v>
      </c>
      <c r="BX140">
        <f t="shared" si="148"/>
        <v>440</v>
      </c>
      <c r="BY140">
        <f t="shared" si="149"/>
        <v>375</v>
      </c>
      <c r="BZ140">
        <f t="shared" si="150"/>
        <v>7</v>
      </c>
      <c r="CA140" s="180">
        <f t="shared" si="90"/>
        <v>43964</v>
      </c>
      <c r="CB140">
        <f t="shared" si="91"/>
        <v>3</v>
      </c>
      <c r="CC140">
        <f t="shared" si="92"/>
        <v>17</v>
      </c>
      <c r="CD140" s="180">
        <f t="shared" si="93"/>
        <v>43964</v>
      </c>
      <c r="CE140">
        <f t="shared" si="94"/>
        <v>0</v>
      </c>
    </row>
    <row r="141" spans="1:83" ht="18" customHeight="1" x14ac:dyDescent="0.55000000000000004">
      <c r="A141" s="180">
        <v>43965</v>
      </c>
      <c r="B141" s="146">
        <v>0</v>
      </c>
      <c r="C141" s="155">
        <f t="shared" si="158"/>
        <v>1692</v>
      </c>
      <c r="D141" s="155">
        <f t="shared" si="134"/>
        <v>46</v>
      </c>
      <c r="E141" s="147">
        <v>3</v>
      </c>
      <c r="F141" s="147">
        <v>1646</v>
      </c>
      <c r="G141" s="147">
        <v>1</v>
      </c>
      <c r="H141" s="135"/>
      <c r="I141" s="147">
        <v>4</v>
      </c>
      <c r="J141" s="135"/>
      <c r="K141" s="148">
        <v>0</v>
      </c>
      <c r="L141" s="146">
        <v>11</v>
      </c>
      <c r="M141" s="147">
        <v>2</v>
      </c>
      <c r="N141" s="135"/>
      <c r="O141" s="135"/>
      <c r="P141" s="147">
        <v>0</v>
      </c>
      <c r="Q141" s="147">
        <v>0</v>
      </c>
      <c r="R141" s="135"/>
      <c r="S141" s="135"/>
      <c r="T141" s="147">
        <v>104</v>
      </c>
      <c r="U141" s="147">
        <v>3</v>
      </c>
      <c r="V141" s="135"/>
      <c r="W141" s="42">
        <v>619</v>
      </c>
      <c r="X141" s="148">
        <v>35</v>
      </c>
      <c r="Z141" s="75">
        <f t="shared" si="151"/>
        <v>43965</v>
      </c>
      <c r="AA141" s="231">
        <f t="shared" ref="AA141:AA172" si="159">+AF141+AL141+AR141</f>
        <v>1536</v>
      </c>
      <c r="AB141" s="231">
        <f t="shared" ref="AB141:AB172" si="160">+AH141+AN141+AT141</f>
        <v>1435</v>
      </c>
      <c r="AC141" s="232">
        <f t="shared" ref="AC141:AC172" si="161">+AJ141+AP141+AV141</f>
        <v>11</v>
      </c>
      <c r="AD141" s="184">
        <f t="shared" si="125"/>
        <v>1</v>
      </c>
      <c r="AE141" s="244"/>
      <c r="AF141" s="156">
        <v>1051</v>
      </c>
      <c r="AG141" s="185">
        <f t="shared" si="138"/>
        <v>1</v>
      </c>
      <c r="AH141" s="156">
        <v>1009</v>
      </c>
      <c r="AI141" s="185">
        <f t="shared" si="132"/>
        <v>0</v>
      </c>
      <c r="AJ141" s="186">
        <v>4</v>
      </c>
      <c r="AK141" s="187">
        <f t="shared" si="126"/>
        <v>0</v>
      </c>
      <c r="AL141" s="156">
        <v>45</v>
      </c>
      <c r="AM141" s="185">
        <f t="shared" si="127"/>
        <v>0</v>
      </c>
      <c r="AN141" s="156">
        <v>43</v>
      </c>
      <c r="AO141" s="185">
        <f t="shared" si="128"/>
        <v>0</v>
      </c>
      <c r="AP141" s="188">
        <v>0</v>
      </c>
      <c r="AQ141" s="187">
        <f t="shared" si="129"/>
        <v>0</v>
      </c>
      <c r="AR141" s="156">
        <v>440</v>
      </c>
      <c r="AS141" s="185">
        <f t="shared" si="137"/>
        <v>8</v>
      </c>
      <c r="AT141" s="156">
        <v>383</v>
      </c>
      <c r="AU141" s="185">
        <f t="shared" si="130"/>
        <v>0</v>
      </c>
      <c r="AV141" s="189">
        <v>7</v>
      </c>
      <c r="BE141" s="230">
        <f t="shared" si="154"/>
        <v>43965</v>
      </c>
      <c r="BF141" s="132">
        <f t="shared" si="155"/>
        <v>0</v>
      </c>
      <c r="BG141" s="230">
        <f t="shared" si="156"/>
        <v>43965</v>
      </c>
      <c r="BH141" s="132">
        <f t="shared" si="157"/>
        <v>1692</v>
      </c>
      <c r="BI141" s="1">
        <f t="shared" ref="BI141:BI172" si="162">+BE141</f>
        <v>43965</v>
      </c>
      <c r="BJ141">
        <f t="shared" si="152"/>
        <v>11</v>
      </c>
      <c r="BK141">
        <f t="shared" si="153"/>
        <v>2</v>
      </c>
      <c r="BL141" s="1">
        <f t="shared" ref="BL141:BL172" si="163">+BI141</f>
        <v>43965</v>
      </c>
      <c r="BM141">
        <f t="shared" ref="BM141:BM172" si="164">+BM140+BJ141</f>
        <v>1793</v>
      </c>
      <c r="BN141">
        <f t="shared" ref="BN141:BN172" si="165">+BN140+BK141</f>
        <v>342</v>
      </c>
      <c r="BO141" s="180">
        <f t="shared" si="139"/>
        <v>43965</v>
      </c>
      <c r="BP141">
        <f t="shared" si="140"/>
        <v>1051</v>
      </c>
      <c r="BQ141">
        <f t="shared" si="141"/>
        <v>1009</v>
      </c>
      <c r="BR141">
        <f t="shared" si="142"/>
        <v>4</v>
      </c>
      <c r="BS141" s="180">
        <f t="shared" si="143"/>
        <v>43965</v>
      </c>
      <c r="BT141">
        <f t="shared" si="144"/>
        <v>45</v>
      </c>
      <c r="BU141">
        <f t="shared" si="145"/>
        <v>43</v>
      </c>
      <c r="BV141">
        <f t="shared" si="146"/>
        <v>0</v>
      </c>
      <c r="BW141" s="180">
        <f t="shared" si="147"/>
        <v>43965</v>
      </c>
      <c r="BX141">
        <f t="shared" si="148"/>
        <v>440</v>
      </c>
      <c r="BY141">
        <f t="shared" si="149"/>
        <v>383</v>
      </c>
      <c r="BZ141">
        <f t="shared" si="150"/>
        <v>7</v>
      </c>
      <c r="CA141" s="180">
        <f t="shared" si="90"/>
        <v>43965</v>
      </c>
      <c r="CB141">
        <f t="shared" si="91"/>
        <v>1</v>
      </c>
      <c r="CC141">
        <f t="shared" si="92"/>
        <v>1</v>
      </c>
      <c r="CD141" s="180">
        <f t="shared" si="93"/>
        <v>43965</v>
      </c>
      <c r="CE141">
        <f t="shared" si="94"/>
        <v>0</v>
      </c>
    </row>
    <row r="142" spans="1:83" ht="18" customHeight="1" x14ac:dyDescent="0.55000000000000004">
      <c r="A142" s="180">
        <v>43966</v>
      </c>
      <c r="B142" s="146">
        <v>6</v>
      </c>
      <c r="C142" s="155">
        <f t="shared" si="158"/>
        <v>1698</v>
      </c>
      <c r="D142" s="155">
        <f t="shared" si="134"/>
        <v>46</v>
      </c>
      <c r="E142" s="147">
        <v>3</v>
      </c>
      <c r="F142" s="147">
        <v>1652</v>
      </c>
      <c r="G142" s="147">
        <v>2</v>
      </c>
      <c r="H142" s="135"/>
      <c r="I142" s="147">
        <v>3</v>
      </c>
      <c r="J142" s="135"/>
      <c r="K142" s="148">
        <v>0</v>
      </c>
      <c r="L142" s="146">
        <v>13</v>
      </c>
      <c r="M142" s="147">
        <v>1</v>
      </c>
      <c r="N142" s="135"/>
      <c r="O142" s="135"/>
      <c r="P142" s="147">
        <v>1</v>
      </c>
      <c r="Q142" s="147">
        <v>1</v>
      </c>
      <c r="R142" s="135"/>
      <c r="S142" s="135"/>
      <c r="T142" s="147">
        <v>70</v>
      </c>
      <c r="U142" s="147">
        <v>5</v>
      </c>
      <c r="V142" s="135"/>
      <c r="W142" s="42">
        <v>561</v>
      </c>
      <c r="X142" s="148">
        <v>30</v>
      </c>
      <c r="Z142" s="75">
        <f t="shared" si="151"/>
        <v>43966</v>
      </c>
      <c r="AA142" s="231">
        <f t="shared" si="159"/>
        <v>1537</v>
      </c>
      <c r="AB142" s="231">
        <f t="shared" si="160"/>
        <v>1449</v>
      </c>
      <c r="AC142" s="232">
        <f t="shared" si="161"/>
        <v>11</v>
      </c>
      <c r="AD142" s="184">
        <f t="shared" si="125"/>
        <v>1</v>
      </c>
      <c r="AE142" s="244"/>
      <c r="AF142" s="156">
        <v>1052</v>
      </c>
      <c r="AG142" s="185">
        <f t="shared" si="138"/>
        <v>10</v>
      </c>
      <c r="AH142" s="156">
        <v>1019</v>
      </c>
      <c r="AI142" s="185">
        <f t="shared" si="132"/>
        <v>0</v>
      </c>
      <c r="AJ142" s="186">
        <v>4</v>
      </c>
      <c r="AK142" s="187">
        <f t="shared" si="126"/>
        <v>0</v>
      </c>
      <c r="AL142" s="156">
        <v>45</v>
      </c>
      <c r="AM142" s="185">
        <f t="shared" si="127"/>
        <v>0</v>
      </c>
      <c r="AN142" s="156">
        <v>43</v>
      </c>
      <c r="AO142" s="185">
        <f t="shared" si="128"/>
        <v>0</v>
      </c>
      <c r="AP142" s="188">
        <v>0</v>
      </c>
      <c r="AQ142" s="187">
        <f t="shared" si="129"/>
        <v>0</v>
      </c>
      <c r="AR142" s="156">
        <v>440</v>
      </c>
      <c r="AS142" s="185">
        <f t="shared" si="137"/>
        <v>4</v>
      </c>
      <c r="AT142" s="156">
        <v>387</v>
      </c>
      <c r="AU142" s="185">
        <f t="shared" si="130"/>
        <v>0</v>
      </c>
      <c r="AV142" s="189">
        <v>7</v>
      </c>
      <c r="BE142" s="230">
        <f t="shared" si="154"/>
        <v>43966</v>
      </c>
      <c r="BF142" s="132">
        <f t="shared" si="155"/>
        <v>6</v>
      </c>
      <c r="BG142" s="230">
        <f t="shared" si="156"/>
        <v>43966</v>
      </c>
      <c r="BH142" s="132">
        <f t="shared" si="157"/>
        <v>1698</v>
      </c>
      <c r="BI142" s="1">
        <f t="shared" si="162"/>
        <v>43966</v>
      </c>
      <c r="BJ142">
        <f t="shared" si="152"/>
        <v>13</v>
      </c>
      <c r="BK142">
        <f t="shared" si="153"/>
        <v>1</v>
      </c>
      <c r="BL142" s="1">
        <f t="shared" si="163"/>
        <v>43966</v>
      </c>
      <c r="BM142">
        <f t="shared" si="164"/>
        <v>1806</v>
      </c>
      <c r="BN142">
        <f t="shared" si="165"/>
        <v>343</v>
      </c>
      <c r="BO142" s="180">
        <f t="shared" si="139"/>
        <v>43966</v>
      </c>
      <c r="BP142">
        <f t="shared" si="140"/>
        <v>1052</v>
      </c>
      <c r="BQ142">
        <f t="shared" si="141"/>
        <v>1019</v>
      </c>
      <c r="BR142">
        <f t="shared" si="142"/>
        <v>4</v>
      </c>
      <c r="BS142" s="180">
        <f t="shared" si="143"/>
        <v>43966</v>
      </c>
      <c r="BT142">
        <f t="shared" si="144"/>
        <v>45</v>
      </c>
      <c r="BU142">
        <f t="shared" si="145"/>
        <v>43</v>
      </c>
      <c r="BV142">
        <f t="shared" si="146"/>
        <v>0</v>
      </c>
      <c r="BW142" s="180">
        <f t="shared" si="147"/>
        <v>43966</v>
      </c>
      <c r="BX142">
        <f t="shared" si="148"/>
        <v>440</v>
      </c>
      <c r="BY142">
        <f t="shared" si="149"/>
        <v>387</v>
      </c>
      <c r="BZ142">
        <f t="shared" si="150"/>
        <v>7</v>
      </c>
      <c r="CA142" s="180">
        <f t="shared" si="90"/>
        <v>43966</v>
      </c>
      <c r="CB142">
        <f t="shared" si="91"/>
        <v>1</v>
      </c>
      <c r="CC142">
        <f t="shared" si="92"/>
        <v>10</v>
      </c>
      <c r="CD142" s="180">
        <f t="shared" si="93"/>
        <v>43966</v>
      </c>
      <c r="CE142">
        <f t="shared" si="94"/>
        <v>0</v>
      </c>
    </row>
    <row r="143" spans="1:83" ht="18" customHeight="1" x14ac:dyDescent="0.55000000000000004">
      <c r="A143" s="180">
        <v>43967</v>
      </c>
      <c r="B143" s="146">
        <v>2</v>
      </c>
      <c r="C143" s="155">
        <f t="shared" si="158"/>
        <v>1700</v>
      </c>
      <c r="D143" s="155">
        <f t="shared" si="134"/>
        <v>44</v>
      </c>
      <c r="E143" s="147">
        <v>3</v>
      </c>
      <c r="F143" s="147">
        <v>1656</v>
      </c>
      <c r="G143" s="147">
        <v>2</v>
      </c>
      <c r="H143" s="135"/>
      <c r="I143" s="147">
        <v>4</v>
      </c>
      <c r="J143" s="135"/>
      <c r="K143" s="148">
        <v>0</v>
      </c>
      <c r="L143" s="146">
        <v>12</v>
      </c>
      <c r="M143" s="147">
        <v>1</v>
      </c>
      <c r="N143" s="135"/>
      <c r="O143" s="135"/>
      <c r="P143" s="147">
        <v>0</v>
      </c>
      <c r="Q143" s="147">
        <v>0</v>
      </c>
      <c r="R143" s="135"/>
      <c r="S143" s="135"/>
      <c r="T143" s="147">
        <v>58</v>
      </c>
      <c r="U143" s="147">
        <v>1</v>
      </c>
      <c r="V143" s="135"/>
      <c r="W143" s="42">
        <v>515</v>
      </c>
      <c r="X143" s="148">
        <v>30</v>
      </c>
      <c r="Z143" s="75">
        <f t="shared" si="151"/>
        <v>43967</v>
      </c>
      <c r="AA143" s="231">
        <f t="shared" si="159"/>
        <v>1537</v>
      </c>
      <c r="AB143" s="231">
        <f t="shared" si="160"/>
        <v>1455</v>
      </c>
      <c r="AC143" s="232">
        <f t="shared" si="161"/>
        <v>11</v>
      </c>
      <c r="AD143" s="184">
        <f t="shared" ref="AD143:AD174" si="166">+AF143-AF142</f>
        <v>0</v>
      </c>
      <c r="AE143" s="244"/>
      <c r="AF143" s="156">
        <v>1052</v>
      </c>
      <c r="AG143" s="185">
        <f t="shared" si="138"/>
        <v>3</v>
      </c>
      <c r="AH143" s="156">
        <v>1022</v>
      </c>
      <c r="AI143" s="185">
        <f t="shared" si="132"/>
        <v>0</v>
      </c>
      <c r="AJ143" s="186">
        <v>4</v>
      </c>
      <c r="AK143" s="187">
        <f t="shared" ref="AK143:AK174" si="167">+AL143-AL142</f>
        <v>0</v>
      </c>
      <c r="AL143" s="156">
        <v>45</v>
      </c>
      <c r="AM143" s="185">
        <f t="shared" ref="AM143:AM174" si="168">+AN143-AN142</f>
        <v>1</v>
      </c>
      <c r="AN143" s="156">
        <v>44</v>
      </c>
      <c r="AO143" s="185">
        <f t="shared" ref="AO143:AO174" si="169">+AP143-AP142</f>
        <v>0</v>
      </c>
      <c r="AP143" s="188">
        <v>0</v>
      </c>
      <c r="AQ143" s="187">
        <f t="shared" ref="AQ143:AQ174" si="170">+AR143-AR142</f>
        <v>0</v>
      </c>
      <c r="AR143" s="156">
        <v>440</v>
      </c>
      <c r="AS143" s="185">
        <f t="shared" si="137"/>
        <v>2</v>
      </c>
      <c r="AT143" s="156">
        <v>389</v>
      </c>
      <c r="AU143" s="185">
        <f t="shared" ref="AU143:AU174" si="171">+AV143-AV142</f>
        <v>0</v>
      </c>
      <c r="AV143" s="189">
        <v>7</v>
      </c>
      <c r="BE143" s="230">
        <f t="shared" si="154"/>
        <v>43967</v>
      </c>
      <c r="BF143" s="132">
        <f t="shared" si="155"/>
        <v>2</v>
      </c>
      <c r="BG143" s="230">
        <f t="shared" si="156"/>
        <v>43967</v>
      </c>
      <c r="BH143" s="132">
        <f t="shared" si="157"/>
        <v>1700</v>
      </c>
      <c r="BI143" s="1">
        <f t="shared" si="162"/>
        <v>43967</v>
      </c>
      <c r="BJ143">
        <f t="shared" si="152"/>
        <v>12</v>
      </c>
      <c r="BK143">
        <f t="shared" si="153"/>
        <v>1</v>
      </c>
      <c r="BL143" s="1">
        <f t="shared" si="163"/>
        <v>43967</v>
      </c>
      <c r="BM143">
        <f t="shared" si="164"/>
        <v>1818</v>
      </c>
      <c r="BN143">
        <f t="shared" si="165"/>
        <v>344</v>
      </c>
      <c r="BO143" s="180">
        <f t="shared" si="139"/>
        <v>43967</v>
      </c>
      <c r="BP143">
        <f t="shared" si="140"/>
        <v>1052</v>
      </c>
      <c r="BQ143">
        <f t="shared" si="141"/>
        <v>1022</v>
      </c>
      <c r="BR143">
        <f t="shared" si="142"/>
        <v>4</v>
      </c>
      <c r="BS143" s="180">
        <f t="shared" si="143"/>
        <v>43967</v>
      </c>
      <c r="BT143">
        <f t="shared" si="144"/>
        <v>45</v>
      </c>
      <c r="BU143">
        <f t="shared" si="145"/>
        <v>44</v>
      </c>
      <c r="BV143">
        <f t="shared" si="146"/>
        <v>0</v>
      </c>
      <c r="BW143" s="180">
        <f t="shared" si="147"/>
        <v>43967</v>
      </c>
      <c r="BX143">
        <f t="shared" si="148"/>
        <v>440</v>
      </c>
      <c r="BY143">
        <f t="shared" si="149"/>
        <v>389</v>
      </c>
      <c r="BZ143">
        <f t="shared" si="150"/>
        <v>7</v>
      </c>
      <c r="CA143" s="180">
        <f t="shared" si="90"/>
        <v>43967</v>
      </c>
      <c r="CB143">
        <f t="shared" si="91"/>
        <v>0</v>
      </c>
      <c r="CC143">
        <f t="shared" si="92"/>
        <v>3</v>
      </c>
      <c r="CD143" s="180">
        <f t="shared" si="93"/>
        <v>43967</v>
      </c>
      <c r="CE143">
        <f t="shared" si="94"/>
        <v>0</v>
      </c>
    </row>
    <row r="144" spans="1:83" ht="18" customHeight="1" x14ac:dyDescent="0.55000000000000004">
      <c r="A144" s="180">
        <v>43968</v>
      </c>
      <c r="B144" s="146">
        <v>4</v>
      </c>
      <c r="C144" s="155">
        <f t="shared" si="158"/>
        <v>1704</v>
      </c>
      <c r="D144" s="155">
        <f t="shared" si="134"/>
        <v>45</v>
      </c>
      <c r="E144" s="147">
        <v>2</v>
      </c>
      <c r="F144" s="147">
        <v>1659</v>
      </c>
      <c r="G144" s="147">
        <v>1</v>
      </c>
      <c r="H144" s="135"/>
      <c r="I144" s="147">
        <v>4</v>
      </c>
      <c r="J144" s="135"/>
      <c r="K144" s="148">
        <v>0</v>
      </c>
      <c r="L144" s="146">
        <v>18</v>
      </c>
      <c r="M144" s="147">
        <v>2</v>
      </c>
      <c r="N144" s="135"/>
      <c r="O144" s="135"/>
      <c r="P144" s="147">
        <v>0</v>
      </c>
      <c r="Q144" s="147">
        <v>0</v>
      </c>
      <c r="R144" s="135"/>
      <c r="S144" s="135"/>
      <c r="T144" s="147">
        <v>85</v>
      </c>
      <c r="U144" s="147">
        <v>1</v>
      </c>
      <c r="V144" s="135"/>
      <c r="W144" s="42">
        <v>448</v>
      </c>
      <c r="X144" s="148">
        <v>31</v>
      </c>
      <c r="Z144" s="75">
        <f t="shared" si="151"/>
        <v>43968</v>
      </c>
      <c r="AA144" s="231">
        <f t="shared" si="159"/>
        <v>1540</v>
      </c>
      <c r="AB144" s="231">
        <f t="shared" si="160"/>
        <v>1463</v>
      </c>
      <c r="AC144" s="232">
        <f t="shared" si="161"/>
        <v>11</v>
      </c>
      <c r="AD144" s="184">
        <f t="shared" si="166"/>
        <v>3</v>
      </c>
      <c r="AE144" s="244"/>
      <c r="AF144" s="156">
        <v>1055</v>
      </c>
      <c r="AG144" s="185">
        <f t="shared" si="138"/>
        <v>2</v>
      </c>
      <c r="AH144" s="156">
        <v>1024</v>
      </c>
      <c r="AI144" s="185">
        <f t="shared" si="132"/>
        <v>0</v>
      </c>
      <c r="AJ144" s="186">
        <v>4</v>
      </c>
      <c r="AK144" s="187">
        <f t="shared" si="167"/>
        <v>0</v>
      </c>
      <c r="AL144" s="156">
        <v>45</v>
      </c>
      <c r="AM144" s="185">
        <f t="shared" si="168"/>
        <v>0</v>
      </c>
      <c r="AN144" s="156">
        <v>44</v>
      </c>
      <c r="AO144" s="185">
        <f t="shared" si="169"/>
        <v>0</v>
      </c>
      <c r="AP144" s="188">
        <v>0</v>
      </c>
      <c r="AQ144" s="187">
        <f t="shared" si="170"/>
        <v>0</v>
      </c>
      <c r="AR144" s="156">
        <v>440</v>
      </c>
      <c r="AS144" s="185">
        <f t="shared" si="137"/>
        <v>6</v>
      </c>
      <c r="AT144" s="156">
        <v>395</v>
      </c>
      <c r="AU144" s="185">
        <f t="shared" si="171"/>
        <v>0</v>
      </c>
      <c r="AV144" s="189">
        <v>7</v>
      </c>
      <c r="BE144" s="230">
        <f t="shared" si="154"/>
        <v>43968</v>
      </c>
      <c r="BF144" s="132">
        <f t="shared" si="155"/>
        <v>4</v>
      </c>
      <c r="BG144" s="230">
        <f t="shared" si="156"/>
        <v>43968</v>
      </c>
      <c r="BH144" s="132">
        <f t="shared" si="157"/>
        <v>1704</v>
      </c>
      <c r="BI144" s="1">
        <f t="shared" si="162"/>
        <v>43968</v>
      </c>
      <c r="BJ144">
        <f t="shared" si="152"/>
        <v>18</v>
      </c>
      <c r="BK144">
        <f t="shared" si="153"/>
        <v>2</v>
      </c>
      <c r="BL144" s="1">
        <f t="shared" si="163"/>
        <v>43968</v>
      </c>
      <c r="BM144">
        <f t="shared" si="164"/>
        <v>1836</v>
      </c>
      <c r="BN144">
        <f t="shared" si="165"/>
        <v>346</v>
      </c>
      <c r="BO144" s="180">
        <f t="shared" si="139"/>
        <v>43968</v>
      </c>
      <c r="BP144">
        <f t="shared" si="140"/>
        <v>1055</v>
      </c>
      <c r="BQ144">
        <f t="shared" si="141"/>
        <v>1024</v>
      </c>
      <c r="BR144">
        <f t="shared" si="142"/>
        <v>4</v>
      </c>
      <c r="BS144" s="180">
        <f t="shared" si="143"/>
        <v>43968</v>
      </c>
      <c r="BT144">
        <f t="shared" si="144"/>
        <v>45</v>
      </c>
      <c r="BU144">
        <f t="shared" si="145"/>
        <v>44</v>
      </c>
      <c r="BV144">
        <f t="shared" si="146"/>
        <v>0</v>
      </c>
      <c r="BW144" s="180">
        <f t="shared" si="147"/>
        <v>43968</v>
      </c>
      <c r="BX144">
        <f t="shared" si="148"/>
        <v>440</v>
      </c>
      <c r="BY144">
        <f t="shared" si="149"/>
        <v>395</v>
      </c>
      <c r="BZ144">
        <f t="shared" si="150"/>
        <v>7</v>
      </c>
      <c r="CA144" s="180">
        <f t="shared" si="90"/>
        <v>43968</v>
      </c>
      <c r="CB144">
        <f t="shared" si="91"/>
        <v>3</v>
      </c>
      <c r="CC144">
        <f t="shared" si="92"/>
        <v>2</v>
      </c>
      <c r="CD144" s="180">
        <f t="shared" si="93"/>
        <v>43968</v>
      </c>
      <c r="CE144">
        <f t="shared" si="94"/>
        <v>0</v>
      </c>
    </row>
    <row r="145" spans="1:83" ht="18" customHeight="1" x14ac:dyDescent="0.55000000000000004">
      <c r="A145" s="180">
        <v>43969</v>
      </c>
      <c r="B145" s="146">
        <v>3</v>
      </c>
      <c r="C145" s="155">
        <f t="shared" si="158"/>
        <v>1707</v>
      </c>
      <c r="D145" s="155">
        <f t="shared" si="134"/>
        <v>46</v>
      </c>
      <c r="E145" s="147">
        <v>3</v>
      </c>
      <c r="F145" s="147">
        <v>1661</v>
      </c>
      <c r="G145" s="147">
        <v>1</v>
      </c>
      <c r="H145" s="135"/>
      <c r="I145" s="147">
        <v>3</v>
      </c>
      <c r="J145" s="135"/>
      <c r="K145" s="148">
        <v>0</v>
      </c>
      <c r="L145" s="146">
        <v>17</v>
      </c>
      <c r="M145" s="147">
        <v>2</v>
      </c>
      <c r="N145" s="135"/>
      <c r="O145" s="135"/>
      <c r="P145" s="147">
        <v>1</v>
      </c>
      <c r="Q145" s="147">
        <v>0</v>
      </c>
      <c r="R145" s="135"/>
      <c r="S145" s="135"/>
      <c r="T145" s="147">
        <v>75</v>
      </c>
      <c r="U145" s="147">
        <v>2</v>
      </c>
      <c r="V145" s="135"/>
      <c r="W145" s="42">
        <v>389</v>
      </c>
      <c r="X145" s="148">
        <v>29</v>
      </c>
      <c r="Z145" s="75">
        <f t="shared" si="151"/>
        <v>43969</v>
      </c>
      <c r="AA145" s="231">
        <f t="shared" si="159"/>
        <v>1540</v>
      </c>
      <c r="AB145" s="231">
        <f t="shared" si="160"/>
        <v>1467</v>
      </c>
      <c r="AC145" s="232">
        <f t="shared" si="161"/>
        <v>11</v>
      </c>
      <c r="AD145" s="184">
        <f t="shared" si="166"/>
        <v>0</v>
      </c>
      <c r="AE145" s="244"/>
      <c r="AF145" s="156">
        <v>1055</v>
      </c>
      <c r="AG145" s="185">
        <f t="shared" si="138"/>
        <v>1</v>
      </c>
      <c r="AH145" s="156">
        <v>1025</v>
      </c>
      <c r="AI145" s="185">
        <f t="shared" ref="AI145:AI176" si="172">+AJ145-AJ144</f>
        <v>0</v>
      </c>
      <c r="AJ145" s="186">
        <v>4</v>
      </c>
      <c r="AK145" s="187">
        <f t="shared" si="167"/>
        <v>0</v>
      </c>
      <c r="AL145" s="156">
        <v>45</v>
      </c>
      <c r="AM145" s="185">
        <f t="shared" si="168"/>
        <v>0</v>
      </c>
      <c r="AN145" s="156">
        <v>44</v>
      </c>
      <c r="AO145" s="185">
        <f t="shared" si="169"/>
        <v>0</v>
      </c>
      <c r="AP145" s="188">
        <v>0</v>
      </c>
      <c r="AQ145" s="187">
        <f t="shared" si="170"/>
        <v>0</v>
      </c>
      <c r="AR145" s="156">
        <v>440</v>
      </c>
      <c r="AS145" s="185">
        <f t="shared" si="137"/>
        <v>3</v>
      </c>
      <c r="AT145" s="156">
        <v>398</v>
      </c>
      <c r="AU145" s="185">
        <f t="shared" si="171"/>
        <v>0</v>
      </c>
      <c r="AV145" s="189">
        <v>7</v>
      </c>
      <c r="BE145" s="230">
        <f t="shared" si="154"/>
        <v>43969</v>
      </c>
      <c r="BF145" s="132">
        <f t="shared" si="155"/>
        <v>3</v>
      </c>
      <c r="BG145" s="230">
        <f t="shared" si="156"/>
        <v>43969</v>
      </c>
      <c r="BH145" s="132">
        <f t="shared" si="157"/>
        <v>1707</v>
      </c>
      <c r="BI145" s="1">
        <f t="shared" si="162"/>
        <v>43969</v>
      </c>
      <c r="BJ145">
        <f t="shared" si="152"/>
        <v>17</v>
      </c>
      <c r="BK145">
        <f t="shared" si="153"/>
        <v>2</v>
      </c>
      <c r="BL145" s="1">
        <f t="shared" si="163"/>
        <v>43969</v>
      </c>
      <c r="BM145">
        <f t="shared" si="164"/>
        <v>1853</v>
      </c>
      <c r="BN145">
        <f t="shared" si="165"/>
        <v>348</v>
      </c>
      <c r="BO145" s="180">
        <f t="shared" si="139"/>
        <v>43969</v>
      </c>
      <c r="BP145">
        <f t="shared" si="140"/>
        <v>1055</v>
      </c>
      <c r="BQ145">
        <f t="shared" si="141"/>
        <v>1025</v>
      </c>
      <c r="BR145">
        <f t="shared" si="142"/>
        <v>4</v>
      </c>
      <c r="BS145" s="180">
        <f t="shared" si="143"/>
        <v>43969</v>
      </c>
      <c r="BT145">
        <f t="shared" si="144"/>
        <v>45</v>
      </c>
      <c r="BU145">
        <f t="shared" si="145"/>
        <v>44</v>
      </c>
      <c r="BV145">
        <f t="shared" si="146"/>
        <v>0</v>
      </c>
      <c r="BW145" s="180">
        <f t="shared" si="147"/>
        <v>43969</v>
      </c>
      <c r="BX145">
        <f t="shared" si="148"/>
        <v>440</v>
      </c>
      <c r="BY145">
        <f t="shared" si="149"/>
        <v>398</v>
      </c>
      <c r="BZ145">
        <f t="shared" si="150"/>
        <v>7</v>
      </c>
      <c r="CA145" s="180">
        <f t="shared" si="90"/>
        <v>43969</v>
      </c>
      <c r="CB145">
        <f t="shared" si="91"/>
        <v>0</v>
      </c>
      <c r="CC145">
        <f t="shared" si="92"/>
        <v>1</v>
      </c>
      <c r="CD145" s="180">
        <f t="shared" si="93"/>
        <v>43969</v>
      </c>
      <c r="CE145">
        <f t="shared" si="94"/>
        <v>0</v>
      </c>
    </row>
    <row r="146" spans="1:83" ht="18" customHeight="1" x14ac:dyDescent="0.55000000000000004">
      <c r="A146" s="180">
        <v>43970</v>
      </c>
      <c r="B146" s="146">
        <v>1</v>
      </c>
      <c r="C146" s="155">
        <f t="shared" si="158"/>
        <v>1708</v>
      </c>
      <c r="D146" s="155">
        <f t="shared" si="134"/>
        <v>46</v>
      </c>
      <c r="E146" s="147">
        <v>2</v>
      </c>
      <c r="F146" s="147">
        <v>1662</v>
      </c>
      <c r="G146" s="147">
        <v>2</v>
      </c>
      <c r="H146" s="135"/>
      <c r="I146" s="147">
        <v>3</v>
      </c>
      <c r="J146" s="135"/>
      <c r="K146" s="148">
        <v>0</v>
      </c>
      <c r="L146" s="146">
        <v>16</v>
      </c>
      <c r="M146" s="147">
        <v>1</v>
      </c>
      <c r="N146" s="135"/>
      <c r="O146" s="135"/>
      <c r="P146" s="147">
        <v>0</v>
      </c>
      <c r="Q146" s="147">
        <v>0</v>
      </c>
      <c r="R146" s="135"/>
      <c r="S146" s="135"/>
      <c r="T146" s="147">
        <v>37</v>
      </c>
      <c r="U146" s="147">
        <v>4</v>
      </c>
      <c r="V146" s="135"/>
      <c r="W146" s="42">
        <v>368</v>
      </c>
      <c r="X146" s="148">
        <v>26</v>
      </c>
      <c r="Z146" s="75">
        <f t="shared" si="151"/>
        <v>43970</v>
      </c>
      <c r="AA146" s="231">
        <f t="shared" si="159"/>
        <v>1540</v>
      </c>
      <c r="AB146" s="231">
        <f t="shared" si="160"/>
        <v>1471</v>
      </c>
      <c r="AC146" s="232">
        <f t="shared" si="161"/>
        <v>11</v>
      </c>
      <c r="AD146" s="184">
        <f t="shared" si="166"/>
        <v>0</v>
      </c>
      <c r="AE146" s="244"/>
      <c r="AF146" s="156">
        <v>1055</v>
      </c>
      <c r="AG146" s="185">
        <f t="shared" si="138"/>
        <v>0</v>
      </c>
      <c r="AH146" s="156">
        <v>1025</v>
      </c>
      <c r="AI146" s="185">
        <f t="shared" si="172"/>
        <v>0</v>
      </c>
      <c r="AJ146" s="186">
        <v>4</v>
      </c>
      <c r="AK146" s="187">
        <f t="shared" si="167"/>
        <v>0</v>
      </c>
      <c r="AL146" s="156">
        <v>45</v>
      </c>
      <c r="AM146" s="185">
        <f t="shared" si="168"/>
        <v>1</v>
      </c>
      <c r="AN146" s="156">
        <v>45</v>
      </c>
      <c r="AO146" s="185">
        <f t="shared" si="169"/>
        <v>0</v>
      </c>
      <c r="AP146" s="188">
        <v>0</v>
      </c>
      <c r="AQ146" s="187">
        <f t="shared" si="170"/>
        <v>0</v>
      </c>
      <c r="AR146" s="156">
        <v>440</v>
      </c>
      <c r="AS146" s="185">
        <f t="shared" si="137"/>
        <v>3</v>
      </c>
      <c r="AT146" s="156">
        <v>401</v>
      </c>
      <c r="AU146" s="185">
        <f t="shared" si="171"/>
        <v>0</v>
      </c>
      <c r="AV146" s="189">
        <v>7</v>
      </c>
      <c r="BE146" s="230">
        <f t="shared" si="154"/>
        <v>43970</v>
      </c>
      <c r="BF146" s="132">
        <f t="shared" si="155"/>
        <v>1</v>
      </c>
      <c r="BG146" s="230">
        <f t="shared" si="156"/>
        <v>43970</v>
      </c>
      <c r="BH146" s="132">
        <f t="shared" si="157"/>
        <v>1708</v>
      </c>
      <c r="BI146" s="1">
        <f t="shared" si="162"/>
        <v>43970</v>
      </c>
      <c r="BJ146">
        <f t="shared" si="152"/>
        <v>16</v>
      </c>
      <c r="BK146">
        <f t="shared" si="153"/>
        <v>1</v>
      </c>
      <c r="BL146" s="1">
        <f t="shared" si="163"/>
        <v>43970</v>
      </c>
      <c r="BM146">
        <f t="shared" si="164"/>
        <v>1869</v>
      </c>
      <c r="BN146">
        <f t="shared" si="165"/>
        <v>349</v>
      </c>
      <c r="BO146" s="180">
        <f t="shared" si="139"/>
        <v>43970</v>
      </c>
      <c r="BP146">
        <f t="shared" si="140"/>
        <v>1055</v>
      </c>
      <c r="BQ146">
        <f t="shared" si="141"/>
        <v>1025</v>
      </c>
      <c r="BR146">
        <f t="shared" si="142"/>
        <v>4</v>
      </c>
      <c r="BS146" s="180">
        <f t="shared" si="143"/>
        <v>43970</v>
      </c>
      <c r="BT146">
        <f t="shared" si="144"/>
        <v>45</v>
      </c>
      <c r="BU146">
        <f t="shared" si="145"/>
        <v>45</v>
      </c>
      <c r="BV146">
        <f t="shared" si="146"/>
        <v>0</v>
      </c>
      <c r="BW146" s="180">
        <f t="shared" si="147"/>
        <v>43970</v>
      </c>
      <c r="BX146">
        <f t="shared" si="148"/>
        <v>440</v>
      </c>
      <c r="BY146">
        <f t="shared" si="149"/>
        <v>401</v>
      </c>
      <c r="BZ146">
        <f t="shared" si="150"/>
        <v>7</v>
      </c>
      <c r="CA146" s="180">
        <f t="shared" si="90"/>
        <v>43970</v>
      </c>
      <c r="CB146">
        <f t="shared" si="91"/>
        <v>0</v>
      </c>
      <c r="CC146">
        <f t="shared" si="92"/>
        <v>0</v>
      </c>
      <c r="CD146" s="180">
        <f t="shared" si="93"/>
        <v>43970</v>
      </c>
      <c r="CE146">
        <f t="shared" si="94"/>
        <v>0</v>
      </c>
    </row>
    <row r="147" spans="1:83" ht="18" customHeight="1" x14ac:dyDescent="0.55000000000000004">
      <c r="A147" s="180">
        <v>43971</v>
      </c>
      <c r="B147" s="146">
        <v>1</v>
      </c>
      <c r="C147" s="155">
        <f t="shared" si="158"/>
        <v>1709</v>
      </c>
      <c r="D147" s="155">
        <f t="shared" si="134"/>
        <v>43</v>
      </c>
      <c r="E147" s="147">
        <v>2</v>
      </c>
      <c r="F147" s="147">
        <v>1666</v>
      </c>
      <c r="G147" s="147">
        <v>1</v>
      </c>
      <c r="H147" s="135"/>
      <c r="I147" s="147">
        <v>7</v>
      </c>
      <c r="J147" s="135"/>
      <c r="K147" s="148">
        <v>0</v>
      </c>
      <c r="L147" s="146">
        <v>31</v>
      </c>
      <c r="M147" s="147">
        <v>3</v>
      </c>
      <c r="N147" s="135"/>
      <c r="O147" s="135"/>
      <c r="P147" s="147">
        <v>0</v>
      </c>
      <c r="Q147" s="147">
        <v>0</v>
      </c>
      <c r="R147" s="135"/>
      <c r="S147" s="135"/>
      <c r="T147" s="147">
        <v>24</v>
      </c>
      <c r="U147" s="147">
        <v>0</v>
      </c>
      <c r="V147" s="135"/>
      <c r="W147" s="42">
        <v>375</v>
      </c>
      <c r="X147" s="148">
        <v>29</v>
      </c>
      <c r="Z147" s="75">
        <f t="shared" si="151"/>
        <v>43971</v>
      </c>
      <c r="AA147" s="231">
        <f t="shared" si="159"/>
        <v>1540</v>
      </c>
      <c r="AB147" s="231">
        <f t="shared" si="160"/>
        <v>1472</v>
      </c>
      <c r="AC147" s="232">
        <f t="shared" si="161"/>
        <v>11</v>
      </c>
      <c r="AD147" s="184">
        <f t="shared" si="166"/>
        <v>0</v>
      </c>
      <c r="AE147" s="244"/>
      <c r="AF147" s="156">
        <v>1055</v>
      </c>
      <c r="AG147" s="185">
        <f t="shared" si="138"/>
        <v>0</v>
      </c>
      <c r="AH147" s="156">
        <v>1025</v>
      </c>
      <c r="AI147" s="185">
        <f t="shared" si="172"/>
        <v>0</v>
      </c>
      <c r="AJ147" s="186">
        <v>4</v>
      </c>
      <c r="AK147" s="187">
        <f t="shared" si="167"/>
        <v>0</v>
      </c>
      <c r="AL147" s="156">
        <v>45</v>
      </c>
      <c r="AM147" s="185">
        <f t="shared" si="168"/>
        <v>0</v>
      </c>
      <c r="AN147" s="156">
        <v>45</v>
      </c>
      <c r="AO147" s="185">
        <f t="shared" si="169"/>
        <v>0</v>
      </c>
      <c r="AP147" s="188">
        <v>0</v>
      </c>
      <c r="AQ147" s="187">
        <f t="shared" si="170"/>
        <v>0</v>
      </c>
      <c r="AR147" s="156">
        <v>440</v>
      </c>
      <c r="AS147" s="185">
        <f t="shared" si="137"/>
        <v>1</v>
      </c>
      <c r="AT147" s="156">
        <v>402</v>
      </c>
      <c r="AU147" s="185">
        <f t="shared" si="171"/>
        <v>0</v>
      </c>
      <c r="AV147" s="189">
        <v>7</v>
      </c>
      <c r="BE147" s="230">
        <f t="shared" si="154"/>
        <v>43971</v>
      </c>
      <c r="BF147" s="132">
        <f t="shared" si="155"/>
        <v>1</v>
      </c>
      <c r="BG147" s="230">
        <f t="shared" si="156"/>
        <v>43971</v>
      </c>
      <c r="BH147" s="132">
        <f t="shared" si="157"/>
        <v>1709</v>
      </c>
      <c r="BI147" s="1">
        <f t="shared" si="162"/>
        <v>43971</v>
      </c>
      <c r="BJ147">
        <f t="shared" si="152"/>
        <v>31</v>
      </c>
      <c r="BK147">
        <f t="shared" si="153"/>
        <v>3</v>
      </c>
      <c r="BL147" s="1">
        <f t="shared" si="163"/>
        <v>43971</v>
      </c>
      <c r="BM147">
        <f t="shared" si="164"/>
        <v>1900</v>
      </c>
      <c r="BN147">
        <f t="shared" si="165"/>
        <v>352</v>
      </c>
      <c r="BO147" s="180">
        <f t="shared" si="139"/>
        <v>43971</v>
      </c>
      <c r="BP147">
        <f t="shared" si="140"/>
        <v>1055</v>
      </c>
      <c r="BQ147">
        <f t="shared" si="141"/>
        <v>1025</v>
      </c>
      <c r="BR147">
        <f t="shared" si="142"/>
        <v>4</v>
      </c>
      <c r="BS147" s="180">
        <f t="shared" si="143"/>
        <v>43971</v>
      </c>
      <c r="BT147">
        <f t="shared" si="144"/>
        <v>45</v>
      </c>
      <c r="BU147">
        <f t="shared" si="145"/>
        <v>45</v>
      </c>
      <c r="BV147">
        <f t="shared" si="146"/>
        <v>0</v>
      </c>
      <c r="BW147" s="180">
        <f t="shared" si="147"/>
        <v>43971</v>
      </c>
      <c r="BX147">
        <f t="shared" si="148"/>
        <v>440</v>
      </c>
      <c r="BY147">
        <f t="shared" si="149"/>
        <v>402</v>
      </c>
      <c r="BZ147">
        <f t="shared" si="150"/>
        <v>7</v>
      </c>
      <c r="CA147" s="180">
        <f t="shared" si="90"/>
        <v>43971</v>
      </c>
      <c r="CB147">
        <f t="shared" si="91"/>
        <v>0</v>
      </c>
      <c r="CC147">
        <f t="shared" si="92"/>
        <v>0</v>
      </c>
      <c r="CD147" s="180">
        <f t="shared" si="93"/>
        <v>43971</v>
      </c>
      <c r="CE147">
        <f t="shared" si="94"/>
        <v>0</v>
      </c>
    </row>
    <row r="148" spans="1:83" ht="18" customHeight="1" x14ac:dyDescent="0.55000000000000004">
      <c r="A148" s="180">
        <v>43972</v>
      </c>
      <c r="B148" s="146">
        <v>2</v>
      </c>
      <c r="C148" s="155">
        <f t="shared" si="158"/>
        <v>1711</v>
      </c>
      <c r="D148" s="155">
        <f t="shared" ref="D148:D179" si="173">+C148-F148</f>
        <v>43</v>
      </c>
      <c r="E148" s="147">
        <v>2</v>
      </c>
      <c r="F148" s="147">
        <v>1668</v>
      </c>
      <c r="G148" s="147">
        <v>1</v>
      </c>
      <c r="H148" s="135"/>
      <c r="I148" s="147">
        <v>7</v>
      </c>
      <c r="J148" s="135"/>
      <c r="K148" s="148">
        <v>0</v>
      </c>
      <c r="L148" s="146">
        <v>35</v>
      </c>
      <c r="M148" s="147">
        <v>0</v>
      </c>
      <c r="N148" s="135"/>
      <c r="O148" s="135"/>
      <c r="P148" s="147">
        <v>0</v>
      </c>
      <c r="Q148" s="147">
        <v>0</v>
      </c>
      <c r="R148" s="135"/>
      <c r="S148" s="135"/>
      <c r="T148" s="147">
        <v>45</v>
      </c>
      <c r="U148" s="147">
        <v>3</v>
      </c>
      <c r="V148" s="135"/>
      <c r="W148" s="42">
        <v>365</v>
      </c>
      <c r="X148" s="148">
        <v>26</v>
      </c>
      <c r="Z148" s="75">
        <f t="shared" si="151"/>
        <v>43972</v>
      </c>
      <c r="AA148" s="231">
        <f t="shared" si="159"/>
        <v>1549</v>
      </c>
      <c r="AB148" s="231">
        <f t="shared" si="160"/>
        <v>1481</v>
      </c>
      <c r="AC148" s="232">
        <f t="shared" si="161"/>
        <v>11</v>
      </c>
      <c r="AD148" s="184">
        <f t="shared" si="166"/>
        <v>8</v>
      </c>
      <c r="AE148" s="244"/>
      <c r="AF148" s="156">
        <v>1063</v>
      </c>
      <c r="AG148" s="185">
        <f t="shared" si="138"/>
        <v>4</v>
      </c>
      <c r="AH148" s="156">
        <v>1029</v>
      </c>
      <c r="AI148" s="185">
        <f t="shared" si="172"/>
        <v>0</v>
      </c>
      <c r="AJ148" s="186">
        <v>4</v>
      </c>
      <c r="AK148" s="187">
        <f t="shared" si="167"/>
        <v>0</v>
      </c>
      <c r="AL148" s="156">
        <v>45</v>
      </c>
      <c r="AM148" s="185">
        <f t="shared" si="168"/>
        <v>0</v>
      </c>
      <c r="AN148" s="156">
        <v>45</v>
      </c>
      <c r="AO148" s="185">
        <f t="shared" si="169"/>
        <v>0</v>
      </c>
      <c r="AP148" s="188">
        <v>0</v>
      </c>
      <c r="AQ148" s="187">
        <f t="shared" si="170"/>
        <v>1</v>
      </c>
      <c r="AR148" s="156">
        <v>441</v>
      </c>
      <c r="AS148" s="185">
        <f t="shared" si="137"/>
        <v>5</v>
      </c>
      <c r="AT148" s="156">
        <v>407</v>
      </c>
      <c r="AU148" s="185">
        <f t="shared" si="171"/>
        <v>0</v>
      </c>
      <c r="AV148" s="189">
        <v>7</v>
      </c>
      <c r="BE148" s="230">
        <f t="shared" si="154"/>
        <v>43972</v>
      </c>
      <c r="BF148" s="132">
        <f t="shared" si="155"/>
        <v>2</v>
      </c>
      <c r="BG148" s="230">
        <f t="shared" si="156"/>
        <v>43972</v>
      </c>
      <c r="BH148" s="132">
        <f t="shared" si="157"/>
        <v>1711</v>
      </c>
      <c r="BI148" s="1">
        <f t="shared" si="162"/>
        <v>43972</v>
      </c>
      <c r="BJ148">
        <f t="shared" si="152"/>
        <v>35</v>
      </c>
      <c r="BK148">
        <f t="shared" si="153"/>
        <v>0</v>
      </c>
      <c r="BL148" s="1">
        <f t="shared" si="163"/>
        <v>43972</v>
      </c>
      <c r="BM148">
        <f t="shared" si="164"/>
        <v>1935</v>
      </c>
      <c r="BN148">
        <f t="shared" si="165"/>
        <v>352</v>
      </c>
      <c r="BO148" s="180">
        <f t="shared" si="139"/>
        <v>43972</v>
      </c>
      <c r="BP148">
        <f t="shared" si="140"/>
        <v>1063</v>
      </c>
      <c r="BQ148">
        <f t="shared" si="141"/>
        <v>1029</v>
      </c>
      <c r="BR148">
        <f t="shared" si="142"/>
        <v>4</v>
      </c>
      <c r="BS148" s="180">
        <f t="shared" si="143"/>
        <v>43972</v>
      </c>
      <c r="BT148">
        <f t="shared" si="144"/>
        <v>45</v>
      </c>
      <c r="BU148">
        <f t="shared" si="145"/>
        <v>45</v>
      </c>
      <c r="BV148">
        <f t="shared" si="146"/>
        <v>0</v>
      </c>
      <c r="BW148" s="180">
        <f t="shared" si="147"/>
        <v>43972</v>
      </c>
      <c r="BX148">
        <f t="shared" si="148"/>
        <v>441</v>
      </c>
      <c r="BY148">
        <f t="shared" si="149"/>
        <v>407</v>
      </c>
      <c r="BZ148">
        <f t="shared" si="150"/>
        <v>7</v>
      </c>
      <c r="CA148" s="180">
        <f t="shared" si="90"/>
        <v>43972</v>
      </c>
      <c r="CB148">
        <f t="shared" si="91"/>
        <v>8</v>
      </c>
      <c r="CC148">
        <f t="shared" si="92"/>
        <v>4</v>
      </c>
      <c r="CD148" s="180">
        <f t="shared" si="93"/>
        <v>43972</v>
      </c>
      <c r="CE148">
        <f t="shared" si="94"/>
        <v>0</v>
      </c>
    </row>
    <row r="149" spans="1:83" ht="18" customHeight="1" x14ac:dyDescent="0.55000000000000004">
      <c r="A149" s="180">
        <v>43973</v>
      </c>
      <c r="B149" s="146">
        <v>0</v>
      </c>
      <c r="C149" s="155">
        <f t="shared" si="158"/>
        <v>1711</v>
      </c>
      <c r="D149" s="155">
        <f t="shared" si="173"/>
        <v>41</v>
      </c>
      <c r="E149" s="147">
        <v>2</v>
      </c>
      <c r="F149" s="147">
        <v>1670</v>
      </c>
      <c r="G149" s="147">
        <v>1</v>
      </c>
      <c r="H149" s="135"/>
      <c r="I149" s="147">
        <v>5</v>
      </c>
      <c r="J149" s="135"/>
      <c r="K149" s="148">
        <v>0</v>
      </c>
      <c r="L149" s="146">
        <v>28</v>
      </c>
      <c r="M149" s="147">
        <v>2</v>
      </c>
      <c r="N149" s="135"/>
      <c r="O149" s="135"/>
      <c r="P149" s="147">
        <v>0</v>
      </c>
      <c r="Q149" s="147">
        <v>0</v>
      </c>
      <c r="R149" s="135"/>
      <c r="S149" s="135"/>
      <c r="T149" s="147">
        <v>23</v>
      </c>
      <c r="U149" s="147">
        <v>2</v>
      </c>
      <c r="V149" s="135"/>
      <c r="W149" s="42">
        <v>370</v>
      </c>
      <c r="X149" s="148">
        <v>26</v>
      </c>
      <c r="Z149" s="75">
        <f t="shared" si="151"/>
        <v>43973</v>
      </c>
      <c r="AA149" s="231">
        <f t="shared" si="159"/>
        <v>1551</v>
      </c>
      <c r="AB149" s="231">
        <f t="shared" si="160"/>
        <v>1481</v>
      </c>
      <c r="AC149" s="232">
        <f t="shared" si="161"/>
        <v>11</v>
      </c>
      <c r="AD149" s="184">
        <f t="shared" si="166"/>
        <v>2</v>
      </c>
      <c r="AE149" s="244"/>
      <c r="AF149" s="156">
        <v>1065</v>
      </c>
      <c r="AG149" s="185">
        <f t="shared" si="138"/>
        <v>0</v>
      </c>
      <c r="AH149" s="156">
        <v>1029</v>
      </c>
      <c r="AI149" s="185">
        <f t="shared" si="172"/>
        <v>0</v>
      </c>
      <c r="AJ149" s="186">
        <v>4</v>
      </c>
      <c r="AK149" s="187">
        <f t="shared" si="167"/>
        <v>0</v>
      </c>
      <c r="AL149" s="156">
        <v>45</v>
      </c>
      <c r="AM149" s="185">
        <f t="shared" si="168"/>
        <v>0</v>
      </c>
      <c r="AN149" s="156">
        <v>45</v>
      </c>
      <c r="AO149" s="185">
        <f t="shared" si="169"/>
        <v>0</v>
      </c>
      <c r="AP149" s="188">
        <v>0</v>
      </c>
      <c r="AQ149" s="187">
        <f t="shared" si="170"/>
        <v>0</v>
      </c>
      <c r="AR149" s="156">
        <v>441</v>
      </c>
      <c r="AS149" s="185">
        <f t="shared" si="137"/>
        <v>0</v>
      </c>
      <c r="AT149" s="156">
        <v>407</v>
      </c>
      <c r="AU149" s="185">
        <f t="shared" si="171"/>
        <v>0</v>
      </c>
      <c r="AV149" s="189">
        <v>7</v>
      </c>
      <c r="BE149" s="230">
        <f t="shared" si="154"/>
        <v>43973</v>
      </c>
      <c r="BF149" s="132">
        <f t="shared" si="155"/>
        <v>0</v>
      </c>
      <c r="BG149" s="230">
        <f t="shared" si="156"/>
        <v>43973</v>
      </c>
      <c r="BH149" s="132">
        <f t="shared" si="157"/>
        <v>1711</v>
      </c>
      <c r="BI149" s="1">
        <f t="shared" si="162"/>
        <v>43973</v>
      </c>
      <c r="BJ149">
        <f t="shared" si="152"/>
        <v>28</v>
      </c>
      <c r="BK149">
        <f t="shared" si="153"/>
        <v>2</v>
      </c>
      <c r="BL149" s="1">
        <f t="shared" si="163"/>
        <v>43973</v>
      </c>
      <c r="BM149">
        <f t="shared" si="164"/>
        <v>1963</v>
      </c>
      <c r="BN149">
        <f t="shared" si="165"/>
        <v>354</v>
      </c>
      <c r="BO149" s="180">
        <f t="shared" si="139"/>
        <v>43973</v>
      </c>
      <c r="BP149">
        <f t="shared" si="140"/>
        <v>1065</v>
      </c>
      <c r="BQ149">
        <f t="shared" si="141"/>
        <v>1029</v>
      </c>
      <c r="BR149">
        <f t="shared" si="142"/>
        <v>4</v>
      </c>
      <c r="BS149" s="180">
        <f t="shared" si="143"/>
        <v>43973</v>
      </c>
      <c r="BT149">
        <f t="shared" si="144"/>
        <v>45</v>
      </c>
      <c r="BU149">
        <f t="shared" si="145"/>
        <v>45</v>
      </c>
      <c r="BV149">
        <f t="shared" si="146"/>
        <v>0</v>
      </c>
      <c r="BW149" s="180">
        <f t="shared" si="147"/>
        <v>43973</v>
      </c>
      <c r="BX149">
        <f t="shared" si="148"/>
        <v>441</v>
      </c>
      <c r="BY149">
        <f t="shared" si="149"/>
        <v>407</v>
      </c>
      <c r="BZ149">
        <f t="shared" si="150"/>
        <v>7</v>
      </c>
      <c r="CA149" s="180">
        <f t="shared" si="90"/>
        <v>43973</v>
      </c>
      <c r="CB149">
        <f t="shared" si="91"/>
        <v>2</v>
      </c>
      <c r="CC149">
        <f t="shared" si="92"/>
        <v>0</v>
      </c>
      <c r="CD149" s="180">
        <f t="shared" si="93"/>
        <v>43973</v>
      </c>
      <c r="CE149">
        <f t="shared" si="94"/>
        <v>0</v>
      </c>
    </row>
    <row r="150" spans="1:83" ht="18" customHeight="1" x14ac:dyDescent="0.55000000000000004">
      <c r="A150" s="180">
        <v>43974</v>
      </c>
      <c r="B150" s="146">
        <v>2</v>
      </c>
      <c r="C150" s="155">
        <f t="shared" si="158"/>
        <v>1713</v>
      </c>
      <c r="D150" s="155">
        <f t="shared" si="173"/>
        <v>40</v>
      </c>
      <c r="E150" s="147">
        <v>1</v>
      </c>
      <c r="F150" s="147">
        <v>1673</v>
      </c>
      <c r="G150" s="147">
        <v>3</v>
      </c>
      <c r="H150" s="135"/>
      <c r="I150" s="147">
        <v>8</v>
      </c>
      <c r="J150" s="135"/>
      <c r="K150" s="148">
        <v>0</v>
      </c>
      <c r="L150" s="146">
        <v>36</v>
      </c>
      <c r="M150" s="147">
        <v>4</v>
      </c>
      <c r="N150" s="135"/>
      <c r="O150" s="135"/>
      <c r="P150" s="147">
        <v>0</v>
      </c>
      <c r="Q150" s="147">
        <v>0</v>
      </c>
      <c r="R150" s="135"/>
      <c r="S150" s="135"/>
      <c r="T150" s="147">
        <v>35</v>
      </c>
      <c r="U150" s="147">
        <v>2</v>
      </c>
      <c r="V150" s="135"/>
      <c r="W150" s="42">
        <v>371</v>
      </c>
      <c r="X150" s="148">
        <v>28</v>
      </c>
      <c r="Z150" s="75">
        <f t="shared" si="151"/>
        <v>43974</v>
      </c>
      <c r="AA150" s="231">
        <f t="shared" si="159"/>
        <v>1551</v>
      </c>
      <c r="AB150" s="231">
        <f t="shared" si="160"/>
        <v>1485</v>
      </c>
      <c r="AC150" s="232">
        <f t="shared" si="161"/>
        <v>11</v>
      </c>
      <c r="AD150" s="184">
        <f t="shared" si="166"/>
        <v>0</v>
      </c>
      <c r="AE150" s="244"/>
      <c r="AF150" s="156">
        <v>1065</v>
      </c>
      <c r="AG150" s="185">
        <f t="shared" si="138"/>
        <v>0</v>
      </c>
      <c r="AH150" s="156">
        <v>1029</v>
      </c>
      <c r="AI150" s="185">
        <f t="shared" si="172"/>
        <v>0</v>
      </c>
      <c r="AJ150" s="186">
        <v>4</v>
      </c>
      <c r="AK150" s="187">
        <f t="shared" si="167"/>
        <v>0</v>
      </c>
      <c r="AL150" s="156">
        <v>45</v>
      </c>
      <c r="AM150" s="185">
        <f t="shared" si="168"/>
        <v>0</v>
      </c>
      <c r="AN150" s="156">
        <v>45</v>
      </c>
      <c r="AO150" s="185">
        <f t="shared" si="169"/>
        <v>0</v>
      </c>
      <c r="AP150" s="188">
        <v>0</v>
      </c>
      <c r="AQ150" s="187">
        <f t="shared" si="170"/>
        <v>0</v>
      </c>
      <c r="AR150" s="156">
        <v>441</v>
      </c>
      <c r="AS150" s="185">
        <f t="shared" si="137"/>
        <v>4</v>
      </c>
      <c r="AT150" s="156">
        <v>411</v>
      </c>
      <c r="AU150" s="185">
        <f t="shared" si="171"/>
        <v>0</v>
      </c>
      <c r="AV150" s="189">
        <v>7</v>
      </c>
      <c r="BE150" s="230">
        <f t="shared" si="154"/>
        <v>43974</v>
      </c>
      <c r="BF150" s="132">
        <f t="shared" si="155"/>
        <v>2</v>
      </c>
      <c r="BG150" s="230">
        <f t="shared" si="156"/>
        <v>43974</v>
      </c>
      <c r="BH150" s="132">
        <f t="shared" si="157"/>
        <v>1713</v>
      </c>
      <c r="BI150" s="1">
        <f t="shared" si="162"/>
        <v>43974</v>
      </c>
      <c r="BJ150">
        <f t="shared" si="152"/>
        <v>36</v>
      </c>
      <c r="BK150">
        <f t="shared" si="153"/>
        <v>4</v>
      </c>
      <c r="BL150" s="1">
        <f t="shared" si="163"/>
        <v>43974</v>
      </c>
      <c r="BM150">
        <f t="shared" si="164"/>
        <v>1999</v>
      </c>
      <c r="BN150">
        <f t="shared" si="165"/>
        <v>358</v>
      </c>
      <c r="BO150" s="180">
        <f t="shared" si="139"/>
        <v>43974</v>
      </c>
      <c r="BP150">
        <f t="shared" si="140"/>
        <v>1065</v>
      </c>
      <c r="BQ150">
        <f t="shared" si="141"/>
        <v>1029</v>
      </c>
      <c r="BR150">
        <f t="shared" si="142"/>
        <v>4</v>
      </c>
      <c r="BS150" s="180">
        <f t="shared" si="143"/>
        <v>43974</v>
      </c>
      <c r="BT150">
        <f t="shared" si="144"/>
        <v>45</v>
      </c>
      <c r="BU150">
        <f t="shared" si="145"/>
        <v>45</v>
      </c>
      <c r="BV150">
        <f t="shared" si="146"/>
        <v>0</v>
      </c>
      <c r="BW150" s="180">
        <f t="shared" si="147"/>
        <v>43974</v>
      </c>
      <c r="BX150">
        <f t="shared" si="148"/>
        <v>441</v>
      </c>
      <c r="BY150">
        <f t="shared" si="149"/>
        <v>411</v>
      </c>
      <c r="BZ150">
        <f t="shared" si="150"/>
        <v>7</v>
      </c>
      <c r="CA150" s="180">
        <f t="shared" si="90"/>
        <v>43974</v>
      </c>
      <c r="CB150">
        <f t="shared" si="91"/>
        <v>0</v>
      </c>
      <c r="CC150">
        <f t="shared" si="92"/>
        <v>0</v>
      </c>
      <c r="CD150" s="180">
        <f t="shared" si="93"/>
        <v>43974</v>
      </c>
      <c r="CE150">
        <f t="shared" si="94"/>
        <v>0</v>
      </c>
    </row>
    <row r="151" spans="1:83" ht="18" customHeight="1" x14ac:dyDescent="0.55000000000000004">
      <c r="A151" s="180">
        <v>43975</v>
      </c>
      <c r="B151" s="146">
        <v>11</v>
      </c>
      <c r="C151" s="155">
        <f t="shared" si="158"/>
        <v>1724</v>
      </c>
      <c r="D151" s="155">
        <f t="shared" si="173"/>
        <v>46</v>
      </c>
      <c r="E151" s="147">
        <v>1</v>
      </c>
      <c r="F151" s="147">
        <v>1678</v>
      </c>
      <c r="G151" s="147">
        <v>0</v>
      </c>
      <c r="H151" s="135"/>
      <c r="I151" s="147">
        <v>5</v>
      </c>
      <c r="J151" s="135"/>
      <c r="K151" s="148">
        <v>0</v>
      </c>
      <c r="L151" s="146">
        <v>40</v>
      </c>
      <c r="M151" s="147">
        <v>4</v>
      </c>
      <c r="N151" s="135"/>
      <c r="O151" s="135"/>
      <c r="P151" s="147">
        <v>0</v>
      </c>
      <c r="Q151" s="147">
        <v>0</v>
      </c>
      <c r="R151" s="135"/>
      <c r="S151" s="135"/>
      <c r="T151" s="147">
        <v>15</v>
      </c>
      <c r="U151" s="147">
        <v>2</v>
      </c>
      <c r="V151" s="135"/>
      <c r="W151" s="42">
        <v>396</v>
      </c>
      <c r="X151" s="148">
        <v>28</v>
      </c>
      <c r="Z151" s="75">
        <f t="shared" si="151"/>
        <v>43975</v>
      </c>
      <c r="AA151" s="231">
        <f t="shared" si="159"/>
        <v>1551</v>
      </c>
      <c r="AB151" s="231">
        <f t="shared" si="160"/>
        <v>1489</v>
      </c>
      <c r="AC151" s="232">
        <f t="shared" si="161"/>
        <v>11</v>
      </c>
      <c r="AD151" s="184">
        <f t="shared" si="166"/>
        <v>0</v>
      </c>
      <c r="AE151" s="244"/>
      <c r="AF151" s="156">
        <v>1065</v>
      </c>
      <c r="AG151" s="185">
        <f t="shared" si="138"/>
        <v>1</v>
      </c>
      <c r="AH151" s="156">
        <v>1030</v>
      </c>
      <c r="AI151" s="185">
        <f t="shared" si="172"/>
        <v>0</v>
      </c>
      <c r="AJ151" s="186">
        <v>4</v>
      </c>
      <c r="AK151" s="187">
        <f t="shared" si="167"/>
        <v>0</v>
      </c>
      <c r="AL151" s="156">
        <v>45</v>
      </c>
      <c r="AM151" s="185">
        <f t="shared" si="168"/>
        <v>0</v>
      </c>
      <c r="AN151" s="156">
        <v>45</v>
      </c>
      <c r="AO151" s="185">
        <f t="shared" si="169"/>
        <v>0</v>
      </c>
      <c r="AP151" s="188">
        <v>0</v>
      </c>
      <c r="AQ151" s="187">
        <f t="shared" si="170"/>
        <v>0</v>
      </c>
      <c r="AR151" s="156">
        <v>441</v>
      </c>
      <c r="AS151" s="185">
        <f t="shared" si="137"/>
        <v>3</v>
      </c>
      <c r="AT151" s="156">
        <v>414</v>
      </c>
      <c r="AU151" s="185">
        <f t="shared" si="171"/>
        <v>0</v>
      </c>
      <c r="AV151" s="189">
        <v>7</v>
      </c>
      <c r="BE151" s="230">
        <f t="shared" si="154"/>
        <v>43975</v>
      </c>
      <c r="BF151" s="132">
        <f t="shared" si="155"/>
        <v>11</v>
      </c>
      <c r="BG151" s="230">
        <f t="shared" si="156"/>
        <v>43975</v>
      </c>
      <c r="BH151" s="132">
        <f t="shared" si="157"/>
        <v>1724</v>
      </c>
      <c r="BI151" s="1">
        <f t="shared" si="162"/>
        <v>43975</v>
      </c>
      <c r="BJ151">
        <f t="shared" si="152"/>
        <v>40</v>
      </c>
      <c r="BK151">
        <f t="shared" si="153"/>
        <v>4</v>
      </c>
      <c r="BL151" s="1">
        <f t="shared" si="163"/>
        <v>43975</v>
      </c>
      <c r="BM151">
        <f t="shared" si="164"/>
        <v>2039</v>
      </c>
      <c r="BN151">
        <f t="shared" si="165"/>
        <v>362</v>
      </c>
      <c r="BO151" s="180">
        <f t="shared" si="139"/>
        <v>43975</v>
      </c>
      <c r="BP151">
        <f t="shared" si="140"/>
        <v>1065</v>
      </c>
      <c r="BQ151">
        <f t="shared" si="141"/>
        <v>1030</v>
      </c>
      <c r="BR151">
        <f t="shared" si="142"/>
        <v>4</v>
      </c>
      <c r="BS151" s="180">
        <f t="shared" si="143"/>
        <v>43975</v>
      </c>
      <c r="BT151">
        <f t="shared" si="144"/>
        <v>45</v>
      </c>
      <c r="BU151">
        <f t="shared" si="145"/>
        <v>45</v>
      </c>
      <c r="BV151">
        <f t="shared" si="146"/>
        <v>0</v>
      </c>
      <c r="BW151" s="180">
        <f t="shared" si="147"/>
        <v>43975</v>
      </c>
      <c r="BX151">
        <f t="shared" si="148"/>
        <v>441</v>
      </c>
      <c r="BY151">
        <f t="shared" si="149"/>
        <v>414</v>
      </c>
      <c r="BZ151">
        <f t="shared" si="150"/>
        <v>7</v>
      </c>
      <c r="CA151" s="180">
        <f t="shared" si="90"/>
        <v>43975</v>
      </c>
      <c r="CB151">
        <f t="shared" si="91"/>
        <v>0</v>
      </c>
      <c r="CC151">
        <f t="shared" si="92"/>
        <v>1</v>
      </c>
      <c r="CD151" s="180">
        <f t="shared" si="93"/>
        <v>43975</v>
      </c>
      <c r="CE151">
        <f t="shared" si="94"/>
        <v>0</v>
      </c>
    </row>
    <row r="152" spans="1:83" ht="18" customHeight="1" x14ac:dyDescent="0.55000000000000004">
      <c r="A152" s="180">
        <v>43976</v>
      </c>
      <c r="B152" s="146">
        <v>7</v>
      </c>
      <c r="C152" s="155">
        <f t="shared" si="158"/>
        <v>1731</v>
      </c>
      <c r="D152" s="155">
        <f t="shared" si="173"/>
        <v>46</v>
      </c>
      <c r="E152" s="147">
        <v>1</v>
      </c>
      <c r="F152" s="147">
        <v>1685</v>
      </c>
      <c r="G152" s="147">
        <v>0</v>
      </c>
      <c r="H152" s="135"/>
      <c r="I152" s="147">
        <v>4</v>
      </c>
      <c r="J152" s="135"/>
      <c r="K152" s="148">
        <v>0</v>
      </c>
      <c r="L152" s="146">
        <v>29</v>
      </c>
      <c r="M152" s="147">
        <v>1</v>
      </c>
      <c r="N152" s="135"/>
      <c r="O152" s="135"/>
      <c r="P152" s="147">
        <v>0</v>
      </c>
      <c r="Q152" s="147">
        <v>0</v>
      </c>
      <c r="R152" s="135"/>
      <c r="S152" s="135"/>
      <c r="T152" s="147">
        <v>22</v>
      </c>
      <c r="U152" s="147">
        <v>1</v>
      </c>
      <c r="V152" s="135"/>
      <c r="W152" s="42">
        <v>403</v>
      </c>
      <c r="X152" s="148">
        <v>28</v>
      </c>
      <c r="Z152" s="75">
        <f t="shared" si="151"/>
        <v>43976</v>
      </c>
      <c r="AA152" s="231">
        <f t="shared" si="159"/>
        <v>1551</v>
      </c>
      <c r="AB152" s="231">
        <f t="shared" si="160"/>
        <v>1490</v>
      </c>
      <c r="AC152" s="232">
        <f t="shared" si="161"/>
        <v>11</v>
      </c>
      <c r="AD152" s="184">
        <f t="shared" si="166"/>
        <v>0</v>
      </c>
      <c r="AE152" s="244"/>
      <c r="AF152" s="156">
        <v>1065</v>
      </c>
      <c r="AG152" s="185">
        <f t="shared" si="138"/>
        <v>0</v>
      </c>
      <c r="AH152" s="156">
        <v>1030</v>
      </c>
      <c r="AI152" s="185">
        <f t="shared" si="172"/>
        <v>0</v>
      </c>
      <c r="AJ152" s="186">
        <v>4</v>
      </c>
      <c r="AK152" s="187">
        <f t="shared" si="167"/>
        <v>0</v>
      </c>
      <c r="AL152" s="156">
        <v>45</v>
      </c>
      <c r="AM152" s="185">
        <f t="shared" si="168"/>
        <v>0</v>
      </c>
      <c r="AN152" s="156">
        <v>45</v>
      </c>
      <c r="AO152" s="185">
        <f t="shared" si="169"/>
        <v>0</v>
      </c>
      <c r="AP152" s="188">
        <v>0</v>
      </c>
      <c r="AQ152" s="187">
        <f t="shared" si="170"/>
        <v>0</v>
      </c>
      <c r="AR152" s="156">
        <v>441</v>
      </c>
      <c r="AS152" s="185">
        <f t="shared" si="137"/>
        <v>1</v>
      </c>
      <c r="AT152" s="156">
        <v>415</v>
      </c>
      <c r="AU152" s="185">
        <f t="shared" si="171"/>
        <v>0</v>
      </c>
      <c r="AV152" s="189">
        <v>7</v>
      </c>
      <c r="BE152" s="230">
        <f t="shared" si="154"/>
        <v>43976</v>
      </c>
      <c r="BF152" s="132">
        <f t="shared" si="155"/>
        <v>7</v>
      </c>
      <c r="BG152" s="230">
        <f t="shared" si="156"/>
        <v>43976</v>
      </c>
      <c r="BH152" s="132">
        <f t="shared" si="157"/>
        <v>1731</v>
      </c>
      <c r="BI152" s="1">
        <f t="shared" si="162"/>
        <v>43976</v>
      </c>
      <c r="BJ152">
        <f t="shared" si="152"/>
        <v>29</v>
      </c>
      <c r="BK152">
        <f t="shared" si="153"/>
        <v>1</v>
      </c>
      <c r="BL152" s="1">
        <f t="shared" si="163"/>
        <v>43976</v>
      </c>
      <c r="BM152">
        <f t="shared" si="164"/>
        <v>2068</v>
      </c>
      <c r="BN152">
        <f t="shared" si="165"/>
        <v>363</v>
      </c>
      <c r="BO152" s="180">
        <f t="shared" si="139"/>
        <v>43976</v>
      </c>
      <c r="BP152">
        <f t="shared" si="140"/>
        <v>1065</v>
      </c>
      <c r="BQ152">
        <f t="shared" si="141"/>
        <v>1030</v>
      </c>
      <c r="BR152">
        <f t="shared" si="142"/>
        <v>4</v>
      </c>
      <c r="BS152" s="180">
        <f t="shared" si="143"/>
        <v>43976</v>
      </c>
      <c r="BT152">
        <f t="shared" si="144"/>
        <v>45</v>
      </c>
      <c r="BU152">
        <f t="shared" si="145"/>
        <v>45</v>
      </c>
      <c r="BV152">
        <f t="shared" si="146"/>
        <v>0</v>
      </c>
      <c r="BW152" s="180">
        <f t="shared" si="147"/>
        <v>43976</v>
      </c>
      <c r="BX152">
        <f t="shared" si="148"/>
        <v>441</v>
      </c>
      <c r="BY152">
        <f t="shared" si="149"/>
        <v>415</v>
      </c>
      <c r="BZ152">
        <f t="shared" si="150"/>
        <v>7</v>
      </c>
      <c r="CA152" s="180">
        <f t="shared" si="90"/>
        <v>43976</v>
      </c>
      <c r="CB152">
        <f t="shared" si="91"/>
        <v>0</v>
      </c>
      <c r="CC152">
        <f t="shared" si="92"/>
        <v>0</v>
      </c>
      <c r="CD152" s="180">
        <f t="shared" si="93"/>
        <v>43976</v>
      </c>
      <c r="CE152">
        <f t="shared" si="94"/>
        <v>0</v>
      </c>
    </row>
    <row r="153" spans="1:83" ht="18" customHeight="1" x14ac:dyDescent="0.55000000000000004">
      <c r="A153" s="180">
        <v>43977</v>
      </c>
      <c r="B153" s="146">
        <v>1</v>
      </c>
      <c r="C153" s="155">
        <f t="shared" si="158"/>
        <v>1732</v>
      </c>
      <c r="D153" s="155">
        <f t="shared" si="173"/>
        <v>45</v>
      </c>
      <c r="E153" s="147">
        <v>0</v>
      </c>
      <c r="F153" s="147">
        <v>1687</v>
      </c>
      <c r="G153" s="147">
        <v>1</v>
      </c>
      <c r="H153" s="135"/>
      <c r="I153" s="147">
        <v>5</v>
      </c>
      <c r="J153" s="135"/>
      <c r="K153" s="148">
        <v>0</v>
      </c>
      <c r="L153" s="146">
        <v>28</v>
      </c>
      <c r="M153" s="147">
        <v>0</v>
      </c>
      <c r="N153" s="135"/>
      <c r="O153" s="135"/>
      <c r="P153" s="147">
        <v>0</v>
      </c>
      <c r="Q153" s="147">
        <v>0</v>
      </c>
      <c r="R153" s="135"/>
      <c r="S153" s="135"/>
      <c r="T153" s="147">
        <v>27</v>
      </c>
      <c r="U153" s="147">
        <v>1</v>
      </c>
      <c r="V153" s="135"/>
      <c r="W153" s="42">
        <v>404</v>
      </c>
      <c r="X153" s="148">
        <v>27</v>
      </c>
      <c r="Z153" s="75">
        <f t="shared" si="151"/>
        <v>43977</v>
      </c>
      <c r="AA153" s="231">
        <f t="shared" si="159"/>
        <v>1551</v>
      </c>
      <c r="AB153" s="231">
        <f t="shared" si="160"/>
        <v>1494</v>
      </c>
      <c r="AC153" s="232">
        <f t="shared" si="161"/>
        <v>11</v>
      </c>
      <c r="AD153" s="184">
        <f t="shared" si="166"/>
        <v>0</v>
      </c>
      <c r="AE153" s="244"/>
      <c r="AF153" s="156">
        <v>1065</v>
      </c>
      <c r="AG153" s="185">
        <f t="shared" si="138"/>
        <v>3</v>
      </c>
      <c r="AH153" s="156">
        <v>1033</v>
      </c>
      <c r="AI153" s="185">
        <f t="shared" si="172"/>
        <v>0</v>
      </c>
      <c r="AJ153" s="186">
        <v>4</v>
      </c>
      <c r="AK153" s="187">
        <f t="shared" si="167"/>
        <v>0</v>
      </c>
      <c r="AL153" s="156">
        <v>45</v>
      </c>
      <c r="AM153" s="185">
        <f t="shared" si="168"/>
        <v>0</v>
      </c>
      <c r="AN153" s="156">
        <v>45</v>
      </c>
      <c r="AO153" s="185">
        <f t="shared" si="169"/>
        <v>0</v>
      </c>
      <c r="AP153" s="188">
        <v>0</v>
      </c>
      <c r="AQ153" s="187">
        <f t="shared" si="170"/>
        <v>0</v>
      </c>
      <c r="AR153" s="156">
        <v>441</v>
      </c>
      <c r="AS153" s="185">
        <f t="shared" ref="AS153:AS184" si="174">+AT153-AT152</f>
        <v>1</v>
      </c>
      <c r="AT153" s="156">
        <v>416</v>
      </c>
      <c r="AU153" s="185">
        <f t="shared" si="171"/>
        <v>0</v>
      </c>
      <c r="AV153" s="189">
        <v>7</v>
      </c>
      <c r="BE153" s="230">
        <f t="shared" si="154"/>
        <v>43977</v>
      </c>
      <c r="BF153" s="132">
        <f t="shared" si="155"/>
        <v>1</v>
      </c>
      <c r="BG153" s="230">
        <f t="shared" si="156"/>
        <v>43977</v>
      </c>
      <c r="BH153" s="132">
        <f t="shared" si="157"/>
        <v>1732</v>
      </c>
      <c r="BI153" s="1">
        <f t="shared" si="162"/>
        <v>43977</v>
      </c>
      <c r="BJ153">
        <f t="shared" si="152"/>
        <v>28</v>
      </c>
      <c r="BK153">
        <f t="shared" si="153"/>
        <v>0</v>
      </c>
      <c r="BL153" s="1">
        <f t="shared" si="163"/>
        <v>43977</v>
      </c>
      <c r="BM153">
        <f t="shared" si="164"/>
        <v>2096</v>
      </c>
      <c r="BN153">
        <f t="shared" si="165"/>
        <v>363</v>
      </c>
      <c r="BO153" s="180">
        <f t="shared" si="139"/>
        <v>43977</v>
      </c>
      <c r="BP153">
        <f t="shared" si="140"/>
        <v>1065</v>
      </c>
      <c r="BQ153">
        <f t="shared" si="141"/>
        <v>1033</v>
      </c>
      <c r="BR153">
        <f t="shared" si="142"/>
        <v>4</v>
      </c>
      <c r="BS153" s="180">
        <f t="shared" si="143"/>
        <v>43977</v>
      </c>
      <c r="BT153">
        <f t="shared" si="144"/>
        <v>45</v>
      </c>
      <c r="BU153">
        <f t="shared" si="145"/>
        <v>45</v>
      </c>
      <c r="BV153">
        <f t="shared" si="146"/>
        <v>0</v>
      </c>
      <c r="BW153" s="180">
        <f t="shared" si="147"/>
        <v>43977</v>
      </c>
      <c r="BX153">
        <f t="shared" si="148"/>
        <v>441</v>
      </c>
      <c r="BY153">
        <f t="shared" si="149"/>
        <v>416</v>
      </c>
      <c r="BZ153">
        <f t="shared" si="150"/>
        <v>7</v>
      </c>
      <c r="CA153" s="180">
        <f t="shared" si="90"/>
        <v>43977</v>
      </c>
      <c r="CB153">
        <f t="shared" si="91"/>
        <v>0</v>
      </c>
      <c r="CC153">
        <f t="shared" si="92"/>
        <v>3</v>
      </c>
      <c r="CD153" s="180">
        <f t="shared" si="93"/>
        <v>43977</v>
      </c>
      <c r="CE153">
        <f t="shared" si="94"/>
        <v>0</v>
      </c>
    </row>
    <row r="154" spans="1:83" ht="18" customHeight="1" x14ac:dyDescent="0.55000000000000004">
      <c r="A154" s="180">
        <v>43978</v>
      </c>
      <c r="B154" s="146">
        <v>2</v>
      </c>
      <c r="C154" s="155">
        <f t="shared" si="158"/>
        <v>1734</v>
      </c>
      <c r="D154" s="155">
        <f t="shared" si="173"/>
        <v>46</v>
      </c>
      <c r="E154" s="147">
        <v>0</v>
      </c>
      <c r="F154" s="147">
        <v>1688</v>
      </c>
      <c r="G154" s="147">
        <v>0</v>
      </c>
      <c r="H154" s="135"/>
      <c r="I154" s="147">
        <v>4</v>
      </c>
      <c r="J154" s="135"/>
      <c r="K154" s="148">
        <v>0</v>
      </c>
      <c r="L154" s="146">
        <v>23</v>
      </c>
      <c r="M154" s="147">
        <v>0</v>
      </c>
      <c r="N154" s="135"/>
      <c r="O154" s="135"/>
      <c r="P154" s="147">
        <v>0</v>
      </c>
      <c r="Q154" s="147">
        <v>0</v>
      </c>
      <c r="R154" s="135"/>
      <c r="S154" s="135"/>
      <c r="T154" s="147">
        <v>14</v>
      </c>
      <c r="U154" s="147">
        <v>3</v>
      </c>
      <c r="V154" s="135"/>
      <c r="W154" s="42">
        <v>413</v>
      </c>
      <c r="X154" s="148">
        <v>24</v>
      </c>
      <c r="Z154" s="75">
        <f t="shared" si="151"/>
        <v>43978</v>
      </c>
      <c r="AA154" s="231">
        <f t="shared" si="159"/>
        <v>1552</v>
      </c>
      <c r="AB154" s="231">
        <f t="shared" si="160"/>
        <v>1498</v>
      </c>
      <c r="AC154" s="232">
        <f t="shared" si="161"/>
        <v>11</v>
      </c>
      <c r="AD154" s="184">
        <f t="shared" si="166"/>
        <v>1</v>
      </c>
      <c r="AE154" s="244"/>
      <c r="AF154" s="156">
        <v>1066</v>
      </c>
      <c r="AG154" s="185">
        <f t="shared" si="138"/>
        <v>1</v>
      </c>
      <c r="AH154" s="156">
        <v>1034</v>
      </c>
      <c r="AI154" s="185">
        <f t="shared" si="172"/>
        <v>0</v>
      </c>
      <c r="AJ154" s="186">
        <v>4</v>
      </c>
      <c r="AK154" s="187">
        <f t="shared" si="167"/>
        <v>0</v>
      </c>
      <c r="AL154" s="156">
        <v>45</v>
      </c>
      <c r="AM154" s="185">
        <f t="shared" si="168"/>
        <v>0</v>
      </c>
      <c r="AN154" s="156">
        <v>45</v>
      </c>
      <c r="AO154" s="185">
        <f t="shared" si="169"/>
        <v>0</v>
      </c>
      <c r="AP154" s="188">
        <v>0</v>
      </c>
      <c r="AQ154" s="187">
        <f t="shared" si="170"/>
        <v>0</v>
      </c>
      <c r="AR154" s="156">
        <v>441</v>
      </c>
      <c r="AS154" s="185">
        <f t="shared" si="174"/>
        <v>3</v>
      </c>
      <c r="AT154" s="156">
        <v>419</v>
      </c>
      <c r="AU154" s="185">
        <f t="shared" si="171"/>
        <v>0</v>
      </c>
      <c r="AV154" s="189">
        <v>7</v>
      </c>
      <c r="BE154" s="230">
        <f t="shared" si="154"/>
        <v>43978</v>
      </c>
      <c r="BF154" s="132">
        <f t="shared" si="155"/>
        <v>2</v>
      </c>
      <c r="BG154" s="230">
        <f t="shared" si="156"/>
        <v>43978</v>
      </c>
      <c r="BH154" s="132">
        <f t="shared" si="157"/>
        <v>1734</v>
      </c>
      <c r="BI154" s="1">
        <f t="shared" si="162"/>
        <v>43978</v>
      </c>
      <c r="BJ154">
        <f t="shared" si="152"/>
        <v>23</v>
      </c>
      <c r="BK154">
        <f t="shared" si="153"/>
        <v>0</v>
      </c>
      <c r="BL154" s="1">
        <f t="shared" si="163"/>
        <v>43978</v>
      </c>
      <c r="BM154">
        <f t="shared" si="164"/>
        <v>2119</v>
      </c>
      <c r="BN154">
        <f t="shared" si="165"/>
        <v>363</v>
      </c>
      <c r="BO154" s="180">
        <f t="shared" si="139"/>
        <v>43978</v>
      </c>
      <c r="BP154">
        <f t="shared" si="140"/>
        <v>1066</v>
      </c>
      <c r="BQ154">
        <f t="shared" si="141"/>
        <v>1034</v>
      </c>
      <c r="BR154">
        <f t="shared" si="142"/>
        <v>4</v>
      </c>
      <c r="BS154" s="180">
        <f t="shared" si="143"/>
        <v>43978</v>
      </c>
      <c r="BT154">
        <f t="shared" si="144"/>
        <v>45</v>
      </c>
      <c r="BU154">
        <f t="shared" si="145"/>
        <v>45</v>
      </c>
      <c r="BV154">
        <f t="shared" si="146"/>
        <v>0</v>
      </c>
      <c r="BW154" s="180">
        <f t="shared" si="147"/>
        <v>43978</v>
      </c>
      <c r="BX154">
        <f t="shared" si="148"/>
        <v>441</v>
      </c>
      <c r="BY154">
        <f t="shared" si="149"/>
        <v>419</v>
      </c>
      <c r="BZ154">
        <f t="shared" si="150"/>
        <v>7</v>
      </c>
      <c r="CA154" s="180">
        <f t="shared" si="90"/>
        <v>43978</v>
      </c>
      <c r="CB154">
        <f t="shared" si="91"/>
        <v>1</v>
      </c>
      <c r="CC154">
        <f t="shared" si="92"/>
        <v>1</v>
      </c>
      <c r="CD154" s="180">
        <f t="shared" si="93"/>
        <v>43978</v>
      </c>
      <c r="CE154">
        <f t="shared" si="94"/>
        <v>0</v>
      </c>
    </row>
    <row r="155" spans="1:83" ht="18" customHeight="1" x14ac:dyDescent="0.55000000000000004">
      <c r="A155" s="180">
        <v>43979</v>
      </c>
      <c r="B155" s="146">
        <v>0</v>
      </c>
      <c r="C155" s="155">
        <f t="shared" si="158"/>
        <v>1734</v>
      </c>
      <c r="D155" s="155">
        <f t="shared" si="173"/>
        <v>46</v>
      </c>
      <c r="E155" s="147">
        <v>0</v>
      </c>
      <c r="F155" s="147">
        <v>1688</v>
      </c>
      <c r="G155" s="147">
        <v>0</v>
      </c>
      <c r="H155" s="135"/>
      <c r="I155" s="147">
        <v>4</v>
      </c>
      <c r="J155" s="135"/>
      <c r="K155" s="148">
        <v>0</v>
      </c>
      <c r="L155" s="146">
        <v>5</v>
      </c>
      <c r="M155" s="147">
        <v>1</v>
      </c>
      <c r="N155" s="135"/>
      <c r="O155" s="135"/>
      <c r="P155" s="147">
        <v>0</v>
      </c>
      <c r="Q155" s="147">
        <v>0</v>
      </c>
      <c r="R155" s="135"/>
      <c r="S155" s="135"/>
      <c r="T155" s="147">
        <v>9</v>
      </c>
      <c r="U155" s="147">
        <v>3</v>
      </c>
      <c r="V155" s="135"/>
      <c r="W155" s="42">
        <v>409</v>
      </c>
      <c r="X155" s="148">
        <v>25</v>
      </c>
      <c r="Z155" s="75">
        <f t="shared" si="151"/>
        <v>43979</v>
      </c>
      <c r="AA155" s="231">
        <f t="shared" si="159"/>
        <v>1552</v>
      </c>
      <c r="AB155" s="231">
        <f t="shared" si="160"/>
        <v>1500</v>
      </c>
      <c r="AC155" s="232">
        <f t="shared" si="161"/>
        <v>11</v>
      </c>
      <c r="AD155" s="184">
        <f t="shared" si="166"/>
        <v>0</v>
      </c>
      <c r="AE155" s="244"/>
      <c r="AF155" s="156">
        <v>1066</v>
      </c>
      <c r="AG155" s="185">
        <f t="shared" ref="AG155:AG179" si="175">+AH155-AH154</f>
        <v>1</v>
      </c>
      <c r="AH155" s="156">
        <v>1035</v>
      </c>
      <c r="AI155" s="185">
        <f t="shared" si="172"/>
        <v>0</v>
      </c>
      <c r="AJ155" s="186">
        <v>4</v>
      </c>
      <c r="AK155" s="187">
        <f t="shared" si="167"/>
        <v>0</v>
      </c>
      <c r="AL155" s="156">
        <v>45</v>
      </c>
      <c r="AM155" s="185">
        <f t="shared" si="168"/>
        <v>0</v>
      </c>
      <c r="AN155" s="156">
        <v>45</v>
      </c>
      <c r="AO155" s="185">
        <f t="shared" si="169"/>
        <v>0</v>
      </c>
      <c r="AP155" s="188">
        <v>0</v>
      </c>
      <c r="AQ155" s="187">
        <f t="shared" si="170"/>
        <v>0</v>
      </c>
      <c r="AR155" s="156">
        <v>441</v>
      </c>
      <c r="AS155" s="185">
        <f t="shared" si="174"/>
        <v>1</v>
      </c>
      <c r="AT155" s="156">
        <v>420</v>
      </c>
      <c r="AU155" s="185">
        <f t="shared" si="171"/>
        <v>0</v>
      </c>
      <c r="AV155" s="189">
        <v>7</v>
      </c>
      <c r="BE155" s="230">
        <f t="shared" si="154"/>
        <v>43979</v>
      </c>
      <c r="BF155" s="132">
        <f t="shared" si="155"/>
        <v>0</v>
      </c>
      <c r="BG155" s="230">
        <f t="shared" si="156"/>
        <v>43979</v>
      </c>
      <c r="BH155" s="132">
        <f t="shared" si="157"/>
        <v>1734</v>
      </c>
      <c r="BI155" s="1">
        <f t="shared" si="162"/>
        <v>43979</v>
      </c>
      <c r="BJ155">
        <f t="shared" si="152"/>
        <v>5</v>
      </c>
      <c r="BK155">
        <f t="shared" si="153"/>
        <v>1</v>
      </c>
      <c r="BL155" s="1">
        <f t="shared" si="163"/>
        <v>43979</v>
      </c>
      <c r="BM155">
        <f t="shared" si="164"/>
        <v>2124</v>
      </c>
      <c r="BN155">
        <f t="shared" si="165"/>
        <v>364</v>
      </c>
      <c r="BO155" s="180">
        <f t="shared" si="139"/>
        <v>43979</v>
      </c>
      <c r="BP155">
        <f t="shared" si="140"/>
        <v>1066</v>
      </c>
      <c r="BQ155">
        <f t="shared" si="141"/>
        <v>1035</v>
      </c>
      <c r="BR155">
        <f t="shared" si="142"/>
        <v>4</v>
      </c>
      <c r="BS155" s="180">
        <f t="shared" si="143"/>
        <v>43979</v>
      </c>
      <c r="BT155">
        <f t="shared" si="144"/>
        <v>45</v>
      </c>
      <c r="BU155">
        <f t="shared" si="145"/>
        <v>45</v>
      </c>
      <c r="BV155">
        <f t="shared" si="146"/>
        <v>0</v>
      </c>
      <c r="BW155" s="180">
        <f t="shared" si="147"/>
        <v>43979</v>
      </c>
      <c r="BX155">
        <f t="shared" si="148"/>
        <v>441</v>
      </c>
      <c r="BY155">
        <f t="shared" si="149"/>
        <v>420</v>
      </c>
      <c r="BZ155">
        <f t="shared" si="150"/>
        <v>7</v>
      </c>
      <c r="CA155" s="180">
        <f t="shared" si="90"/>
        <v>43979</v>
      </c>
      <c r="CB155">
        <f t="shared" si="91"/>
        <v>0</v>
      </c>
      <c r="CC155">
        <f t="shared" si="92"/>
        <v>1</v>
      </c>
      <c r="CD155" s="180">
        <f t="shared" si="93"/>
        <v>43979</v>
      </c>
      <c r="CE155">
        <f t="shared" si="94"/>
        <v>0</v>
      </c>
    </row>
    <row r="156" spans="1:83" ht="18" customHeight="1" x14ac:dyDescent="0.55000000000000004">
      <c r="A156" s="180">
        <v>43980</v>
      </c>
      <c r="B156" s="146">
        <v>4</v>
      </c>
      <c r="C156" s="155">
        <f t="shared" si="158"/>
        <v>1738</v>
      </c>
      <c r="D156" s="155">
        <f t="shared" si="173"/>
        <v>46</v>
      </c>
      <c r="E156" s="147">
        <v>0</v>
      </c>
      <c r="F156" s="147">
        <v>1692</v>
      </c>
      <c r="G156" s="147">
        <v>1</v>
      </c>
      <c r="H156" s="135"/>
      <c r="I156" s="147">
        <v>5</v>
      </c>
      <c r="J156" s="135"/>
      <c r="K156" s="148">
        <v>0</v>
      </c>
      <c r="L156" s="146">
        <v>4</v>
      </c>
      <c r="M156" s="147">
        <v>1</v>
      </c>
      <c r="N156" s="135"/>
      <c r="O156" s="135"/>
      <c r="P156" s="147">
        <v>0</v>
      </c>
      <c r="Q156" s="147">
        <v>0</v>
      </c>
      <c r="R156" s="135"/>
      <c r="S156" s="135"/>
      <c r="T156" s="147">
        <v>17</v>
      </c>
      <c r="U156" s="147">
        <v>2</v>
      </c>
      <c r="V156" s="135"/>
      <c r="W156" s="42">
        <v>396</v>
      </c>
      <c r="X156" s="148">
        <v>24</v>
      </c>
      <c r="Z156" s="75">
        <f t="shared" si="151"/>
        <v>43980</v>
      </c>
      <c r="AA156" s="231">
        <f t="shared" si="159"/>
        <v>1566</v>
      </c>
      <c r="AB156" s="231">
        <f t="shared" si="160"/>
        <v>1500</v>
      </c>
      <c r="AC156" s="232">
        <f t="shared" si="161"/>
        <v>11</v>
      </c>
      <c r="AD156" s="184">
        <f t="shared" si="166"/>
        <v>13</v>
      </c>
      <c r="AE156" s="244"/>
      <c r="AF156" s="156">
        <v>1079</v>
      </c>
      <c r="AG156" s="185">
        <f t="shared" si="175"/>
        <v>0</v>
      </c>
      <c r="AH156" s="156">
        <v>1035</v>
      </c>
      <c r="AI156" s="185">
        <f t="shared" si="172"/>
        <v>0</v>
      </c>
      <c r="AJ156" s="186">
        <v>4</v>
      </c>
      <c r="AK156" s="187">
        <f t="shared" si="167"/>
        <v>0</v>
      </c>
      <c r="AL156" s="156">
        <v>45</v>
      </c>
      <c r="AM156" s="185">
        <f t="shared" si="168"/>
        <v>0</v>
      </c>
      <c r="AN156" s="156">
        <v>45</v>
      </c>
      <c r="AO156" s="185">
        <f t="shared" si="169"/>
        <v>0</v>
      </c>
      <c r="AP156" s="188">
        <v>0</v>
      </c>
      <c r="AQ156" s="187">
        <f t="shared" si="170"/>
        <v>1</v>
      </c>
      <c r="AR156" s="156">
        <v>442</v>
      </c>
      <c r="AS156" s="185">
        <f t="shared" si="174"/>
        <v>0</v>
      </c>
      <c r="AT156" s="156">
        <v>420</v>
      </c>
      <c r="AU156" s="185">
        <f t="shared" si="171"/>
        <v>0</v>
      </c>
      <c r="AV156" s="189">
        <v>7</v>
      </c>
      <c r="BE156" s="230">
        <f t="shared" si="154"/>
        <v>43980</v>
      </c>
      <c r="BF156" s="132">
        <f t="shared" si="155"/>
        <v>4</v>
      </c>
      <c r="BG156" s="230">
        <f t="shared" si="156"/>
        <v>43980</v>
      </c>
      <c r="BH156" s="132">
        <f t="shared" si="157"/>
        <v>1738</v>
      </c>
      <c r="BI156" s="1">
        <f t="shared" si="162"/>
        <v>43980</v>
      </c>
      <c r="BJ156">
        <f t="shared" si="152"/>
        <v>4</v>
      </c>
      <c r="BK156">
        <f t="shared" si="153"/>
        <v>1</v>
      </c>
      <c r="BL156" s="1">
        <f t="shared" si="163"/>
        <v>43980</v>
      </c>
      <c r="BM156">
        <f t="shared" si="164"/>
        <v>2128</v>
      </c>
      <c r="BN156">
        <f t="shared" si="165"/>
        <v>365</v>
      </c>
      <c r="BO156" s="180">
        <f t="shared" si="139"/>
        <v>43980</v>
      </c>
      <c r="BP156">
        <f t="shared" si="140"/>
        <v>1079</v>
      </c>
      <c r="BQ156">
        <f t="shared" si="141"/>
        <v>1035</v>
      </c>
      <c r="BR156">
        <f t="shared" si="142"/>
        <v>4</v>
      </c>
      <c r="BS156" s="180">
        <f t="shared" si="143"/>
        <v>43980</v>
      </c>
      <c r="BT156">
        <f t="shared" si="144"/>
        <v>45</v>
      </c>
      <c r="BU156">
        <f t="shared" si="145"/>
        <v>45</v>
      </c>
      <c r="BV156">
        <f t="shared" si="146"/>
        <v>0</v>
      </c>
      <c r="BW156" s="180">
        <f t="shared" si="147"/>
        <v>43980</v>
      </c>
      <c r="BX156">
        <f t="shared" si="148"/>
        <v>442</v>
      </c>
      <c r="BY156">
        <f t="shared" si="149"/>
        <v>420</v>
      </c>
      <c r="BZ156">
        <f t="shared" si="150"/>
        <v>7</v>
      </c>
      <c r="CA156" s="180">
        <f t="shared" si="90"/>
        <v>43980</v>
      </c>
      <c r="CB156">
        <f t="shared" si="91"/>
        <v>13</v>
      </c>
      <c r="CC156">
        <f t="shared" si="92"/>
        <v>0</v>
      </c>
      <c r="CD156" s="180">
        <f t="shared" si="93"/>
        <v>43980</v>
      </c>
      <c r="CE156">
        <f t="shared" si="94"/>
        <v>0</v>
      </c>
    </row>
    <row r="157" spans="1:83" ht="18" customHeight="1" x14ac:dyDescent="0.55000000000000004">
      <c r="A157" s="180">
        <v>43981</v>
      </c>
      <c r="B157" s="146">
        <v>2</v>
      </c>
      <c r="C157" s="155">
        <f t="shared" si="158"/>
        <v>1740</v>
      </c>
      <c r="D157" s="155">
        <f t="shared" si="173"/>
        <v>48</v>
      </c>
      <c r="E157" s="147">
        <v>0</v>
      </c>
      <c r="F157" s="147">
        <v>1692</v>
      </c>
      <c r="G157" s="147">
        <v>0</v>
      </c>
      <c r="H157" s="135"/>
      <c r="I157" s="147">
        <v>4</v>
      </c>
      <c r="J157" s="135"/>
      <c r="K157" s="148">
        <v>0</v>
      </c>
      <c r="L157" s="146">
        <v>3</v>
      </c>
      <c r="M157" s="147">
        <v>1</v>
      </c>
      <c r="N157" s="135"/>
      <c r="O157" s="135"/>
      <c r="P157" s="147">
        <v>0</v>
      </c>
      <c r="Q157" s="147">
        <v>0</v>
      </c>
      <c r="R157" s="135"/>
      <c r="S157" s="135"/>
      <c r="T157" s="147">
        <v>10</v>
      </c>
      <c r="U157" s="147">
        <v>0</v>
      </c>
      <c r="V157" s="135"/>
      <c r="W157" s="42">
        <v>389</v>
      </c>
      <c r="X157" s="148">
        <v>25</v>
      </c>
      <c r="Z157" s="75">
        <f t="shared" si="151"/>
        <v>43981</v>
      </c>
      <c r="AA157" s="231">
        <f t="shared" si="159"/>
        <v>1569</v>
      </c>
      <c r="AB157" s="231">
        <f t="shared" si="160"/>
        <v>1502</v>
      </c>
      <c r="AC157" s="232">
        <f t="shared" si="161"/>
        <v>11</v>
      </c>
      <c r="AD157" s="184">
        <f t="shared" si="166"/>
        <v>3</v>
      </c>
      <c r="AE157" s="244"/>
      <c r="AF157" s="156">
        <v>1082</v>
      </c>
      <c r="AG157" s="185">
        <f t="shared" si="175"/>
        <v>1</v>
      </c>
      <c r="AH157" s="156">
        <v>1036</v>
      </c>
      <c r="AI157" s="185">
        <f t="shared" si="172"/>
        <v>0</v>
      </c>
      <c r="AJ157" s="186">
        <v>4</v>
      </c>
      <c r="AK157" s="187">
        <f t="shared" si="167"/>
        <v>0</v>
      </c>
      <c r="AL157" s="156">
        <v>45</v>
      </c>
      <c r="AM157" s="185">
        <f t="shared" si="168"/>
        <v>0</v>
      </c>
      <c r="AN157" s="156">
        <v>45</v>
      </c>
      <c r="AO157" s="185">
        <f t="shared" si="169"/>
        <v>0</v>
      </c>
      <c r="AP157" s="188">
        <v>0</v>
      </c>
      <c r="AQ157" s="187">
        <f t="shared" si="170"/>
        <v>0</v>
      </c>
      <c r="AR157" s="156">
        <v>442</v>
      </c>
      <c r="AS157" s="185">
        <f t="shared" si="174"/>
        <v>1</v>
      </c>
      <c r="AT157" s="156">
        <v>421</v>
      </c>
      <c r="AU157" s="185">
        <f t="shared" si="171"/>
        <v>0</v>
      </c>
      <c r="AV157" s="189">
        <v>7</v>
      </c>
      <c r="BE157" s="230">
        <f t="shared" si="154"/>
        <v>43981</v>
      </c>
      <c r="BF157" s="132">
        <f t="shared" si="155"/>
        <v>2</v>
      </c>
      <c r="BG157" s="230">
        <f t="shared" si="156"/>
        <v>43981</v>
      </c>
      <c r="BH157" s="132">
        <f t="shared" si="157"/>
        <v>1740</v>
      </c>
      <c r="BI157" s="1">
        <f t="shared" si="162"/>
        <v>43981</v>
      </c>
      <c r="BJ157">
        <f t="shared" si="152"/>
        <v>3</v>
      </c>
      <c r="BK157">
        <f t="shared" si="153"/>
        <v>1</v>
      </c>
      <c r="BL157" s="1">
        <f t="shared" si="163"/>
        <v>43981</v>
      </c>
      <c r="BM157">
        <f t="shared" si="164"/>
        <v>2131</v>
      </c>
      <c r="BN157">
        <f t="shared" si="165"/>
        <v>366</v>
      </c>
      <c r="BO157" s="180">
        <f t="shared" ref="BO157:BO177" si="176">+A157</f>
        <v>43981</v>
      </c>
      <c r="BP157">
        <f t="shared" ref="BP157:BP177" si="177">+AF157</f>
        <v>1082</v>
      </c>
      <c r="BQ157">
        <f t="shared" ref="BQ157:BQ177" si="178">+AH157</f>
        <v>1036</v>
      </c>
      <c r="BR157">
        <f t="shared" ref="BR157:BR177" si="179">+AJ157</f>
        <v>4</v>
      </c>
      <c r="BS157" s="180">
        <f t="shared" ref="BS157:BS177" si="180">+A157</f>
        <v>43981</v>
      </c>
      <c r="BT157">
        <f t="shared" ref="BT157:BT177" si="181">+AL157</f>
        <v>45</v>
      </c>
      <c r="BU157">
        <f t="shared" ref="BU157:BU177" si="182">+AN157</f>
        <v>45</v>
      </c>
      <c r="BV157">
        <f t="shared" ref="BV157:BV177" si="183">+AP157</f>
        <v>0</v>
      </c>
      <c r="BW157" s="180">
        <f t="shared" ref="BW157:BW177" si="184">+A157</f>
        <v>43981</v>
      </c>
      <c r="BX157">
        <f t="shared" ref="BX157:BX177" si="185">+AR157</f>
        <v>442</v>
      </c>
      <c r="BY157">
        <f t="shared" ref="BY157:BY177" si="186">+AT157</f>
        <v>421</v>
      </c>
      <c r="BZ157">
        <f t="shared" ref="BZ157:BZ177" si="187">+AV157</f>
        <v>7</v>
      </c>
      <c r="CA157" s="180">
        <f t="shared" si="90"/>
        <v>43981</v>
      </c>
      <c r="CB157">
        <f t="shared" si="91"/>
        <v>3</v>
      </c>
      <c r="CC157">
        <f t="shared" si="92"/>
        <v>1</v>
      </c>
      <c r="CD157" s="180">
        <f t="shared" si="93"/>
        <v>43981</v>
      </c>
      <c r="CE157">
        <f t="shared" si="94"/>
        <v>0</v>
      </c>
    </row>
    <row r="158" spans="1:83" ht="18" customHeight="1" x14ac:dyDescent="0.55000000000000004">
      <c r="A158" s="180">
        <v>43982</v>
      </c>
      <c r="B158" s="146">
        <v>16</v>
      </c>
      <c r="C158" s="155">
        <f t="shared" si="158"/>
        <v>1756</v>
      </c>
      <c r="D158" s="155">
        <f t="shared" si="173"/>
        <v>62</v>
      </c>
      <c r="E158" s="147">
        <v>0</v>
      </c>
      <c r="F158" s="147">
        <v>1694</v>
      </c>
      <c r="G158" s="147">
        <v>0</v>
      </c>
      <c r="H158" s="135"/>
      <c r="I158" s="147">
        <v>3</v>
      </c>
      <c r="J158" s="135"/>
      <c r="K158" s="148">
        <v>0</v>
      </c>
      <c r="L158" s="146">
        <v>16</v>
      </c>
      <c r="M158" s="147">
        <v>13</v>
      </c>
      <c r="N158" s="135"/>
      <c r="O158" s="135"/>
      <c r="P158" s="147">
        <v>0</v>
      </c>
      <c r="Q158" s="147">
        <v>0</v>
      </c>
      <c r="R158" s="135"/>
      <c r="S158" s="135"/>
      <c r="T158" s="147">
        <v>8</v>
      </c>
      <c r="U158" s="147">
        <v>4</v>
      </c>
      <c r="V158" s="135"/>
      <c r="W158" s="42">
        <v>397</v>
      </c>
      <c r="X158" s="148">
        <v>34</v>
      </c>
      <c r="Z158" s="75">
        <f t="shared" si="151"/>
        <v>43982</v>
      </c>
      <c r="AA158" s="231">
        <f t="shared" si="159"/>
        <v>1571</v>
      </c>
      <c r="AB158" s="231">
        <f t="shared" si="160"/>
        <v>1505</v>
      </c>
      <c r="AC158" s="232">
        <f t="shared" si="161"/>
        <v>11</v>
      </c>
      <c r="AD158" s="184">
        <f t="shared" si="166"/>
        <v>2</v>
      </c>
      <c r="AE158" s="244"/>
      <c r="AF158" s="156">
        <v>1084</v>
      </c>
      <c r="AG158" s="185">
        <f t="shared" si="175"/>
        <v>1</v>
      </c>
      <c r="AH158" s="156">
        <v>1037</v>
      </c>
      <c r="AI158" s="185">
        <f t="shared" si="172"/>
        <v>0</v>
      </c>
      <c r="AJ158" s="186">
        <v>4</v>
      </c>
      <c r="AK158" s="187">
        <f t="shared" si="167"/>
        <v>0</v>
      </c>
      <c r="AL158" s="156">
        <v>45</v>
      </c>
      <c r="AM158" s="185">
        <f t="shared" si="168"/>
        <v>0</v>
      </c>
      <c r="AN158" s="156">
        <v>45</v>
      </c>
      <c r="AO158" s="185">
        <f t="shared" si="169"/>
        <v>0</v>
      </c>
      <c r="AP158" s="188">
        <v>0</v>
      </c>
      <c r="AQ158" s="187">
        <f t="shared" si="170"/>
        <v>0</v>
      </c>
      <c r="AR158" s="156">
        <v>442</v>
      </c>
      <c r="AS158" s="185">
        <f t="shared" si="174"/>
        <v>2</v>
      </c>
      <c r="AT158" s="156">
        <v>423</v>
      </c>
      <c r="AU158" s="185">
        <f t="shared" si="171"/>
        <v>0</v>
      </c>
      <c r="AV158" s="189">
        <v>7</v>
      </c>
      <c r="BE158" s="230">
        <f t="shared" si="154"/>
        <v>43982</v>
      </c>
      <c r="BF158" s="132">
        <f t="shared" si="155"/>
        <v>16</v>
      </c>
      <c r="BG158" s="230">
        <f t="shared" si="156"/>
        <v>43982</v>
      </c>
      <c r="BH158" s="132">
        <f t="shared" si="157"/>
        <v>1756</v>
      </c>
      <c r="BI158" s="1">
        <f t="shared" si="162"/>
        <v>43982</v>
      </c>
      <c r="BJ158">
        <f t="shared" si="152"/>
        <v>16</v>
      </c>
      <c r="BK158">
        <f t="shared" si="153"/>
        <v>13</v>
      </c>
      <c r="BL158" s="1">
        <f t="shared" si="163"/>
        <v>43982</v>
      </c>
      <c r="BM158">
        <f t="shared" si="164"/>
        <v>2147</v>
      </c>
      <c r="BN158">
        <f t="shared" si="165"/>
        <v>379</v>
      </c>
      <c r="BO158" s="180">
        <f t="shared" si="176"/>
        <v>43982</v>
      </c>
      <c r="BP158">
        <f t="shared" si="177"/>
        <v>1084</v>
      </c>
      <c r="BQ158">
        <f t="shared" si="178"/>
        <v>1037</v>
      </c>
      <c r="BR158">
        <f t="shared" si="179"/>
        <v>4</v>
      </c>
      <c r="BS158" s="180">
        <f t="shared" si="180"/>
        <v>43982</v>
      </c>
      <c r="BT158">
        <f t="shared" si="181"/>
        <v>45</v>
      </c>
      <c r="BU158">
        <f t="shared" si="182"/>
        <v>45</v>
      </c>
      <c r="BV158">
        <f t="shared" si="183"/>
        <v>0</v>
      </c>
      <c r="BW158" s="180">
        <f t="shared" si="184"/>
        <v>43982</v>
      </c>
      <c r="BX158">
        <f t="shared" si="185"/>
        <v>442</v>
      </c>
      <c r="BY158">
        <f t="shared" si="186"/>
        <v>423</v>
      </c>
      <c r="BZ158">
        <f t="shared" si="187"/>
        <v>7</v>
      </c>
      <c r="CA158" s="180">
        <f t="shared" ref="CA158:CA211" si="188">+A158</f>
        <v>43982</v>
      </c>
      <c r="CB158">
        <f t="shared" ref="CB158:CB211" si="189">+AD158</f>
        <v>2</v>
      </c>
      <c r="CC158">
        <f t="shared" ref="CC158:CC211" si="190">+AG158</f>
        <v>1</v>
      </c>
      <c r="CD158" s="180">
        <f t="shared" ref="CD158:CD211" si="191">+A158</f>
        <v>43982</v>
      </c>
      <c r="CE158">
        <f t="shared" ref="CE158:CE211" si="192">+AI158</f>
        <v>0</v>
      </c>
    </row>
    <row r="159" spans="1:83" ht="18" customHeight="1" x14ac:dyDescent="0.55000000000000004">
      <c r="A159" s="180">
        <v>43983</v>
      </c>
      <c r="B159" s="146">
        <v>5</v>
      </c>
      <c r="C159" s="155">
        <f t="shared" si="158"/>
        <v>1761</v>
      </c>
      <c r="D159" s="155">
        <f t="shared" si="173"/>
        <v>63</v>
      </c>
      <c r="E159" s="147">
        <v>0</v>
      </c>
      <c r="F159" s="147">
        <v>1698</v>
      </c>
      <c r="G159" s="147">
        <v>0</v>
      </c>
      <c r="H159" s="135"/>
      <c r="I159" s="147">
        <v>2</v>
      </c>
      <c r="J159" s="135"/>
      <c r="K159" s="148">
        <v>0</v>
      </c>
      <c r="L159" s="146">
        <v>10</v>
      </c>
      <c r="M159" s="147">
        <v>8</v>
      </c>
      <c r="N159" s="135"/>
      <c r="O159" s="135"/>
      <c r="P159" s="147">
        <v>2</v>
      </c>
      <c r="Q159" s="147">
        <v>2</v>
      </c>
      <c r="R159" s="135"/>
      <c r="S159" s="135"/>
      <c r="T159" s="147">
        <v>34</v>
      </c>
      <c r="U159" s="147">
        <v>1</v>
      </c>
      <c r="V159" s="135"/>
      <c r="W159" s="42">
        <v>371</v>
      </c>
      <c r="X159" s="148">
        <v>39</v>
      </c>
      <c r="Z159" s="75">
        <f t="shared" si="151"/>
        <v>43983</v>
      </c>
      <c r="AA159" s="231">
        <f t="shared" si="159"/>
        <v>1575</v>
      </c>
      <c r="AB159" s="231">
        <f t="shared" si="160"/>
        <v>1509</v>
      </c>
      <c r="AC159" s="232">
        <f t="shared" si="161"/>
        <v>11</v>
      </c>
      <c r="AD159" s="184">
        <f t="shared" si="166"/>
        <v>3</v>
      </c>
      <c r="AE159" s="244"/>
      <c r="AF159" s="156">
        <v>1087</v>
      </c>
      <c r="AG159" s="185">
        <f t="shared" si="175"/>
        <v>0</v>
      </c>
      <c r="AH159" s="156">
        <v>1037</v>
      </c>
      <c r="AI159" s="185">
        <f t="shared" si="172"/>
        <v>0</v>
      </c>
      <c r="AJ159" s="186">
        <v>4</v>
      </c>
      <c r="AK159" s="187">
        <f t="shared" si="167"/>
        <v>0</v>
      </c>
      <c r="AL159" s="156">
        <v>45</v>
      </c>
      <c r="AM159" s="185">
        <f t="shared" si="168"/>
        <v>0</v>
      </c>
      <c r="AN159" s="156">
        <v>45</v>
      </c>
      <c r="AO159" s="185">
        <f t="shared" si="169"/>
        <v>0</v>
      </c>
      <c r="AP159" s="188">
        <v>0</v>
      </c>
      <c r="AQ159" s="187">
        <f t="shared" si="170"/>
        <v>1</v>
      </c>
      <c r="AR159" s="156">
        <v>443</v>
      </c>
      <c r="AS159" s="185">
        <f t="shared" si="174"/>
        <v>4</v>
      </c>
      <c r="AT159" s="156">
        <v>427</v>
      </c>
      <c r="AU159" s="185">
        <f t="shared" si="171"/>
        <v>0</v>
      </c>
      <c r="AV159" s="189">
        <v>7</v>
      </c>
      <c r="BE159" s="230">
        <f t="shared" si="154"/>
        <v>43983</v>
      </c>
      <c r="BF159" s="132">
        <f t="shared" si="155"/>
        <v>5</v>
      </c>
      <c r="BG159" s="230">
        <f t="shared" si="156"/>
        <v>43983</v>
      </c>
      <c r="BH159" s="132">
        <f t="shared" si="157"/>
        <v>1761</v>
      </c>
      <c r="BI159" s="1">
        <f t="shared" si="162"/>
        <v>43983</v>
      </c>
      <c r="BJ159">
        <f t="shared" si="152"/>
        <v>10</v>
      </c>
      <c r="BK159">
        <f t="shared" si="153"/>
        <v>8</v>
      </c>
      <c r="BL159" s="1">
        <f t="shared" si="163"/>
        <v>43983</v>
      </c>
      <c r="BM159">
        <f t="shared" si="164"/>
        <v>2157</v>
      </c>
      <c r="BN159">
        <f t="shared" si="165"/>
        <v>387</v>
      </c>
      <c r="BO159" s="180">
        <f t="shared" si="176"/>
        <v>43983</v>
      </c>
      <c r="BP159">
        <f t="shared" si="177"/>
        <v>1087</v>
      </c>
      <c r="BQ159">
        <f t="shared" si="178"/>
        <v>1037</v>
      </c>
      <c r="BR159">
        <f t="shared" si="179"/>
        <v>4</v>
      </c>
      <c r="BS159" s="180">
        <f t="shared" si="180"/>
        <v>43983</v>
      </c>
      <c r="BT159">
        <f t="shared" si="181"/>
        <v>45</v>
      </c>
      <c r="BU159">
        <f t="shared" si="182"/>
        <v>45</v>
      </c>
      <c r="BV159">
        <f t="shared" si="183"/>
        <v>0</v>
      </c>
      <c r="BW159" s="180">
        <f t="shared" si="184"/>
        <v>43983</v>
      </c>
      <c r="BX159">
        <f t="shared" si="185"/>
        <v>443</v>
      </c>
      <c r="BY159">
        <f t="shared" si="186"/>
        <v>427</v>
      </c>
      <c r="BZ159">
        <f t="shared" si="187"/>
        <v>7</v>
      </c>
      <c r="CA159" s="180">
        <f t="shared" si="188"/>
        <v>43983</v>
      </c>
      <c r="CB159">
        <f t="shared" si="189"/>
        <v>3</v>
      </c>
      <c r="CC159">
        <f t="shared" si="190"/>
        <v>0</v>
      </c>
      <c r="CD159" s="180">
        <f t="shared" si="191"/>
        <v>43983</v>
      </c>
      <c r="CE159">
        <f t="shared" si="192"/>
        <v>0</v>
      </c>
    </row>
    <row r="160" spans="1:83" ht="18" customHeight="1" x14ac:dyDescent="0.55000000000000004">
      <c r="A160" s="180">
        <v>43984</v>
      </c>
      <c r="B160" s="146">
        <v>1</v>
      </c>
      <c r="C160" s="155">
        <f t="shared" si="158"/>
        <v>1762</v>
      </c>
      <c r="D160" s="155">
        <f t="shared" si="173"/>
        <v>63</v>
      </c>
      <c r="E160" s="147">
        <v>0</v>
      </c>
      <c r="F160" s="147">
        <v>1699</v>
      </c>
      <c r="G160" s="147">
        <v>1</v>
      </c>
      <c r="H160" s="135"/>
      <c r="I160" s="147">
        <v>3</v>
      </c>
      <c r="J160" s="135"/>
      <c r="K160" s="148">
        <v>0</v>
      </c>
      <c r="L160" s="146">
        <v>4</v>
      </c>
      <c r="M160" s="147">
        <v>2</v>
      </c>
      <c r="N160" s="135"/>
      <c r="O160" s="135"/>
      <c r="P160" s="147">
        <v>0</v>
      </c>
      <c r="Q160" s="147">
        <v>0</v>
      </c>
      <c r="R160" s="135"/>
      <c r="S160" s="135"/>
      <c r="T160" s="147">
        <v>18</v>
      </c>
      <c r="U160" s="147">
        <v>1</v>
      </c>
      <c r="V160" s="135"/>
      <c r="W160" s="42">
        <v>357</v>
      </c>
      <c r="X160" s="148">
        <v>40</v>
      </c>
      <c r="Z160" s="75">
        <f t="shared" si="151"/>
        <v>43984</v>
      </c>
      <c r="AA160" s="231">
        <f t="shared" si="159"/>
        <v>1581</v>
      </c>
      <c r="AB160" s="231">
        <f t="shared" si="160"/>
        <v>1510</v>
      </c>
      <c r="AC160" s="232">
        <f t="shared" si="161"/>
        <v>11</v>
      </c>
      <c r="AD160" s="184">
        <f t="shared" si="166"/>
        <v>6</v>
      </c>
      <c r="AE160" s="244"/>
      <c r="AF160" s="156">
        <v>1093</v>
      </c>
      <c r="AG160" s="185">
        <f t="shared" si="175"/>
        <v>1</v>
      </c>
      <c r="AH160" s="156">
        <v>1038</v>
      </c>
      <c r="AI160" s="185">
        <f t="shared" si="172"/>
        <v>0</v>
      </c>
      <c r="AJ160" s="186">
        <v>4</v>
      </c>
      <c r="AK160" s="187">
        <f t="shared" si="167"/>
        <v>0</v>
      </c>
      <c r="AL160" s="156">
        <v>45</v>
      </c>
      <c r="AM160" s="185">
        <f t="shared" si="168"/>
        <v>0</v>
      </c>
      <c r="AN160" s="156">
        <v>45</v>
      </c>
      <c r="AO160" s="185">
        <f t="shared" si="169"/>
        <v>0</v>
      </c>
      <c r="AP160" s="188">
        <v>0</v>
      </c>
      <c r="AQ160" s="187">
        <f t="shared" si="170"/>
        <v>0</v>
      </c>
      <c r="AR160" s="156">
        <v>443</v>
      </c>
      <c r="AS160" s="185">
        <f t="shared" si="174"/>
        <v>0</v>
      </c>
      <c r="AT160" s="156">
        <v>427</v>
      </c>
      <c r="AU160" s="185">
        <f t="shared" si="171"/>
        <v>0</v>
      </c>
      <c r="AV160" s="189">
        <v>7</v>
      </c>
      <c r="BE160" s="230">
        <f t="shared" si="154"/>
        <v>43984</v>
      </c>
      <c r="BF160" s="132">
        <f t="shared" si="155"/>
        <v>1</v>
      </c>
      <c r="BG160" s="230">
        <f t="shared" si="156"/>
        <v>43984</v>
      </c>
      <c r="BH160" s="132">
        <f t="shared" si="157"/>
        <v>1762</v>
      </c>
      <c r="BI160" s="1">
        <f t="shared" si="162"/>
        <v>43984</v>
      </c>
      <c r="BJ160">
        <f t="shared" si="152"/>
        <v>4</v>
      </c>
      <c r="BK160">
        <f t="shared" si="153"/>
        <v>2</v>
      </c>
      <c r="BL160" s="1">
        <f t="shared" si="163"/>
        <v>43984</v>
      </c>
      <c r="BM160">
        <f t="shared" si="164"/>
        <v>2161</v>
      </c>
      <c r="BN160">
        <f t="shared" si="165"/>
        <v>389</v>
      </c>
      <c r="BO160" s="180">
        <f t="shared" si="176"/>
        <v>43984</v>
      </c>
      <c r="BP160">
        <f t="shared" si="177"/>
        <v>1093</v>
      </c>
      <c r="BQ160">
        <f t="shared" si="178"/>
        <v>1038</v>
      </c>
      <c r="BR160">
        <f t="shared" si="179"/>
        <v>4</v>
      </c>
      <c r="BS160" s="180">
        <f t="shared" si="180"/>
        <v>43984</v>
      </c>
      <c r="BT160">
        <f t="shared" si="181"/>
        <v>45</v>
      </c>
      <c r="BU160">
        <f t="shared" si="182"/>
        <v>45</v>
      </c>
      <c r="BV160">
        <f t="shared" si="183"/>
        <v>0</v>
      </c>
      <c r="BW160" s="180">
        <f t="shared" si="184"/>
        <v>43984</v>
      </c>
      <c r="BX160">
        <f t="shared" si="185"/>
        <v>443</v>
      </c>
      <c r="BY160">
        <f t="shared" si="186"/>
        <v>427</v>
      </c>
      <c r="BZ160">
        <f t="shared" si="187"/>
        <v>7</v>
      </c>
      <c r="CA160" s="180">
        <f t="shared" si="188"/>
        <v>43984</v>
      </c>
      <c r="CB160">
        <f t="shared" si="189"/>
        <v>6</v>
      </c>
      <c r="CC160">
        <f t="shared" si="190"/>
        <v>1</v>
      </c>
      <c r="CD160" s="180">
        <f t="shared" si="191"/>
        <v>43984</v>
      </c>
      <c r="CE160">
        <f t="shared" si="192"/>
        <v>0</v>
      </c>
    </row>
    <row r="161" spans="1:83" ht="18" customHeight="1" x14ac:dyDescent="0.55000000000000004">
      <c r="A161" s="180">
        <v>43985</v>
      </c>
      <c r="B161" s="146">
        <v>1</v>
      </c>
      <c r="C161" s="155">
        <f t="shared" si="158"/>
        <v>1763</v>
      </c>
      <c r="D161" s="155">
        <f t="shared" si="173"/>
        <v>60</v>
      </c>
      <c r="E161" s="147">
        <v>0</v>
      </c>
      <c r="F161" s="147">
        <v>1703</v>
      </c>
      <c r="G161" s="147">
        <v>0</v>
      </c>
      <c r="H161" s="135"/>
      <c r="I161" s="147">
        <v>3</v>
      </c>
      <c r="J161" s="135"/>
      <c r="K161" s="148">
        <v>0</v>
      </c>
      <c r="L161" s="146">
        <v>4</v>
      </c>
      <c r="M161" s="147">
        <v>4</v>
      </c>
      <c r="N161" s="135"/>
      <c r="O161" s="135"/>
      <c r="P161" s="147">
        <v>0</v>
      </c>
      <c r="Q161" s="147">
        <v>0</v>
      </c>
      <c r="R161" s="135"/>
      <c r="S161" s="135"/>
      <c r="T161" s="147">
        <v>35</v>
      </c>
      <c r="U161" s="147">
        <v>1</v>
      </c>
      <c r="V161" s="135"/>
      <c r="W161" s="42">
        <v>326</v>
      </c>
      <c r="X161" s="148">
        <v>43</v>
      </c>
      <c r="Z161" s="75">
        <f t="shared" si="151"/>
        <v>43985</v>
      </c>
      <c r="AA161" s="231">
        <f t="shared" si="159"/>
        <v>1581</v>
      </c>
      <c r="AB161" s="231">
        <f t="shared" si="160"/>
        <v>1512</v>
      </c>
      <c r="AC161" s="232">
        <f t="shared" si="161"/>
        <v>11</v>
      </c>
      <c r="AD161" s="184">
        <f t="shared" si="166"/>
        <v>0</v>
      </c>
      <c r="AE161" s="244"/>
      <c r="AF161" s="156">
        <v>1093</v>
      </c>
      <c r="AG161" s="185">
        <f t="shared" si="175"/>
        <v>1</v>
      </c>
      <c r="AH161" s="156">
        <v>1039</v>
      </c>
      <c r="AI161" s="185">
        <f t="shared" si="172"/>
        <v>0</v>
      </c>
      <c r="AJ161" s="186">
        <v>4</v>
      </c>
      <c r="AK161" s="187">
        <f t="shared" si="167"/>
        <v>0</v>
      </c>
      <c r="AL161" s="156">
        <v>45</v>
      </c>
      <c r="AM161" s="185">
        <f t="shared" si="168"/>
        <v>0</v>
      </c>
      <c r="AN161" s="156">
        <v>45</v>
      </c>
      <c r="AO161" s="185">
        <f t="shared" si="169"/>
        <v>0</v>
      </c>
      <c r="AP161" s="188">
        <v>0</v>
      </c>
      <c r="AQ161" s="187">
        <f t="shared" si="170"/>
        <v>0</v>
      </c>
      <c r="AR161" s="156">
        <v>443</v>
      </c>
      <c r="AS161" s="185">
        <f t="shared" si="174"/>
        <v>1</v>
      </c>
      <c r="AT161" s="156">
        <v>428</v>
      </c>
      <c r="AU161" s="185">
        <f t="shared" si="171"/>
        <v>0</v>
      </c>
      <c r="AV161" s="189">
        <v>7</v>
      </c>
      <c r="BE161" s="230">
        <f t="shared" si="154"/>
        <v>43985</v>
      </c>
      <c r="BF161" s="132">
        <f t="shared" si="155"/>
        <v>1</v>
      </c>
      <c r="BG161" s="230">
        <f t="shared" si="156"/>
        <v>43985</v>
      </c>
      <c r="BH161" s="132">
        <f t="shared" si="157"/>
        <v>1763</v>
      </c>
      <c r="BI161" s="1">
        <f t="shared" si="162"/>
        <v>43985</v>
      </c>
      <c r="BJ161">
        <f t="shared" ref="BJ161:BJ178" si="193">+L161</f>
        <v>4</v>
      </c>
      <c r="BK161">
        <f t="shared" ref="BK161:BK178" si="194">+M161</f>
        <v>4</v>
      </c>
      <c r="BL161" s="1">
        <f t="shared" si="163"/>
        <v>43985</v>
      </c>
      <c r="BM161">
        <f t="shared" si="164"/>
        <v>2165</v>
      </c>
      <c r="BN161">
        <f t="shared" si="165"/>
        <v>393</v>
      </c>
      <c r="BO161" s="180">
        <f t="shared" si="176"/>
        <v>43985</v>
      </c>
      <c r="BP161">
        <f t="shared" si="177"/>
        <v>1093</v>
      </c>
      <c r="BQ161">
        <f t="shared" si="178"/>
        <v>1039</v>
      </c>
      <c r="BR161">
        <f t="shared" si="179"/>
        <v>4</v>
      </c>
      <c r="BS161" s="180">
        <f t="shared" si="180"/>
        <v>43985</v>
      </c>
      <c r="BT161">
        <f t="shared" si="181"/>
        <v>45</v>
      </c>
      <c r="BU161">
        <f t="shared" si="182"/>
        <v>45</v>
      </c>
      <c r="BV161">
        <f t="shared" si="183"/>
        <v>0</v>
      </c>
      <c r="BW161" s="180">
        <f t="shared" si="184"/>
        <v>43985</v>
      </c>
      <c r="BX161">
        <f t="shared" si="185"/>
        <v>443</v>
      </c>
      <c r="BY161">
        <f t="shared" si="186"/>
        <v>428</v>
      </c>
      <c r="BZ161">
        <f t="shared" si="187"/>
        <v>7</v>
      </c>
      <c r="CA161" s="180">
        <f t="shared" si="188"/>
        <v>43985</v>
      </c>
      <c r="CB161">
        <f t="shared" si="189"/>
        <v>0</v>
      </c>
      <c r="CC161">
        <f t="shared" si="190"/>
        <v>1</v>
      </c>
      <c r="CD161" s="180">
        <f t="shared" si="191"/>
        <v>43985</v>
      </c>
      <c r="CE161">
        <f t="shared" si="192"/>
        <v>0</v>
      </c>
    </row>
    <row r="162" spans="1:83" ht="18" customHeight="1" x14ac:dyDescent="0.55000000000000004">
      <c r="A162" s="180">
        <v>43986</v>
      </c>
      <c r="B162" s="146">
        <v>5</v>
      </c>
      <c r="C162" s="155">
        <f t="shared" si="158"/>
        <v>1768</v>
      </c>
      <c r="D162" s="155">
        <f t="shared" si="173"/>
        <v>61</v>
      </c>
      <c r="E162" s="147">
        <v>0</v>
      </c>
      <c r="F162" s="147">
        <v>1707</v>
      </c>
      <c r="G162" s="147">
        <v>0</v>
      </c>
      <c r="H162" s="135"/>
      <c r="I162" s="147">
        <v>2</v>
      </c>
      <c r="J162" s="135"/>
      <c r="K162" s="148">
        <v>0</v>
      </c>
      <c r="L162" s="146">
        <v>3</v>
      </c>
      <c r="M162" s="147">
        <v>1</v>
      </c>
      <c r="N162" s="135"/>
      <c r="O162" s="135"/>
      <c r="P162" s="147">
        <v>1</v>
      </c>
      <c r="Q162" s="147">
        <v>1</v>
      </c>
      <c r="R162" s="135"/>
      <c r="S162" s="135"/>
      <c r="T162" s="147">
        <v>3</v>
      </c>
      <c r="U162" s="147">
        <v>2</v>
      </c>
      <c r="V162" s="135"/>
      <c r="W162" s="42">
        <v>297</v>
      </c>
      <c r="X162" s="148">
        <v>41</v>
      </c>
      <c r="Z162" s="75">
        <f t="shared" si="151"/>
        <v>43986</v>
      </c>
      <c r="AA162" s="231">
        <f t="shared" si="159"/>
        <v>1587</v>
      </c>
      <c r="AB162" s="231">
        <f t="shared" si="160"/>
        <v>1515</v>
      </c>
      <c r="AC162" s="232">
        <f t="shared" si="161"/>
        <v>11</v>
      </c>
      <c r="AD162" s="184">
        <f t="shared" si="166"/>
        <v>6</v>
      </c>
      <c r="AE162" s="244"/>
      <c r="AF162" s="156">
        <v>1099</v>
      </c>
      <c r="AG162" s="185">
        <f t="shared" si="175"/>
        <v>3</v>
      </c>
      <c r="AH162" s="156">
        <v>1042</v>
      </c>
      <c r="AI162" s="185">
        <f t="shared" si="172"/>
        <v>0</v>
      </c>
      <c r="AJ162" s="186">
        <v>4</v>
      </c>
      <c r="AK162" s="187">
        <f t="shared" si="167"/>
        <v>0</v>
      </c>
      <c r="AL162" s="156">
        <v>45</v>
      </c>
      <c r="AM162" s="185">
        <f t="shared" si="168"/>
        <v>0</v>
      </c>
      <c r="AN162" s="156">
        <v>45</v>
      </c>
      <c r="AO162" s="185">
        <f t="shared" si="169"/>
        <v>0</v>
      </c>
      <c r="AP162" s="188">
        <v>0</v>
      </c>
      <c r="AQ162" s="187">
        <f t="shared" si="170"/>
        <v>0</v>
      </c>
      <c r="AR162" s="156">
        <v>443</v>
      </c>
      <c r="AS162" s="185">
        <f t="shared" si="174"/>
        <v>0</v>
      </c>
      <c r="AT162" s="156">
        <v>428</v>
      </c>
      <c r="AU162" s="185">
        <f t="shared" si="171"/>
        <v>0</v>
      </c>
      <c r="AV162" s="189">
        <v>7</v>
      </c>
      <c r="BE162" s="230">
        <f t="shared" si="154"/>
        <v>43986</v>
      </c>
      <c r="BF162" s="132">
        <f t="shared" si="155"/>
        <v>5</v>
      </c>
      <c r="BG162" s="230">
        <f t="shared" si="156"/>
        <v>43986</v>
      </c>
      <c r="BH162" s="132">
        <f t="shared" si="157"/>
        <v>1768</v>
      </c>
      <c r="BI162" s="1">
        <f t="shared" si="162"/>
        <v>43986</v>
      </c>
      <c r="BJ162">
        <f t="shared" si="193"/>
        <v>3</v>
      </c>
      <c r="BK162">
        <f t="shared" si="194"/>
        <v>1</v>
      </c>
      <c r="BL162" s="1">
        <f t="shared" si="163"/>
        <v>43986</v>
      </c>
      <c r="BM162">
        <f t="shared" si="164"/>
        <v>2168</v>
      </c>
      <c r="BN162">
        <f t="shared" si="165"/>
        <v>394</v>
      </c>
      <c r="BO162" s="180">
        <f t="shared" si="176"/>
        <v>43986</v>
      </c>
      <c r="BP162">
        <f t="shared" si="177"/>
        <v>1099</v>
      </c>
      <c r="BQ162">
        <f t="shared" si="178"/>
        <v>1042</v>
      </c>
      <c r="BR162">
        <f t="shared" si="179"/>
        <v>4</v>
      </c>
      <c r="BS162" s="180">
        <f t="shared" si="180"/>
        <v>43986</v>
      </c>
      <c r="BT162">
        <f t="shared" si="181"/>
        <v>45</v>
      </c>
      <c r="BU162">
        <f t="shared" si="182"/>
        <v>45</v>
      </c>
      <c r="BV162">
        <f t="shared" si="183"/>
        <v>0</v>
      </c>
      <c r="BW162" s="180">
        <f t="shared" si="184"/>
        <v>43986</v>
      </c>
      <c r="BX162">
        <f t="shared" si="185"/>
        <v>443</v>
      </c>
      <c r="BY162">
        <f t="shared" si="186"/>
        <v>428</v>
      </c>
      <c r="BZ162">
        <f t="shared" si="187"/>
        <v>7</v>
      </c>
      <c r="CA162" s="180">
        <f t="shared" si="188"/>
        <v>43986</v>
      </c>
      <c r="CB162">
        <f t="shared" si="189"/>
        <v>6</v>
      </c>
      <c r="CC162">
        <f t="shared" si="190"/>
        <v>3</v>
      </c>
      <c r="CD162" s="180">
        <f t="shared" si="191"/>
        <v>43986</v>
      </c>
      <c r="CE162">
        <f t="shared" si="192"/>
        <v>0</v>
      </c>
    </row>
    <row r="163" spans="1:83" ht="18" customHeight="1" x14ac:dyDescent="0.55000000000000004">
      <c r="A163" s="180">
        <v>43987</v>
      </c>
      <c r="B163" s="146">
        <v>3</v>
      </c>
      <c r="C163" s="155">
        <f t="shared" si="158"/>
        <v>1771</v>
      </c>
      <c r="D163" s="155">
        <f t="shared" si="173"/>
        <v>63</v>
      </c>
      <c r="E163" s="147">
        <v>0</v>
      </c>
      <c r="F163" s="147">
        <v>1708</v>
      </c>
      <c r="G163" s="147">
        <v>1</v>
      </c>
      <c r="H163" s="135"/>
      <c r="I163" s="147">
        <v>2</v>
      </c>
      <c r="J163" s="135"/>
      <c r="K163" s="148">
        <v>0</v>
      </c>
      <c r="L163" s="146">
        <v>2</v>
      </c>
      <c r="M163" s="147">
        <v>2</v>
      </c>
      <c r="N163" s="135"/>
      <c r="O163" s="135"/>
      <c r="P163" s="147">
        <v>0</v>
      </c>
      <c r="Q163" s="147">
        <v>0</v>
      </c>
      <c r="R163" s="135"/>
      <c r="S163" s="135"/>
      <c r="T163" s="147">
        <v>42</v>
      </c>
      <c r="U163" s="147">
        <v>2</v>
      </c>
      <c r="V163" s="135"/>
      <c r="W163" s="42">
        <v>257</v>
      </c>
      <c r="X163" s="148">
        <v>41</v>
      </c>
      <c r="Z163" s="75">
        <f t="shared" si="151"/>
        <v>43987</v>
      </c>
      <c r="AA163" s="231">
        <f t="shared" si="159"/>
        <v>1590</v>
      </c>
      <c r="AB163" s="231">
        <f t="shared" si="160"/>
        <v>1519</v>
      </c>
      <c r="AC163" s="232">
        <f t="shared" si="161"/>
        <v>11</v>
      </c>
      <c r="AD163" s="184">
        <f t="shared" si="166"/>
        <v>3</v>
      </c>
      <c r="AE163" s="244"/>
      <c r="AF163" s="156">
        <v>1102</v>
      </c>
      <c r="AG163" s="185">
        <f t="shared" si="175"/>
        <v>3</v>
      </c>
      <c r="AH163" s="156">
        <v>1045</v>
      </c>
      <c r="AI163" s="185">
        <f t="shared" si="172"/>
        <v>0</v>
      </c>
      <c r="AJ163" s="186">
        <v>4</v>
      </c>
      <c r="AK163" s="187">
        <f t="shared" si="167"/>
        <v>0</v>
      </c>
      <c r="AL163" s="156">
        <v>45</v>
      </c>
      <c r="AM163" s="185">
        <f t="shared" si="168"/>
        <v>0</v>
      </c>
      <c r="AN163" s="156">
        <v>45</v>
      </c>
      <c r="AO163" s="185">
        <f t="shared" si="169"/>
        <v>0</v>
      </c>
      <c r="AP163" s="188">
        <v>0</v>
      </c>
      <c r="AQ163" s="187">
        <f t="shared" si="170"/>
        <v>0</v>
      </c>
      <c r="AR163" s="156">
        <v>443</v>
      </c>
      <c r="AS163" s="185">
        <f t="shared" si="174"/>
        <v>1</v>
      </c>
      <c r="AT163" s="156">
        <v>429</v>
      </c>
      <c r="AU163" s="185">
        <f t="shared" si="171"/>
        <v>0</v>
      </c>
      <c r="AV163" s="189">
        <v>7</v>
      </c>
      <c r="BE163" s="230">
        <f t="shared" si="154"/>
        <v>43987</v>
      </c>
      <c r="BF163" s="132">
        <f t="shared" si="155"/>
        <v>3</v>
      </c>
      <c r="BG163" s="230">
        <f t="shared" si="156"/>
        <v>43987</v>
      </c>
      <c r="BH163" s="132">
        <f t="shared" si="157"/>
        <v>1771</v>
      </c>
      <c r="BI163" s="1">
        <f t="shared" si="162"/>
        <v>43987</v>
      </c>
      <c r="BJ163">
        <f t="shared" si="193"/>
        <v>2</v>
      </c>
      <c r="BK163">
        <f t="shared" si="194"/>
        <v>2</v>
      </c>
      <c r="BL163" s="1">
        <f t="shared" si="163"/>
        <v>43987</v>
      </c>
      <c r="BM163">
        <f t="shared" si="164"/>
        <v>2170</v>
      </c>
      <c r="BN163">
        <f t="shared" si="165"/>
        <v>396</v>
      </c>
      <c r="BO163" s="180">
        <f t="shared" si="176"/>
        <v>43987</v>
      </c>
      <c r="BP163">
        <f t="shared" si="177"/>
        <v>1102</v>
      </c>
      <c r="BQ163">
        <f t="shared" si="178"/>
        <v>1045</v>
      </c>
      <c r="BR163">
        <f t="shared" si="179"/>
        <v>4</v>
      </c>
      <c r="BS163" s="180">
        <f t="shared" si="180"/>
        <v>43987</v>
      </c>
      <c r="BT163">
        <f t="shared" si="181"/>
        <v>45</v>
      </c>
      <c r="BU163">
        <f t="shared" si="182"/>
        <v>45</v>
      </c>
      <c r="BV163">
        <f t="shared" si="183"/>
        <v>0</v>
      </c>
      <c r="BW163" s="180">
        <f t="shared" si="184"/>
        <v>43987</v>
      </c>
      <c r="BX163">
        <f t="shared" si="185"/>
        <v>443</v>
      </c>
      <c r="BY163">
        <f t="shared" si="186"/>
        <v>429</v>
      </c>
      <c r="BZ163">
        <f t="shared" si="187"/>
        <v>7</v>
      </c>
      <c r="CA163" s="180">
        <f t="shared" si="188"/>
        <v>43987</v>
      </c>
      <c r="CB163">
        <f t="shared" si="189"/>
        <v>3</v>
      </c>
      <c r="CC163">
        <f t="shared" si="190"/>
        <v>3</v>
      </c>
      <c r="CD163" s="180">
        <f t="shared" si="191"/>
        <v>43987</v>
      </c>
      <c r="CE163">
        <f t="shared" si="192"/>
        <v>0</v>
      </c>
    </row>
    <row r="164" spans="1:83" ht="18" customHeight="1" x14ac:dyDescent="0.55000000000000004">
      <c r="A164" s="180">
        <v>43988</v>
      </c>
      <c r="B164" s="146">
        <v>5</v>
      </c>
      <c r="C164" s="155">
        <f t="shared" si="158"/>
        <v>1776</v>
      </c>
      <c r="D164" s="155">
        <f t="shared" si="173"/>
        <v>66</v>
      </c>
      <c r="E164" s="147">
        <v>0</v>
      </c>
      <c r="F164" s="147">
        <v>1710</v>
      </c>
      <c r="G164" s="147">
        <v>2</v>
      </c>
      <c r="H164" s="135"/>
      <c r="I164" s="147">
        <v>3</v>
      </c>
      <c r="J164" s="135"/>
      <c r="K164" s="148">
        <v>0</v>
      </c>
      <c r="L164" s="146">
        <v>5</v>
      </c>
      <c r="M164" s="147">
        <v>4</v>
      </c>
      <c r="N164" s="135"/>
      <c r="O164" s="135"/>
      <c r="P164" s="147">
        <v>1</v>
      </c>
      <c r="Q164" s="147">
        <v>0</v>
      </c>
      <c r="R164" s="135"/>
      <c r="S164" s="135"/>
      <c r="T164" s="147">
        <v>25</v>
      </c>
      <c r="U164" s="147">
        <v>2</v>
      </c>
      <c r="V164" s="135"/>
      <c r="W164" s="42">
        <v>236</v>
      </c>
      <c r="X164" s="148">
        <v>43</v>
      </c>
      <c r="Z164" s="75">
        <f t="shared" si="151"/>
        <v>43988</v>
      </c>
      <c r="AA164" s="231">
        <f t="shared" si="159"/>
        <v>1593</v>
      </c>
      <c r="AB164" s="231">
        <f t="shared" si="160"/>
        <v>1522</v>
      </c>
      <c r="AC164" s="232">
        <f t="shared" si="161"/>
        <v>11</v>
      </c>
      <c r="AD164" s="184">
        <f t="shared" si="166"/>
        <v>3</v>
      </c>
      <c r="AE164" s="244"/>
      <c r="AF164" s="156">
        <v>1105</v>
      </c>
      <c r="AG164" s="185">
        <f t="shared" si="175"/>
        <v>3</v>
      </c>
      <c r="AH164" s="156">
        <v>1048</v>
      </c>
      <c r="AI164" s="185">
        <f t="shared" si="172"/>
        <v>0</v>
      </c>
      <c r="AJ164" s="186">
        <v>4</v>
      </c>
      <c r="AK164" s="187">
        <f t="shared" si="167"/>
        <v>0</v>
      </c>
      <c r="AL164" s="156">
        <v>45</v>
      </c>
      <c r="AM164" s="185">
        <f t="shared" si="168"/>
        <v>0</v>
      </c>
      <c r="AN164" s="156">
        <v>45</v>
      </c>
      <c r="AO164" s="185">
        <f t="shared" si="169"/>
        <v>0</v>
      </c>
      <c r="AP164" s="188">
        <v>0</v>
      </c>
      <c r="AQ164" s="187">
        <f t="shared" si="170"/>
        <v>0</v>
      </c>
      <c r="AR164" s="156">
        <v>443</v>
      </c>
      <c r="AS164" s="185">
        <f t="shared" si="174"/>
        <v>0</v>
      </c>
      <c r="AT164" s="156">
        <v>429</v>
      </c>
      <c r="AU164" s="185">
        <f t="shared" si="171"/>
        <v>0</v>
      </c>
      <c r="AV164" s="189">
        <v>7</v>
      </c>
      <c r="BE164" s="230">
        <f t="shared" si="154"/>
        <v>43988</v>
      </c>
      <c r="BF164" s="132">
        <f t="shared" si="155"/>
        <v>5</v>
      </c>
      <c r="BG164" s="230">
        <f t="shared" si="156"/>
        <v>43988</v>
      </c>
      <c r="BH164" s="132">
        <f t="shared" si="157"/>
        <v>1776</v>
      </c>
      <c r="BI164" s="1">
        <f t="shared" si="162"/>
        <v>43988</v>
      </c>
      <c r="BJ164">
        <f t="shared" si="193"/>
        <v>5</v>
      </c>
      <c r="BK164">
        <f t="shared" si="194"/>
        <v>4</v>
      </c>
      <c r="BL164" s="1">
        <f t="shared" si="163"/>
        <v>43988</v>
      </c>
      <c r="BM164">
        <f t="shared" si="164"/>
        <v>2175</v>
      </c>
      <c r="BN164">
        <f t="shared" si="165"/>
        <v>400</v>
      </c>
      <c r="BO164" s="180">
        <f t="shared" si="176"/>
        <v>43988</v>
      </c>
      <c r="BP164">
        <f t="shared" si="177"/>
        <v>1105</v>
      </c>
      <c r="BQ164">
        <f t="shared" si="178"/>
        <v>1048</v>
      </c>
      <c r="BR164">
        <f t="shared" si="179"/>
        <v>4</v>
      </c>
      <c r="BS164" s="180">
        <f t="shared" si="180"/>
        <v>43988</v>
      </c>
      <c r="BT164">
        <f t="shared" si="181"/>
        <v>45</v>
      </c>
      <c r="BU164">
        <f t="shared" si="182"/>
        <v>45</v>
      </c>
      <c r="BV164">
        <f t="shared" si="183"/>
        <v>0</v>
      </c>
      <c r="BW164" s="180">
        <f t="shared" si="184"/>
        <v>43988</v>
      </c>
      <c r="BX164">
        <f t="shared" si="185"/>
        <v>443</v>
      </c>
      <c r="BY164">
        <f t="shared" si="186"/>
        <v>429</v>
      </c>
      <c r="BZ164">
        <f t="shared" si="187"/>
        <v>7</v>
      </c>
      <c r="CA164" s="180">
        <f t="shared" si="188"/>
        <v>43988</v>
      </c>
      <c r="CB164">
        <f t="shared" si="189"/>
        <v>3</v>
      </c>
      <c r="CC164">
        <f t="shared" si="190"/>
        <v>3</v>
      </c>
      <c r="CD164" s="180">
        <f t="shared" si="191"/>
        <v>43988</v>
      </c>
      <c r="CE164">
        <f t="shared" si="192"/>
        <v>0</v>
      </c>
    </row>
    <row r="165" spans="1:83" ht="18" customHeight="1" x14ac:dyDescent="0.55000000000000004">
      <c r="A165" s="180">
        <v>43989</v>
      </c>
      <c r="B165" s="146">
        <v>4</v>
      </c>
      <c r="C165" s="155">
        <f t="shared" si="158"/>
        <v>1780</v>
      </c>
      <c r="D165" s="155">
        <f t="shared" si="173"/>
        <v>63</v>
      </c>
      <c r="E165" s="147">
        <v>0</v>
      </c>
      <c r="F165" s="147">
        <v>1717</v>
      </c>
      <c r="G165" s="147">
        <v>1</v>
      </c>
      <c r="H165" s="135"/>
      <c r="I165" s="147">
        <v>4</v>
      </c>
      <c r="J165" s="135"/>
      <c r="K165" s="148">
        <v>0</v>
      </c>
      <c r="L165" s="146">
        <v>2</v>
      </c>
      <c r="M165" s="147">
        <v>2</v>
      </c>
      <c r="N165" s="135"/>
      <c r="O165" s="135"/>
      <c r="P165" s="147">
        <v>0</v>
      </c>
      <c r="Q165" s="147">
        <v>0</v>
      </c>
      <c r="R165" s="135"/>
      <c r="S165" s="135"/>
      <c r="T165" s="147">
        <v>37</v>
      </c>
      <c r="U165" s="147">
        <v>1</v>
      </c>
      <c r="V165" s="135"/>
      <c r="W165" s="42">
        <v>201</v>
      </c>
      <c r="X165" s="148">
        <v>44</v>
      </c>
      <c r="Z165" s="75">
        <f t="shared" si="151"/>
        <v>43989</v>
      </c>
      <c r="AA165" s="231">
        <f t="shared" si="159"/>
        <v>1594</v>
      </c>
      <c r="AB165" s="231">
        <f t="shared" si="160"/>
        <v>1524</v>
      </c>
      <c r="AC165" s="232">
        <f t="shared" si="161"/>
        <v>11</v>
      </c>
      <c r="AD165" s="184">
        <f t="shared" si="166"/>
        <v>1</v>
      </c>
      <c r="AE165" s="244"/>
      <c r="AF165" s="156">
        <v>1106</v>
      </c>
      <c r="AG165" s="185">
        <f t="shared" si="175"/>
        <v>1</v>
      </c>
      <c r="AH165" s="156">
        <v>1049</v>
      </c>
      <c r="AI165" s="185">
        <f t="shared" si="172"/>
        <v>0</v>
      </c>
      <c r="AJ165" s="186">
        <v>4</v>
      </c>
      <c r="AK165" s="187">
        <f t="shared" si="167"/>
        <v>0</v>
      </c>
      <c r="AL165" s="156">
        <v>45</v>
      </c>
      <c r="AM165" s="185">
        <f t="shared" si="168"/>
        <v>0</v>
      </c>
      <c r="AN165" s="156">
        <v>45</v>
      </c>
      <c r="AO165" s="185">
        <f t="shared" si="169"/>
        <v>0</v>
      </c>
      <c r="AP165" s="188">
        <v>0</v>
      </c>
      <c r="AQ165" s="187">
        <f t="shared" si="170"/>
        <v>0</v>
      </c>
      <c r="AR165" s="156">
        <v>443</v>
      </c>
      <c r="AS165" s="185">
        <f t="shared" si="174"/>
        <v>1</v>
      </c>
      <c r="AT165" s="156">
        <v>430</v>
      </c>
      <c r="AU165" s="185">
        <f t="shared" si="171"/>
        <v>0</v>
      </c>
      <c r="AV165" s="189">
        <v>7</v>
      </c>
      <c r="BE165" s="230">
        <f t="shared" si="154"/>
        <v>43989</v>
      </c>
      <c r="BF165" s="132">
        <f t="shared" si="155"/>
        <v>4</v>
      </c>
      <c r="BG165" s="230">
        <f t="shared" si="156"/>
        <v>43989</v>
      </c>
      <c r="BH165" s="132">
        <f t="shared" si="157"/>
        <v>1780</v>
      </c>
      <c r="BI165" s="1">
        <f t="shared" si="162"/>
        <v>43989</v>
      </c>
      <c r="BJ165">
        <f t="shared" si="193"/>
        <v>2</v>
      </c>
      <c r="BK165">
        <f t="shared" si="194"/>
        <v>2</v>
      </c>
      <c r="BL165" s="1">
        <f t="shared" si="163"/>
        <v>43989</v>
      </c>
      <c r="BM165">
        <f t="shared" si="164"/>
        <v>2177</v>
      </c>
      <c r="BN165">
        <f t="shared" si="165"/>
        <v>402</v>
      </c>
      <c r="BO165" s="180">
        <f t="shared" si="176"/>
        <v>43989</v>
      </c>
      <c r="BP165">
        <f t="shared" si="177"/>
        <v>1106</v>
      </c>
      <c r="BQ165">
        <f t="shared" si="178"/>
        <v>1049</v>
      </c>
      <c r="BR165">
        <f t="shared" si="179"/>
        <v>4</v>
      </c>
      <c r="BS165" s="180">
        <f t="shared" si="180"/>
        <v>43989</v>
      </c>
      <c r="BT165">
        <f t="shared" si="181"/>
        <v>45</v>
      </c>
      <c r="BU165">
        <f t="shared" si="182"/>
        <v>45</v>
      </c>
      <c r="BV165">
        <f t="shared" si="183"/>
        <v>0</v>
      </c>
      <c r="BW165" s="180">
        <f t="shared" si="184"/>
        <v>43989</v>
      </c>
      <c r="BX165">
        <f t="shared" si="185"/>
        <v>443</v>
      </c>
      <c r="BY165">
        <f t="shared" si="186"/>
        <v>430</v>
      </c>
      <c r="BZ165">
        <f t="shared" si="187"/>
        <v>7</v>
      </c>
      <c r="CA165" s="180">
        <f t="shared" si="188"/>
        <v>43989</v>
      </c>
      <c r="CB165">
        <f t="shared" si="189"/>
        <v>1</v>
      </c>
      <c r="CC165">
        <f t="shared" si="190"/>
        <v>1</v>
      </c>
      <c r="CD165" s="180">
        <f t="shared" si="191"/>
        <v>43989</v>
      </c>
      <c r="CE165">
        <f t="shared" si="192"/>
        <v>0</v>
      </c>
    </row>
    <row r="166" spans="1:83" ht="18" customHeight="1" x14ac:dyDescent="0.55000000000000004">
      <c r="A166" s="180">
        <v>43990</v>
      </c>
      <c r="B166" s="146">
        <v>3</v>
      </c>
      <c r="C166" s="155">
        <f t="shared" si="158"/>
        <v>1783</v>
      </c>
      <c r="D166" s="155">
        <f t="shared" si="173"/>
        <v>57</v>
      </c>
      <c r="E166" s="147">
        <v>0</v>
      </c>
      <c r="F166" s="147">
        <v>1726</v>
      </c>
      <c r="G166" s="147">
        <v>0</v>
      </c>
      <c r="H166" s="135"/>
      <c r="I166" s="147">
        <v>1</v>
      </c>
      <c r="J166" s="135"/>
      <c r="K166" s="148">
        <v>0</v>
      </c>
      <c r="L166" s="146">
        <v>21</v>
      </c>
      <c r="M166" s="147">
        <v>2</v>
      </c>
      <c r="N166" s="135"/>
      <c r="O166" s="135"/>
      <c r="P166" s="147">
        <v>1</v>
      </c>
      <c r="Q166" s="147">
        <v>1</v>
      </c>
      <c r="R166" s="135"/>
      <c r="S166" s="135"/>
      <c r="T166" s="147">
        <v>47</v>
      </c>
      <c r="U166" s="147">
        <v>2</v>
      </c>
      <c r="V166" s="135"/>
      <c r="W166" s="42">
        <v>174</v>
      </c>
      <c r="X166" s="148">
        <v>43</v>
      </c>
      <c r="Z166" s="75">
        <f t="shared" si="151"/>
        <v>43990</v>
      </c>
      <c r="AA166" s="231">
        <f t="shared" si="159"/>
        <v>1595</v>
      </c>
      <c r="AB166" s="231">
        <f t="shared" si="160"/>
        <v>1524</v>
      </c>
      <c r="AC166" s="232">
        <f t="shared" si="161"/>
        <v>11</v>
      </c>
      <c r="AD166" s="184">
        <f t="shared" si="166"/>
        <v>1</v>
      </c>
      <c r="AE166" s="244"/>
      <c r="AF166" s="156">
        <v>1107</v>
      </c>
      <c r="AG166" s="185">
        <f t="shared" si="175"/>
        <v>0</v>
      </c>
      <c r="AH166" s="156">
        <v>1049</v>
      </c>
      <c r="AI166" s="185">
        <f t="shared" si="172"/>
        <v>0</v>
      </c>
      <c r="AJ166" s="186">
        <v>4</v>
      </c>
      <c r="AK166" s="187">
        <f t="shared" si="167"/>
        <v>0</v>
      </c>
      <c r="AL166" s="156">
        <v>45</v>
      </c>
      <c r="AM166" s="185">
        <f t="shared" si="168"/>
        <v>0</v>
      </c>
      <c r="AN166" s="156">
        <v>45</v>
      </c>
      <c r="AO166" s="185">
        <f t="shared" si="169"/>
        <v>0</v>
      </c>
      <c r="AP166" s="188">
        <v>0</v>
      </c>
      <c r="AQ166" s="187">
        <f t="shared" si="170"/>
        <v>0</v>
      </c>
      <c r="AR166" s="156">
        <v>443</v>
      </c>
      <c r="AS166" s="185">
        <f t="shared" si="174"/>
        <v>0</v>
      </c>
      <c r="AT166" s="156">
        <v>430</v>
      </c>
      <c r="AU166" s="185">
        <f t="shared" si="171"/>
        <v>0</v>
      </c>
      <c r="AV166" s="189">
        <v>7</v>
      </c>
      <c r="BE166" s="230">
        <f t="shared" ref="BE166:BE178" si="195">+Z166</f>
        <v>43990</v>
      </c>
      <c r="BF166" s="132">
        <f t="shared" ref="BF166:BF178" si="196">+B166</f>
        <v>3</v>
      </c>
      <c r="BG166" s="230">
        <f t="shared" ref="BG166:BG178" si="197">+A166</f>
        <v>43990</v>
      </c>
      <c r="BH166" s="132">
        <f t="shared" ref="BH166:BH178" si="198">+C166</f>
        <v>1783</v>
      </c>
      <c r="BI166" s="1">
        <f t="shared" si="162"/>
        <v>43990</v>
      </c>
      <c r="BJ166">
        <f t="shared" si="193"/>
        <v>21</v>
      </c>
      <c r="BK166">
        <f t="shared" si="194"/>
        <v>2</v>
      </c>
      <c r="BL166" s="1">
        <f t="shared" si="163"/>
        <v>43990</v>
      </c>
      <c r="BM166">
        <f t="shared" si="164"/>
        <v>2198</v>
      </c>
      <c r="BN166">
        <f t="shared" si="165"/>
        <v>404</v>
      </c>
      <c r="BO166" s="180">
        <f t="shared" si="176"/>
        <v>43990</v>
      </c>
      <c r="BP166">
        <f t="shared" si="177"/>
        <v>1107</v>
      </c>
      <c r="BQ166">
        <f t="shared" si="178"/>
        <v>1049</v>
      </c>
      <c r="BR166">
        <f t="shared" si="179"/>
        <v>4</v>
      </c>
      <c r="BS166" s="180">
        <f t="shared" si="180"/>
        <v>43990</v>
      </c>
      <c r="BT166">
        <f t="shared" si="181"/>
        <v>45</v>
      </c>
      <c r="BU166">
        <f t="shared" si="182"/>
        <v>45</v>
      </c>
      <c r="BV166">
        <f t="shared" si="183"/>
        <v>0</v>
      </c>
      <c r="BW166" s="180">
        <f t="shared" si="184"/>
        <v>43990</v>
      </c>
      <c r="BX166">
        <f t="shared" si="185"/>
        <v>443</v>
      </c>
      <c r="BY166">
        <f t="shared" si="186"/>
        <v>430</v>
      </c>
      <c r="BZ166">
        <f t="shared" si="187"/>
        <v>7</v>
      </c>
      <c r="CA166" s="180">
        <f t="shared" si="188"/>
        <v>43990</v>
      </c>
      <c r="CB166">
        <f t="shared" si="189"/>
        <v>1</v>
      </c>
      <c r="CC166">
        <f t="shared" si="190"/>
        <v>0</v>
      </c>
      <c r="CD166" s="180">
        <f t="shared" si="191"/>
        <v>43990</v>
      </c>
      <c r="CE166">
        <f t="shared" si="192"/>
        <v>0</v>
      </c>
    </row>
    <row r="167" spans="1:83" ht="18" customHeight="1" x14ac:dyDescent="0.55000000000000004">
      <c r="A167" s="180">
        <v>43991</v>
      </c>
      <c r="B167" s="146">
        <v>3</v>
      </c>
      <c r="C167" s="155">
        <f t="shared" si="158"/>
        <v>1786</v>
      </c>
      <c r="D167" s="155">
        <f t="shared" si="173"/>
        <v>54</v>
      </c>
      <c r="E167" s="147">
        <v>0</v>
      </c>
      <c r="F167" s="147">
        <v>1732</v>
      </c>
      <c r="G167" s="147">
        <v>1</v>
      </c>
      <c r="H167" s="135"/>
      <c r="I167" s="147">
        <v>2</v>
      </c>
      <c r="J167" s="135"/>
      <c r="K167" s="148">
        <v>0</v>
      </c>
      <c r="L167" s="146">
        <v>5</v>
      </c>
      <c r="M167" s="147">
        <v>5</v>
      </c>
      <c r="N167" s="135"/>
      <c r="O167" s="135"/>
      <c r="P167" s="147">
        <v>0</v>
      </c>
      <c r="Q167" s="147">
        <v>0</v>
      </c>
      <c r="R167" s="135"/>
      <c r="S167" s="135"/>
      <c r="T167" s="147">
        <v>24</v>
      </c>
      <c r="U167" s="147">
        <v>1</v>
      </c>
      <c r="V167" s="135"/>
      <c r="W167" s="42">
        <v>155</v>
      </c>
      <c r="X167" s="148">
        <v>47</v>
      </c>
      <c r="Z167" s="75">
        <f t="shared" si="151"/>
        <v>43991</v>
      </c>
      <c r="AA167" s="231">
        <f t="shared" si="159"/>
        <v>1595</v>
      </c>
      <c r="AB167" s="231">
        <f t="shared" si="160"/>
        <v>1526</v>
      </c>
      <c r="AC167" s="232">
        <f t="shared" si="161"/>
        <v>11</v>
      </c>
      <c r="AD167" s="184">
        <f t="shared" si="166"/>
        <v>0</v>
      </c>
      <c r="AE167" s="244"/>
      <c r="AF167" s="156">
        <v>1107</v>
      </c>
      <c r="AG167" s="185">
        <f t="shared" si="175"/>
        <v>1</v>
      </c>
      <c r="AH167" s="156">
        <v>1050</v>
      </c>
      <c r="AI167" s="185">
        <f t="shared" si="172"/>
        <v>0</v>
      </c>
      <c r="AJ167" s="186">
        <v>4</v>
      </c>
      <c r="AK167" s="187">
        <f t="shared" si="167"/>
        <v>0</v>
      </c>
      <c r="AL167" s="156">
        <v>45</v>
      </c>
      <c r="AM167" s="185">
        <f t="shared" si="168"/>
        <v>0</v>
      </c>
      <c r="AN167" s="156">
        <v>45</v>
      </c>
      <c r="AO167" s="185">
        <f t="shared" si="169"/>
        <v>0</v>
      </c>
      <c r="AP167" s="188">
        <v>0</v>
      </c>
      <c r="AQ167" s="187">
        <f t="shared" si="170"/>
        <v>0</v>
      </c>
      <c r="AR167" s="156">
        <v>443</v>
      </c>
      <c r="AS167" s="185">
        <f t="shared" si="174"/>
        <v>1</v>
      </c>
      <c r="AT167" s="156">
        <v>431</v>
      </c>
      <c r="AU167" s="185">
        <f t="shared" si="171"/>
        <v>0</v>
      </c>
      <c r="AV167" s="189">
        <v>7</v>
      </c>
      <c r="BE167" s="230">
        <f t="shared" si="195"/>
        <v>43991</v>
      </c>
      <c r="BF167" s="132">
        <f t="shared" si="196"/>
        <v>3</v>
      </c>
      <c r="BG167" s="230">
        <f t="shared" si="197"/>
        <v>43991</v>
      </c>
      <c r="BH167" s="132">
        <f t="shared" si="198"/>
        <v>1786</v>
      </c>
      <c r="BI167" s="1">
        <f t="shared" si="162"/>
        <v>43991</v>
      </c>
      <c r="BJ167">
        <f t="shared" si="193"/>
        <v>5</v>
      </c>
      <c r="BK167">
        <f t="shared" si="194"/>
        <v>5</v>
      </c>
      <c r="BL167" s="1">
        <f t="shared" si="163"/>
        <v>43991</v>
      </c>
      <c r="BM167">
        <f t="shared" si="164"/>
        <v>2203</v>
      </c>
      <c r="BN167">
        <f t="shared" si="165"/>
        <v>409</v>
      </c>
      <c r="BO167" s="180">
        <f t="shared" si="176"/>
        <v>43991</v>
      </c>
      <c r="BP167">
        <f t="shared" si="177"/>
        <v>1107</v>
      </c>
      <c r="BQ167">
        <f t="shared" si="178"/>
        <v>1050</v>
      </c>
      <c r="BR167">
        <f t="shared" si="179"/>
        <v>4</v>
      </c>
      <c r="BS167" s="180">
        <f t="shared" si="180"/>
        <v>43991</v>
      </c>
      <c r="BT167">
        <f t="shared" si="181"/>
        <v>45</v>
      </c>
      <c r="BU167">
        <f t="shared" si="182"/>
        <v>45</v>
      </c>
      <c r="BV167">
        <f t="shared" si="183"/>
        <v>0</v>
      </c>
      <c r="BW167" s="180">
        <f t="shared" si="184"/>
        <v>43991</v>
      </c>
      <c r="BX167">
        <f t="shared" si="185"/>
        <v>443</v>
      </c>
      <c r="BY167">
        <f t="shared" si="186"/>
        <v>431</v>
      </c>
      <c r="BZ167">
        <f t="shared" si="187"/>
        <v>7</v>
      </c>
      <c r="CA167" s="180">
        <f t="shared" si="188"/>
        <v>43991</v>
      </c>
      <c r="CB167">
        <f t="shared" si="189"/>
        <v>0</v>
      </c>
      <c r="CC167">
        <f t="shared" si="190"/>
        <v>1</v>
      </c>
      <c r="CD167" s="180">
        <f t="shared" si="191"/>
        <v>43991</v>
      </c>
      <c r="CE167">
        <f t="shared" si="192"/>
        <v>0</v>
      </c>
    </row>
    <row r="168" spans="1:83" ht="18" customHeight="1" x14ac:dyDescent="0.55000000000000004">
      <c r="A168" s="180">
        <v>43992</v>
      </c>
      <c r="B168" s="146">
        <v>11</v>
      </c>
      <c r="C168" s="155">
        <f t="shared" si="158"/>
        <v>1797</v>
      </c>
      <c r="D168" s="155">
        <f t="shared" si="173"/>
        <v>61</v>
      </c>
      <c r="E168" s="147">
        <v>0</v>
      </c>
      <c r="F168" s="147">
        <v>1736</v>
      </c>
      <c r="G168" s="147">
        <v>0</v>
      </c>
      <c r="H168" s="135"/>
      <c r="I168" s="147">
        <v>1</v>
      </c>
      <c r="J168" s="135"/>
      <c r="K168" s="148">
        <v>0</v>
      </c>
      <c r="L168" s="146">
        <v>4</v>
      </c>
      <c r="M168" s="147">
        <v>3</v>
      </c>
      <c r="N168" s="135"/>
      <c r="O168" s="135"/>
      <c r="P168" s="147">
        <v>1</v>
      </c>
      <c r="Q168" s="147">
        <v>1</v>
      </c>
      <c r="R168" s="135"/>
      <c r="S168" s="135"/>
      <c r="T168" s="147">
        <v>29</v>
      </c>
      <c r="U168" s="147">
        <v>4</v>
      </c>
      <c r="V168" s="135"/>
      <c r="W168" s="42">
        <v>129</v>
      </c>
      <c r="X168" s="148">
        <v>45</v>
      </c>
      <c r="Z168" s="75">
        <f t="shared" si="151"/>
        <v>43992</v>
      </c>
      <c r="AA168" s="231">
        <f t="shared" si="159"/>
        <v>1595</v>
      </c>
      <c r="AB168" s="231">
        <f t="shared" si="160"/>
        <v>1527</v>
      </c>
      <c r="AC168" s="232">
        <f t="shared" si="161"/>
        <v>11</v>
      </c>
      <c r="AD168" s="184">
        <f t="shared" si="166"/>
        <v>0</v>
      </c>
      <c r="AE168" s="244"/>
      <c r="AF168" s="156">
        <v>1107</v>
      </c>
      <c r="AG168" s="185">
        <f t="shared" si="175"/>
        <v>1</v>
      </c>
      <c r="AH168" s="156">
        <v>1051</v>
      </c>
      <c r="AI168" s="185">
        <f t="shared" si="172"/>
        <v>0</v>
      </c>
      <c r="AJ168" s="186">
        <v>4</v>
      </c>
      <c r="AK168" s="187">
        <f t="shared" si="167"/>
        <v>0</v>
      </c>
      <c r="AL168" s="156">
        <v>45</v>
      </c>
      <c r="AM168" s="185">
        <f t="shared" si="168"/>
        <v>0</v>
      </c>
      <c r="AN168" s="156">
        <v>45</v>
      </c>
      <c r="AO168" s="185">
        <f t="shared" si="169"/>
        <v>0</v>
      </c>
      <c r="AP168" s="188">
        <v>0</v>
      </c>
      <c r="AQ168" s="187">
        <f t="shared" si="170"/>
        <v>0</v>
      </c>
      <c r="AR168" s="156">
        <v>443</v>
      </c>
      <c r="AS168" s="185">
        <f t="shared" si="174"/>
        <v>0</v>
      </c>
      <c r="AT168" s="156">
        <v>431</v>
      </c>
      <c r="AU168" s="185">
        <f t="shared" si="171"/>
        <v>0</v>
      </c>
      <c r="AV168" s="189">
        <v>7</v>
      </c>
      <c r="AY168" s="45" t="s">
        <v>178</v>
      </c>
      <c r="AZ168" s="45" t="s">
        <v>179</v>
      </c>
      <c r="BB168" s="45" t="s">
        <v>177</v>
      </c>
      <c r="BC168" t="s">
        <v>180</v>
      </c>
      <c r="BE168" s="230">
        <f t="shared" si="195"/>
        <v>43992</v>
      </c>
      <c r="BF168" s="132">
        <f t="shared" si="196"/>
        <v>11</v>
      </c>
      <c r="BG168" s="230">
        <f t="shared" si="197"/>
        <v>43992</v>
      </c>
      <c r="BH168" s="132">
        <f t="shared" si="198"/>
        <v>1797</v>
      </c>
      <c r="BI168" s="1">
        <f t="shared" si="162"/>
        <v>43992</v>
      </c>
      <c r="BJ168">
        <f t="shared" si="193"/>
        <v>4</v>
      </c>
      <c r="BK168">
        <f t="shared" si="194"/>
        <v>3</v>
      </c>
      <c r="BL168" s="1">
        <f t="shared" si="163"/>
        <v>43992</v>
      </c>
      <c r="BM168">
        <f t="shared" si="164"/>
        <v>2207</v>
      </c>
      <c r="BN168">
        <f t="shared" si="165"/>
        <v>412</v>
      </c>
      <c r="BO168" s="180">
        <f t="shared" si="176"/>
        <v>43992</v>
      </c>
      <c r="BP168">
        <f t="shared" si="177"/>
        <v>1107</v>
      </c>
      <c r="BQ168">
        <f t="shared" si="178"/>
        <v>1051</v>
      </c>
      <c r="BR168">
        <f t="shared" si="179"/>
        <v>4</v>
      </c>
      <c r="BS168" s="180">
        <f t="shared" si="180"/>
        <v>43992</v>
      </c>
      <c r="BT168">
        <f t="shared" si="181"/>
        <v>45</v>
      </c>
      <c r="BU168">
        <f t="shared" si="182"/>
        <v>45</v>
      </c>
      <c r="BV168">
        <f t="shared" si="183"/>
        <v>0</v>
      </c>
      <c r="BW168" s="180">
        <f t="shared" si="184"/>
        <v>43992</v>
      </c>
      <c r="BX168">
        <f t="shared" si="185"/>
        <v>443</v>
      </c>
      <c r="BY168">
        <f t="shared" si="186"/>
        <v>431</v>
      </c>
      <c r="BZ168">
        <f t="shared" si="187"/>
        <v>7</v>
      </c>
      <c r="CA168" s="180">
        <f t="shared" si="188"/>
        <v>43992</v>
      </c>
      <c r="CB168">
        <f t="shared" si="189"/>
        <v>0</v>
      </c>
      <c r="CC168">
        <f t="shared" si="190"/>
        <v>1</v>
      </c>
      <c r="CD168" s="180">
        <f t="shared" si="191"/>
        <v>43992</v>
      </c>
      <c r="CE168">
        <f t="shared" si="192"/>
        <v>0</v>
      </c>
    </row>
    <row r="169" spans="1:83" ht="18" customHeight="1" x14ac:dyDescent="0.55000000000000004">
      <c r="A169" s="180">
        <v>43993</v>
      </c>
      <c r="B169" s="146">
        <v>6</v>
      </c>
      <c r="C169" s="155">
        <f t="shared" ref="C169:C187" si="199">+B169+C168</f>
        <v>1803</v>
      </c>
      <c r="D169" s="155">
        <f t="shared" si="173"/>
        <v>63</v>
      </c>
      <c r="E169" s="147">
        <v>0</v>
      </c>
      <c r="F169" s="147">
        <v>1740</v>
      </c>
      <c r="G169" s="147">
        <v>0</v>
      </c>
      <c r="H169" s="135"/>
      <c r="I169" s="147">
        <v>1</v>
      </c>
      <c r="J169" s="135"/>
      <c r="K169" s="148">
        <v>0</v>
      </c>
      <c r="L169" s="146">
        <v>1</v>
      </c>
      <c r="M169" s="147">
        <v>1</v>
      </c>
      <c r="N169" s="135"/>
      <c r="O169" s="135"/>
      <c r="P169" s="147">
        <v>1</v>
      </c>
      <c r="Q169" s="147">
        <v>1</v>
      </c>
      <c r="R169" s="135"/>
      <c r="S169" s="135"/>
      <c r="T169" s="147">
        <v>25</v>
      </c>
      <c r="U169" s="147">
        <v>0</v>
      </c>
      <c r="V169" s="135"/>
      <c r="W169" s="42">
        <v>104</v>
      </c>
      <c r="X169" s="148">
        <v>45</v>
      </c>
      <c r="Z169" s="75">
        <f t="shared" si="151"/>
        <v>43993</v>
      </c>
      <c r="AA169" s="231">
        <f t="shared" si="159"/>
        <v>1595</v>
      </c>
      <c r="AB169" s="231">
        <f t="shared" si="160"/>
        <v>1529</v>
      </c>
      <c r="AC169" s="232">
        <f t="shared" si="161"/>
        <v>11</v>
      </c>
      <c r="AD169" s="184">
        <f t="shared" si="166"/>
        <v>0</v>
      </c>
      <c r="AE169" s="244"/>
      <c r="AF169" s="156">
        <v>1107</v>
      </c>
      <c r="AG169" s="185">
        <f t="shared" si="175"/>
        <v>2</v>
      </c>
      <c r="AH169" s="156">
        <v>1053</v>
      </c>
      <c r="AI169" s="185">
        <f t="shared" si="172"/>
        <v>0</v>
      </c>
      <c r="AJ169" s="186">
        <v>4</v>
      </c>
      <c r="AK169" s="187">
        <f t="shared" si="167"/>
        <v>0</v>
      </c>
      <c r="AL169" s="156">
        <v>45</v>
      </c>
      <c r="AM169" s="185">
        <f t="shared" si="168"/>
        <v>0</v>
      </c>
      <c r="AN169" s="156">
        <v>45</v>
      </c>
      <c r="AO169" s="185">
        <f t="shared" si="169"/>
        <v>0</v>
      </c>
      <c r="AP169" s="188">
        <v>0</v>
      </c>
      <c r="AQ169" s="187">
        <f t="shared" si="170"/>
        <v>0</v>
      </c>
      <c r="AR169" s="156">
        <v>443</v>
      </c>
      <c r="AS169" s="185">
        <f t="shared" si="174"/>
        <v>0</v>
      </c>
      <c r="AT169" s="156">
        <v>431</v>
      </c>
      <c r="AU169" s="185">
        <f t="shared" si="171"/>
        <v>0</v>
      </c>
      <c r="AV169" s="189">
        <v>7</v>
      </c>
      <c r="AW169" s="247"/>
      <c r="AX169" s="238">
        <f t="shared" ref="AX169:AX177" si="200">+A169</f>
        <v>43993</v>
      </c>
      <c r="AY169" s="45">
        <v>1</v>
      </c>
      <c r="AZ169" s="45">
        <v>1</v>
      </c>
      <c r="BB169" s="45">
        <v>0</v>
      </c>
      <c r="BC169">
        <v>0</v>
      </c>
      <c r="BE169" s="230">
        <f t="shared" si="195"/>
        <v>43993</v>
      </c>
      <c r="BF169" s="132">
        <f t="shared" si="196"/>
        <v>6</v>
      </c>
      <c r="BG169" s="230">
        <f t="shared" si="197"/>
        <v>43993</v>
      </c>
      <c r="BH169" s="132">
        <f t="shared" si="198"/>
        <v>1803</v>
      </c>
      <c r="BI169" s="1">
        <f t="shared" si="162"/>
        <v>43993</v>
      </c>
      <c r="BJ169">
        <f t="shared" si="193"/>
        <v>1</v>
      </c>
      <c r="BK169">
        <f t="shared" si="194"/>
        <v>1</v>
      </c>
      <c r="BL169" s="1">
        <f t="shared" si="163"/>
        <v>43993</v>
      </c>
      <c r="BM169">
        <f t="shared" si="164"/>
        <v>2208</v>
      </c>
      <c r="BN169">
        <f t="shared" si="165"/>
        <v>413</v>
      </c>
      <c r="BO169" s="180">
        <f t="shared" si="176"/>
        <v>43993</v>
      </c>
      <c r="BP169">
        <f t="shared" si="177"/>
        <v>1107</v>
      </c>
      <c r="BQ169">
        <f t="shared" si="178"/>
        <v>1053</v>
      </c>
      <c r="BR169">
        <f t="shared" si="179"/>
        <v>4</v>
      </c>
      <c r="BS169" s="180">
        <f t="shared" si="180"/>
        <v>43993</v>
      </c>
      <c r="BT169">
        <f t="shared" si="181"/>
        <v>45</v>
      </c>
      <c r="BU169">
        <f t="shared" si="182"/>
        <v>45</v>
      </c>
      <c r="BV169">
        <f t="shared" si="183"/>
        <v>0</v>
      </c>
      <c r="BW169" s="180">
        <f t="shared" si="184"/>
        <v>43993</v>
      </c>
      <c r="BX169">
        <f t="shared" si="185"/>
        <v>443</v>
      </c>
      <c r="BY169">
        <f t="shared" si="186"/>
        <v>431</v>
      </c>
      <c r="BZ169">
        <f t="shared" si="187"/>
        <v>7</v>
      </c>
      <c r="CA169" s="180">
        <f t="shared" si="188"/>
        <v>43993</v>
      </c>
      <c r="CB169">
        <f t="shared" si="189"/>
        <v>0</v>
      </c>
      <c r="CC169">
        <f t="shared" si="190"/>
        <v>2</v>
      </c>
      <c r="CD169" s="180">
        <f t="shared" si="191"/>
        <v>43993</v>
      </c>
      <c r="CE169">
        <f t="shared" si="192"/>
        <v>0</v>
      </c>
    </row>
    <row r="170" spans="1:83" ht="18" customHeight="1" x14ac:dyDescent="0.55000000000000004">
      <c r="A170" s="180">
        <v>43994</v>
      </c>
      <c r="B170" s="146">
        <v>5</v>
      </c>
      <c r="C170" s="155">
        <f t="shared" si="199"/>
        <v>1808</v>
      </c>
      <c r="D170" s="155">
        <f t="shared" si="173"/>
        <v>66</v>
      </c>
      <c r="E170" s="147">
        <v>0</v>
      </c>
      <c r="F170" s="147">
        <v>1742</v>
      </c>
      <c r="G170" s="147">
        <v>0</v>
      </c>
      <c r="H170" s="135"/>
      <c r="I170" s="147">
        <v>1</v>
      </c>
      <c r="J170" s="135"/>
      <c r="K170" s="148">
        <v>0</v>
      </c>
      <c r="L170" s="146">
        <v>7</v>
      </c>
      <c r="M170" s="147">
        <v>5</v>
      </c>
      <c r="N170" s="135"/>
      <c r="O170" s="135"/>
      <c r="P170" s="147">
        <v>0</v>
      </c>
      <c r="Q170" s="147">
        <v>0</v>
      </c>
      <c r="R170" s="135"/>
      <c r="S170" s="135"/>
      <c r="T170" s="147">
        <v>13</v>
      </c>
      <c r="U170" s="147">
        <v>2</v>
      </c>
      <c r="V170" s="135"/>
      <c r="W170" s="42">
        <v>98</v>
      </c>
      <c r="X170" s="148">
        <v>48</v>
      </c>
      <c r="Z170" s="75">
        <f t="shared" si="151"/>
        <v>43994</v>
      </c>
      <c r="AA170" s="231">
        <f t="shared" si="159"/>
        <v>1596</v>
      </c>
      <c r="AB170" s="231">
        <f t="shared" si="160"/>
        <v>1536</v>
      </c>
      <c r="AC170" s="232">
        <f t="shared" si="161"/>
        <v>11</v>
      </c>
      <c r="AD170" s="184">
        <f t="shared" si="166"/>
        <v>1</v>
      </c>
      <c r="AE170" s="244"/>
      <c r="AF170" s="156">
        <v>1108</v>
      </c>
      <c r="AG170" s="185">
        <f t="shared" si="175"/>
        <v>7</v>
      </c>
      <c r="AH170" s="156">
        <v>1060</v>
      </c>
      <c r="AI170" s="185">
        <f t="shared" si="172"/>
        <v>0</v>
      </c>
      <c r="AJ170" s="186">
        <v>4</v>
      </c>
      <c r="AK170" s="187">
        <f t="shared" si="167"/>
        <v>0</v>
      </c>
      <c r="AL170" s="156">
        <v>45</v>
      </c>
      <c r="AM170" s="185">
        <f t="shared" si="168"/>
        <v>0</v>
      </c>
      <c r="AN170" s="156">
        <v>45</v>
      </c>
      <c r="AO170" s="185">
        <f t="shared" si="169"/>
        <v>0</v>
      </c>
      <c r="AP170" s="188">
        <v>0</v>
      </c>
      <c r="AQ170" s="187">
        <f t="shared" si="170"/>
        <v>0</v>
      </c>
      <c r="AR170" s="156">
        <v>443</v>
      </c>
      <c r="AS170" s="185">
        <f t="shared" si="174"/>
        <v>0</v>
      </c>
      <c r="AT170" s="156">
        <v>431</v>
      </c>
      <c r="AU170" s="185">
        <f t="shared" si="171"/>
        <v>0</v>
      </c>
      <c r="AV170" s="189">
        <v>7</v>
      </c>
      <c r="AW170" s="247"/>
      <c r="AX170" s="238">
        <f t="shared" si="200"/>
        <v>43994</v>
      </c>
      <c r="AY170" s="45">
        <v>6</v>
      </c>
      <c r="AZ170" s="239">
        <f t="shared" ref="AZ170:AZ178" si="201">+AZ169+AY170</f>
        <v>7</v>
      </c>
      <c r="BA170" s="239"/>
      <c r="BB170" s="45">
        <v>0</v>
      </c>
      <c r="BC170" s="27">
        <f t="shared" ref="BC170:BC178" si="202">+BC169+BB170</f>
        <v>0</v>
      </c>
      <c r="BD170" s="239"/>
      <c r="BE170" s="230">
        <f t="shared" si="195"/>
        <v>43994</v>
      </c>
      <c r="BF170" s="132">
        <f t="shared" si="196"/>
        <v>5</v>
      </c>
      <c r="BG170" s="230">
        <f t="shared" si="197"/>
        <v>43994</v>
      </c>
      <c r="BH170" s="132">
        <f t="shared" si="198"/>
        <v>1808</v>
      </c>
      <c r="BI170" s="1">
        <f t="shared" si="162"/>
        <v>43994</v>
      </c>
      <c r="BJ170">
        <f t="shared" si="193"/>
        <v>7</v>
      </c>
      <c r="BK170">
        <f t="shared" si="194"/>
        <v>5</v>
      </c>
      <c r="BL170" s="1">
        <f t="shared" si="163"/>
        <v>43994</v>
      </c>
      <c r="BM170">
        <f t="shared" si="164"/>
        <v>2215</v>
      </c>
      <c r="BN170">
        <f t="shared" si="165"/>
        <v>418</v>
      </c>
      <c r="BO170" s="180">
        <f t="shared" si="176"/>
        <v>43994</v>
      </c>
      <c r="BP170">
        <f t="shared" si="177"/>
        <v>1108</v>
      </c>
      <c r="BQ170">
        <f t="shared" si="178"/>
        <v>1060</v>
      </c>
      <c r="BR170">
        <f t="shared" si="179"/>
        <v>4</v>
      </c>
      <c r="BS170" s="180">
        <f t="shared" si="180"/>
        <v>43994</v>
      </c>
      <c r="BT170">
        <f t="shared" si="181"/>
        <v>45</v>
      </c>
      <c r="BU170">
        <f t="shared" si="182"/>
        <v>45</v>
      </c>
      <c r="BV170">
        <f t="shared" si="183"/>
        <v>0</v>
      </c>
      <c r="BW170" s="180">
        <f t="shared" si="184"/>
        <v>43994</v>
      </c>
      <c r="BX170">
        <f t="shared" si="185"/>
        <v>443</v>
      </c>
      <c r="BY170">
        <f t="shared" si="186"/>
        <v>431</v>
      </c>
      <c r="BZ170">
        <f t="shared" si="187"/>
        <v>7</v>
      </c>
      <c r="CA170" s="180">
        <f t="shared" si="188"/>
        <v>43994</v>
      </c>
      <c r="CB170">
        <f t="shared" si="189"/>
        <v>1</v>
      </c>
      <c r="CC170">
        <f t="shared" si="190"/>
        <v>7</v>
      </c>
      <c r="CD170" s="180">
        <f t="shared" si="191"/>
        <v>43994</v>
      </c>
      <c r="CE170">
        <f t="shared" si="192"/>
        <v>0</v>
      </c>
    </row>
    <row r="171" spans="1:83" ht="18" customHeight="1" x14ac:dyDescent="0.55000000000000004">
      <c r="A171" s="180">
        <v>43995</v>
      </c>
      <c r="B171" s="146">
        <v>19</v>
      </c>
      <c r="C171" s="155">
        <f t="shared" si="199"/>
        <v>1827</v>
      </c>
      <c r="D171" s="155">
        <f t="shared" si="173"/>
        <v>83</v>
      </c>
      <c r="E171" s="147">
        <v>0</v>
      </c>
      <c r="F171" s="147">
        <v>1744</v>
      </c>
      <c r="G171" s="147">
        <v>1</v>
      </c>
      <c r="H171" s="135"/>
      <c r="I171" s="147">
        <v>2</v>
      </c>
      <c r="J171" s="135"/>
      <c r="K171" s="148">
        <v>0</v>
      </c>
      <c r="L171" s="146">
        <v>9</v>
      </c>
      <c r="M171" s="147">
        <v>6</v>
      </c>
      <c r="N171" s="135"/>
      <c r="O171" s="135"/>
      <c r="P171" s="147">
        <v>2</v>
      </c>
      <c r="Q171" s="147">
        <v>2</v>
      </c>
      <c r="R171" s="135"/>
      <c r="S171" s="135"/>
      <c r="T171" s="147">
        <v>2</v>
      </c>
      <c r="U171" s="147">
        <v>1</v>
      </c>
      <c r="V171" s="135"/>
      <c r="W171" s="42">
        <v>103</v>
      </c>
      <c r="X171" s="148">
        <v>53</v>
      </c>
      <c r="Z171" s="75">
        <f t="shared" si="151"/>
        <v>43995</v>
      </c>
      <c r="AA171" s="231">
        <f t="shared" si="159"/>
        <v>1597</v>
      </c>
      <c r="AB171" s="231">
        <f t="shared" si="160"/>
        <v>1537</v>
      </c>
      <c r="AC171" s="232">
        <f t="shared" si="161"/>
        <v>11</v>
      </c>
      <c r="AD171" s="184">
        <f t="shared" si="166"/>
        <v>1</v>
      </c>
      <c r="AE171" s="244"/>
      <c r="AF171" s="156">
        <v>1109</v>
      </c>
      <c r="AG171" s="185">
        <f t="shared" si="175"/>
        <v>1</v>
      </c>
      <c r="AH171" s="156">
        <v>1061</v>
      </c>
      <c r="AI171" s="185">
        <f t="shared" si="172"/>
        <v>0</v>
      </c>
      <c r="AJ171" s="186">
        <v>4</v>
      </c>
      <c r="AK171" s="187">
        <f t="shared" si="167"/>
        <v>0</v>
      </c>
      <c r="AL171" s="156">
        <v>45</v>
      </c>
      <c r="AM171" s="185">
        <f t="shared" si="168"/>
        <v>0</v>
      </c>
      <c r="AN171" s="156">
        <v>45</v>
      </c>
      <c r="AO171" s="185">
        <f t="shared" si="169"/>
        <v>0</v>
      </c>
      <c r="AP171" s="188">
        <v>0</v>
      </c>
      <c r="AQ171" s="187">
        <f t="shared" si="170"/>
        <v>0</v>
      </c>
      <c r="AR171" s="156">
        <v>443</v>
      </c>
      <c r="AS171" s="185">
        <f t="shared" si="174"/>
        <v>0</v>
      </c>
      <c r="AT171" s="156">
        <v>431</v>
      </c>
      <c r="AU171" s="185">
        <f t="shared" si="171"/>
        <v>0</v>
      </c>
      <c r="AV171" s="189">
        <v>7</v>
      </c>
      <c r="AW171" s="247"/>
      <c r="AX171" s="238">
        <f t="shared" si="200"/>
        <v>43995</v>
      </c>
      <c r="AY171" s="45">
        <v>36</v>
      </c>
      <c r="AZ171" s="239">
        <f t="shared" si="201"/>
        <v>43</v>
      </c>
      <c r="BA171" s="239"/>
      <c r="BB171" s="45">
        <v>0</v>
      </c>
      <c r="BC171" s="27">
        <f t="shared" si="202"/>
        <v>0</v>
      </c>
      <c r="BD171" s="239"/>
      <c r="BE171" s="230">
        <f t="shared" si="195"/>
        <v>43995</v>
      </c>
      <c r="BF171" s="132">
        <f t="shared" si="196"/>
        <v>19</v>
      </c>
      <c r="BG171" s="230">
        <f t="shared" si="197"/>
        <v>43995</v>
      </c>
      <c r="BH171" s="132">
        <f t="shared" si="198"/>
        <v>1827</v>
      </c>
      <c r="BI171" s="1">
        <f t="shared" si="162"/>
        <v>43995</v>
      </c>
      <c r="BJ171">
        <f t="shared" si="193"/>
        <v>9</v>
      </c>
      <c r="BK171">
        <f t="shared" si="194"/>
        <v>6</v>
      </c>
      <c r="BL171" s="1">
        <f t="shared" si="163"/>
        <v>43995</v>
      </c>
      <c r="BM171">
        <f t="shared" si="164"/>
        <v>2224</v>
      </c>
      <c r="BN171">
        <f t="shared" si="165"/>
        <v>424</v>
      </c>
      <c r="BO171" s="180">
        <f t="shared" si="176"/>
        <v>43995</v>
      </c>
      <c r="BP171">
        <f t="shared" si="177"/>
        <v>1109</v>
      </c>
      <c r="BQ171">
        <f t="shared" si="178"/>
        <v>1061</v>
      </c>
      <c r="BR171">
        <f t="shared" si="179"/>
        <v>4</v>
      </c>
      <c r="BS171" s="180">
        <f t="shared" si="180"/>
        <v>43995</v>
      </c>
      <c r="BT171">
        <f t="shared" si="181"/>
        <v>45</v>
      </c>
      <c r="BU171">
        <f t="shared" si="182"/>
        <v>45</v>
      </c>
      <c r="BV171">
        <f t="shared" si="183"/>
        <v>0</v>
      </c>
      <c r="BW171" s="180">
        <f t="shared" si="184"/>
        <v>43995</v>
      </c>
      <c r="BX171">
        <f t="shared" si="185"/>
        <v>443</v>
      </c>
      <c r="BY171">
        <f t="shared" si="186"/>
        <v>431</v>
      </c>
      <c r="BZ171">
        <f t="shared" si="187"/>
        <v>7</v>
      </c>
      <c r="CA171" s="180">
        <f t="shared" si="188"/>
        <v>43995</v>
      </c>
      <c r="CB171">
        <f t="shared" si="189"/>
        <v>1</v>
      </c>
      <c r="CC171">
        <f t="shared" si="190"/>
        <v>1</v>
      </c>
      <c r="CD171" s="180">
        <f t="shared" si="191"/>
        <v>43995</v>
      </c>
      <c r="CE171">
        <f t="shared" si="192"/>
        <v>0</v>
      </c>
    </row>
    <row r="172" spans="1:83" ht="18" customHeight="1" x14ac:dyDescent="0.55000000000000004">
      <c r="A172" s="180">
        <v>43996</v>
      </c>
      <c r="B172" s="146">
        <v>10</v>
      </c>
      <c r="C172" s="155">
        <f t="shared" si="199"/>
        <v>1837</v>
      </c>
      <c r="D172" s="155">
        <f t="shared" si="173"/>
        <v>92</v>
      </c>
      <c r="E172" s="147">
        <v>0</v>
      </c>
      <c r="F172" s="147">
        <v>1745</v>
      </c>
      <c r="G172" s="147">
        <v>1</v>
      </c>
      <c r="H172" s="135"/>
      <c r="I172" s="147">
        <v>2</v>
      </c>
      <c r="J172" s="135"/>
      <c r="K172" s="148">
        <v>0</v>
      </c>
      <c r="L172" s="146">
        <v>18</v>
      </c>
      <c r="M172" s="147">
        <v>11</v>
      </c>
      <c r="N172" s="135"/>
      <c r="O172" s="135"/>
      <c r="P172" s="147">
        <v>0</v>
      </c>
      <c r="Q172" s="147">
        <v>0</v>
      </c>
      <c r="R172" s="135"/>
      <c r="S172" s="135"/>
      <c r="T172" s="147">
        <v>9</v>
      </c>
      <c r="U172" s="147">
        <v>2</v>
      </c>
      <c r="V172" s="135"/>
      <c r="W172" s="42">
        <v>112</v>
      </c>
      <c r="X172" s="148">
        <v>62</v>
      </c>
      <c r="Z172" s="75">
        <f t="shared" ref="Z172:Z183" si="203">+A172</f>
        <v>43996</v>
      </c>
      <c r="AA172" s="231">
        <f t="shared" si="159"/>
        <v>1597</v>
      </c>
      <c r="AB172" s="231">
        <f t="shared" si="160"/>
        <v>1543</v>
      </c>
      <c r="AC172" s="232">
        <f t="shared" si="161"/>
        <v>11</v>
      </c>
      <c r="AD172" s="184">
        <f t="shared" si="166"/>
        <v>0</v>
      </c>
      <c r="AE172" s="244"/>
      <c r="AF172" s="156">
        <v>1109</v>
      </c>
      <c r="AG172" s="185">
        <f t="shared" si="175"/>
        <v>6</v>
      </c>
      <c r="AH172" s="156">
        <v>1067</v>
      </c>
      <c r="AI172" s="185">
        <f t="shared" si="172"/>
        <v>0</v>
      </c>
      <c r="AJ172" s="186">
        <v>4</v>
      </c>
      <c r="AK172" s="187">
        <f t="shared" si="167"/>
        <v>0</v>
      </c>
      <c r="AL172" s="156">
        <v>45</v>
      </c>
      <c r="AM172" s="185">
        <f t="shared" si="168"/>
        <v>0</v>
      </c>
      <c r="AN172" s="156">
        <v>45</v>
      </c>
      <c r="AO172" s="185">
        <f t="shared" si="169"/>
        <v>0</v>
      </c>
      <c r="AP172" s="188">
        <v>0</v>
      </c>
      <c r="AQ172" s="187">
        <f t="shared" si="170"/>
        <v>0</v>
      </c>
      <c r="AR172" s="156">
        <v>443</v>
      </c>
      <c r="AS172" s="185">
        <f t="shared" si="174"/>
        <v>0</v>
      </c>
      <c r="AT172" s="156">
        <v>431</v>
      </c>
      <c r="AU172" s="185">
        <f t="shared" si="171"/>
        <v>0</v>
      </c>
      <c r="AV172" s="189">
        <v>7</v>
      </c>
      <c r="AW172" s="247">
        <v>1</v>
      </c>
      <c r="AX172" s="238">
        <f t="shared" si="200"/>
        <v>43996</v>
      </c>
      <c r="AY172" s="237">
        <v>36</v>
      </c>
      <c r="AZ172" s="239">
        <f t="shared" si="201"/>
        <v>79</v>
      </c>
      <c r="BA172" s="239"/>
      <c r="BB172" s="45">
        <v>3</v>
      </c>
      <c r="BC172" s="27">
        <f t="shared" si="202"/>
        <v>3</v>
      </c>
      <c r="BD172" s="239"/>
      <c r="BE172" s="230">
        <f t="shared" si="195"/>
        <v>43996</v>
      </c>
      <c r="BF172" s="132">
        <f t="shared" si="196"/>
        <v>10</v>
      </c>
      <c r="BG172" s="230">
        <f t="shared" si="197"/>
        <v>43996</v>
      </c>
      <c r="BH172" s="132">
        <f t="shared" si="198"/>
        <v>1837</v>
      </c>
      <c r="BI172" s="1">
        <f t="shared" si="162"/>
        <v>43996</v>
      </c>
      <c r="BJ172">
        <f t="shared" si="193"/>
        <v>18</v>
      </c>
      <c r="BK172">
        <f t="shared" si="194"/>
        <v>11</v>
      </c>
      <c r="BL172" s="1">
        <f t="shared" si="163"/>
        <v>43996</v>
      </c>
      <c r="BM172">
        <f t="shared" si="164"/>
        <v>2242</v>
      </c>
      <c r="BN172">
        <f t="shared" si="165"/>
        <v>435</v>
      </c>
      <c r="BO172" s="180">
        <f t="shared" si="176"/>
        <v>43996</v>
      </c>
      <c r="BP172">
        <f t="shared" si="177"/>
        <v>1109</v>
      </c>
      <c r="BQ172">
        <f t="shared" si="178"/>
        <v>1067</v>
      </c>
      <c r="BR172">
        <f t="shared" si="179"/>
        <v>4</v>
      </c>
      <c r="BS172" s="180">
        <f t="shared" si="180"/>
        <v>43996</v>
      </c>
      <c r="BT172">
        <f t="shared" si="181"/>
        <v>45</v>
      </c>
      <c r="BU172">
        <f t="shared" si="182"/>
        <v>45</v>
      </c>
      <c r="BV172">
        <f t="shared" si="183"/>
        <v>0</v>
      </c>
      <c r="BW172" s="180">
        <f t="shared" si="184"/>
        <v>43996</v>
      </c>
      <c r="BX172">
        <f t="shared" si="185"/>
        <v>443</v>
      </c>
      <c r="BY172">
        <f t="shared" si="186"/>
        <v>431</v>
      </c>
      <c r="BZ172">
        <f t="shared" si="187"/>
        <v>7</v>
      </c>
      <c r="CA172" s="180">
        <f t="shared" si="188"/>
        <v>43996</v>
      </c>
      <c r="CB172">
        <f t="shared" si="189"/>
        <v>0</v>
      </c>
      <c r="CC172">
        <f t="shared" si="190"/>
        <v>6</v>
      </c>
      <c r="CD172" s="180">
        <f t="shared" si="191"/>
        <v>43996</v>
      </c>
      <c r="CE172">
        <f t="shared" si="192"/>
        <v>0</v>
      </c>
    </row>
    <row r="173" spans="1:83" ht="18" customHeight="1" x14ac:dyDescent="0.55000000000000004">
      <c r="A173" s="180">
        <v>43997</v>
      </c>
      <c r="B173" s="146">
        <v>8</v>
      </c>
      <c r="C173" s="155">
        <f t="shared" si="199"/>
        <v>1845</v>
      </c>
      <c r="D173" s="155">
        <f t="shared" si="173"/>
        <v>93</v>
      </c>
      <c r="E173" s="147">
        <v>0</v>
      </c>
      <c r="F173" s="147">
        <v>1752</v>
      </c>
      <c r="G173" s="147">
        <v>1</v>
      </c>
      <c r="H173" s="135"/>
      <c r="I173" s="147">
        <v>2</v>
      </c>
      <c r="J173" s="135"/>
      <c r="K173" s="148">
        <v>0</v>
      </c>
      <c r="L173" s="146">
        <v>6</v>
      </c>
      <c r="M173" s="147">
        <v>2</v>
      </c>
      <c r="N173" s="135"/>
      <c r="O173" s="135"/>
      <c r="P173" s="147">
        <v>0</v>
      </c>
      <c r="Q173" s="147">
        <v>0</v>
      </c>
      <c r="R173" s="135"/>
      <c r="S173" s="135"/>
      <c r="T173" s="147">
        <v>8</v>
      </c>
      <c r="U173" s="147">
        <v>1</v>
      </c>
      <c r="V173" s="135"/>
      <c r="W173" s="42">
        <v>110</v>
      </c>
      <c r="X173" s="148">
        <v>63</v>
      </c>
      <c r="Z173" s="75">
        <f t="shared" si="203"/>
        <v>43997</v>
      </c>
      <c r="AA173" s="231">
        <f t="shared" ref="AA173:AA204" si="204">+AF173+AL173+AR173</f>
        <v>1602</v>
      </c>
      <c r="AB173" s="231">
        <f t="shared" ref="AB173:AB204" si="205">+AH173+AN173+AT173</f>
        <v>1545</v>
      </c>
      <c r="AC173" s="232">
        <f t="shared" ref="AC173:AC204" si="206">+AJ173+AP173+AV173</f>
        <v>11</v>
      </c>
      <c r="AD173" s="184">
        <f t="shared" si="166"/>
        <v>3</v>
      </c>
      <c r="AE173" s="244"/>
      <c r="AF173" s="156">
        <v>1112</v>
      </c>
      <c r="AG173" s="185">
        <f t="shared" si="175"/>
        <v>0</v>
      </c>
      <c r="AH173" s="156">
        <v>1067</v>
      </c>
      <c r="AI173" s="185">
        <f t="shared" si="172"/>
        <v>0</v>
      </c>
      <c r="AJ173" s="186">
        <v>4</v>
      </c>
      <c r="AK173" s="187">
        <f t="shared" si="167"/>
        <v>0</v>
      </c>
      <c r="AL173" s="156">
        <v>45</v>
      </c>
      <c r="AM173" s="185">
        <f t="shared" si="168"/>
        <v>0</v>
      </c>
      <c r="AN173" s="156">
        <v>45</v>
      </c>
      <c r="AO173" s="185">
        <f t="shared" si="169"/>
        <v>0</v>
      </c>
      <c r="AP173" s="188">
        <v>0</v>
      </c>
      <c r="AQ173" s="187">
        <f t="shared" si="170"/>
        <v>2</v>
      </c>
      <c r="AR173" s="156">
        <v>445</v>
      </c>
      <c r="AS173" s="185">
        <f t="shared" si="174"/>
        <v>2</v>
      </c>
      <c r="AT173" s="156">
        <v>433</v>
      </c>
      <c r="AU173" s="185">
        <f t="shared" si="171"/>
        <v>0</v>
      </c>
      <c r="AV173" s="189">
        <v>7</v>
      </c>
      <c r="AW173" s="247">
        <v>2</v>
      </c>
      <c r="AX173" s="238">
        <f t="shared" si="200"/>
        <v>43997</v>
      </c>
      <c r="AY173" s="237">
        <v>27</v>
      </c>
      <c r="AZ173" s="239">
        <f t="shared" si="201"/>
        <v>106</v>
      </c>
      <c r="BA173" s="239"/>
      <c r="BB173" s="45">
        <v>4</v>
      </c>
      <c r="BC173" s="27">
        <f t="shared" si="202"/>
        <v>7</v>
      </c>
      <c r="BD173" s="239"/>
      <c r="BE173" s="230">
        <f t="shared" si="195"/>
        <v>43997</v>
      </c>
      <c r="BF173" s="132">
        <f t="shared" si="196"/>
        <v>8</v>
      </c>
      <c r="BG173" s="230">
        <f t="shared" si="197"/>
        <v>43997</v>
      </c>
      <c r="BH173" s="132">
        <f t="shared" si="198"/>
        <v>1845</v>
      </c>
      <c r="BI173" s="1">
        <f t="shared" ref="BI173:BI204" si="207">+BE173</f>
        <v>43997</v>
      </c>
      <c r="BJ173">
        <f t="shared" si="193"/>
        <v>6</v>
      </c>
      <c r="BK173">
        <f t="shared" si="194"/>
        <v>2</v>
      </c>
      <c r="BL173" s="1">
        <f t="shared" ref="BL173:BL204" si="208">+BI173</f>
        <v>43997</v>
      </c>
      <c r="BM173">
        <f t="shared" ref="BM173:BM204" si="209">+BM172+BJ173</f>
        <v>2248</v>
      </c>
      <c r="BN173">
        <f t="shared" ref="BN173:BN204" si="210">+BN172+BK173</f>
        <v>437</v>
      </c>
      <c r="BO173" s="180">
        <f t="shared" si="176"/>
        <v>43997</v>
      </c>
      <c r="BP173">
        <f t="shared" si="177"/>
        <v>1112</v>
      </c>
      <c r="BQ173">
        <f t="shared" si="178"/>
        <v>1067</v>
      </c>
      <c r="BR173">
        <f t="shared" si="179"/>
        <v>4</v>
      </c>
      <c r="BS173" s="180">
        <f t="shared" si="180"/>
        <v>43997</v>
      </c>
      <c r="BT173">
        <f t="shared" si="181"/>
        <v>45</v>
      </c>
      <c r="BU173">
        <f t="shared" si="182"/>
        <v>45</v>
      </c>
      <c r="BV173">
        <f t="shared" si="183"/>
        <v>0</v>
      </c>
      <c r="BW173" s="180">
        <f t="shared" si="184"/>
        <v>43997</v>
      </c>
      <c r="BX173">
        <f t="shared" si="185"/>
        <v>445</v>
      </c>
      <c r="BY173">
        <f t="shared" si="186"/>
        <v>433</v>
      </c>
      <c r="BZ173">
        <f t="shared" si="187"/>
        <v>7</v>
      </c>
      <c r="CA173" s="180">
        <f t="shared" si="188"/>
        <v>43997</v>
      </c>
      <c r="CB173">
        <f t="shared" si="189"/>
        <v>3</v>
      </c>
      <c r="CC173">
        <f t="shared" si="190"/>
        <v>0</v>
      </c>
      <c r="CD173" s="180">
        <f t="shared" si="191"/>
        <v>43997</v>
      </c>
      <c r="CE173">
        <f t="shared" si="192"/>
        <v>0</v>
      </c>
    </row>
    <row r="174" spans="1:83" ht="18" customHeight="1" x14ac:dyDescent="0.55000000000000004">
      <c r="A174" s="180">
        <v>43998</v>
      </c>
      <c r="B174" s="146">
        <v>11</v>
      </c>
      <c r="C174" s="155">
        <f t="shared" si="199"/>
        <v>1856</v>
      </c>
      <c r="D174" s="155">
        <f t="shared" si="173"/>
        <v>102</v>
      </c>
      <c r="E174" s="147">
        <v>0</v>
      </c>
      <c r="F174" s="147">
        <v>1754</v>
      </c>
      <c r="G174" s="147">
        <v>3</v>
      </c>
      <c r="H174" s="135"/>
      <c r="I174" s="147">
        <v>7</v>
      </c>
      <c r="J174" s="135"/>
      <c r="K174" s="148">
        <v>0</v>
      </c>
      <c r="L174" s="146">
        <v>11</v>
      </c>
      <c r="M174" s="147">
        <v>4</v>
      </c>
      <c r="N174" s="135"/>
      <c r="O174" s="135"/>
      <c r="P174" s="147">
        <v>6</v>
      </c>
      <c r="Q174" s="147">
        <v>1</v>
      </c>
      <c r="R174" s="135"/>
      <c r="S174" s="135"/>
      <c r="T174" s="147">
        <v>9</v>
      </c>
      <c r="U174" s="147">
        <v>4</v>
      </c>
      <c r="V174" s="135"/>
      <c r="W174" s="42">
        <v>106</v>
      </c>
      <c r="X174" s="148">
        <v>62</v>
      </c>
      <c r="Z174" s="75">
        <f t="shared" si="203"/>
        <v>43998</v>
      </c>
      <c r="AA174" s="231">
        <f t="shared" si="204"/>
        <v>1602</v>
      </c>
      <c r="AB174" s="231">
        <f t="shared" si="205"/>
        <v>1547</v>
      </c>
      <c r="AC174" s="232">
        <f t="shared" si="206"/>
        <v>11</v>
      </c>
      <c r="AD174" s="184">
        <f t="shared" si="166"/>
        <v>0</v>
      </c>
      <c r="AE174" s="244"/>
      <c r="AF174" s="156">
        <v>1112</v>
      </c>
      <c r="AG174" s="185">
        <f t="shared" si="175"/>
        <v>2</v>
      </c>
      <c r="AH174" s="156">
        <v>1069</v>
      </c>
      <c r="AI174" s="185">
        <f t="shared" si="172"/>
        <v>0</v>
      </c>
      <c r="AJ174" s="186">
        <v>4</v>
      </c>
      <c r="AK174" s="187">
        <f t="shared" si="167"/>
        <v>0</v>
      </c>
      <c r="AL174" s="156">
        <v>45</v>
      </c>
      <c r="AM174" s="185">
        <f t="shared" si="168"/>
        <v>0</v>
      </c>
      <c r="AN174" s="156">
        <v>45</v>
      </c>
      <c r="AO174" s="185">
        <f t="shared" si="169"/>
        <v>0</v>
      </c>
      <c r="AP174" s="188">
        <v>0</v>
      </c>
      <c r="AQ174" s="187">
        <f t="shared" si="170"/>
        <v>0</v>
      </c>
      <c r="AR174" s="156">
        <v>445</v>
      </c>
      <c r="AS174" s="185">
        <f t="shared" si="174"/>
        <v>0</v>
      </c>
      <c r="AT174" s="156">
        <v>433</v>
      </c>
      <c r="AU174" s="185">
        <f t="shared" si="171"/>
        <v>0</v>
      </c>
      <c r="AV174" s="189">
        <v>7</v>
      </c>
      <c r="AW174" s="247">
        <v>3</v>
      </c>
      <c r="AX174" s="238">
        <f t="shared" si="200"/>
        <v>43998</v>
      </c>
      <c r="AY174" s="237">
        <v>31</v>
      </c>
      <c r="AZ174" s="239">
        <f t="shared" si="201"/>
        <v>137</v>
      </c>
      <c r="BA174" s="239"/>
      <c r="BB174" s="45">
        <v>1</v>
      </c>
      <c r="BC174" s="27">
        <f t="shared" si="202"/>
        <v>8</v>
      </c>
      <c r="BD174" s="239"/>
      <c r="BE174" s="230">
        <f t="shared" si="195"/>
        <v>43998</v>
      </c>
      <c r="BF174" s="132">
        <f t="shared" si="196"/>
        <v>11</v>
      </c>
      <c r="BG174" s="230">
        <f t="shared" si="197"/>
        <v>43998</v>
      </c>
      <c r="BH174" s="132">
        <f t="shared" si="198"/>
        <v>1856</v>
      </c>
      <c r="BI174" s="1">
        <f t="shared" si="207"/>
        <v>43998</v>
      </c>
      <c r="BJ174">
        <f t="shared" si="193"/>
        <v>11</v>
      </c>
      <c r="BK174">
        <f t="shared" si="194"/>
        <v>4</v>
      </c>
      <c r="BL174" s="1">
        <f t="shared" si="208"/>
        <v>43998</v>
      </c>
      <c r="BM174">
        <f t="shared" si="209"/>
        <v>2259</v>
      </c>
      <c r="BN174">
        <f t="shared" si="210"/>
        <v>441</v>
      </c>
      <c r="BO174" s="180">
        <f t="shared" si="176"/>
        <v>43998</v>
      </c>
      <c r="BP174">
        <f t="shared" si="177"/>
        <v>1112</v>
      </c>
      <c r="BQ174">
        <f t="shared" si="178"/>
        <v>1069</v>
      </c>
      <c r="BR174">
        <f t="shared" si="179"/>
        <v>4</v>
      </c>
      <c r="BS174" s="180">
        <f t="shared" si="180"/>
        <v>43998</v>
      </c>
      <c r="BT174">
        <f t="shared" si="181"/>
        <v>45</v>
      </c>
      <c r="BU174">
        <f t="shared" si="182"/>
        <v>45</v>
      </c>
      <c r="BV174">
        <f t="shared" si="183"/>
        <v>0</v>
      </c>
      <c r="BW174" s="180">
        <f t="shared" si="184"/>
        <v>43998</v>
      </c>
      <c r="BX174">
        <f t="shared" si="185"/>
        <v>445</v>
      </c>
      <c r="BY174">
        <f t="shared" si="186"/>
        <v>433</v>
      </c>
      <c r="BZ174">
        <f t="shared" si="187"/>
        <v>7</v>
      </c>
      <c r="CA174" s="180">
        <f t="shared" si="188"/>
        <v>43998</v>
      </c>
      <c r="CB174">
        <f t="shared" si="189"/>
        <v>0</v>
      </c>
      <c r="CC174">
        <f t="shared" si="190"/>
        <v>2</v>
      </c>
      <c r="CD174" s="180">
        <f t="shared" si="191"/>
        <v>43998</v>
      </c>
      <c r="CE174">
        <f t="shared" si="192"/>
        <v>0</v>
      </c>
    </row>
    <row r="175" spans="1:83" ht="18" customHeight="1" x14ac:dyDescent="0.55000000000000004">
      <c r="A175" s="180">
        <v>43999</v>
      </c>
      <c r="B175" s="146">
        <v>4</v>
      </c>
      <c r="C175" s="155">
        <f t="shared" si="199"/>
        <v>1860</v>
      </c>
      <c r="D175" s="155">
        <f t="shared" si="173"/>
        <v>91</v>
      </c>
      <c r="E175" s="147">
        <v>0</v>
      </c>
      <c r="F175" s="147">
        <v>1769</v>
      </c>
      <c r="G175" s="147">
        <v>0</v>
      </c>
      <c r="H175" s="135"/>
      <c r="I175" s="147">
        <v>0</v>
      </c>
      <c r="J175" s="135"/>
      <c r="K175" s="148">
        <v>0</v>
      </c>
      <c r="L175" s="146">
        <v>8</v>
      </c>
      <c r="M175" s="147">
        <v>2</v>
      </c>
      <c r="N175" s="135"/>
      <c r="O175" s="135"/>
      <c r="P175" s="147">
        <v>0</v>
      </c>
      <c r="Q175" s="147">
        <v>0</v>
      </c>
      <c r="R175" s="135"/>
      <c r="S175" s="135"/>
      <c r="T175" s="147">
        <v>3</v>
      </c>
      <c r="U175" s="147">
        <v>1</v>
      </c>
      <c r="V175" s="135"/>
      <c r="W175" s="42">
        <v>111</v>
      </c>
      <c r="X175" s="148">
        <v>63</v>
      </c>
      <c r="Z175" s="75">
        <f t="shared" si="203"/>
        <v>43999</v>
      </c>
      <c r="AA175" s="231">
        <f t="shared" si="204"/>
        <v>1610</v>
      </c>
      <c r="AB175" s="231">
        <f t="shared" si="205"/>
        <v>1550</v>
      </c>
      <c r="AC175" s="232">
        <f t="shared" si="206"/>
        <v>11</v>
      </c>
      <c r="AD175" s="184">
        <f t="shared" ref="AD175:AD206" si="211">+AF175-AF174</f>
        <v>8</v>
      </c>
      <c r="AE175" s="244"/>
      <c r="AF175" s="156">
        <v>1120</v>
      </c>
      <c r="AG175" s="185">
        <f t="shared" si="175"/>
        <v>2</v>
      </c>
      <c r="AH175" s="156">
        <v>1071</v>
      </c>
      <c r="AI175" s="185">
        <f t="shared" si="172"/>
        <v>0</v>
      </c>
      <c r="AJ175" s="186">
        <v>4</v>
      </c>
      <c r="AK175" s="187">
        <f t="shared" ref="AK175:AK206" si="212">+AL175-AL174</f>
        <v>0</v>
      </c>
      <c r="AL175" s="156">
        <v>45</v>
      </c>
      <c r="AM175" s="185">
        <f t="shared" ref="AM175:AM206" si="213">+AN175-AN174</f>
        <v>0</v>
      </c>
      <c r="AN175" s="156">
        <v>45</v>
      </c>
      <c r="AO175" s="185">
        <f t="shared" ref="AO175:AO206" si="214">+AP175-AP174</f>
        <v>0</v>
      </c>
      <c r="AP175" s="188">
        <v>0</v>
      </c>
      <c r="AQ175" s="187">
        <f t="shared" ref="AQ175:AQ206" si="215">+AR175-AR174</f>
        <v>0</v>
      </c>
      <c r="AR175" s="156">
        <v>445</v>
      </c>
      <c r="AS175" s="185">
        <f t="shared" si="174"/>
        <v>1</v>
      </c>
      <c r="AT175" s="156">
        <v>434</v>
      </c>
      <c r="AU175" s="185">
        <f t="shared" ref="AU175:AU206" si="216">+AV175-AV174</f>
        <v>0</v>
      </c>
      <c r="AV175" s="189">
        <v>7</v>
      </c>
      <c r="AW175" s="247">
        <v>4</v>
      </c>
      <c r="AX175" s="238">
        <f t="shared" si="200"/>
        <v>43999</v>
      </c>
      <c r="AY175" s="237">
        <v>21</v>
      </c>
      <c r="AZ175" s="239">
        <f t="shared" si="201"/>
        <v>158</v>
      </c>
      <c r="BA175" s="239"/>
      <c r="BB175" s="45">
        <v>2</v>
      </c>
      <c r="BC175" s="27">
        <f t="shared" si="202"/>
        <v>10</v>
      </c>
      <c r="BD175" s="239"/>
      <c r="BE175" s="230">
        <f t="shared" si="195"/>
        <v>43999</v>
      </c>
      <c r="BF175" s="132">
        <f t="shared" si="196"/>
        <v>4</v>
      </c>
      <c r="BG175" s="230">
        <f t="shared" si="197"/>
        <v>43999</v>
      </c>
      <c r="BH175" s="132">
        <f t="shared" si="198"/>
        <v>1860</v>
      </c>
      <c r="BI175" s="1">
        <f t="shared" si="207"/>
        <v>43999</v>
      </c>
      <c r="BJ175">
        <f t="shared" si="193"/>
        <v>8</v>
      </c>
      <c r="BK175">
        <f t="shared" si="194"/>
        <v>2</v>
      </c>
      <c r="BL175" s="1">
        <f t="shared" si="208"/>
        <v>43999</v>
      </c>
      <c r="BM175">
        <f t="shared" si="209"/>
        <v>2267</v>
      </c>
      <c r="BN175">
        <f t="shared" si="210"/>
        <v>443</v>
      </c>
      <c r="BO175" s="180">
        <f t="shared" si="176"/>
        <v>43999</v>
      </c>
      <c r="BP175">
        <f t="shared" si="177"/>
        <v>1120</v>
      </c>
      <c r="BQ175">
        <f t="shared" si="178"/>
        <v>1071</v>
      </c>
      <c r="BR175">
        <f t="shared" si="179"/>
        <v>4</v>
      </c>
      <c r="BS175" s="180">
        <f t="shared" si="180"/>
        <v>43999</v>
      </c>
      <c r="BT175">
        <f t="shared" si="181"/>
        <v>45</v>
      </c>
      <c r="BU175">
        <f t="shared" si="182"/>
        <v>45</v>
      </c>
      <c r="BV175">
        <f t="shared" si="183"/>
        <v>0</v>
      </c>
      <c r="BW175" s="180">
        <f t="shared" si="184"/>
        <v>43999</v>
      </c>
      <c r="BX175">
        <f t="shared" si="185"/>
        <v>445</v>
      </c>
      <c r="BY175">
        <f t="shared" si="186"/>
        <v>434</v>
      </c>
      <c r="BZ175">
        <f t="shared" si="187"/>
        <v>7</v>
      </c>
      <c r="CA175" s="180">
        <f t="shared" si="188"/>
        <v>43999</v>
      </c>
      <c r="CB175">
        <f t="shared" si="189"/>
        <v>8</v>
      </c>
      <c r="CC175">
        <f t="shared" si="190"/>
        <v>2</v>
      </c>
      <c r="CD175" s="180">
        <f t="shared" si="191"/>
        <v>43999</v>
      </c>
      <c r="CE175">
        <f t="shared" si="192"/>
        <v>0</v>
      </c>
    </row>
    <row r="176" spans="1:83" ht="18" customHeight="1" x14ac:dyDescent="0.55000000000000004">
      <c r="A176" s="180">
        <v>44000</v>
      </c>
      <c r="B176" s="146">
        <v>4</v>
      </c>
      <c r="C176" s="155">
        <f t="shared" si="199"/>
        <v>1864</v>
      </c>
      <c r="D176" s="155">
        <f t="shared" si="173"/>
        <v>91</v>
      </c>
      <c r="E176" s="147">
        <v>0</v>
      </c>
      <c r="F176" s="147">
        <v>1773</v>
      </c>
      <c r="G176" s="147">
        <v>0</v>
      </c>
      <c r="H176" s="135"/>
      <c r="I176" s="147">
        <v>0</v>
      </c>
      <c r="J176" s="135"/>
      <c r="K176" s="148">
        <v>0</v>
      </c>
      <c r="L176" s="146">
        <v>5</v>
      </c>
      <c r="M176" s="147">
        <v>2</v>
      </c>
      <c r="N176" s="135"/>
      <c r="O176" s="135"/>
      <c r="P176" s="147">
        <v>0</v>
      </c>
      <c r="Q176" s="147">
        <v>0</v>
      </c>
      <c r="R176" s="135"/>
      <c r="S176" s="135"/>
      <c r="T176" s="147">
        <v>4</v>
      </c>
      <c r="U176" s="147">
        <v>3</v>
      </c>
      <c r="V176" s="135"/>
      <c r="W176" s="42">
        <v>110</v>
      </c>
      <c r="X176" s="148">
        <v>60</v>
      </c>
      <c r="Z176" s="75">
        <f t="shared" si="203"/>
        <v>44000</v>
      </c>
      <c r="AA176" s="231">
        <f t="shared" si="204"/>
        <v>1615</v>
      </c>
      <c r="AB176" s="231">
        <f t="shared" si="205"/>
        <v>1551</v>
      </c>
      <c r="AC176" s="232">
        <f t="shared" si="206"/>
        <v>11</v>
      </c>
      <c r="AD176" s="184">
        <f t="shared" si="211"/>
        <v>4</v>
      </c>
      <c r="AE176" s="244"/>
      <c r="AF176" s="156">
        <v>1124</v>
      </c>
      <c r="AG176" s="185">
        <f t="shared" si="175"/>
        <v>1</v>
      </c>
      <c r="AH176" s="156">
        <v>1072</v>
      </c>
      <c r="AI176" s="185">
        <f t="shared" si="172"/>
        <v>0</v>
      </c>
      <c r="AJ176" s="186">
        <v>4</v>
      </c>
      <c r="AK176" s="187">
        <f t="shared" si="212"/>
        <v>0</v>
      </c>
      <c r="AL176" s="156">
        <v>45</v>
      </c>
      <c r="AM176" s="185">
        <f t="shared" si="213"/>
        <v>0</v>
      </c>
      <c r="AN176" s="156">
        <v>45</v>
      </c>
      <c r="AO176" s="185">
        <f t="shared" si="214"/>
        <v>0</v>
      </c>
      <c r="AP176" s="188">
        <v>0</v>
      </c>
      <c r="AQ176" s="187">
        <f t="shared" si="215"/>
        <v>1</v>
      </c>
      <c r="AR176" s="156">
        <v>446</v>
      </c>
      <c r="AS176" s="185">
        <f t="shared" si="174"/>
        <v>0</v>
      </c>
      <c r="AT176" s="156">
        <v>434</v>
      </c>
      <c r="AU176" s="185">
        <f t="shared" si="216"/>
        <v>0</v>
      </c>
      <c r="AV176" s="189">
        <v>7</v>
      </c>
      <c r="AW176" s="247">
        <v>5</v>
      </c>
      <c r="AX176" s="238">
        <f t="shared" si="200"/>
        <v>44000</v>
      </c>
      <c r="AY176" s="237">
        <v>25</v>
      </c>
      <c r="AZ176" s="239">
        <f t="shared" si="201"/>
        <v>183</v>
      </c>
      <c r="BA176" s="239"/>
      <c r="BB176" s="45">
        <v>2</v>
      </c>
      <c r="BC176" s="27">
        <f t="shared" si="202"/>
        <v>12</v>
      </c>
      <c r="BD176" s="239"/>
      <c r="BE176" s="230">
        <f t="shared" si="195"/>
        <v>44000</v>
      </c>
      <c r="BF176" s="132">
        <f t="shared" si="196"/>
        <v>4</v>
      </c>
      <c r="BG176" s="230">
        <f t="shared" si="197"/>
        <v>44000</v>
      </c>
      <c r="BH176" s="132">
        <f t="shared" si="198"/>
        <v>1864</v>
      </c>
      <c r="BI176" s="1">
        <f t="shared" si="207"/>
        <v>44000</v>
      </c>
      <c r="BJ176">
        <f t="shared" si="193"/>
        <v>5</v>
      </c>
      <c r="BK176">
        <f t="shared" si="194"/>
        <v>2</v>
      </c>
      <c r="BL176" s="1">
        <f t="shared" si="208"/>
        <v>44000</v>
      </c>
      <c r="BM176">
        <f t="shared" si="209"/>
        <v>2272</v>
      </c>
      <c r="BN176">
        <f t="shared" si="210"/>
        <v>445</v>
      </c>
      <c r="BO176" s="180">
        <f t="shared" si="176"/>
        <v>44000</v>
      </c>
      <c r="BP176">
        <f t="shared" si="177"/>
        <v>1124</v>
      </c>
      <c r="BQ176">
        <f t="shared" si="178"/>
        <v>1072</v>
      </c>
      <c r="BR176">
        <f t="shared" si="179"/>
        <v>4</v>
      </c>
      <c r="BS176" s="180">
        <f t="shared" si="180"/>
        <v>44000</v>
      </c>
      <c r="BT176">
        <f t="shared" si="181"/>
        <v>45</v>
      </c>
      <c r="BU176">
        <f t="shared" si="182"/>
        <v>45</v>
      </c>
      <c r="BV176">
        <f t="shared" si="183"/>
        <v>0</v>
      </c>
      <c r="BW176" s="180">
        <f t="shared" si="184"/>
        <v>44000</v>
      </c>
      <c r="BX176">
        <f t="shared" si="185"/>
        <v>446</v>
      </c>
      <c r="BY176">
        <f t="shared" si="186"/>
        <v>434</v>
      </c>
      <c r="BZ176">
        <f t="shared" si="187"/>
        <v>7</v>
      </c>
      <c r="CA176" s="180">
        <f t="shared" si="188"/>
        <v>44000</v>
      </c>
      <c r="CB176">
        <f t="shared" si="189"/>
        <v>4</v>
      </c>
      <c r="CC176">
        <f t="shared" si="190"/>
        <v>1</v>
      </c>
      <c r="CD176" s="180">
        <f t="shared" si="191"/>
        <v>44000</v>
      </c>
      <c r="CE176">
        <f t="shared" si="192"/>
        <v>0</v>
      </c>
    </row>
    <row r="177" spans="1:83" ht="18" customHeight="1" x14ac:dyDescent="0.55000000000000004">
      <c r="A177" s="180">
        <v>44001</v>
      </c>
      <c r="B177" s="146">
        <v>4</v>
      </c>
      <c r="C177" s="155">
        <f t="shared" si="199"/>
        <v>1868</v>
      </c>
      <c r="D177" s="155">
        <f t="shared" si="173"/>
        <v>83</v>
      </c>
      <c r="E177" s="147">
        <v>0</v>
      </c>
      <c r="F177" s="147">
        <v>1785</v>
      </c>
      <c r="G177" s="147">
        <v>0</v>
      </c>
      <c r="H177" s="135"/>
      <c r="I177" s="147">
        <v>0</v>
      </c>
      <c r="J177" s="135"/>
      <c r="K177" s="148">
        <v>0</v>
      </c>
      <c r="L177" s="146">
        <v>7</v>
      </c>
      <c r="M177" s="147">
        <v>5</v>
      </c>
      <c r="N177" s="135"/>
      <c r="O177" s="135"/>
      <c r="P177" s="147">
        <v>0</v>
      </c>
      <c r="Q177" s="147">
        <v>0</v>
      </c>
      <c r="R177" s="135"/>
      <c r="S177" s="135"/>
      <c r="T177" s="147">
        <v>9</v>
      </c>
      <c r="U177" s="147">
        <v>8</v>
      </c>
      <c r="V177" s="135"/>
      <c r="W177" s="42">
        <v>108</v>
      </c>
      <c r="X177" s="148">
        <v>57</v>
      </c>
      <c r="Z177" s="75">
        <f t="shared" si="203"/>
        <v>44001</v>
      </c>
      <c r="AA177" s="231">
        <f t="shared" si="204"/>
        <v>1618</v>
      </c>
      <c r="AB177" s="231">
        <f t="shared" si="205"/>
        <v>1553</v>
      </c>
      <c r="AC177" s="232">
        <f t="shared" si="206"/>
        <v>11</v>
      </c>
      <c r="AD177" s="184">
        <f t="shared" si="211"/>
        <v>3</v>
      </c>
      <c r="AE177" s="244"/>
      <c r="AF177" s="156">
        <v>1127</v>
      </c>
      <c r="AG177" s="185">
        <f t="shared" si="175"/>
        <v>2</v>
      </c>
      <c r="AH177" s="156">
        <v>1074</v>
      </c>
      <c r="AI177" s="185">
        <f t="shared" ref="AI177:AI208" si="217">+AJ177-AJ176</f>
        <v>0</v>
      </c>
      <c r="AJ177" s="186">
        <v>4</v>
      </c>
      <c r="AK177" s="187">
        <f t="shared" si="212"/>
        <v>0</v>
      </c>
      <c r="AL177" s="156">
        <v>45</v>
      </c>
      <c r="AM177" s="185">
        <f t="shared" si="213"/>
        <v>0</v>
      </c>
      <c r="AN177" s="156">
        <v>45</v>
      </c>
      <c r="AO177" s="185">
        <f t="shared" si="214"/>
        <v>0</v>
      </c>
      <c r="AP177" s="188">
        <v>0</v>
      </c>
      <c r="AQ177" s="187">
        <f t="shared" si="215"/>
        <v>0</v>
      </c>
      <c r="AR177" s="156">
        <v>446</v>
      </c>
      <c r="AS177" s="185">
        <f t="shared" si="174"/>
        <v>0</v>
      </c>
      <c r="AT177" s="156">
        <v>434</v>
      </c>
      <c r="AU177" s="185">
        <f t="shared" si="216"/>
        <v>0</v>
      </c>
      <c r="AV177" s="189">
        <v>7</v>
      </c>
      <c r="AW177" s="247">
        <v>6</v>
      </c>
      <c r="AX177" s="238">
        <f t="shared" si="200"/>
        <v>44001</v>
      </c>
      <c r="AY177" s="237">
        <v>22</v>
      </c>
      <c r="AZ177" s="239">
        <f t="shared" si="201"/>
        <v>205</v>
      </c>
      <c r="BA177" s="239"/>
      <c r="BB177" s="45">
        <v>1</v>
      </c>
      <c r="BC177" s="27">
        <f t="shared" si="202"/>
        <v>13</v>
      </c>
      <c r="BD177" s="239"/>
      <c r="BE177" s="230">
        <f t="shared" si="195"/>
        <v>44001</v>
      </c>
      <c r="BF177" s="132">
        <f t="shared" si="196"/>
        <v>4</v>
      </c>
      <c r="BG177" s="230">
        <f t="shared" si="197"/>
        <v>44001</v>
      </c>
      <c r="BH177" s="132">
        <f t="shared" si="198"/>
        <v>1868</v>
      </c>
      <c r="BI177" s="1">
        <f t="shared" si="207"/>
        <v>44001</v>
      </c>
      <c r="BJ177">
        <f t="shared" si="193"/>
        <v>7</v>
      </c>
      <c r="BK177">
        <f t="shared" si="194"/>
        <v>5</v>
      </c>
      <c r="BL177" s="1">
        <f t="shared" si="208"/>
        <v>44001</v>
      </c>
      <c r="BM177">
        <f t="shared" si="209"/>
        <v>2279</v>
      </c>
      <c r="BN177">
        <f t="shared" si="210"/>
        <v>450</v>
      </c>
      <c r="BO177" s="180">
        <f t="shared" si="176"/>
        <v>44001</v>
      </c>
      <c r="BP177">
        <f t="shared" si="177"/>
        <v>1127</v>
      </c>
      <c r="BQ177">
        <f t="shared" si="178"/>
        <v>1074</v>
      </c>
      <c r="BR177">
        <f t="shared" si="179"/>
        <v>4</v>
      </c>
      <c r="BS177" s="180">
        <f t="shared" si="180"/>
        <v>44001</v>
      </c>
      <c r="BT177">
        <f t="shared" si="181"/>
        <v>45</v>
      </c>
      <c r="BU177">
        <f t="shared" si="182"/>
        <v>45</v>
      </c>
      <c r="BV177">
        <f t="shared" si="183"/>
        <v>0</v>
      </c>
      <c r="BW177" s="180">
        <f t="shared" si="184"/>
        <v>44001</v>
      </c>
      <c r="BX177">
        <f t="shared" si="185"/>
        <v>446</v>
      </c>
      <c r="BY177">
        <f t="shared" si="186"/>
        <v>434</v>
      </c>
      <c r="BZ177">
        <f t="shared" si="187"/>
        <v>7</v>
      </c>
      <c r="CA177" s="180">
        <f t="shared" si="188"/>
        <v>44001</v>
      </c>
      <c r="CB177">
        <f t="shared" si="189"/>
        <v>3</v>
      </c>
      <c r="CC177">
        <f t="shared" si="190"/>
        <v>2</v>
      </c>
      <c r="CD177" s="180">
        <f t="shared" si="191"/>
        <v>44001</v>
      </c>
      <c r="CE177">
        <f t="shared" si="192"/>
        <v>0</v>
      </c>
    </row>
    <row r="178" spans="1:83" ht="18" customHeight="1" x14ac:dyDescent="0.55000000000000004">
      <c r="A178" s="180">
        <v>44002</v>
      </c>
      <c r="B178" s="146">
        <v>1</v>
      </c>
      <c r="C178" s="155">
        <f t="shared" si="199"/>
        <v>1869</v>
      </c>
      <c r="D178" s="155">
        <f t="shared" si="173"/>
        <v>82</v>
      </c>
      <c r="E178" s="147">
        <v>1</v>
      </c>
      <c r="F178" s="147">
        <v>1787</v>
      </c>
      <c r="G178" s="147">
        <v>0</v>
      </c>
      <c r="H178" s="135"/>
      <c r="I178" s="147">
        <v>0</v>
      </c>
      <c r="J178" s="135"/>
      <c r="K178" s="148">
        <v>0</v>
      </c>
      <c r="L178" s="146">
        <v>6</v>
      </c>
      <c r="M178" s="147">
        <v>2</v>
      </c>
      <c r="N178" s="135"/>
      <c r="O178" s="135"/>
      <c r="P178" s="147">
        <v>1</v>
      </c>
      <c r="Q178" s="147">
        <v>1</v>
      </c>
      <c r="R178" s="135"/>
      <c r="S178" s="135"/>
      <c r="T178" s="147">
        <v>1</v>
      </c>
      <c r="U178" s="147">
        <v>1</v>
      </c>
      <c r="V178" s="135"/>
      <c r="W178" s="42">
        <v>111</v>
      </c>
      <c r="X178" s="148">
        <v>58</v>
      </c>
      <c r="Z178" s="75">
        <f t="shared" si="203"/>
        <v>44002</v>
      </c>
      <c r="AA178" s="231">
        <f t="shared" si="204"/>
        <v>1619</v>
      </c>
      <c r="AB178" s="231">
        <f t="shared" si="205"/>
        <v>1556</v>
      </c>
      <c r="AC178" s="232">
        <f t="shared" si="206"/>
        <v>11</v>
      </c>
      <c r="AD178" s="184">
        <f t="shared" si="211"/>
        <v>1</v>
      </c>
      <c r="AE178" s="244"/>
      <c r="AF178" s="156">
        <v>1128</v>
      </c>
      <c r="AG178" s="185">
        <f t="shared" si="175"/>
        <v>3</v>
      </c>
      <c r="AH178" s="156">
        <v>1077</v>
      </c>
      <c r="AI178" s="185">
        <f t="shared" si="217"/>
        <v>0</v>
      </c>
      <c r="AJ178" s="186">
        <v>4</v>
      </c>
      <c r="AK178" s="187">
        <f t="shared" si="212"/>
        <v>0</v>
      </c>
      <c r="AL178" s="156">
        <v>45</v>
      </c>
      <c r="AM178" s="185">
        <f t="shared" si="213"/>
        <v>0</v>
      </c>
      <c r="AN178" s="156">
        <v>45</v>
      </c>
      <c r="AO178" s="185">
        <f t="shared" si="214"/>
        <v>0</v>
      </c>
      <c r="AP178" s="188">
        <v>0</v>
      </c>
      <c r="AQ178" s="187">
        <f t="shared" si="215"/>
        <v>0</v>
      </c>
      <c r="AR178" s="156">
        <v>446</v>
      </c>
      <c r="AS178" s="185">
        <f t="shared" si="174"/>
        <v>0</v>
      </c>
      <c r="AT178" s="156">
        <v>434</v>
      </c>
      <c r="AU178" s="185">
        <f t="shared" si="216"/>
        <v>0</v>
      </c>
      <c r="AV178" s="189">
        <v>7</v>
      </c>
      <c r="AW178" s="247">
        <v>7</v>
      </c>
      <c r="AX178" s="238">
        <f t="shared" ref="AX178:AX185" si="218">+A178</f>
        <v>44002</v>
      </c>
      <c r="AY178" s="237">
        <v>22</v>
      </c>
      <c r="AZ178" s="239">
        <f t="shared" si="201"/>
        <v>227</v>
      </c>
      <c r="BA178" s="239"/>
      <c r="BB178" s="45">
        <v>3</v>
      </c>
      <c r="BC178" s="27">
        <f t="shared" si="202"/>
        <v>16</v>
      </c>
      <c r="BD178" s="239"/>
      <c r="BE178" s="230">
        <f t="shared" si="195"/>
        <v>44002</v>
      </c>
      <c r="BF178" s="132">
        <f t="shared" si="196"/>
        <v>1</v>
      </c>
      <c r="BG178" s="230">
        <f t="shared" si="197"/>
        <v>44002</v>
      </c>
      <c r="BH178" s="132">
        <f t="shared" si="198"/>
        <v>1869</v>
      </c>
      <c r="BI178" s="1">
        <f t="shared" si="207"/>
        <v>44002</v>
      </c>
      <c r="BJ178">
        <f t="shared" si="193"/>
        <v>6</v>
      </c>
      <c r="BK178">
        <f t="shared" si="194"/>
        <v>2</v>
      </c>
      <c r="BL178" s="1">
        <f t="shared" si="208"/>
        <v>44002</v>
      </c>
      <c r="BM178">
        <f t="shared" si="209"/>
        <v>2285</v>
      </c>
      <c r="BN178">
        <f t="shared" si="210"/>
        <v>452</v>
      </c>
      <c r="BO178" s="180">
        <f t="shared" ref="BO178:BO214" si="219">+A178</f>
        <v>44002</v>
      </c>
      <c r="BP178">
        <f t="shared" ref="BP178:BP214" si="220">+AF178</f>
        <v>1128</v>
      </c>
      <c r="BQ178">
        <f t="shared" ref="BQ178:BQ214" si="221">+AH178</f>
        <v>1077</v>
      </c>
      <c r="BR178">
        <f t="shared" ref="BR178:BR214" si="222">+AJ178</f>
        <v>4</v>
      </c>
      <c r="BS178" s="180">
        <f t="shared" ref="BS178:BS214" si="223">+A178</f>
        <v>44002</v>
      </c>
      <c r="BT178">
        <f t="shared" ref="BT178:BT214" si="224">+AL178</f>
        <v>45</v>
      </c>
      <c r="BU178">
        <f t="shared" ref="BU178:BU214" si="225">+AN178</f>
        <v>45</v>
      </c>
      <c r="BV178">
        <f t="shared" ref="BV178:BV214" si="226">+AP178</f>
        <v>0</v>
      </c>
      <c r="BW178" s="180">
        <f t="shared" ref="BW178:BW214" si="227">+A178</f>
        <v>44002</v>
      </c>
      <c r="BX178">
        <f t="shared" ref="BX178:BX214" si="228">+AR178</f>
        <v>446</v>
      </c>
      <c r="BY178">
        <f t="shared" ref="BY178:BY214" si="229">+AT178</f>
        <v>434</v>
      </c>
      <c r="BZ178">
        <f t="shared" ref="BZ178:BZ214" si="230">+AV178</f>
        <v>7</v>
      </c>
      <c r="CA178" s="180">
        <f t="shared" si="188"/>
        <v>44002</v>
      </c>
      <c r="CB178">
        <f t="shared" si="189"/>
        <v>1</v>
      </c>
      <c r="CC178">
        <f t="shared" si="190"/>
        <v>3</v>
      </c>
      <c r="CD178" s="180">
        <f t="shared" si="191"/>
        <v>44002</v>
      </c>
      <c r="CE178">
        <f t="shared" si="192"/>
        <v>0</v>
      </c>
    </row>
    <row r="179" spans="1:83" ht="18" customHeight="1" x14ac:dyDescent="0.55000000000000004">
      <c r="A179" s="180">
        <v>44003</v>
      </c>
      <c r="B179" s="146">
        <v>7</v>
      </c>
      <c r="C179" s="155">
        <f t="shared" si="199"/>
        <v>1876</v>
      </c>
      <c r="D179" s="155">
        <f t="shared" si="173"/>
        <v>89</v>
      </c>
      <c r="E179" s="147">
        <v>1</v>
      </c>
      <c r="F179" s="147">
        <v>1787</v>
      </c>
      <c r="G179" s="147">
        <v>0</v>
      </c>
      <c r="H179" s="135"/>
      <c r="I179" s="147">
        <v>0</v>
      </c>
      <c r="J179" s="135"/>
      <c r="K179" s="148">
        <v>0</v>
      </c>
      <c r="L179" s="146">
        <v>7</v>
      </c>
      <c r="M179" s="147">
        <v>1</v>
      </c>
      <c r="N179" s="135"/>
      <c r="O179" s="135"/>
      <c r="P179" s="147">
        <v>1</v>
      </c>
      <c r="Q179" s="147">
        <v>0</v>
      </c>
      <c r="R179" s="135"/>
      <c r="S179" s="135"/>
      <c r="T179" s="147">
        <v>3</v>
      </c>
      <c r="U179" s="147">
        <v>3</v>
      </c>
      <c r="V179" s="135"/>
      <c r="W179" s="42">
        <v>114</v>
      </c>
      <c r="X179" s="148">
        <v>56</v>
      </c>
      <c r="Z179" s="75">
        <f t="shared" si="203"/>
        <v>44003</v>
      </c>
      <c r="AA179" s="231">
        <f t="shared" si="204"/>
        <v>1622</v>
      </c>
      <c r="AB179" s="231">
        <f t="shared" si="205"/>
        <v>1557</v>
      </c>
      <c r="AC179" s="232">
        <f t="shared" si="206"/>
        <v>12</v>
      </c>
      <c r="AD179" s="184">
        <f t="shared" si="211"/>
        <v>3</v>
      </c>
      <c r="AE179" s="244"/>
      <c r="AF179" s="156">
        <v>1131</v>
      </c>
      <c r="AG179" s="185">
        <f t="shared" si="175"/>
        <v>1</v>
      </c>
      <c r="AH179" s="156">
        <v>1078</v>
      </c>
      <c r="AI179" s="185">
        <f t="shared" si="217"/>
        <v>1</v>
      </c>
      <c r="AJ179" s="186">
        <v>5</v>
      </c>
      <c r="AK179" s="187">
        <f t="shared" si="212"/>
        <v>0</v>
      </c>
      <c r="AL179" s="156">
        <v>45</v>
      </c>
      <c r="AM179" s="185">
        <f t="shared" si="213"/>
        <v>0</v>
      </c>
      <c r="AN179" s="156">
        <v>45</v>
      </c>
      <c r="AO179" s="185">
        <f t="shared" si="214"/>
        <v>0</v>
      </c>
      <c r="AP179" s="188">
        <v>0</v>
      </c>
      <c r="AQ179" s="187">
        <f t="shared" si="215"/>
        <v>0</v>
      </c>
      <c r="AR179" s="156">
        <v>446</v>
      </c>
      <c r="AS179" s="185">
        <f t="shared" si="174"/>
        <v>0</v>
      </c>
      <c r="AT179" s="156">
        <v>434</v>
      </c>
      <c r="AU179" s="185">
        <f t="shared" si="216"/>
        <v>0</v>
      </c>
      <c r="AV179" s="189">
        <v>7</v>
      </c>
      <c r="AW179" s="247">
        <v>8</v>
      </c>
      <c r="AX179" s="238">
        <f t="shared" si="218"/>
        <v>44003</v>
      </c>
      <c r="AY179" s="237">
        <v>9</v>
      </c>
      <c r="AZ179" s="239">
        <f t="shared" ref="AZ179:AZ214" si="231">+AZ178+AY179</f>
        <v>236</v>
      </c>
      <c r="BA179" s="239"/>
      <c r="BB179" s="45">
        <v>2</v>
      </c>
      <c r="BC179" s="27">
        <f t="shared" ref="BC179:BC214" si="232">+BC178+BB179</f>
        <v>18</v>
      </c>
      <c r="BD179" s="239"/>
      <c r="BE179" s="230">
        <f t="shared" ref="BE179:BE214" si="233">+Z179</f>
        <v>44003</v>
      </c>
      <c r="BF179" s="132">
        <f t="shared" ref="BF179:BF214" si="234">+B179</f>
        <v>7</v>
      </c>
      <c r="BG179" s="230">
        <f t="shared" ref="BG179:BG214" si="235">+A179</f>
        <v>44003</v>
      </c>
      <c r="BH179" s="132">
        <f t="shared" ref="BH179:BH214" si="236">+C179</f>
        <v>1876</v>
      </c>
      <c r="BI179" s="1">
        <f t="shared" si="207"/>
        <v>44003</v>
      </c>
      <c r="BJ179">
        <f t="shared" ref="BJ179:BJ214" si="237">+L179</f>
        <v>7</v>
      </c>
      <c r="BK179">
        <f t="shared" ref="BK179:BK214" si="238">+M179</f>
        <v>1</v>
      </c>
      <c r="BL179" s="1">
        <f t="shared" si="208"/>
        <v>44003</v>
      </c>
      <c r="BM179">
        <f t="shared" si="209"/>
        <v>2292</v>
      </c>
      <c r="BN179">
        <f t="shared" si="210"/>
        <v>453</v>
      </c>
      <c r="BO179" s="180">
        <f t="shared" si="219"/>
        <v>44003</v>
      </c>
      <c r="BP179">
        <f t="shared" si="220"/>
        <v>1131</v>
      </c>
      <c r="BQ179">
        <f t="shared" si="221"/>
        <v>1078</v>
      </c>
      <c r="BR179">
        <f t="shared" si="222"/>
        <v>5</v>
      </c>
      <c r="BS179" s="180">
        <f t="shared" si="223"/>
        <v>44003</v>
      </c>
      <c r="BT179">
        <f t="shared" si="224"/>
        <v>45</v>
      </c>
      <c r="BU179">
        <f t="shared" si="225"/>
        <v>45</v>
      </c>
      <c r="BV179">
        <f t="shared" si="226"/>
        <v>0</v>
      </c>
      <c r="BW179" s="180">
        <f t="shared" si="227"/>
        <v>44003</v>
      </c>
      <c r="BX179">
        <f t="shared" si="228"/>
        <v>446</v>
      </c>
      <c r="BY179">
        <f t="shared" si="229"/>
        <v>434</v>
      </c>
      <c r="BZ179">
        <f t="shared" si="230"/>
        <v>7</v>
      </c>
      <c r="CA179" s="180">
        <f t="shared" si="188"/>
        <v>44003</v>
      </c>
      <c r="CB179">
        <f t="shared" si="189"/>
        <v>3</v>
      </c>
      <c r="CC179">
        <f t="shared" si="190"/>
        <v>1</v>
      </c>
      <c r="CD179" s="180">
        <f t="shared" si="191"/>
        <v>44003</v>
      </c>
      <c r="CE179">
        <f t="shared" si="192"/>
        <v>1</v>
      </c>
    </row>
    <row r="180" spans="1:83" ht="18" customHeight="1" x14ac:dyDescent="0.55000000000000004">
      <c r="A180" s="180">
        <v>44004</v>
      </c>
      <c r="B180" s="146">
        <v>9</v>
      </c>
      <c r="C180" s="155">
        <f t="shared" si="199"/>
        <v>1885</v>
      </c>
      <c r="D180" s="155">
        <f t="shared" ref="D180:D201" si="239">+C180-F180</f>
        <v>87</v>
      </c>
      <c r="E180" s="147">
        <v>1</v>
      </c>
      <c r="F180" s="147">
        <v>1798</v>
      </c>
      <c r="G180" s="147">
        <v>0</v>
      </c>
      <c r="H180" s="135"/>
      <c r="I180" s="147">
        <v>0</v>
      </c>
      <c r="J180" s="135"/>
      <c r="K180" s="148">
        <v>0</v>
      </c>
      <c r="L180" s="146">
        <v>7</v>
      </c>
      <c r="M180" s="147">
        <v>5</v>
      </c>
      <c r="N180" s="135"/>
      <c r="O180" s="135"/>
      <c r="P180" s="147">
        <v>1</v>
      </c>
      <c r="Q180" s="147">
        <v>0</v>
      </c>
      <c r="R180" s="135"/>
      <c r="S180" s="135"/>
      <c r="T180" s="147">
        <v>21</v>
      </c>
      <c r="U180" s="147">
        <v>2</v>
      </c>
      <c r="V180" s="135"/>
      <c r="W180" s="42">
        <v>99</v>
      </c>
      <c r="X180" s="148">
        <v>59</v>
      </c>
      <c r="Z180" s="75">
        <f t="shared" si="203"/>
        <v>44004</v>
      </c>
      <c r="AA180" s="231">
        <f t="shared" si="204"/>
        <v>1652</v>
      </c>
      <c r="AB180" s="231">
        <f t="shared" si="205"/>
        <v>1558</v>
      </c>
      <c r="AC180" s="232">
        <f t="shared" si="206"/>
        <v>12</v>
      </c>
      <c r="AD180" s="184">
        <f t="shared" si="211"/>
        <v>30</v>
      </c>
      <c r="AE180" s="244"/>
      <c r="AF180" s="156">
        <v>1161</v>
      </c>
      <c r="AG180" s="185">
        <f t="shared" ref="AG180:AG191" si="240">+AH180-AH179</f>
        <v>0</v>
      </c>
      <c r="AH180" s="156">
        <v>1078</v>
      </c>
      <c r="AI180" s="185">
        <f t="shared" si="217"/>
        <v>0</v>
      </c>
      <c r="AJ180" s="186">
        <v>5</v>
      </c>
      <c r="AK180" s="187">
        <f t="shared" si="212"/>
        <v>0</v>
      </c>
      <c r="AL180" s="156">
        <v>45</v>
      </c>
      <c r="AM180" s="185">
        <f t="shared" si="213"/>
        <v>0</v>
      </c>
      <c r="AN180" s="156">
        <v>45</v>
      </c>
      <c r="AO180" s="185">
        <f t="shared" si="214"/>
        <v>0</v>
      </c>
      <c r="AP180" s="188">
        <v>0</v>
      </c>
      <c r="AQ180" s="187">
        <f t="shared" si="215"/>
        <v>0</v>
      </c>
      <c r="AR180" s="156">
        <v>446</v>
      </c>
      <c r="AS180" s="185">
        <f t="shared" si="174"/>
        <v>1</v>
      </c>
      <c r="AT180" s="156">
        <v>435</v>
      </c>
      <c r="AU180" s="185">
        <f t="shared" si="216"/>
        <v>0</v>
      </c>
      <c r="AV180" s="189">
        <v>7</v>
      </c>
      <c r="AW180" s="247">
        <v>9</v>
      </c>
      <c r="AX180" s="238">
        <f t="shared" si="218"/>
        <v>44004</v>
      </c>
      <c r="AY180" s="237">
        <v>13</v>
      </c>
      <c r="AZ180" s="239">
        <f t="shared" si="231"/>
        <v>249</v>
      </c>
      <c r="BA180" s="239"/>
      <c r="BB180" s="45">
        <v>0</v>
      </c>
      <c r="BC180" s="27">
        <f t="shared" si="232"/>
        <v>18</v>
      </c>
      <c r="BD180" s="239"/>
      <c r="BE180" s="230">
        <f t="shared" si="233"/>
        <v>44004</v>
      </c>
      <c r="BF180" s="132">
        <f t="shared" si="234"/>
        <v>9</v>
      </c>
      <c r="BG180" s="230">
        <f t="shared" si="235"/>
        <v>44004</v>
      </c>
      <c r="BH180" s="132">
        <f t="shared" si="236"/>
        <v>1885</v>
      </c>
      <c r="BI180" s="1">
        <f t="shared" si="207"/>
        <v>44004</v>
      </c>
      <c r="BJ180">
        <f t="shared" si="237"/>
        <v>7</v>
      </c>
      <c r="BK180">
        <f t="shared" si="238"/>
        <v>5</v>
      </c>
      <c r="BL180" s="1">
        <f t="shared" si="208"/>
        <v>44004</v>
      </c>
      <c r="BM180">
        <f t="shared" si="209"/>
        <v>2299</v>
      </c>
      <c r="BN180">
        <f t="shared" si="210"/>
        <v>458</v>
      </c>
      <c r="BO180" s="180">
        <f t="shared" si="219"/>
        <v>44004</v>
      </c>
      <c r="BP180">
        <f t="shared" si="220"/>
        <v>1161</v>
      </c>
      <c r="BQ180">
        <f t="shared" si="221"/>
        <v>1078</v>
      </c>
      <c r="BR180">
        <f t="shared" si="222"/>
        <v>5</v>
      </c>
      <c r="BS180" s="180">
        <f t="shared" si="223"/>
        <v>44004</v>
      </c>
      <c r="BT180">
        <f t="shared" si="224"/>
        <v>45</v>
      </c>
      <c r="BU180">
        <f t="shared" si="225"/>
        <v>45</v>
      </c>
      <c r="BV180">
        <f t="shared" si="226"/>
        <v>0</v>
      </c>
      <c r="BW180" s="180">
        <f t="shared" si="227"/>
        <v>44004</v>
      </c>
      <c r="BX180">
        <f t="shared" si="228"/>
        <v>446</v>
      </c>
      <c r="BY180">
        <f t="shared" si="229"/>
        <v>435</v>
      </c>
      <c r="BZ180">
        <f t="shared" si="230"/>
        <v>7</v>
      </c>
      <c r="CA180" s="180">
        <f t="shared" si="188"/>
        <v>44004</v>
      </c>
      <c r="CB180">
        <f t="shared" si="189"/>
        <v>30</v>
      </c>
      <c r="CC180">
        <f t="shared" si="190"/>
        <v>0</v>
      </c>
      <c r="CD180" s="180">
        <f t="shared" si="191"/>
        <v>44004</v>
      </c>
      <c r="CE180">
        <f t="shared" si="192"/>
        <v>0</v>
      </c>
    </row>
    <row r="181" spans="1:83" ht="18" customHeight="1" x14ac:dyDescent="0.55000000000000004">
      <c r="A181" s="180">
        <v>44005</v>
      </c>
      <c r="B181" s="146">
        <v>3</v>
      </c>
      <c r="C181" s="155">
        <f t="shared" si="199"/>
        <v>1888</v>
      </c>
      <c r="D181" s="155">
        <f t="shared" si="239"/>
        <v>87</v>
      </c>
      <c r="E181" s="147">
        <v>1</v>
      </c>
      <c r="F181" s="147">
        <v>1801</v>
      </c>
      <c r="G181" s="147">
        <v>0</v>
      </c>
      <c r="H181" s="135"/>
      <c r="I181" s="147">
        <v>0</v>
      </c>
      <c r="J181" s="135"/>
      <c r="K181" s="148">
        <v>0</v>
      </c>
      <c r="L181" s="146">
        <v>3</v>
      </c>
      <c r="M181" s="147">
        <v>1</v>
      </c>
      <c r="N181" s="135"/>
      <c r="O181" s="135"/>
      <c r="P181" s="147">
        <v>1</v>
      </c>
      <c r="Q181" s="147">
        <v>0</v>
      </c>
      <c r="R181" s="135"/>
      <c r="S181" s="135"/>
      <c r="T181" s="147">
        <v>1</v>
      </c>
      <c r="U181" s="147">
        <v>1</v>
      </c>
      <c r="V181" s="135"/>
      <c r="W181" s="42">
        <v>100</v>
      </c>
      <c r="X181" s="148">
        <v>59</v>
      </c>
      <c r="Z181" s="75">
        <f t="shared" si="203"/>
        <v>44005</v>
      </c>
      <c r="AA181" s="231">
        <f t="shared" si="204"/>
        <v>1668</v>
      </c>
      <c r="AB181" s="231">
        <f t="shared" si="205"/>
        <v>1563</v>
      </c>
      <c r="AC181" s="232">
        <f t="shared" si="206"/>
        <v>13</v>
      </c>
      <c r="AD181" s="184">
        <f t="shared" si="211"/>
        <v>16</v>
      </c>
      <c r="AE181" s="244"/>
      <c r="AF181" s="156">
        <v>1177</v>
      </c>
      <c r="AG181" s="185">
        <f t="shared" si="240"/>
        <v>5</v>
      </c>
      <c r="AH181" s="156">
        <v>1083</v>
      </c>
      <c r="AI181" s="185">
        <f t="shared" si="217"/>
        <v>1</v>
      </c>
      <c r="AJ181" s="186">
        <v>6</v>
      </c>
      <c r="AK181" s="187">
        <f t="shared" si="212"/>
        <v>0</v>
      </c>
      <c r="AL181" s="156">
        <v>45</v>
      </c>
      <c r="AM181" s="185">
        <f t="shared" si="213"/>
        <v>0</v>
      </c>
      <c r="AN181" s="156">
        <v>45</v>
      </c>
      <c r="AO181" s="185">
        <f t="shared" si="214"/>
        <v>0</v>
      </c>
      <c r="AP181" s="188">
        <v>0</v>
      </c>
      <c r="AQ181" s="187">
        <f t="shared" si="215"/>
        <v>0</v>
      </c>
      <c r="AR181" s="156">
        <v>446</v>
      </c>
      <c r="AS181" s="185">
        <f t="shared" si="174"/>
        <v>0</v>
      </c>
      <c r="AT181" s="156">
        <v>435</v>
      </c>
      <c r="AU181" s="185">
        <f t="shared" si="216"/>
        <v>0</v>
      </c>
      <c r="AV181" s="189">
        <v>7</v>
      </c>
      <c r="AW181" s="247">
        <v>10</v>
      </c>
      <c r="AX181" s="238">
        <f t="shared" si="218"/>
        <v>44005</v>
      </c>
      <c r="AY181" s="237">
        <v>7</v>
      </c>
      <c r="AZ181" s="239">
        <f t="shared" si="231"/>
        <v>256</v>
      </c>
      <c r="BA181" s="239"/>
      <c r="BB181" s="45">
        <v>2</v>
      </c>
      <c r="BC181" s="27">
        <f t="shared" si="232"/>
        <v>20</v>
      </c>
      <c r="BD181" s="239"/>
      <c r="BE181" s="230">
        <f t="shared" si="233"/>
        <v>44005</v>
      </c>
      <c r="BF181" s="132">
        <f t="shared" si="234"/>
        <v>3</v>
      </c>
      <c r="BG181" s="230">
        <f t="shared" si="235"/>
        <v>44005</v>
      </c>
      <c r="BH181" s="132">
        <f t="shared" si="236"/>
        <v>1888</v>
      </c>
      <c r="BI181" s="1">
        <f t="shared" si="207"/>
        <v>44005</v>
      </c>
      <c r="BJ181">
        <f t="shared" si="237"/>
        <v>3</v>
      </c>
      <c r="BK181">
        <f t="shared" si="238"/>
        <v>1</v>
      </c>
      <c r="BL181" s="1">
        <f t="shared" si="208"/>
        <v>44005</v>
      </c>
      <c r="BM181">
        <f t="shared" si="209"/>
        <v>2302</v>
      </c>
      <c r="BN181">
        <f t="shared" si="210"/>
        <v>459</v>
      </c>
      <c r="BO181" s="180">
        <f t="shared" si="219"/>
        <v>44005</v>
      </c>
      <c r="BP181">
        <f t="shared" si="220"/>
        <v>1177</v>
      </c>
      <c r="BQ181">
        <f t="shared" si="221"/>
        <v>1083</v>
      </c>
      <c r="BR181">
        <f t="shared" si="222"/>
        <v>6</v>
      </c>
      <c r="BS181" s="180">
        <f t="shared" si="223"/>
        <v>44005</v>
      </c>
      <c r="BT181">
        <f t="shared" si="224"/>
        <v>45</v>
      </c>
      <c r="BU181">
        <f t="shared" si="225"/>
        <v>45</v>
      </c>
      <c r="BV181">
        <f t="shared" si="226"/>
        <v>0</v>
      </c>
      <c r="BW181" s="180">
        <f t="shared" si="227"/>
        <v>44005</v>
      </c>
      <c r="BX181">
        <f t="shared" si="228"/>
        <v>446</v>
      </c>
      <c r="BY181">
        <f t="shared" si="229"/>
        <v>435</v>
      </c>
      <c r="BZ181">
        <f t="shared" si="230"/>
        <v>7</v>
      </c>
      <c r="CA181" s="180">
        <f t="shared" si="188"/>
        <v>44005</v>
      </c>
      <c r="CB181">
        <f t="shared" si="189"/>
        <v>16</v>
      </c>
      <c r="CC181">
        <f t="shared" si="190"/>
        <v>5</v>
      </c>
      <c r="CD181" s="180">
        <f t="shared" si="191"/>
        <v>44005</v>
      </c>
      <c r="CE181">
        <f t="shared" si="192"/>
        <v>1</v>
      </c>
    </row>
    <row r="182" spans="1:83" ht="18" customHeight="1" x14ac:dyDescent="0.55000000000000004">
      <c r="A182" s="180">
        <v>44006</v>
      </c>
      <c r="B182" s="146">
        <v>5</v>
      </c>
      <c r="C182" s="155">
        <f t="shared" si="199"/>
        <v>1893</v>
      </c>
      <c r="D182" s="155">
        <f t="shared" si="239"/>
        <v>88</v>
      </c>
      <c r="E182" s="147">
        <v>1</v>
      </c>
      <c r="F182" s="147">
        <v>1805</v>
      </c>
      <c r="G182" s="147">
        <v>0</v>
      </c>
      <c r="H182" s="135"/>
      <c r="I182" s="147">
        <v>0</v>
      </c>
      <c r="J182" s="135"/>
      <c r="K182" s="148">
        <v>0</v>
      </c>
      <c r="L182" s="146">
        <v>1</v>
      </c>
      <c r="M182" s="147">
        <v>0</v>
      </c>
      <c r="N182" s="135"/>
      <c r="O182" s="135"/>
      <c r="P182" s="147">
        <v>0</v>
      </c>
      <c r="Q182" s="147">
        <v>0</v>
      </c>
      <c r="R182" s="135"/>
      <c r="S182" s="135"/>
      <c r="T182" s="147">
        <v>4</v>
      </c>
      <c r="U182" s="147">
        <v>3</v>
      </c>
      <c r="V182" s="135"/>
      <c r="W182" s="42">
        <v>97</v>
      </c>
      <c r="X182" s="148">
        <v>57</v>
      </c>
      <c r="Z182" s="75">
        <f t="shared" si="203"/>
        <v>44006</v>
      </c>
      <c r="AA182" s="231">
        <f t="shared" si="204"/>
        <v>1670</v>
      </c>
      <c r="AB182" s="231">
        <f t="shared" si="205"/>
        <v>1566</v>
      </c>
      <c r="AC182" s="232">
        <f t="shared" si="206"/>
        <v>13</v>
      </c>
      <c r="AD182" s="184">
        <f t="shared" si="211"/>
        <v>2</v>
      </c>
      <c r="AE182" s="244"/>
      <c r="AF182" s="156">
        <v>1179</v>
      </c>
      <c r="AG182" s="185">
        <f t="shared" si="240"/>
        <v>3</v>
      </c>
      <c r="AH182" s="156">
        <v>1086</v>
      </c>
      <c r="AI182" s="185">
        <f t="shared" si="217"/>
        <v>0</v>
      </c>
      <c r="AJ182" s="186">
        <v>6</v>
      </c>
      <c r="AK182" s="187">
        <f t="shared" si="212"/>
        <v>0</v>
      </c>
      <c r="AL182" s="156">
        <v>45</v>
      </c>
      <c r="AM182" s="185">
        <f t="shared" si="213"/>
        <v>0</v>
      </c>
      <c r="AN182" s="156">
        <v>45</v>
      </c>
      <c r="AO182" s="185">
        <f t="shared" si="214"/>
        <v>0</v>
      </c>
      <c r="AP182" s="188">
        <v>0</v>
      </c>
      <c r="AQ182" s="187">
        <f t="shared" si="215"/>
        <v>0</v>
      </c>
      <c r="AR182" s="156">
        <v>446</v>
      </c>
      <c r="AS182" s="185">
        <f t="shared" si="174"/>
        <v>0</v>
      </c>
      <c r="AT182" s="156">
        <v>435</v>
      </c>
      <c r="AU182" s="185">
        <f t="shared" si="216"/>
        <v>0</v>
      </c>
      <c r="AV182" s="189">
        <v>7</v>
      </c>
      <c r="AW182" s="247">
        <v>11</v>
      </c>
      <c r="AX182" s="238">
        <f t="shared" si="218"/>
        <v>44006</v>
      </c>
      <c r="AY182" s="237">
        <v>13</v>
      </c>
      <c r="AZ182" s="239">
        <f t="shared" si="231"/>
        <v>269</v>
      </c>
      <c r="BA182" s="239"/>
      <c r="BB182" s="45">
        <v>1</v>
      </c>
      <c r="BC182" s="27">
        <f t="shared" si="232"/>
        <v>21</v>
      </c>
      <c r="BD182" s="239"/>
      <c r="BE182" s="230">
        <f t="shared" si="233"/>
        <v>44006</v>
      </c>
      <c r="BF182" s="132">
        <f t="shared" si="234"/>
        <v>5</v>
      </c>
      <c r="BG182" s="230">
        <f t="shared" si="235"/>
        <v>44006</v>
      </c>
      <c r="BH182" s="132">
        <f t="shared" si="236"/>
        <v>1893</v>
      </c>
      <c r="BI182" s="1">
        <f t="shared" si="207"/>
        <v>44006</v>
      </c>
      <c r="BJ182">
        <f t="shared" si="237"/>
        <v>1</v>
      </c>
      <c r="BK182">
        <f t="shared" si="238"/>
        <v>0</v>
      </c>
      <c r="BL182" s="1">
        <f t="shared" si="208"/>
        <v>44006</v>
      </c>
      <c r="BM182">
        <f t="shared" si="209"/>
        <v>2303</v>
      </c>
      <c r="BN182">
        <f t="shared" si="210"/>
        <v>459</v>
      </c>
      <c r="BO182" s="180">
        <f t="shared" si="219"/>
        <v>44006</v>
      </c>
      <c r="BP182">
        <f t="shared" si="220"/>
        <v>1179</v>
      </c>
      <c r="BQ182">
        <f t="shared" si="221"/>
        <v>1086</v>
      </c>
      <c r="BR182">
        <f t="shared" si="222"/>
        <v>6</v>
      </c>
      <c r="BS182" s="180">
        <f t="shared" si="223"/>
        <v>44006</v>
      </c>
      <c r="BT182">
        <f t="shared" si="224"/>
        <v>45</v>
      </c>
      <c r="BU182">
        <f t="shared" si="225"/>
        <v>45</v>
      </c>
      <c r="BV182">
        <f t="shared" si="226"/>
        <v>0</v>
      </c>
      <c r="BW182" s="180">
        <f t="shared" si="227"/>
        <v>44006</v>
      </c>
      <c r="BX182">
        <f t="shared" si="228"/>
        <v>446</v>
      </c>
      <c r="BY182">
        <f t="shared" si="229"/>
        <v>435</v>
      </c>
      <c r="BZ182">
        <f t="shared" si="230"/>
        <v>7</v>
      </c>
      <c r="CA182" s="180">
        <f t="shared" si="188"/>
        <v>44006</v>
      </c>
      <c r="CB182">
        <f t="shared" si="189"/>
        <v>2</v>
      </c>
      <c r="CC182">
        <f t="shared" si="190"/>
        <v>3</v>
      </c>
      <c r="CD182" s="180">
        <f t="shared" si="191"/>
        <v>44006</v>
      </c>
      <c r="CE182">
        <f t="shared" si="192"/>
        <v>0</v>
      </c>
    </row>
    <row r="183" spans="1:83" ht="18" customHeight="1" x14ac:dyDescent="0.55000000000000004">
      <c r="A183" s="180">
        <v>44007</v>
      </c>
      <c r="B183" s="146">
        <v>2</v>
      </c>
      <c r="C183" s="155">
        <f t="shared" si="199"/>
        <v>1895</v>
      </c>
      <c r="D183" s="155">
        <f t="shared" si="239"/>
        <v>84</v>
      </c>
      <c r="E183" s="147">
        <v>1</v>
      </c>
      <c r="F183" s="147">
        <v>1811</v>
      </c>
      <c r="G183" s="147">
        <v>0</v>
      </c>
      <c r="H183" s="135"/>
      <c r="I183" s="147">
        <v>0</v>
      </c>
      <c r="J183" s="135"/>
      <c r="K183" s="148">
        <v>0</v>
      </c>
      <c r="L183" s="146">
        <v>5</v>
      </c>
      <c r="M183" s="147">
        <v>4</v>
      </c>
      <c r="N183" s="135"/>
      <c r="O183" s="135"/>
      <c r="P183" s="147">
        <v>1</v>
      </c>
      <c r="Q183" s="147">
        <v>0</v>
      </c>
      <c r="R183" s="135"/>
      <c r="S183" s="135"/>
      <c r="T183" s="147">
        <v>4</v>
      </c>
      <c r="U183" s="147">
        <v>3</v>
      </c>
      <c r="V183" s="135"/>
      <c r="W183" s="42">
        <v>97</v>
      </c>
      <c r="X183" s="148">
        <v>57</v>
      </c>
      <c r="Z183" s="75">
        <f t="shared" si="203"/>
        <v>44007</v>
      </c>
      <c r="AA183" s="231">
        <f t="shared" si="204"/>
        <v>1686</v>
      </c>
      <c r="AB183" s="231">
        <f t="shared" si="205"/>
        <v>1568</v>
      </c>
      <c r="AC183" s="232">
        <f t="shared" si="206"/>
        <v>14</v>
      </c>
      <c r="AD183" s="184">
        <f t="shared" si="211"/>
        <v>14</v>
      </c>
      <c r="AE183" s="244"/>
      <c r="AF183" s="156">
        <v>1193</v>
      </c>
      <c r="AG183" s="185">
        <f t="shared" si="240"/>
        <v>2</v>
      </c>
      <c r="AH183" s="156">
        <v>1088</v>
      </c>
      <c r="AI183" s="185">
        <f t="shared" si="217"/>
        <v>1</v>
      </c>
      <c r="AJ183" s="186">
        <v>7</v>
      </c>
      <c r="AK183" s="187">
        <f t="shared" si="212"/>
        <v>1</v>
      </c>
      <c r="AL183" s="156">
        <v>46</v>
      </c>
      <c r="AM183" s="185">
        <f t="shared" si="213"/>
        <v>0</v>
      </c>
      <c r="AN183" s="156">
        <v>45</v>
      </c>
      <c r="AO183" s="185">
        <f t="shared" si="214"/>
        <v>0</v>
      </c>
      <c r="AP183" s="188">
        <v>0</v>
      </c>
      <c r="AQ183" s="187">
        <f t="shared" si="215"/>
        <v>1</v>
      </c>
      <c r="AR183" s="156">
        <v>447</v>
      </c>
      <c r="AS183" s="185">
        <f t="shared" si="174"/>
        <v>0</v>
      </c>
      <c r="AT183" s="156">
        <v>435</v>
      </c>
      <c r="AU183" s="185">
        <f t="shared" si="216"/>
        <v>0</v>
      </c>
      <c r="AV183" s="189">
        <v>7</v>
      </c>
      <c r="AW183" s="247">
        <v>12</v>
      </c>
      <c r="AX183" s="238">
        <f t="shared" si="218"/>
        <v>44007</v>
      </c>
      <c r="AY183" s="237">
        <v>11</v>
      </c>
      <c r="AZ183" s="239">
        <f t="shared" si="231"/>
        <v>280</v>
      </c>
      <c r="BA183" s="239"/>
      <c r="BB183" s="130">
        <v>0</v>
      </c>
      <c r="BC183" s="27">
        <f t="shared" si="232"/>
        <v>21</v>
      </c>
      <c r="BD183" s="239">
        <v>1</v>
      </c>
      <c r="BE183" s="230">
        <f t="shared" si="233"/>
        <v>44007</v>
      </c>
      <c r="BF183" s="132">
        <f t="shared" si="234"/>
        <v>2</v>
      </c>
      <c r="BG183" s="230">
        <f t="shared" si="235"/>
        <v>44007</v>
      </c>
      <c r="BH183" s="132">
        <f t="shared" si="236"/>
        <v>1895</v>
      </c>
      <c r="BI183" s="1">
        <f t="shared" si="207"/>
        <v>44007</v>
      </c>
      <c r="BJ183">
        <f t="shared" si="237"/>
        <v>5</v>
      </c>
      <c r="BK183">
        <f t="shared" si="238"/>
        <v>4</v>
      </c>
      <c r="BL183" s="1">
        <f t="shared" si="208"/>
        <v>44007</v>
      </c>
      <c r="BM183">
        <f t="shared" si="209"/>
        <v>2308</v>
      </c>
      <c r="BN183">
        <f t="shared" si="210"/>
        <v>463</v>
      </c>
      <c r="BO183" s="180">
        <f t="shared" si="219"/>
        <v>44007</v>
      </c>
      <c r="BP183">
        <f t="shared" si="220"/>
        <v>1193</v>
      </c>
      <c r="BQ183">
        <f t="shared" si="221"/>
        <v>1088</v>
      </c>
      <c r="BR183">
        <f t="shared" si="222"/>
        <v>7</v>
      </c>
      <c r="BS183" s="180">
        <f t="shared" si="223"/>
        <v>44007</v>
      </c>
      <c r="BT183">
        <f t="shared" si="224"/>
        <v>46</v>
      </c>
      <c r="BU183">
        <f t="shared" si="225"/>
        <v>45</v>
      </c>
      <c r="BV183">
        <f t="shared" si="226"/>
        <v>0</v>
      </c>
      <c r="BW183" s="180">
        <f t="shared" si="227"/>
        <v>44007</v>
      </c>
      <c r="BX183">
        <f t="shared" si="228"/>
        <v>447</v>
      </c>
      <c r="BY183">
        <f t="shared" si="229"/>
        <v>435</v>
      </c>
      <c r="BZ183">
        <f t="shared" si="230"/>
        <v>7</v>
      </c>
      <c r="CA183" s="180">
        <f t="shared" si="188"/>
        <v>44007</v>
      </c>
      <c r="CB183">
        <f t="shared" si="189"/>
        <v>14</v>
      </c>
      <c r="CC183">
        <f t="shared" si="190"/>
        <v>2</v>
      </c>
      <c r="CD183" s="180">
        <f t="shared" si="191"/>
        <v>44007</v>
      </c>
      <c r="CE183">
        <f t="shared" si="192"/>
        <v>1</v>
      </c>
    </row>
    <row r="184" spans="1:83" ht="18" customHeight="1" x14ac:dyDescent="0.55000000000000004">
      <c r="A184" s="180">
        <v>44008</v>
      </c>
      <c r="B184" s="146">
        <v>4</v>
      </c>
      <c r="C184" s="155">
        <f t="shared" si="199"/>
        <v>1899</v>
      </c>
      <c r="D184" s="155">
        <f t="shared" si="239"/>
        <v>85</v>
      </c>
      <c r="E184" s="147">
        <v>1</v>
      </c>
      <c r="F184" s="147">
        <v>1814</v>
      </c>
      <c r="G184" s="147">
        <v>1</v>
      </c>
      <c r="H184" s="135"/>
      <c r="I184" s="147">
        <v>1</v>
      </c>
      <c r="J184" s="135"/>
      <c r="K184" s="148">
        <v>0</v>
      </c>
      <c r="L184" s="146">
        <v>12</v>
      </c>
      <c r="M184" s="147">
        <v>8</v>
      </c>
      <c r="N184" s="135"/>
      <c r="O184" s="135"/>
      <c r="P184" s="147">
        <v>1</v>
      </c>
      <c r="Q184" s="147">
        <v>0</v>
      </c>
      <c r="R184" s="135"/>
      <c r="S184" s="135"/>
      <c r="T184" s="147">
        <v>2</v>
      </c>
      <c r="U184" s="147">
        <v>1</v>
      </c>
      <c r="V184" s="135"/>
      <c r="W184" s="42">
        <v>106</v>
      </c>
      <c r="X184" s="148">
        <v>64</v>
      </c>
      <c r="Z184" s="75">
        <f>+A184</f>
        <v>44008</v>
      </c>
      <c r="AA184" s="231">
        <f t="shared" si="204"/>
        <v>1689</v>
      </c>
      <c r="AB184" s="231">
        <f t="shared" si="205"/>
        <v>1571</v>
      </c>
      <c r="AC184" s="232">
        <f t="shared" si="206"/>
        <v>14</v>
      </c>
      <c r="AD184" s="184">
        <f t="shared" si="211"/>
        <v>3</v>
      </c>
      <c r="AE184" s="244"/>
      <c r="AF184" s="156">
        <v>1196</v>
      </c>
      <c r="AG184" s="185">
        <f t="shared" si="240"/>
        <v>3</v>
      </c>
      <c r="AH184" s="156">
        <v>1091</v>
      </c>
      <c r="AI184" s="185">
        <f t="shared" si="217"/>
        <v>0</v>
      </c>
      <c r="AJ184" s="186">
        <v>7</v>
      </c>
      <c r="AK184" s="187">
        <f t="shared" si="212"/>
        <v>0</v>
      </c>
      <c r="AL184" s="156">
        <v>46</v>
      </c>
      <c r="AM184" s="185">
        <f t="shared" si="213"/>
        <v>0</v>
      </c>
      <c r="AN184" s="156">
        <v>45</v>
      </c>
      <c r="AO184" s="185">
        <f t="shared" si="214"/>
        <v>0</v>
      </c>
      <c r="AP184" s="188">
        <v>0</v>
      </c>
      <c r="AQ184" s="187">
        <f t="shared" si="215"/>
        <v>0</v>
      </c>
      <c r="AR184" s="156">
        <v>447</v>
      </c>
      <c r="AS184" s="185">
        <f t="shared" si="174"/>
        <v>0</v>
      </c>
      <c r="AT184" s="156">
        <v>435</v>
      </c>
      <c r="AU184" s="185">
        <f t="shared" si="216"/>
        <v>0</v>
      </c>
      <c r="AV184" s="189">
        <v>7</v>
      </c>
      <c r="AW184" s="247">
        <v>13</v>
      </c>
      <c r="AX184" s="238">
        <f t="shared" si="218"/>
        <v>44008</v>
      </c>
      <c r="AY184" s="237">
        <v>17</v>
      </c>
      <c r="AZ184" s="239">
        <f t="shared" si="231"/>
        <v>297</v>
      </c>
      <c r="BA184" s="239"/>
      <c r="BB184" s="130">
        <v>0</v>
      </c>
      <c r="BC184" s="27">
        <f t="shared" si="232"/>
        <v>21</v>
      </c>
      <c r="BD184" s="239">
        <v>2</v>
      </c>
      <c r="BE184" s="230">
        <f t="shared" si="233"/>
        <v>44008</v>
      </c>
      <c r="BF184" s="132">
        <f t="shared" si="234"/>
        <v>4</v>
      </c>
      <c r="BG184" s="230">
        <f t="shared" si="235"/>
        <v>44008</v>
      </c>
      <c r="BH184" s="132">
        <f t="shared" si="236"/>
        <v>1899</v>
      </c>
      <c r="BI184" s="1">
        <f t="shared" si="207"/>
        <v>44008</v>
      </c>
      <c r="BJ184">
        <f t="shared" si="237"/>
        <v>12</v>
      </c>
      <c r="BK184">
        <f t="shared" si="238"/>
        <v>8</v>
      </c>
      <c r="BL184" s="1">
        <f t="shared" si="208"/>
        <v>44008</v>
      </c>
      <c r="BM184">
        <f t="shared" si="209"/>
        <v>2320</v>
      </c>
      <c r="BN184">
        <f t="shared" si="210"/>
        <v>471</v>
      </c>
      <c r="BO184" s="180">
        <f t="shared" si="219"/>
        <v>44008</v>
      </c>
      <c r="BP184">
        <f t="shared" si="220"/>
        <v>1196</v>
      </c>
      <c r="BQ184">
        <f t="shared" si="221"/>
        <v>1091</v>
      </c>
      <c r="BR184">
        <f t="shared" si="222"/>
        <v>7</v>
      </c>
      <c r="BS184" s="180">
        <f t="shared" si="223"/>
        <v>44008</v>
      </c>
      <c r="BT184">
        <f t="shared" si="224"/>
        <v>46</v>
      </c>
      <c r="BU184">
        <f t="shared" si="225"/>
        <v>45</v>
      </c>
      <c r="BV184">
        <f t="shared" si="226"/>
        <v>0</v>
      </c>
      <c r="BW184" s="180">
        <f t="shared" si="227"/>
        <v>44008</v>
      </c>
      <c r="BX184">
        <f t="shared" si="228"/>
        <v>447</v>
      </c>
      <c r="BY184">
        <f t="shared" si="229"/>
        <v>435</v>
      </c>
      <c r="BZ184">
        <f t="shared" si="230"/>
        <v>7</v>
      </c>
      <c r="CA184" s="180">
        <f t="shared" si="188"/>
        <v>44008</v>
      </c>
      <c r="CB184">
        <f t="shared" si="189"/>
        <v>3</v>
      </c>
      <c r="CC184">
        <f t="shared" si="190"/>
        <v>3</v>
      </c>
      <c r="CD184" s="180">
        <f t="shared" si="191"/>
        <v>44008</v>
      </c>
      <c r="CE184">
        <f t="shared" si="192"/>
        <v>0</v>
      </c>
    </row>
    <row r="185" spans="1:83" ht="18" customHeight="1" x14ac:dyDescent="0.55000000000000004">
      <c r="A185" s="180">
        <v>44009</v>
      </c>
      <c r="B185" s="146">
        <v>3</v>
      </c>
      <c r="C185" s="155">
        <f t="shared" si="199"/>
        <v>1902</v>
      </c>
      <c r="D185" s="155">
        <f t="shared" si="239"/>
        <v>86</v>
      </c>
      <c r="E185" s="147">
        <v>1</v>
      </c>
      <c r="F185" s="147">
        <v>1816</v>
      </c>
      <c r="G185" s="147">
        <v>1</v>
      </c>
      <c r="H185" s="135"/>
      <c r="I185" s="147">
        <v>1</v>
      </c>
      <c r="J185" s="135"/>
      <c r="K185" s="148">
        <v>0</v>
      </c>
      <c r="L185" s="146">
        <v>7</v>
      </c>
      <c r="M185" s="147">
        <v>4</v>
      </c>
      <c r="N185" s="135"/>
      <c r="O185" s="135"/>
      <c r="P185" s="147">
        <v>2</v>
      </c>
      <c r="Q185" s="147">
        <v>0</v>
      </c>
      <c r="R185" s="135"/>
      <c r="S185" s="135"/>
      <c r="T185" s="147">
        <v>5</v>
      </c>
      <c r="U185" s="147">
        <v>2</v>
      </c>
      <c r="V185" s="135"/>
      <c r="W185" s="42">
        <v>106</v>
      </c>
      <c r="X185" s="148">
        <v>66</v>
      </c>
      <c r="Z185" s="75">
        <f>+A185</f>
        <v>44009</v>
      </c>
      <c r="AA185" s="231">
        <f t="shared" si="204"/>
        <v>1690</v>
      </c>
      <c r="AB185" s="231">
        <f t="shared" si="205"/>
        <v>1575</v>
      </c>
      <c r="AC185" s="232">
        <f t="shared" si="206"/>
        <v>14</v>
      </c>
      <c r="AD185" s="184">
        <f t="shared" si="211"/>
        <v>1</v>
      </c>
      <c r="AE185" s="244"/>
      <c r="AF185" s="156">
        <v>1197</v>
      </c>
      <c r="AG185" s="185">
        <f t="shared" si="240"/>
        <v>4</v>
      </c>
      <c r="AH185" s="156">
        <v>1095</v>
      </c>
      <c r="AI185" s="185">
        <f t="shared" si="217"/>
        <v>0</v>
      </c>
      <c r="AJ185" s="186">
        <v>7</v>
      </c>
      <c r="AK185" s="187">
        <f t="shared" si="212"/>
        <v>0</v>
      </c>
      <c r="AL185" s="156">
        <v>46</v>
      </c>
      <c r="AM185" s="185">
        <f t="shared" si="213"/>
        <v>0</v>
      </c>
      <c r="AN185" s="156">
        <v>45</v>
      </c>
      <c r="AO185" s="185">
        <f t="shared" si="214"/>
        <v>0</v>
      </c>
      <c r="AP185" s="188">
        <v>0</v>
      </c>
      <c r="AQ185" s="187">
        <f t="shared" si="215"/>
        <v>0</v>
      </c>
      <c r="AR185" s="156">
        <v>447</v>
      </c>
      <c r="AS185" s="185">
        <f t="shared" ref="AS185:AS214" si="241">+AT185-AT184</f>
        <v>0</v>
      </c>
      <c r="AT185" s="156">
        <v>435</v>
      </c>
      <c r="AU185" s="185">
        <f t="shared" si="216"/>
        <v>0</v>
      </c>
      <c r="AV185" s="189">
        <v>7</v>
      </c>
      <c r="AW185" s="247">
        <v>14</v>
      </c>
      <c r="AX185" s="238">
        <f t="shared" si="218"/>
        <v>44009</v>
      </c>
      <c r="AY185" s="237">
        <v>14</v>
      </c>
      <c r="AZ185" s="240">
        <f t="shared" si="231"/>
        <v>311</v>
      </c>
      <c r="BA185" s="240"/>
      <c r="BB185" s="6">
        <v>0</v>
      </c>
      <c r="BC185" s="27">
        <f t="shared" si="232"/>
        <v>21</v>
      </c>
      <c r="BD185" s="239">
        <v>3</v>
      </c>
      <c r="BE185" s="230">
        <f t="shared" si="233"/>
        <v>44009</v>
      </c>
      <c r="BF185" s="132">
        <f t="shared" si="234"/>
        <v>3</v>
      </c>
      <c r="BG185" s="230">
        <f t="shared" si="235"/>
        <v>44009</v>
      </c>
      <c r="BH185" s="132">
        <f t="shared" si="236"/>
        <v>1902</v>
      </c>
      <c r="BI185" s="1">
        <f t="shared" si="207"/>
        <v>44009</v>
      </c>
      <c r="BJ185">
        <f t="shared" si="237"/>
        <v>7</v>
      </c>
      <c r="BK185">
        <f t="shared" si="238"/>
        <v>4</v>
      </c>
      <c r="BL185" s="1">
        <f t="shared" si="208"/>
        <v>44009</v>
      </c>
      <c r="BM185">
        <f t="shared" si="209"/>
        <v>2327</v>
      </c>
      <c r="BN185">
        <f t="shared" si="210"/>
        <v>475</v>
      </c>
      <c r="BO185" s="180">
        <f t="shared" si="219"/>
        <v>44009</v>
      </c>
      <c r="BP185">
        <f t="shared" si="220"/>
        <v>1197</v>
      </c>
      <c r="BQ185">
        <f t="shared" si="221"/>
        <v>1095</v>
      </c>
      <c r="BR185">
        <f t="shared" si="222"/>
        <v>7</v>
      </c>
      <c r="BS185" s="180">
        <f t="shared" si="223"/>
        <v>44009</v>
      </c>
      <c r="BT185">
        <f t="shared" si="224"/>
        <v>46</v>
      </c>
      <c r="BU185">
        <f t="shared" si="225"/>
        <v>45</v>
      </c>
      <c r="BV185">
        <f t="shared" si="226"/>
        <v>0</v>
      </c>
      <c r="BW185" s="180">
        <f t="shared" si="227"/>
        <v>44009</v>
      </c>
      <c r="BX185">
        <f t="shared" si="228"/>
        <v>447</v>
      </c>
      <c r="BY185">
        <f t="shared" si="229"/>
        <v>435</v>
      </c>
      <c r="BZ185">
        <f t="shared" si="230"/>
        <v>7</v>
      </c>
      <c r="CA185" s="180">
        <f t="shared" si="188"/>
        <v>44009</v>
      </c>
      <c r="CB185">
        <f t="shared" si="189"/>
        <v>1</v>
      </c>
      <c r="CC185">
        <f t="shared" si="190"/>
        <v>4</v>
      </c>
      <c r="CD185" s="180">
        <f t="shared" si="191"/>
        <v>44009</v>
      </c>
      <c r="CE185">
        <f t="shared" si="192"/>
        <v>0</v>
      </c>
    </row>
    <row r="186" spans="1:83" ht="18" customHeight="1" x14ac:dyDescent="0.55000000000000004">
      <c r="A186" s="180">
        <v>44010</v>
      </c>
      <c r="B186" s="146">
        <v>5</v>
      </c>
      <c r="C186" s="155">
        <f t="shared" si="199"/>
        <v>1907</v>
      </c>
      <c r="D186" s="155">
        <f t="shared" si="239"/>
        <v>84</v>
      </c>
      <c r="E186" s="147">
        <v>1</v>
      </c>
      <c r="F186" s="147">
        <v>1823</v>
      </c>
      <c r="G186" s="147">
        <v>0</v>
      </c>
      <c r="H186" s="135"/>
      <c r="I186" s="147">
        <v>0</v>
      </c>
      <c r="J186" s="135"/>
      <c r="K186" s="148">
        <v>0</v>
      </c>
      <c r="L186" s="146">
        <v>6</v>
      </c>
      <c r="M186" s="147">
        <v>5</v>
      </c>
      <c r="N186" s="135"/>
      <c r="O186" s="135"/>
      <c r="P186" s="147">
        <v>1</v>
      </c>
      <c r="Q186" s="147">
        <v>0</v>
      </c>
      <c r="R186" s="135"/>
      <c r="S186" s="135"/>
      <c r="T186" s="147">
        <v>9</v>
      </c>
      <c r="U186" s="147">
        <v>8</v>
      </c>
      <c r="V186" s="135"/>
      <c r="W186" s="42">
        <v>102</v>
      </c>
      <c r="X186" s="148">
        <v>63</v>
      </c>
      <c r="Z186" s="75">
        <f>+A186</f>
        <v>44010</v>
      </c>
      <c r="AA186" s="231">
        <f t="shared" si="204"/>
        <v>1692</v>
      </c>
      <c r="AB186" s="231">
        <f t="shared" si="205"/>
        <v>1584</v>
      </c>
      <c r="AC186" s="232">
        <f t="shared" si="206"/>
        <v>14</v>
      </c>
      <c r="AD186" s="184">
        <f t="shared" si="211"/>
        <v>2</v>
      </c>
      <c r="AE186" s="244"/>
      <c r="AF186" s="156">
        <v>1199</v>
      </c>
      <c r="AG186" s="185">
        <f t="shared" si="240"/>
        <v>9</v>
      </c>
      <c r="AH186" s="156">
        <v>1104</v>
      </c>
      <c r="AI186" s="185">
        <f t="shared" si="217"/>
        <v>0</v>
      </c>
      <c r="AJ186" s="186">
        <v>7</v>
      </c>
      <c r="AK186" s="187">
        <f t="shared" si="212"/>
        <v>0</v>
      </c>
      <c r="AL186" s="156">
        <v>46</v>
      </c>
      <c r="AM186" s="185">
        <f t="shared" si="213"/>
        <v>0</v>
      </c>
      <c r="AN186" s="156">
        <v>45</v>
      </c>
      <c r="AO186" s="185">
        <f t="shared" si="214"/>
        <v>0</v>
      </c>
      <c r="AP186" s="188">
        <v>0</v>
      </c>
      <c r="AQ186" s="187">
        <f t="shared" si="215"/>
        <v>0</v>
      </c>
      <c r="AR186" s="156">
        <v>447</v>
      </c>
      <c r="AS186" s="185">
        <f t="shared" si="241"/>
        <v>0</v>
      </c>
      <c r="AT186" s="156">
        <v>435</v>
      </c>
      <c r="AU186" s="185">
        <f t="shared" si="216"/>
        <v>0</v>
      </c>
      <c r="AV186" s="189">
        <v>7</v>
      </c>
      <c r="AW186" s="247">
        <v>15</v>
      </c>
      <c r="AX186" s="238">
        <f t="shared" ref="AX186:AX214" si="242">+A186</f>
        <v>44010</v>
      </c>
      <c r="AY186" s="237">
        <v>7</v>
      </c>
      <c r="AZ186" s="239">
        <f t="shared" si="231"/>
        <v>318</v>
      </c>
      <c r="BA186" s="239"/>
      <c r="BB186" s="130">
        <v>0</v>
      </c>
      <c r="BC186" s="27">
        <f t="shared" si="232"/>
        <v>21</v>
      </c>
      <c r="BD186" s="239">
        <v>4</v>
      </c>
      <c r="BE186" s="230">
        <f t="shared" si="233"/>
        <v>44010</v>
      </c>
      <c r="BF186" s="132">
        <f t="shared" si="234"/>
        <v>5</v>
      </c>
      <c r="BG186" s="230">
        <f t="shared" si="235"/>
        <v>44010</v>
      </c>
      <c r="BH186" s="132">
        <f t="shared" si="236"/>
        <v>1907</v>
      </c>
      <c r="BI186" s="1">
        <f t="shared" si="207"/>
        <v>44010</v>
      </c>
      <c r="BJ186">
        <f t="shared" si="237"/>
        <v>6</v>
      </c>
      <c r="BK186">
        <f t="shared" si="238"/>
        <v>5</v>
      </c>
      <c r="BL186" s="1">
        <f t="shared" si="208"/>
        <v>44010</v>
      </c>
      <c r="BM186">
        <f t="shared" si="209"/>
        <v>2333</v>
      </c>
      <c r="BN186">
        <f t="shared" si="210"/>
        <v>480</v>
      </c>
      <c r="BO186" s="180">
        <f t="shared" si="219"/>
        <v>44010</v>
      </c>
      <c r="BP186">
        <f t="shared" si="220"/>
        <v>1199</v>
      </c>
      <c r="BQ186">
        <f t="shared" si="221"/>
        <v>1104</v>
      </c>
      <c r="BR186">
        <f t="shared" si="222"/>
        <v>7</v>
      </c>
      <c r="BS186" s="180">
        <f t="shared" si="223"/>
        <v>44010</v>
      </c>
      <c r="BT186">
        <f t="shared" si="224"/>
        <v>46</v>
      </c>
      <c r="BU186">
        <f t="shared" si="225"/>
        <v>45</v>
      </c>
      <c r="BV186">
        <f t="shared" si="226"/>
        <v>0</v>
      </c>
      <c r="BW186" s="180">
        <f t="shared" si="227"/>
        <v>44010</v>
      </c>
      <c r="BX186">
        <f t="shared" si="228"/>
        <v>447</v>
      </c>
      <c r="BY186">
        <f t="shared" si="229"/>
        <v>435</v>
      </c>
      <c r="BZ186">
        <f t="shared" si="230"/>
        <v>7</v>
      </c>
      <c r="CA186" s="180">
        <f t="shared" si="188"/>
        <v>44010</v>
      </c>
      <c r="CB186">
        <f t="shared" si="189"/>
        <v>2</v>
      </c>
      <c r="CC186">
        <f t="shared" si="190"/>
        <v>9</v>
      </c>
      <c r="CD186" s="180">
        <f t="shared" si="191"/>
        <v>44010</v>
      </c>
      <c r="CE186">
        <f t="shared" si="192"/>
        <v>0</v>
      </c>
    </row>
    <row r="187" spans="1:83" ht="18" customHeight="1" x14ac:dyDescent="0.55000000000000004">
      <c r="A187" s="180">
        <v>44011</v>
      </c>
      <c r="B187" s="146">
        <v>11</v>
      </c>
      <c r="C187" s="155">
        <f t="shared" si="199"/>
        <v>1918</v>
      </c>
      <c r="D187" s="155">
        <f t="shared" si="239"/>
        <v>88</v>
      </c>
      <c r="E187" s="147">
        <v>0</v>
      </c>
      <c r="F187" s="147">
        <v>1830</v>
      </c>
      <c r="G187" s="147">
        <v>1</v>
      </c>
      <c r="H187" s="135"/>
      <c r="I187" s="147">
        <v>1</v>
      </c>
      <c r="J187" s="135"/>
      <c r="K187" s="148">
        <v>0</v>
      </c>
      <c r="L187" s="146">
        <v>4</v>
      </c>
      <c r="M187" s="147">
        <v>3</v>
      </c>
      <c r="N187" s="135"/>
      <c r="O187" s="135"/>
      <c r="P187" s="147">
        <v>3</v>
      </c>
      <c r="Q187" s="147">
        <v>3</v>
      </c>
      <c r="R187" s="135"/>
      <c r="S187" s="135"/>
      <c r="T187" s="147">
        <v>4</v>
      </c>
      <c r="U187" s="147">
        <v>3</v>
      </c>
      <c r="V187" s="135"/>
      <c r="W187" s="42">
        <v>99</v>
      </c>
      <c r="X187" s="148">
        <v>60</v>
      </c>
      <c r="Z187" s="75">
        <f t="shared" ref="Z187:Z192" si="243">+A187</f>
        <v>44011</v>
      </c>
      <c r="AA187" s="231">
        <f t="shared" si="204"/>
        <v>1696</v>
      </c>
      <c r="AB187" s="231">
        <f t="shared" si="205"/>
        <v>1585</v>
      </c>
      <c r="AC187" s="232">
        <f t="shared" si="206"/>
        <v>14</v>
      </c>
      <c r="AD187" s="184">
        <f t="shared" si="211"/>
        <v>4</v>
      </c>
      <c r="AE187" s="244"/>
      <c r="AF187" s="156">
        <v>1203</v>
      </c>
      <c r="AG187" s="185">
        <f t="shared" si="240"/>
        <v>1</v>
      </c>
      <c r="AH187" s="156">
        <v>1105</v>
      </c>
      <c r="AI187" s="185">
        <f t="shared" si="217"/>
        <v>0</v>
      </c>
      <c r="AJ187" s="186">
        <v>7</v>
      </c>
      <c r="AK187" s="187">
        <f t="shared" si="212"/>
        <v>0</v>
      </c>
      <c r="AL187" s="156">
        <v>46</v>
      </c>
      <c r="AM187" s="185">
        <f t="shared" si="213"/>
        <v>0</v>
      </c>
      <c r="AN187" s="156">
        <v>45</v>
      </c>
      <c r="AO187" s="185">
        <f t="shared" si="214"/>
        <v>0</v>
      </c>
      <c r="AP187" s="188">
        <v>0</v>
      </c>
      <c r="AQ187" s="187">
        <f t="shared" si="215"/>
        <v>0</v>
      </c>
      <c r="AR187" s="156">
        <v>447</v>
      </c>
      <c r="AS187" s="185">
        <f t="shared" si="241"/>
        <v>0</v>
      </c>
      <c r="AT187" s="156">
        <v>435</v>
      </c>
      <c r="AU187" s="185">
        <f t="shared" si="216"/>
        <v>0</v>
      </c>
      <c r="AV187" s="189">
        <v>7</v>
      </c>
      <c r="AW187" s="247">
        <v>16</v>
      </c>
      <c r="AX187" s="238">
        <f t="shared" si="242"/>
        <v>44011</v>
      </c>
      <c r="AY187" s="237">
        <v>7</v>
      </c>
      <c r="AZ187" s="239">
        <f t="shared" si="231"/>
        <v>325</v>
      </c>
      <c r="BA187" s="239"/>
      <c r="BB187" s="130">
        <v>0</v>
      </c>
      <c r="BC187" s="27">
        <f t="shared" si="232"/>
        <v>21</v>
      </c>
      <c r="BD187" s="239">
        <v>5</v>
      </c>
      <c r="BE187" s="230">
        <f t="shared" si="233"/>
        <v>44011</v>
      </c>
      <c r="BF187" s="132">
        <f t="shared" si="234"/>
        <v>11</v>
      </c>
      <c r="BG187" s="230">
        <f t="shared" si="235"/>
        <v>44011</v>
      </c>
      <c r="BH187" s="132">
        <f t="shared" si="236"/>
        <v>1918</v>
      </c>
      <c r="BI187" s="1">
        <f t="shared" si="207"/>
        <v>44011</v>
      </c>
      <c r="BJ187">
        <f t="shared" si="237"/>
        <v>4</v>
      </c>
      <c r="BK187">
        <f t="shared" si="238"/>
        <v>3</v>
      </c>
      <c r="BL187" s="1">
        <f t="shared" si="208"/>
        <v>44011</v>
      </c>
      <c r="BM187">
        <f t="shared" si="209"/>
        <v>2337</v>
      </c>
      <c r="BN187">
        <f t="shared" si="210"/>
        <v>483</v>
      </c>
      <c r="BO187" s="180">
        <f t="shared" si="219"/>
        <v>44011</v>
      </c>
      <c r="BP187">
        <f t="shared" si="220"/>
        <v>1203</v>
      </c>
      <c r="BQ187">
        <f t="shared" si="221"/>
        <v>1105</v>
      </c>
      <c r="BR187">
        <f t="shared" si="222"/>
        <v>7</v>
      </c>
      <c r="BS187" s="180">
        <f t="shared" si="223"/>
        <v>44011</v>
      </c>
      <c r="BT187">
        <f t="shared" si="224"/>
        <v>46</v>
      </c>
      <c r="BU187">
        <f t="shared" si="225"/>
        <v>45</v>
      </c>
      <c r="BV187">
        <f t="shared" si="226"/>
        <v>0</v>
      </c>
      <c r="BW187" s="180">
        <f t="shared" si="227"/>
        <v>44011</v>
      </c>
      <c r="BX187">
        <f t="shared" si="228"/>
        <v>447</v>
      </c>
      <c r="BY187">
        <f t="shared" si="229"/>
        <v>435</v>
      </c>
      <c r="BZ187">
        <f t="shared" si="230"/>
        <v>7</v>
      </c>
      <c r="CA187" s="180">
        <f t="shared" si="188"/>
        <v>44011</v>
      </c>
      <c r="CB187">
        <f t="shared" si="189"/>
        <v>4</v>
      </c>
      <c r="CC187">
        <f t="shared" si="190"/>
        <v>1</v>
      </c>
      <c r="CD187" s="180">
        <f t="shared" si="191"/>
        <v>44011</v>
      </c>
      <c r="CE187">
        <f t="shared" si="192"/>
        <v>0</v>
      </c>
    </row>
    <row r="188" spans="1:83" ht="18" customHeight="1" x14ac:dyDescent="0.55000000000000004">
      <c r="A188" s="180">
        <v>44012</v>
      </c>
      <c r="B188" s="146">
        <v>0</v>
      </c>
      <c r="C188" s="155">
        <f t="shared" ref="C188:C193" si="244">+B188+C187</f>
        <v>1918</v>
      </c>
      <c r="D188" s="155">
        <f t="shared" si="239"/>
        <v>79</v>
      </c>
      <c r="E188" s="147">
        <v>0</v>
      </c>
      <c r="F188" s="147">
        <v>1839</v>
      </c>
      <c r="G188" s="147">
        <v>2</v>
      </c>
      <c r="H188" s="135"/>
      <c r="I188" s="147">
        <v>3</v>
      </c>
      <c r="J188" s="135"/>
      <c r="K188" s="148">
        <v>0</v>
      </c>
      <c r="L188" s="146">
        <v>3</v>
      </c>
      <c r="M188" s="147">
        <v>1</v>
      </c>
      <c r="N188" s="135"/>
      <c r="O188" s="135"/>
      <c r="P188" s="147">
        <v>1</v>
      </c>
      <c r="Q188" s="147">
        <v>0</v>
      </c>
      <c r="R188" s="135"/>
      <c r="S188" s="135"/>
      <c r="T188" s="147">
        <v>1</v>
      </c>
      <c r="U188" s="147">
        <v>0</v>
      </c>
      <c r="V188" s="135"/>
      <c r="W188" s="42">
        <v>100</v>
      </c>
      <c r="X188" s="148">
        <v>63</v>
      </c>
      <c r="Z188" s="75">
        <f t="shared" si="243"/>
        <v>44012</v>
      </c>
      <c r="AA188" s="231">
        <f t="shared" si="204"/>
        <v>1698</v>
      </c>
      <c r="AB188" s="231">
        <f t="shared" si="205"/>
        <v>1587</v>
      </c>
      <c r="AC188" s="232">
        <f t="shared" si="206"/>
        <v>14</v>
      </c>
      <c r="AD188" s="184">
        <f t="shared" si="211"/>
        <v>2</v>
      </c>
      <c r="AE188" s="244"/>
      <c r="AF188" s="156">
        <v>1205</v>
      </c>
      <c r="AG188" s="185">
        <f t="shared" si="240"/>
        <v>2</v>
      </c>
      <c r="AH188" s="156">
        <v>1107</v>
      </c>
      <c r="AI188" s="185">
        <f t="shared" si="217"/>
        <v>0</v>
      </c>
      <c r="AJ188" s="186">
        <v>7</v>
      </c>
      <c r="AK188" s="187">
        <f t="shared" si="212"/>
        <v>0</v>
      </c>
      <c r="AL188" s="156">
        <v>46</v>
      </c>
      <c r="AM188" s="185">
        <f t="shared" si="213"/>
        <v>0</v>
      </c>
      <c r="AN188" s="156">
        <v>45</v>
      </c>
      <c r="AO188" s="185">
        <f t="shared" si="214"/>
        <v>0</v>
      </c>
      <c r="AP188" s="188">
        <v>0</v>
      </c>
      <c r="AQ188" s="187">
        <f t="shared" si="215"/>
        <v>0</v>
      </c>
      <c r="AR188" s="156">
        <v>447</v>
      </c>
      <c r="AS188" s="185">
        <f t="shared" si="241"/>
        <v>0</v>
      </c>
      <c r="AT188" s="156">
        <v>435</v>
      </c>
      <c r="AU188" s="185">
        <f t="shared" si="216"/>
        <v>0</v>
      </c>
      <c r="AV188" s="189">
        <v>7</v>
      </c>
      <c r="AW188" s="247">
        <v>17</v>
      </c>
      <c r="AX188" s="238">
        <f t="shared" si="242"/>
        <v>44012</v>
      </c>
      <c r="AY188" s="237">
        <v>3</v>
      </c>
      <c r="AZ188" s="239">
        <f t="shared" si="231"/>
        <v>328</v>
      </c>
      <c r="BA188" s="239"/>
      <c r="BB188" s="130">
        <v>0</v>
      </c>
      <c r="BC188" s="27">
        <f t="shared" si="232"/>
        <v>21</v>
      </c>
      <c r="BD188" s="239">
        <v>6</v>
      </c>
      <c r="BE188" s="230">
        <f t="shared" si="233"/>
        <v>44012</v>
      </c>
      <c r="BF188" s="132">
        <f t="shared" si="234"/>
        <v>0</v>
      </c>
      <c r="BG188" s="230">
        <f t="shared" si="235"/>
        <v>44012</v>
      </c>
      <c r="BH188" s="132">
        <f t="shared" si="236"/>
        <v>1918</v>
      </c>
      <c r="BI188" s="1">
        <f t="shared" si="207"/>
        <v>44012</v>
      </c>
      <c r="BJ188">
        <f t="shared" si="237"/>
        <v>3</v>
      </c>
      <c r="BK188">
        <f t="shared" si="238"/>
        <v>1</v>
      </c>
      <c r="BL188" s="1">
        <f t="shared" si="208"/>
        <v>44012</v>
      </c>
      <c r="BM188">
        <f t="shared" si="209"/>
        <v>2340</v>
      </c>
      <c r="BN188">
        <f t="shared" si="210"/>
        <v>484</v>
      </c>
      <c r="BO188" s="180">
        <f t="shared" si="219"/>
        <v>44012</v>
      </c>
      <c r="BP188">
        <f t="shared" si="220"/>
        <v>1205</v>
      </c>
      <c r="BQ188">
        <f t="shared" si="221"/>
        <v>1107</v>
      </c>
      <c r="BR188">
        <f t="shared" si="222"/>
        <v>7</v>
      </c>
      <c r="BS188" s="180">
        <f t="shared" si="223"/>
        <v>44012</v>
      </c>
      <c r="BT188">
        <f t="shared" si="224"/>
        <v>46</v>
      </c>
      <c r="BU188">
        <f t="shared" si="225"/>
        <v>45</v>
      </c>
      <c r="BV188">
        <f t="shared" si="226"/>
        <v>0</v>
      </c>
      <c r="BW188" s="180">
        <f t="shared" si="227"/>
        <v>44012</v>
      </c>
      <c r="BX188">
        <f t="shared" si="228"/>
        <v>447</v>
      </c>
      <c r="BY188">
        <f t="shared" si="229"/>
        <v>435</v>
      </c>
      <c r="BZ188">
        <f t="shared" si="230"/>
        <v>7</v>
      </c>
      <c r="CA188" s="180">
        <f t="shared" si="188"/>
        <v>44012</v>
      </c>
      <c r="CB188">
        <f t="shared" si="189"/>
        <v>2</v>
      </c>
      <c r="CC188">
        <f t="shared" si="190"/>
        <v>2</v>
      </c>
      <c r="CD188" s="180">
        <f t="shared" si="191"/>
        <v>44012</v>
      </c>
      <c r="CE188">
        <f t="shared" si="192"/>
        <v>0</v>
      </c>
    </row>
    <row r="189" spans="1:83" ht="18" customHeight="1" x14ac:dyDescent="0.55000000000000004">
      <c r="A189" s="180">
        <v>44013</v>
      </c>
      <c r="B189" s="146">
        <v>2</v>
      </c>
      <c r="C189" s="155">
        <f t="shared" si="244"/>
        <v>1920</v>
      </c>
      <c r="D189" s="155">
        <f t="shared" si="239"/>
        <v>75</v>
      </c>
      <c r="E189" s="147">
        <v>0</v>
      </c>
      <c r="F189" s="147">
        <v>1845</v>
      </c>
      <c r="G189" s="147">
        <v>0</v>
      </c>
      <c r="H189" s="135"/>
      <c r="I189" s="147">
        <v>1</v>
      </c>
      <c r="J189" s="135"/>
      <c r="K189" s="148">
        <v>0</v>
      </c>
      <c r="L189" s="146">
        <v>2</v>
      </c>
      <c r="M189" s="147">
        <v>0</v>
      </c>
      <c r="N189" s="135"/>
      <c r="O189" s="135"/>
      <c r="P189" s="147">
        <v>0</v>
      </c>
      <c r="Q189" s="147">
        <v>0</v>
      </c>
      <c r="R189" s="135"/>
      <c r="S189" s="135"/>
      <c r="T189" s="147">
        <v>3</v>
      </c>
      <c r="U189" s="147">
        <v>3</v>
      </c>
      <c r="V189" s="135"/>
      <c r="W189" s="42">
        <v>99</v>
      </c>
      <c r="X189" s="148">
        <v>60</v>
      </c>
      <c r="Y189" s="42">
        <v>1</v>
      </c>
      <c r="Z189" s="75">
        <f t="shared" si="243"/>
        <v>44013</v>
      </c>
      <c r="AA189" s="231">
        <f t="shared" si="204"/>
        <v>1726</v>
      </c>
      <c r="AB189" s="231">
        <f t="shared" si="205"/>
        <v>1600</v>
      </c>
      <c r="AC189" s="232">
        <f t="shared" si="206"/>
        <v>14</v>
      </c>
      <c r="AD189" s="184">
        <f t="shared" si="211"/>
        <v>28</v>
      </c>
      <c r="AE189" s="244">
        <f>+AE188+AD189</f>
        <v>28</v>
      </c>
      <c r="AF189" s="156">
        <v>1233</v>
      </c>
      <c r="AG189" s="185">
        <f t="shared" si="240"/>
        <v>10</v>
      </c>
      <c r="AH189" s="156">
        <v>1117</v>
      </c>
      <c r="AI189" s="185">
        <f t="shared" si="217"/>
        <v>0</v>
      </c>
      <c r="AJ189" s="186">
        <v>7</v>
      </c>
      <c r="AK189" s="187">
        <f t="shared" si="212"/>
        <v>0</v>
      </c>
      <c r="AL189" s="156">
        <v>46</v>
      </c>
      <c r="AM189" s="185">
        <f t="shared" si="213"/>
        <v>0</v>
      </c>
      <c r="AN189" s="156">
        <v>45</v>
      </c>
      <c r="AO189" s="185">
        <f t="shared" si="214"/>
        <v>0</v>
      </c>
      <c r="AP189" s="188">
        <v>0</v>
      </c>
      <c r="AQ189" s="187">
        <f t="shared" si="215"/>
        <v>0</v>
      </c>
      <c r="AR189" s="156">
        <v>447</v>
      </c>
      <c r="AS189" s="185">
        <f t="shared" si="241"/>
        <v>3</v>
      </c>
      <c r="AT189" s="156">
        <v>438</v>
      </c>
      <c r="AU189" s="185">
        <f t="shared" si="216"/>
        <v>0</v>
      </c>
      <c r="AV189" s="189">
        <v>7</v>
      </c>
      <c r="AW189" s="247">
        <v>18</v>
      </c>
      <c r="AX189" s="238">
        <f t="shared" si="242"/>
        <v>44013</v>
      </c>
      <c r="AY189" s="237">
        <v>1</v>
      </c>
      <c r="AZ189" s="239">
        <f t="shared" si="231"/>
        <v>329</v>
      </c>
      <c r="BA189" s="239"/>
      <c r="BB189" s="130">
        <v>0</v>
      </c>
      <c r="BC189" s="27">
        <f t="shared" si="232"/>
        <v>21</v>
      </c>
      <c r="BD189" s="239">
        <v>7</v>
      </c>
      <c r="BE189" s="230">
        <f t="shared" si="233"/>
        <v>44013</v>
      </c>
      <c r="BF189" s="132">
        <f t="shared" si="234"/>
        <v>2</v>
      </c>
      <c r="BG189" s="230">
        <f t="shared" si="235"/>
        <v>44013</v>
      </c>
      <c r="BH189" s="132">
        <f t="shared" si="236"/>
        <v>1920</v>
      </c>
      <c r="BI189" s="1">
        <f t="shared" si="207"/>
        <v>44013</v>
      </c>
      <c r="BJ189">
        <f t="shared" si="237"/>
        <v>2</v>
      </c>
      <c r="BK189">
        <f t="shared" si="238"/>
        <v>0</v>
      </c>
      <c r="BL189" s="1">
        <f t="shared" si="208"/>
        <v>44013</v>
      </c>
      <c r="BM189">
        <f t="shared" si="209"/>
        <v>2342</v>
      </c>
      <c r="BN189">
        <f t="shared" si="210"/>
        <v>484</v>
      </c>
      <c r="BO189" s="180">
        <f t="shared" si="219"/>
        <v>44013</v>
      </c>
      <c r="BP189">
        <f t="shared" si="220"/>
        <v>1233</v>
      </c>
      <c r="BQ189">
        <f t="shared" si="221"/>
        <v>1117</v>
      </c>
      <c r="BR189">
        <f t="shared" si="222"/>
        <v>7</v>
      </c>
      <c r="BS189" s="180">
        <f t="shared" si="223"/>
        <v>44013</v>
      </c>
      <c r="BT189">
        <f t="shared" si="224"/>
        <v>46</v>
      </c>
      <c r="BU189">
        <f t="shared" si="225"/>
        <v>45</v>
      </c>
      <c r="BV189">
        <f t="shared" si="226"/>
        <v>0</v>
      </c>
      <c r="BW189" s="180">
        <f t="shared" si="227"/>
        <v>44013</v>
      </c>
      <c r="BX189">
        <f t="shared" si="228"/>
        <v>447</v>
      </c>
      <c r="BY189">
        <f t="shared" si="229"/>
        <v>438</v>
      </c>
      <c r="BZ189">
        <f t="shared" si="230"/>
        <v>7</v>
      </c>
      <c r="CA189" s="180">
        <f t="shared" si="188"/>
        <v>44013</v>
      </c>
      <c r="CB189">
        <f t="shared" si="189"/>
        <v>28</v>
      </c>
      <c r="CC189">
        <f t="shared" si="190"/>
        <v>10</v>
      </c>
      <c r="CD189" s="180">
        <f t="shared" si="191"/>
        <v>44013</v>
      </c>
      <c r="CE189">
        <f t="shared" si="192"/>
        <v>0</v>
      </c>
    </row>
    <row r="190" spans="1:83" ht="18" customHeight="1" x14ac:dyDescent="0.55000000000000004">
      <c r="A190" s="180">
        <v>44014</v>
      </c>
      <c r="B190" s="146">
        <v>3</v>
      </c>
      <c r="C190" s="155">
        <f t="shared" si="244"/>
        <v>1923</v>
      </c>
      <c r="D190" s="155">
        <f t="shared" si="239"/>
        <v>69</v>
      </c>
      <c r="E190" s="147">
        <v>0</v>
      </c>
      <c r="F190" s="147">
        <v>1854</v>
      </c>
      <c r="G190" s="147">
        <v>0</v>
      </c>
      <c r="H190" s="135"/>
      <c r="I190" s="147">
        <v>1</v>
      </c>
      <c r="J190" s="135"/>
      <c r="K190" s="148">
        <v>0</v>
      </c>
      <c r="L190" s="146">
        <v>4</v>
      </c>
      <c r="M190" s="147">
        <v>3</v>
      </c>
      <c r="N190" s="135"/>
      <c r="O190" s="135"/>
      <c r="P190" s="147">
        <v>0</v>
      </c>
      <c r="Q190" s="147">
        <v>0</v>
      </c>
      <c r="R190" s="135"/>
      <c r="S190" s="135"/>
      <c r="T190" s="147">
        <v>6</v>
      </c>
      <c r="U190" s="147">
        <v>4</v>
      </c>
      <c r="V190" s="135"/>
      <c r="W190" s="42">
        <v>97</v>
      </c>
      <c r="X190" s="148">
        <v>59</v>
      </c>
      <c r="Y190" s="42">
        <v>2</v>
      </c>
      <c r="Z190" s="75">
        <f t="shared" si="243"/>
        <v>44014</v>
      </c>
      <c r="AA190" s="231">
        <f t="shared" si="204"/>
        <v>1736</v>
      </c>
      <c r="AB190" s="231">
        <f t="shared" si="205"/>
        <v>1603</v>
      </c>
      <c r="AC190" s="232">
        <f t="shared" si="206"/>
        <v>14</v>
      </c>
      <c r="AD190" s="184">
        <f t="shared" si="211"/>
        <v>9</v>
      </c>
      <c r="AE190" s="244">
        <f>+AE189+AD190</f>
        <v>37</v>
      </c>
      <c r="AF190" s="156">
        <v>1242</v>
      </c>
      <c r="AG190" s="185">
        <f t="shared" si="240"/>
        <v>3</v>
      </c>
      <c r="AH190" s="156">
        <v>1120</v>
      </c>
      <c r="AI190" s="185">
        <f t="shared" si="217"/>
        <v>0</v>
      </c>
      <c r="AJ190" s="186">
        <v>7</v>
      </c>
      <c r="AK190" s="187">
        <f t="shared" si="212"/>
        <v>0</v>
      </c>
      <c r="AL190" s="156">
        <v>46</v>
      </c>
      <c r="AM190" s="185">
        <f t="shared" si="213"/>
        <v>0</v>
      </c>
      <c r="AN190" s="156">
        <v>45</v>
      </c>
      <c r="AO190" s="185">
        <f t="shared" si="214"/>
        <v>0</v>
      </c>
      <c r="AP190" s="188">
        <v>0</v>
      </c>
      <c r="AQ190" s="187">
        <f t="shared" si="215"/>
        <v>1</v>
      </c>
      <c r="AR190" s="156">
        <v>448</v>
      </c>
      <c r="AS190" s="185">
        <f t="shared" si="241"/>
        <v>0</v>
      </c>
      <c r="AT190" s="156">
        <v>438</v>
      </c>
      <c r="AU190" s="185">
        <f t="shared" si="216"/>
        <v>0</v>
      </c>
      <c r="AV190" s="189">
        <v>7</v>
      </c>
      <c r="AW190" s="247">
        <v>19</v>
      </c>
      <c r="AX190" s="238">
        <f t="shared" si="242"/>
        <v>44014</v>
      </c>
      <c r="AY190" s="237">
        <v>2</v>
      </c>
      <c r="AZ190" s="239">
        <f t="shared" si="231"/>
        <v>331</v>
      </c>
      <c r="BA190" s="239"/>
      <c r="BB190" s="130">
        <v>0</v>
      </c>
      <c r="BC190" s="27">
        <f t="shared" si="232"/>
        <v>21</v>
      </c>
      <c r="BD190" s="239">
        <v>8</v>
      </c>
      <c r="BE190" s="230">
        <f t="shared" si="233"/>
        <v>44014</v>
      </c>
      <c r="BF190" s="132">
        <f t="shared" si="234"/>
        <v>3</v>
      </c>
      <c r="BG190" s="230">
        <f t="shared" si="235"/>
        <v>44014</v>
      </c>
      <c r="BH190" s="132">
        <f t="shared" si="236"/>
        <v>1923</v>
      </c>
      <c r="BI190" s="1">
        <f t="shared" si="207"/>
        <v>44014</v>
      </c>
      <c r="BJ190">
        <f t="shared" si="237"/>
        <v>4</v>
      </c>
      <c r="BK190">
        <f t="shared" si="238"/>
        <v>3</v>
      </c>
      <c r="BL190" s="1">
        <f t="shared" si="208"/>
        <v>44014</v>
      </c>
      <c r="BM190">
        <f t="shared" si="209"/>
        <v>2346</v>
      </c>
      <c r="BN190">
        <f t="shared" si="210"/>
        <v>487</v>
      </c>
      <c r="BO190" s="180">
        <f t="shared" si="219"/>
        <v>44014</v>
      </c>
      <c r="BP190">
        <f t="shared" si="220"/>
        <v>1242</v>
      </c>
      <c r="BQ190">
        <f t="shared" si="221"/>
        <v>1120</v>
      </c>
      <c r="BR190">
        <f t="shared" si="222"/>
        <v>7</v>
      </c>
      <c r="BS190" s="180">
        <f t="shared" si="223"/>
        <v>44014</v>
      </c>
      <c r="BT190">
        <f t="shared" si="224"/>
        <v>46</v>
      </c>
      <c r="BU190">
        <f t="shared" si="225"/>
        <v>45</v>
      </c>
      <c r="BV190">
        <f t="shared" si="226"/>
        <v>0</v>
      </c>
      <c r="BW190" s="180">
        <f t="shared" si="227"/>
        <v>44014</v>
      </c>
      <c r="BX190">
        <f t="shared" si="228"/>
        <v>448</v>
      </c>
      <c r="BY190">
        <f t="shared" si="229"/>
        <v>438</v>
      </c>
      <c r="BZ190">
        <f t="shared" si="230"/>
        <v>7</v>
      </c>
      <c r="CA190" s="180">
        <f t="shared" si="188"/>
        <v>44014</v>
      </c>
      <c r="CB190">
        <f t="shared" si="189"/>
        <v>9</v>
      </c>
      <c r="CC190">
        <f t="shared" si="190"/>
        <v>3</v>
      </c>
      <c r="CD190" s="180">
        <f t="shared" si="191"/>
        <v>44014</v>
      </c>
      <c r="CE190">
        <f t="shared" si="192"/>
        <v>0</v>
      </c>
    </row>
    <row r="191" spans="1:83" ht="18" customHeight="1" x14ac:dyDescent="0.55000000000000004">
      <c r="A191" s="180">
        <v>44015</v>
      </c>
      <c r="B191" s="146">
        <v>2</v>
      </c>
      <c r="C191" s="155">
        <f t="shared" si="244"/>
        <v>1925</v>
      </c>
      <c r="D191" s="155">
        <f t="shared" si="239"/>
        <v>66</v>
      </c>
      <c r="E191" s="147">
        <v>0</v>
      </c>
      <c r="F191" s="147">
        <v>1859</v>
      </c>
      <c r="G191" s="147">
        <v>1</v>
      </c>
      <c r="H191" s="135"/>
      <c r="I191" s="147">
        <v>2</v>
      </c>
      <c r="J191" s="135"/>
      <c r="K191" s="148">
        <v>0</v>
      </c>
      <c r="L191" s="146">
        <v>4</v>
      </c>
      <c r="M191" s="147">
        <v>3</v>
      </c>
      <c r="N191" s="135"/>
      <c r="O191" s="135"/>
      <c r="P191" s="147">
        <v>3</v>
      </c>
      <c r="Q191" s="147">
        <v>1</v>
      </c>
      <c r="R191" s="135"/>
      <c r="S191" s="135"/>
      <c r="T191" s="147">
        <v>3</v>
      </c>
      <c r="U191" s="147">
        <v>1</v>
      </c>
      <c r="V191" s="135"/>
      <c r="W191" s="42">
        <v>98</v>
      </c>
      <c r="X191" s="148">
        <v>61</v>
      </c>
      <c r="Y191" s="42">
        <v>3</v>
      </c>
      <c r="Z191" s="75">
        <f t="shared" si="243"/>
        <v>44015</v>
      </c>
      <c r="AA191" s="231">
        <f t="shared" si="204"/>
        <v>1742</v>
      </c>
      <c r="AB191" s="231">
        <f t="shared" si="205"/>
        <v>1608</v>
      </c>
      <c r="AC191" s="232">
        <f t="shared" si="206"/>
        <v>14</v>
      </c>
      <c r="AD191" s="184">
        <f t="shared" si="211"/>
        <v>5</v>
      </c>
      <c r="AE191" s="244">
        <f t="shared" ref="AE191:AE209" si="245">+AE190+AD191</f>
        <v>42</v>
      </c>
      <c r="AF191" s="156">
        <v>1247</v>
      </c>
      <c r="AG191" s="185">
        <f t="shared" si="240"/>
        <v>5</v>
      </c>
      <c r="AH191" s="156">
        <v>1125</v>
      </c>
      <c r="AI191" s="185">
        <f t="shared" si="217"/>
        <v>0</v>
      </c>
      <c r="AJ191" s="186">
        <v>7</v>
      </c>
      <c r="AK191" s="187">
        <f t="shared" si="212"/>
        <v>0</v>
      </c>
      <c r="AL191" s="156">
        <v>46</v>
      </c>
      <c r="AM191" s="185">
        <f t="shared" si="213"/>
        <v>0</v>
      </c>
      <c r="AN191" s="156">
        <v>45</v>
      </c>
      <c r="AO191" s="185">
        <f t="shared" si="214"/>
        <v>0</v>
      </c>
      <c r="AP191" s="188">
        <v>0</v>
      </c>
      <c r="AQ191" s="187">
        <f t="shared" si="215"/>
        <v>1</v>
      </c>
      <c r="AR191" s="156">
        <v>449</v>
      </c>
      <c r="AS191" s="185">
        <f t="shared" si="241"/>
        <v>0</v>
      </c>
      <c r="AT191" s="156">
        <v>438</v>
      </c>
      <c r="AU191" s="185">
        <f t="shared" si="216"/>
        <v>0</v>
      </c>
      <c r="AV191" s="189">
        <v>7</v>
      </c>
      <c r="AW191" s="247">
        <v>20</v>
      </c>
      <c r="AX191" s="238">
        <f t="shared" si="242"/>
        <v>44015</v>
      </c>
      <c r="AY191" s="237">
        <v>1</v>
      </c>
      <c r="AZ191" s="239">
        <f t="shared" si="231"/>
        <v>332</v>
      </c>
      <c r="BA191" s="239"/>
      <c r="BB191" s="130">
        <v>0</v>
      </c>
      <c r="BC191" s="27">
        <f t="shared" si="232"/>
        <v>21</v>
      </c>
      <c r="BD191" s="239">
        <v>9</v>
      </c>
      <c r="BE191" s="230">
        <f t="shared" si="233"/>
        <v>44015</v>
      </c>
      <c r="BF191" s="132">
        <f t="shared" si="234"/>
        <v>2</v>
      </c>
      <c r="BG191" s="230">
        <f t="shared" si="235"/>
        <v>44015</v>
      </c>
      <c r="BH191" s="132">
        <f t="shared" si="236"/>
        <v>1925</v>
      </c>
      <c r="BI191" s="1">
        <f t="shared" si="207"/>
        <v>44015</v>
      </c>
      <c r="BJ191">
        <f t="shared" si="237"/>
        <v>4</v>
      </c>
      <c r="BK191">
        <f t="shared" si="238"/>
        <v>3</v>
      </c>
      <c r="BL191" s="1">
        <f t="shared" si="208"/>
        <v>44015</v>
      </c>
      <c r="BM191">
        <f t="shared" si="209"/>
        <v>2350</v>
      </c>
      <c r="BN191">
        <f t="shared" si="210"/>
        <v>490</v>
      </c>
      <c r="BO191" s="180">
        <f t="shared" si="219"/>
        <v>44015</v>
      </c>
      <c r="BP191">
        <f t="shared" si="220"/>
        <v>1247</v>
      </c>
      <c r="BQ191">
        <f t="shared" si="221"/>
        <v>1125</v>
      </c>
      <c r="BR191">
        <f t="shared" si="222"/>
        <v>7</v>
      </c>
      <c r="BS191" s="180">
        <f t="shared" si="223"/>
        <v>44015</v>
      </c>
      <c r="BT191">
        <f t="shared" si="224"/>
        <v>46</v>
      </c>
      <c r="BU191">
        <f t="shared" si="225"/>
        <v>45</v>
      </c>
      <c r="BV191">
        <f t="shared" si="226"/>
        <v>0</v>
      </c>
      <c r="BW191" s="180">
        <f t="shared" si="227"/>
        <v>44015</v>
      </c>
      <c r="BX191">
        <f t="shared" si="228"/>
        <v>449</v>
      </c>
      <c r="BY191">
        <f t="shared" si="229"/>
        <v>438</v>
      </c>
      <c r="BZ191">
        <f t="shared" si="230"/>
        <v>7</v>
      </c>
      <c r="CA191" s="180">
        <f t="shared" si="188"/>
        <v>44015</v>
      </c>
      <c r="CB191">
        <f t="shared" si="189"/>
        <v>5</v>
      </c>
      <c r="CC191">
        <f t="shared" si="190"/>
        <v>5</v>
      </c>
      <c r="CD191" s="180">
        <f t="shared" si="191"/>
        <v>44015</v>
      </c>
      <c r="CE191">
        <f t="shared" si="192"/>
        <v>0</v>
      </c>
    </row>
    <row r="192" spans="1:83" ht="18" customHeight="1" x14ac:dyDescent="0.55000000000000004">
      <c r="A192" s="180">
        <v>44016</v>
      </c>
      <c r="B192" s="146">
        <v>6</v>
      </c>
      <c r="C192" s="155">
        <f t="shared" si="244"/>
        <v>1931</v>
      </c>
      <c r="D192" s="155">
        <f t="shared" si="239"/>
        <v>68</v>
      </c>
      <c r="E192" s="147">
        <v>0</v>
      </c>
      <c r="F192" s="147">
        <v>1863</v>
      </c>
      <c r="G192" s="147">
        <v>1</v>
      </c>
      <c r="H192" s="135"/>
      <c r="I192" s="147">
        <v>3</v>
      </c>
      <c r="J192" s="135"/>
      <c r="K192" s="148">
        <v>0</v>
      </c>
      <c r="L192" s="146">
        <v>7</v>
      </c>
      <c r="M192" s="147">
        <v>7</v>
      </c>
      <c r="N192" s="135"/>
      <c r="O192" s="135"/>
      <c r="P192" s="147">
        <v>1</v>
      </c>
      <c r="Q192" s="147">
        <v>1</v>
      </c>
      <c r="R192" s="135"/>
      <c r="S192" s="135"/>
      <c r="T192" s="147">
        <v>5</v>
      </c>
      <c r="U192" s="147">
        <v>4</v>
      </c>
      <c r="V192" s="135"/>
      <c r="W192" s="42">
        <v>99</v>
      </c>
      <c r="X192" s="148">
        <v>63</v>
      </c>
      <c r="Y192" s="42">
        <v>4</v>
      </c>
      <c r="Z192" s="75">
        <f t="shared" si="243"/>
        <v>44016</v>
      </c>
      <c r="AA192" s="231">
        <f t="shared" si="204"/>
        <v>1753</v>
      </c>
      <c r="AB192" s="231">
        <f t="shared" si="205"/>
        <v>1628</v>
      </c>
      <c r="AC192" s="232">
        <f t="shared" si="206"/>
        <v>14</v>
      </c>
      <c r="AD192" s="184">
        <f t="shared" si="211"/>
        <v>11</v>
      </c>
      <c r="AE192" s="244">
        <f t="shared" si="245"/>
        <v>53</v>
      </c>
      <c r="AF192" s="156">
        <v>1258</v>
      </c>
      <c r="AG192" s="185">
        <f t="shared" ref="AG192:AG215" si="246">+AH192-AH191</f>
        <v>20</v>
      </c>
      <c r="AH192" s="156">
        <v>1145</v>
      </c>
      <c r="AI192" s="185">
        <f t="shared" si="217"/>
        <v>0</v>
      </c>
      <c r="AJ192" s="186">
        <v>7</v>
      </c>
      <c r="AK192" s="187">
        <f t="shared" si="212"/>
        <v>0</v>
      </c>
      <c r="AL192" s="156">
        <v>46</v>
      </c>
      <c r="AM192" s="185">
        <f t="shared" si="213"/>
        <v>0</v>
      </c>
      <c r="AN192" s="156">
        <v>45</v>
      </c>
      <c r="AO192" s="185">
        <f t="shared" si="214"/>
        <v>0</v>
      </c>
      <c r="AP192" s="188">
        <v>0</v>
      </c>
      <c r="AQ192" s="187">
        <f t="shared" si="215"/>
        <v>0</v>
      </c>
      <c r="AR192" s="156">
        <v>449</v>
      </c>
      <c r="AS192" s="185">
        <f t="shared" si="241"/>
        <v>0</v>
      </c>
      <c r="AT192" s="156">
        <v>438</v>
      </c>
      <c r="AU192" s="185">
        <f t="shared" si="216"/>
        <v>0</v>
      </c>
      <c r="AV192" s="189">
        <v>7</v>
      </c>
      <c r="AW192" s="247">
        <v>21</v>
      </c>
      <c r="AX192" s="238">
        <f t="shared" si="242"/>
        <v>44016</v>
      </c>
      <c r="AY192" s="237">
        <v>2</v>
      </c>
      <c r="AZ192" s="239">
        <f t="shared" si="231"/>
        <v>334</v>
      </c>
      <c r="BA192" s="239"/>
      <c r="BB192" s="130">
        <v>0</v>
      </c>
      <c r="BC192" s="27">
        <f t="shared" si="232"/>
        <v>21</v>
      </c>
      <c r="BD192" s="239">
        <v>10</v>
      </c>
      <c r="BE192" s="230">
        <f t="shared" si="233"/>
        <v>44016</v>
      </c>
      <c r="BF192" s="132">
        <f t="shared" si="234"/>
        <v>6</v>
      </c>
      <c r="BG192" s="230">
        <f t="shared" si="235"/>
        <v>44016</v>
      </c>
      <c r="BH192" s="132">
        <f t="shared" si="236"/>
        <v>1931</v>
      </c>
      <c r="BI192" s="1">
        <f t="shared" si="207"/>
        <v>44016</v>
      </c>
      <c r="BJ192">
        <f t="shared" si="237"/>
        <v>7</v>
      </c>
      <c r="BK192">
        <f t="shared" si="238"/>
        <v>7</v>
      </c>
      <c r="BL192" s="1">
        <f t="shared" si="208"/>
        <v>44016</v>
      </c>
      <c r="BM192">
        <f t="shared" si="209"/>
        <v>2357</v>
      </c>
      <c r="BN192">
        <f t="shared" si="210"/>
        <v>497</v>
      </c>
      <c r="BO192" s="180">
        <f t="shared" si="219"/>
        <v>44016</v>
      </c>
      <c r="BP192">
        <f t="shared" si="220"/>
        <v>1258</v>
      </c>
      <c r="BQ192">
        <f t="shared" si="221"/>
        <v>1145</v>
      </c>
      <c r="BR192">
        <f t="shared" si="222"/>
        <v>7</v>
      </c>
      <c r="BS192" s="180">
        <f t="shared" si="223"/>
        <v>44016</v>
      </c>
      <c r="BT192">
        <f t="shared" si="224"/>
        <v>46</v>
      </c>
      <c r="BU192">
        <f t="shared" si="225"/>
        <v>45</v>
      </c>
      <c r="BV192">
        <f t="shared" si="226"/>
        <v>0</v>
      </c>
      <c r="BW192" s="180">
        <f t="shared" si="227"/>
        <v>44016</v>
      </c>
      <c r="BX192">
        <f t="shared" si="228"/>
        <v>449</v>
      </c>
      <c r="BY192">
        <f t="shared" si="229"/>
        <v>438</v>
      </c>
      <c r="BZ192">
        <f t="shared" si="230"/>
        <v>7</v>
      </c>
      <c r="CA192" s="180">
        <f t="shared" si="188"/>
        <v>44016</v>
      </c>
      <c r="CB192">
        <f t="shared" si="189"/>
        <v>11</v>
      </c>
      <c r="CC192">
        <f t="shared" si="190"/>
        <v>20</v>
      </c>
      <c r="CD192" s="180">
        <f t="shared" si="191"/>
        <v>44016</v>
      </c>
      <c r="CE192">
        <f t="shared" si="192"/>
        <v>0</v>
      </c>
    </row>
    <row r="193" spans="1:83" ht="18" customHeight="1" x14ac:dyDescent="0.55000000000000004">
      <c r="A193" s="180">
        <v>44017</v>
      </c>
      <c r="B193" s="146">
        <v>3</v>
      </c>
      <c r="C193" s="155">
        <f t="shared" si="244"/>
        <v>1934</v>
      </c>
      <c r="D193" s="155">
        <f t="shared" si="239"/>
        <v>69</v>
      </c>
      <c r="E193" s="147">
        <v>0</v>
      </c>
      <c r="F193" s="147">
        <v>1865</v>
      </c>
      <c r="G193" s="147">
        <v>0</v>
      </c>
      <c r="H193" s="135"/>
      <c r="I193" s="147">
        <v>3</v>
      </c>
      <c r="J193" s="135"/>
      <c r="K193" s="148">
        <v>0</v>
      </c>
      <c r="L193" s="146">
        <v>11</v>
      </c>
      <c r="M193" s="147">
        <v>10</v>
      </c>
      <c r="N193" s="135"/>
      <c r="O193" s="135"/>
      <c r="P193" s="147">
        <v>0</v>
      </c>
      <c r="Q193" s="147">
        <v>0</v>
      </c>
      <c r="R193" s="135"/>
      <c r="S193" s="135"/>
      <c r="T193" s="147">
        <v>1</v>
      </c>
      <c r="U193" s="147">
        <v>1</v>
      </c>
      <c r="V193" s="135"/>
      <c r="W193" s="42">
        <v>109</v>
      </c>
      <c r="X193" s="148">
        <v>72</v>
      </c>
      <c r="Y193" s="42">
        <v>5</v>
      </c>
      <c r="Z193" s="75">
        <f t="shared" ref="Z193:Z215" si="247">+A193</f>
        <v>44017</v>
      </c>
      <c r="AA193" s="231">
        <f t="shared" si="204"/>
        <v>1763</v>
      </c>
      <c r="AB193" s="231">
        <f t="shared" si="205"/>
        <v>1639</v>
      </c>
      <c r="AC193" s="232">
        <f t="shared" si="206"/>
        <v>14</v>
      </c>
      <c r="AD193" s="184">
        <f t="shared" si="211"/>
        <v>10</v>
      </c>
      <c r="AE193" s="244">
        <f t="shared" si="245"/>
        <v>63</v>
      </c>
      <c r="AF193" s="156">
        <v>1268</v>
      </c>
      <c r="AG193" s="185">
        <f t="shared" si="246"/>
        <v>11</v>
      </c>
      <c r="AH193" s="156">
        <v>1156</v>
      </c>
      <c r="AI193" s="185">
        <f t="shared" si="217"/>
        <v>0</v>
      </c>
      <c r="AJ193" s="186">
        <v>7</v>
      </c>
      <c r="AK193" s="187">
        <f t="shared" si="212"/>
        <v>0</v>
      </c>
      <c r="AL193" s="156">
        <v>46</v>
      </c>
      <c r="AM193" s="185">
        <f t="shared" si="213"/>
        <v>0</v>
      </c>
      <c r="AN193" s="156">
        <v>45</v>
      </c>
      <c r="AO193" s="185">
        <f t="shared" si="214"/>
        <v>0</v>
      </c>
      <c r="AP193" s="188">
        <v>0</v>
      </c>
      <c r="AQ193" s="187">
        <f t="shared" si="215"/>
        <v>0</v>
      </c>
      <c r="AR193" s="156">
        <v>449</v>
      </c>
      <c r="AS193" s="185">
        <f t="shared" si="241"/>
        <v>0</v>
      </c>
      <c r="AT193" s="156">
        <v>438</v>
      </c>
      <c r="AU193" s="185">
        <f t="shared" si="216"/>
        <v>0</v>
      </c>
      <c r="AV193" s="189">
        <v>7</v>
      </c>
      <c r="AW193" s="247">
        <v>22</v>
      </c>
      <c r="AX193" s="238">
        <f t="shared" si="242"/>
        <v>44017</v>
      </c>
      <c r="AY193" s="237">
        <v>1</v>
      </c>
      <c r="AZ193" s="239">
        <f t="shared" si="231"/>
        <v>335</v>
      </c>
      <c r="BA193" s="239"/>
      <c r="BB193" s="130">
        <v>0</v>
      </c>
      <c r="BC193" s="27">
        <f t="shared" si="232"/>
        <v>21</v>
      </c>
      <c r="BD193" s="239">
        <v>11</v>
      </c>
      <c r="BE193" s="230">
        <f t="shared" si="233"/>
        <v>44017</v>
      </c>
      <c r="BF193" s="132">
        <f t="shared" si="234"/>
        <v>3</v>
      </c>
      <c r="BG193" s="230">
        <f t="shared" si="235"/>
        <v>44017</v>
      </c>
      <c r="BH193" s="132">
        <f t="shared" si="236"/>
        <v>1934</v>
      </c>
      <c r="BI193" s="1">
        <f t="shared" si="207"/>
        <v>44017</v>
      </c>
      <c r="BJ193">
        <f t="shared" si="237"/>
        <v>11</v>
      </c>
      <c r="BK193">
        <f t="shared" si="238"/>
        <v>10</v>
      </c>
      <c r="BL193" s="1">
        <f t="shared" si="208"/>
        <v>44017</v>
      </c>
      <c r="BM193">
        <f t="shared" si="209"/>
        <v>2368</v>
      </c>
      <c r="BN193">
        <f t="shared" si="210"/>
        <v>507</v>
      </c>
      <c r="BO193" s="180">
        <f t="shared" si="219"/>
        <v>44017</v>
      </c>
      <c r="BP193">
        <f t="shared" si="220"/>
        <v>1268</v>
      </c>
      <c r="BQ193">
        <f t="shared" si="221"/>
        <v>1156</v>
      </c>
      <c r="BR193">
        <f t="shared" si="222"/>
        <v>7</v>
      </c>
      <c r="BS193" s="180">
        <f t="shared" si="223"/>
        <v>44017</v>
      </c>
      <c r="BT193">
        <f t="shared" si="224"/>
        <v>46</v>
      </c>
      <c r="BU193">
        <f t="shared" si="225"/>
        <v>45</v>
      </c>
      <c r="BV193">
        <f t="shared" si="226"/>
        <v>0</v>
      </c>
      <c r="BW193" s="180">
        <f t="shared" si="227"/>
        <v>44017</v>
      </c>
      <c r="BX193">
        <f t="shared" si="228"/>
        <v>449</v>
      </c>
      <c r="BY193">
        <f t="shared" si="229"/>
        <v>438</v>
      </c>
      <c r="BZ193">
        <f t="shared" si="230"/>
        <v>7</v>
      </c>
      <c r="CA193" s="180">
        <f t="shared" si="188"/>
        <v>44017</v>
      </c>
      <c r="CB193">
        <f t="shared" si="189"/>
        <v>10</v>
      </c>
      <c r="CC193">
        <f t="shared" si="190"/>
        <v>11</v>
      </c>
      <c r="CD193" s="180">
        <f t="shared" si="191"/>
        <v>44017</v>
      </c>
      <c r="CE193">
        <f t="shared" si="192"/>
        <v>0</v>
      </c>
    </row>
    <row r="194" spans="1:83" ht="18" customHeight="1" x14ac:dyDescent="0.55000000000000004">
      <c r="A194" s="180">
        <v>44018</v>
      </c>
      <c r="B194" s="146">
        <v>8</v>
      </c>
      <c r="C194" s="155">
        <f t="shared" ref="C194:C214" si="248">+B194+C193</f>
        <v>1942</v>
      </c>
      <c r="D194" s="155">
        <f t="shared" si="239"/>
        <v>72</v>
      </c>
      <c r="E194" s="147">
        <v>0</v>
      </c>
      <c r="F194" s="147">
        <v>1870</v>
      </c>
      <c r="G194" s="147">
        <v>2</v>
      </c>
      <c r="H194" s="135"/>
      <c r="I194" s="147">
        <v>3</v>
      </c>
      <c r="J194" s="135"/>
      <c r="K194" s="148">
        <v>0</v>
      </c>
      <c r="L194" s="146">
        <v>15</v>
      </c>
      <c r="M194" s="147">
        <v>14</v>
      </c>
      <c r="N194" s="135"/>
      <c r="O194" s="135"/>
      <c r="P194" s="147">
        <v>2</v>
      </c>
      <c r="Q194" s="147">
        <v>2</v>
      </c>
      <c r="R194" s="135"/>
      <c r="S194" s="135"/>
      <c r="T194" s="147">
        <v>8</v>
      </c>
      <c r="U194" s="147">
        <v>7</v>
      </c>
      <c r="V194" s="135"/>
      <c r="W194" s="42">
        <v>114</v>
      </c>
      <c r="X194" s="148">
        <v>77</v>
      </c>
      <c r="Y194" s="42">
        <v>6</v>
      </c>
      <c r="Z194" s="75">
        <f t="shared" si="247"/>
        <v>44018</v>
      </c>
      <c r="AA194" s="231">
        <f t="shared" si="204"/>
        <v>1780</v>
      </c>
      <c r="AB194" s="231">
        <f t="shared" si="205"/>
        <v>1640</v>
      </c>
      <c r="AC194" s="232">
        <f t="shared" si="206"/>
        <v>14</v>
      </c>
      <c r="AD194" s="184">
        <f t="shared" si="211"/>
        <v>17</v>
      </c>
      <c r="AE194" s="244">
        <f t="shared" si="245"/>
        <v>80</v>
      </c>
      <c r="AF194" s="156">
        <v>1285</v>
      </c>
      <c r="AG194" s="185">
        <f t="shared" si="246"/>
        <v>1</v>
      </c>
      <c r="AH194" s="156">
        <v>1157</v>
      </c>
      <c r="AI194" s="185">
        <f t="shared" si="217"/>
        <v>0</v>
      </c>
      <c r="AJ194" s="186">
        <v>7</v>
      </c>
      <c r="AK194" s="187">
        <f t="shared" si="212"/>
        <v>0</v>
      </c>
      <c r="AL194" s="156">
        <v>46</v>
      </c>
      <c r="AM194" s="185">
        <f t="shared" si="213"/>
        <v>0</v>
      </c>
      <c r="AN194" s="156">
        <v>45</v>
      </c>
      <c r="AO194" s="185">
        <f t="shared" si="214"/>
        <v>0</v>
      </c>
      <c r="AP194" s="188">
        <v>0</v>
      </c>
      <c r="AQ194" s="187">
        <f t="shared" si="215"/>
        <v>0</v>
      </c>
      <c r="AR194" s="156">
        <v>449</v>
      </c>
      <c r="AS194" s="185">
        <f t="shared" si="241"/>
        <v>0</v>
      </c>
      <c r="AT194" s="156">
        <v>438</v>
      </c>
      <c r="AU194" s="185">
        <f t="shared" si="216"/>
        <v>0</v>
      </c>
      <c r="AV194" s="189">
        <v>7</v>
      </c>
      <c r="AW194" s="247">
        <v>23</v>
      </c>
      <c r="AX194" s="238">
        <f t="shared" si="242"/>
        <v>44018</v>
      </c>
      <c r="AY194" s="6">
        <v>0</v>
      </c>
      <c r="AZ194" s="239">
        <f t="shared" si="231"/>
        <v>335</v>
      </c>
      <c r="BA194" s="239">
        <v>1</v>
      </c>
      <c r="BB194" s="130">
        <v>0</v>
      </c>
      <c r="BC194" s="27">
        <f t="shared" si="232"/>
        <v>21</v>
      </c>
      <c r="BD194" s="239">
        <v>12</v>
      </c>
      <c r="BE194" s="230">
        <f t="shared" si="233"/>
        <v>44018</v>
      </c>
      <c r="BF194" s="132">
        <f t="shared" si="234"/>
        <v>8</v>
      </c>
      <c r="BG194" s="230">
        <f t="shared" si="235"/>
        <v>44018</v>
      </c>
      <c r="BH194" s="132">
        <f t="shared" si="236"/>
        <v>1942</v>
      </c>
      <c r="BI194" s="1">
        <f t="shared" si="207"/>
        <v>44018</v>
      </c>
      <c r="BJ194">
        <f t="shared" si="237"/>
        <v>15</v>
      </c>
      <c r="BK194">
        <f t="shared" si="238"/>
        <v>14</v>
      </c>
      <c r="BL194" s="1">
        <f t="shared" si="208"/>
        <v>44018</v>
      </c>
      <c r="BM194">
        <f t="shared" si="209"/>
        <v>2383</v>
      </c>
      <c r="BN194">
        <f t="shared" si="210"/>
        <v>521</v>
      </c>
      <c r="BO194" s="180">
        <f t="shared" si="219"/>
        <v>44018</v>
      </c>
      <c r="BP194">
        <f t="shared" si="220"/>
        <v>1285</v>
      </c>
      <c r="BQ194">
        <f t="shared" si="221"/>
        <v>1157</v>
      </c>
      <c r="BR194">
        <f t="shared" si="222"/>
        <v>7</v>
      </c>
      <c r="BS194" s="180">
        <f t="shared" si="223"/>
        <v>44018</v>
      </c>
      <c r="BT194">
        <f t="shared" si="224"/>
        <v>46</v>
      </c>
      <c r="BU194">
        <f t="shared" si="225"/>
        <v>45</v>
      </c>
      <c r="BV194">
        <f t="shared" si="226"/>
        <v>0</v>
      </c>
      <c r="BW194" s="180">
        <f t="shared" si="227"/>
        <v>44018</v>
      </c>
      <c r="BX194">
        <f t="shared" si="228"/>
        <v>449</v>
      </c>
      <c r="BY194">
        <f t="shared" si="229"/>
        <v>438</v>
      </c>
      <c r="BZ194">
        <f t="shared" si="230"/>
        <v>7</v>
      </c>
      <c r="CA194" s="180">
        <f t="shared" si="188"/>
        <v>44018</v>
      </c>
      <c r="CB194">
        <f t="shared" si="189"/>
        <v>17</v>
      </c>
      <c r="CC194">
        <f t="shared" si="190"/>
        <v>1</v>
      </c>
      <c r="CD194" s="180">
        <f t="shared" si="191"/>
        <v>44018</v>
      </c>
      <c r="CE194">
        <f t="shared" si="192"/>
        <v>0</v>
      </c>
    </row>
    <row r="195" spans="1:83" ht="18" customHeight="1" x14ac:dyDescent="0.55000000000000004">
      <c r="A195" s="180">
        <v>44019</v>
      </c>
      <c r="B195" s="146">
        <v>7</v>
      </c>
      <c r="C195" s="155">
        <f t="shared" si="248"/>
        <v>1949</v>
      </c>
      <c r="D195" s="155">
        <f t="shared" si="239"/>
        <v>72</v>
      </c>
      <c r="E195" s="147">
        <v>0</v>
      </c>
      <c r="F195" s="147">
        <v>1877</v>
      </c>
      <c r="G195" s="147">
        <v>2</v>
      </c>
      <c r="H195" s="135"/>
      <c r="I195" s="147">
        <v>2</v>
      </c>
      <c r="J195" s="135"/>
      <c r="K195" s="148">
        <v>0</v>
      </c>
      <c r="L195" s="146">
        <v>6</v>
      </c>
      <c r="M195" s="147">
        <v>5</v>
      </c>
      <c r="N195" s="135"/>
      <c r="O195" s="135"/>
      <c r="P195" s="147">
        <v>0</v>
      </c>
      <c r="Q195" s="147">
        <v>0</v>
      </c>
      <c r="R195" s="135"/>
      <c r="S195" s="135"/>
      <c r="T195" s="147">
        <v>3</v>
      </c>
      <c r="U195" s="147">
        <v>3</v>
      </c>
      <c r="V195" s="135"/>
      <c r="W195" s="42">
        <v>117</v>
      </c>
      <c r="X195" s="148">
        <v>79</v>
      </c>
      <c r="Y195" s="42">
        <v>7</v>
      </c>
      <c r="Z195" s="75">
        <f t="shared" si="247"/>
        <v>44019</v>
      </c>
      <c r="AA195" s="231">
        <f t="shared" si="204"/>
        <v>1794</v>
      </c>
      <c r="AB195" s="231">
        <f t="shared" si="205"/>
        <v>1644</v>
      </c>
      <c r="AC195" s="232">
        <f t="shared" si="206"/>
        <v>14</v>
      </c>
      <c r="AD195" s="184">
        <f t="shared" si="211"/>
        <v>14</v>
      </c>
      <c r="AE195" s="244">
        <f t="shared" si="245"/>
        <v>94</v>
      </c>
      <c r="AF195" s="156">
        <v>1299</v>
      </c>
      <c r="AG195" s="185">
        <f t="shared" si="246"/>
        <v>4</v>
      </c>
      <c r="AH195" s="156">
        <v>1161</v>
      </c>
      <c r="AI195" s="185">
        <f t="shared" si="217"/>
        <v>0</v>
      </c>
      <c r="AJ195" s="186">
        <v>7</v>
      </c>
      <c r="AK195" s="187">
        <f t="shared" si="212"/>
        <v>0</v>
      </c>
      <c r="AL195" s="156">
        <v>46</v>
      </c>
      <c r="AM195" s="185">
        <f t="shared" si="213"/>
        <v>0</v>
      </c>
      <c r="AN195" s="156">
        <v>45</v>
      </c>
      <c r="AO195" s="185">
        <f t="shared" si="214"/>
        <v>0</v>
      </c>
      <c r="AP195" s="188">
        <v>0</v>
      </c>
      <c r="AQ195" s="187">
        <f t="shared" si="215"/>
        <v>0</v>
      </c>
      <c r="AR195" s="156">
        <v>449</v>
      </c>
      <c r="AS195" s="185">
        <f t="shared" si="241"/>
        <v>0</v>
      </c>
      <c r="AT195" s="156">
        <v>438</v>
      </c>
      <c r="AU195" s="185">
        <f t="shared" si="216"/>
        <v>0</v>
      </c>
      <c r="AV195" s="189">
        <v>7</v>
      </c>
      <c r="AW195" s="247">
        <v>24</v>
      </c>
      <c r="AX195" s="238">
        <f t="shared" si="242"/>
        <v>44019</v>
      </c>
      <c r="AY195" s="6">
        <v>0</v>
      </c>
      <c r="AZ195" s="239">
        <f t="shared" si="231"/>
        <v>335</v>
      </c>
      <c r="BA195" s="239">
        <v>2</v>
      </c>
      <c r="BB195" s="130">
        <v>0</v>
      </c>
      <c r="BC195" s="27">
        <f t="shared" si="232"/>
        <v>21</v>
      </c>
      <c r="BD195" s="239">
        <v>13</v>
      </c>
      <c r="BE195" s="230">
        <f t="shared" si="233"/>
        <v>44019</v>
      </c>
      <c r="BF195" s="132">
        <f t="shared" si="234"/>
        <v>7</v>
      </c>
      <c r="BG195" s="230">
        <f t="shared" si="235"/>
        <v>44019</v>
      </c>
      <c r="BH195" s="132">
        <f t="shared" si="236"/>
        <v>1949</v>
      </c>
      <c r="BI195" s="1">
        <f t="shared" si="207"/>
        <v>44019</v>
      </c>
      <c r="BJ195">
        <f t="shared" si="237"/>
        <v>6</v>
      </c>
      <c r="BK195">
        <f t="shared" si="238"/>
        <v>5</v>
      </c>
      <c r="BL195" s="1">
        <f t="shared" si="208"/>
        <v>44019</v>
      </c>
      <c r="BM195">
        <f t="shared" si="209"/>
        <v>2389</v>
      </c>
      <c r="BN195">
        <f t="shared" si="210"/>
        <v>526</v>
      </c>
      <c r="BO195" s="180">
        <f t="shared" si="219"/>
        <v>44019</v>
      </c>
      <c r="BP195">
        <f t="shared" si="220"/>
        <v>1299</v>
      </c>
      <c r="BQ195">
        <f t="shared" si="221"/>
        <v>1161</v>
      </c>
      <c r="BR195">
        <f t="shared" si="222"/>
        <v>7</v>
      </c>
      <c r="BS195" s="180">
        <f t="shared" si="223"/>
        <v>44019</v>
      </c>
      <c r="BT195">
        <f t="shared" si="224"/>
        <v>46</v>
      </c>
      <c r="BU195">
        <f t="shared" si="225"/>
        <v>45</v>
      </c>
      <c r="BV195">
        <f t="shared" si="226"/>
        <v>0</v>
      </c>
      <c r="BW195" s="180">
        <f t="shared" si="227"/>
        <v>44019</v>
      </c>
      <c r="BX195">
        <f t="shared" si="228"/>
        <v>449</v>
      </c>
      <c r="BY195">
        <f t="shared" si="229"/>
        <v>438</v>
      </c>
      <c r="BZ195">
        <f t="shared" si="230"/>
        <v>7</v>
      </c>
      <c r="CA195" s="180">
        <f t="shared" si="188"/>
        <v>44019</v>
      </c>
      <c r="CB195">
        <f t="shared" si="189"/>
        <v>14</v>
      </c>
      <c r="CC195">
        <f t="shared" si="190"/>
        <v>4</v>
      </c>
      <c r="CD195" s="180">
        <f t="shared" si="191"/>
        <v>44019</v>
      </c>
      <c r="CE195">
        <f t="shared" si="192"/>
        <v>0</v>
      </c>
    </row>
    <row r="196" spans="1:83" ht="18" customHeight="1" x14ac:dyDescent="0.55000000000000004">
      <c r="A196" s="180">
        <v>44020</v>
      </c>
      <c r="B196" s="146">
        <v>9</v>
      </c>
      <c r="C196" s="155">
        <f t="shared" si="248"/>
        <v>1958</v>
      </c>
      <c r="D196" s="155">
        <f t="shared" si="239"/>
        <v>74</v>
      </c>
      <c r="E196" s="147">
        <v>0</v>
      </c>
      <c r="F196" s="147">
        <v>1884</v>
      </c>
      <c r="G196" s="147">
        <v>0</v>
      </c>
      <c r="H196" s="135"/>
      <c r="I196" s="147">
        <v>2</v>
      </c>
      <c r="J196" s="135"/>
      <c r="K196" s="148">
        <v>0</v>
      </c>
      <c r="L196" s="146">
        <v>6</v>
      </c>
      <c r="M196" s="147">
        <v>5</v>
      </c>
      <c r="N196" s="135"/>
      <c r="O196" s="135"/>
      <c r="P196" s="147">
        <v>1</v>
      </c>
      <c r="Q196" s="147">
        <v>1</v>
      </c>
      <c r="R196" s="135"/>
      <c r="S196" s="135"/>
      <c r="T196" s="147">
        <v>10</v>
      </c>
      <c r="U196" s="147">
        <v>4</v>
      </c>
      <c r="V196" s="135"/>
      <c r="W196" s="42">
        <v>112</v>
      </c>
      <c r="X196" s="148">
        <v>79</v>
      </c>
      <c r="Y196" s="42">
        <v>8</v>
      </c>
      <c r="Z196" s="75">
        <f t="shared" si="247"/>
        <v>44020</v>
      </c>
      <c r="AA196" s="231">
        <f t="shared" si="204"/>
        <v>1818</v>
      </c>
      <c r="AB196" s="231">
        <f t="shared" si="205"/>
        <v>1650</v>
      </c>
      <c r="AC196" s="232">
        <f t="shared" si="206"/>
        <v>14</v>
      </c>
      <c r="AD196" s="184">
        <f t="shared" si="211"/>
        <v>24</v>
      </c>
      <c r="AE196" s="244">
        <f t="shared" si="245"/>
        <v>118</v>
      </c>
      <c r="AF196" s="156">
        <v>1323</v>
      </c>
      <c r="AG196" s="185">
        <f t="shared" si="246"/>
        <v>6</v>
      </c>
      <c r="AH196" s="156">
        <v>1167</v>
      </c>
      <c r="AI196" s="185">
        <f t="shared" si="217"/>
        <v>0</v>
      </c>
      <c r="AJ196" s="186">
        <v>7</v>
      </c>
      <c r="AK196" s="187">
        <f t="shared" si="212"/>
        <v>0</v>
      </c>
      <c r="AL196" s="156">
        <v>46</v>
      </c>
      <c r="AM196" s="185">
        <f t="shared" si="213"/>
        <v>0</v>
      </c>
      <c r="AN196" s="156">
        <v>45</v>
      </c>
      <c r="AO196" s="185">
        <f t="shared" si="214"/>
        <v>0</v>
      </c>
      <c r="AP196" s="188">
        <v>0</v>
      </c>
      <c r="AQ196" s="187">
        <f t="shared" si="215"/>
        <v>0</v>
      </c>
      <c r="AR196" s="156">
        <v>449</v>
      </c>
      <c r="AS196" s="185">
        <f t="shared" si="241"/>
        <v>0</v>
      </c>
      <c r="AT196" s="156">
        <v>438</v>
      </c>
      <c r="AU196" s="185">
        <f t="shared" si="216"/>
        <v>0</v>
      </c>
      <c r="AV196" s="189">
        <v>7</v>
      </c>
      <c r="AW196" s="247">
        <v>25</v>
      </c>
      <c r="AX196" s="238">
        <f t="shared" si="242"/>
        <v>44020</v>
      </c>
      <c r="AY196" s="6">
        <v>0</v>
      </c>
      <c r="AZ196" s="239">
        <f t="shared" si="231"/>
        <v>335</v>
      </c>
      <c r="BA196" s="239">
        <v>3</v>
      </c>
      <c r="BB196" s="130">
        <v>0</v>
      </c>
      <c r="BC196" s="27">
        <f t="shared" si="232"/>
        <v>21</v>
      </c>
      <c r="BD196" s="239">
        <v>14</v>
      </c>
      <c r="BE196" s="230">
        <f t="shared" si="233"/>
        <v>44020</v>
      </c>
      <c r="BF196" s="132">
        <f t="shared" si="234"/>
        <v>9</v>
      </c>
      <c r="BG196" s="230">
        <f t="shared" si="235"/>
        <v>44020</v>
      </c>
      <c r="BH196" s="132">
        <f t="shared" si="236"/>
        <v>1958</v>
      </c>
      <c r="BI196" s="1">
        <f t="shared" si="207"/>
        <v>44020</v>
      </c>
      <c r="BJ196">
        <f t="shared" si="237"/>
        <v>6</v>
      </c>
      <c r="BK196">
        <f t="shared" si="238"/>
        <v>5</v>
      </c>
      <c r="BL196" s="1">
        <f t="shared" si="208"/>
        <v>44020</v>
      </c>
      <c r="BM196">
        <f t="shared" si="209"/>
        <v>2395</v>
      </c>
      <c r="BN196">
        <f t="shared" si="210"/>
        <v>531</v>
      </c>
      <c r="BO196" s="180">
        <f t="shared" si="219"/>
        <v>44020</v>
      </c>
      <c r="BP196">
        <f t="shared" si="220"/>
        <v>1323</v>
      </c>
      <c r="BQ196">
        <f t="shared" si="221"/>
        <v>1167</v>
      </c>
      <c r="BR196">
        <f t="shared" si="222"/>
        <v>7</v>
      </c>
      <c r="BS196" s="180">
        <f t="shared" si="223"/>
        <v>44020</v>
      </c>
      <c r="BT196">
        <f t="shared" si="224"/>
        <v>46</v>
      </c>
      <c r="BU196">
        <f t="shared" si="225"/>
        <v>45</v>
      </c>
      <c r="BV196">
        <f t="shared" si="226"/>
        <v>0</v>
      </c>
      <c r="BW196" s="180">
        <f t="shared" si="227"/>
        <v>44020</v>
      </c>
      <c r="BX196">
        <f t="shared" si="228"/>
        <v>449</v>
      </c>
      <c r="BY196">
        <f t="shared" si="229"/>
        <v>438</v>
      </c>
      <c r="BZ196">
        <f t="shared" si="230"/>
        <v>7</v>
      </c>
      <c r="CA196" s="180">
        <f t="shared" si="188"/>
        <v>44020</v>
      </c>
      <c r="CB196">
        <f t="shared" si="189"/>
        <v>24</v>
      </c>
      <c r="CC196">
        <f t="shared" si="190"/>
        <v>6</v>
      </c>
      <c r="CD196" s="180">
        <f t="shared" si="191"/>
        <v>44020</v>
      </c>
      <c r="CE196">
        <f t="shared" si="192"/>
        <v>0</v>
      </c>
    </row>
    <row r="197" spans="1:83" ht="18" customHeight="1" x14ac:dyDescent="0.55000000000000004">
      <c r="A197" s="180">
        <v>44021</v>
      </c>
      <c r="B197" s="146">
        <v>4</v>
      </c>
      <c r="C197" s="155">
        <f t="shared" si="248"/>
        <v>1962</v>
      </c>
      <c r="D197" s="155">
        <f t="shared" si="239"/>
        <v>71</v>
      </c>
      <c r="E197" s="147">
        <v>0</v>
      </c>
      <c r="F197" s="147">
        <v>1891</v>
      </c>
      <c r="G197" s="147">
        <v>3</v>
      </c>
      <c r="H197" s="135"/>
      <c r="I197" s="147">
        <v>5</v>
      </c>
      <c r="J197" s="135"/>
      <c r="K197" s="148">
        <v>0</v>
      </c>
      <c r="L197" s="146">
        <v>3</v>
      </c>
      <c r="M197" s="147">
        <v>3</v>
      </c>
      <c r="N197" s="135"/>
      <c r="O197" s="135"/>
      <c r="P197" s="147">
        <v>0</v>
      </c>
      <c r="Q197" s="147">
        <v>0</v>
      </c>
      <c r="R197" s="135"/>
      <c r="S197" s="135"/>
      <c r="T197" s="147">
        <v>2</v>
      </c>
      <c r="U197" s="147">
        <v>0</v>
      </c>
      <c r="V197" s="135"/>
      <c r="W197" s="42">
        <v>113</v>
      </c>
      <c r="X197" s="148">
        <v>82</v>
      </c>
      <c r="Y197" s="42">
        <v>9</v>
      </c>
      <c r="Z197" s="75">
        <f t="shared" si="247"/>
        <v>44021</v>
      </c>
      <c r="AA197" s="231">
        <f t="shared" si="204"/>
        <v>1860</v>
      </c>
      <c r="AB197" s="231">
        <f t="shared" si="205"/>
        <v>1659</v>
      </c>
      <c r="AC197" s="232">
        <f t="shared" si="206"/>
        <v>14</v>
      </c>
      <c r="AD197" s="184">
        <f t="shared" si="211"/>
        <v>42</v>
      </c>
      <c r="AE197" s="244">
        <f t="shared" si="245"/>
        <v>160</v>
      </c>
      <c r="AF197" s="156">
        <v>1365</v>
      </c>
      <c r="AG197" s="185">
        <f t="shared" si="246"/>
        <v>9</v>
      </c>
      <c r="AH197" s="156">
        <v>1176</v>
      </c>
      <c r="AI197" s="185">
        <f t="shared" si="217"/>
        <v>0</v>
      </c>
      <c r="AJ197" s="186">
        <v>7</v>
      </c>
      <c r="AK197" s="187">
        <f t="shared" si="212"/>
        <v>0</v>
      </c>
      <c r="AL197" s="156">
        <v>46</v>
      </c>
      <c r="AM197" s="185">
        <f t="shared" si="213"/>
        <v>0</v>
      </c>
      <c r="AN197" s="156">
        <v>45</v>
      </c>
      <c r="AO197" s="185">
        <f t="shared" si="214"/>
        <v>0</v>
      </c>
      <c r="AP197" s="188">
        <v>0</v>
      </c>
      <c r="AQ197" s="187">
        <f t="shared" si="215"/>
        <v>0</v>
      </c>
      <c r="AR197" s="156">
        <v>449</v>
      </c>
      <c r="AS197" s="185">
        <f t="shared" si="241"/>
        <v>0</v>
      </c>
      <c r="AT197" s="156">
        <v>438</v>
      </c>
      <c r="AU197" s="185">
        <f t="shared" si="216"/>
        <v>0</v>
      </c>
      <c r="AV197" s="189">
        <v>7</v>
      </c>
      <c r="AW197" s="247">
        <v>26</v>
      </c>
      <c r="AX197" s="238">
        <f t="shared" si="242"/>
        <v>44021</v>
      </c>
      <c r="AY197" s="6">
        <v>0</v>
      </c>
      <c r="AZ197" s="239">
        <f t="shared" si="231"/>
        <v>335</v>
      </c>
      <c r="BA197" s="239">
        <v>4</v>
      </c>
      <c r="BB197" s="130">
        <v>0</v>
      </c>
      <c r="BC197" s="27">
        <f t="shared" si="232"/>
        <v>21</v>
      </c>
      <c r="BD197" s="239">
        <v>15</v>
      </c>
      <c r="BE197" s="230">
        <f t="shared" si="233"/>
        <v>44021</v>
      </c>
      <c r="BF197" s="132">
        <f t="shared" si="234"/>
        <v>4</v>
      </c>
      <c r="BG197" s="230">
        <f t="shared" si="235"/>
        <v>44021</v>
      </c>
      <c r="BH197" s="132">
        <f t="shared" si="236"/>
        <v>1962</v>
      </c>
      <c r="BI197" s="1">
        <f t="shared" si="207"/>
        <v>44021</v>
      </c>
      <c r="BJ197">
        <f t="shared" si="237"/>
        <v>3</v>
      </c>
      <c r="BK197">
        <f t="shared" si="238"/>
        <v>3</v>
      </c>
      <c r="BL197" s="1">
        <f t="shared" si="208"/>
        <v>44021</v>
      </c>
      <c r="BM197">
        <f t="shared" si="209"/>
        <v>2398</v>
      </c>
      <c r="BN197">
        <f t="shared" si="210"/>
        <v>534</v>
      </c>
      <c r="BO197" s="180">
        <f t="shared" si="219"/>
        <v>44021</v>
      </c>
      <c r="BP197">
        <f t="shared" si="220"/>
        <v>1365</v>
      </c>
      <c r="BQ197">
        <f t="shared" si="221"/>
        <v>1176</v>
      </c>
      <c r="BR197">
        <f t="shared" si="222"/>
        <v>7</v>
      </c>
      <c r="BS197" s="180">
        <f t="shared" si="223"/>
        <v>44021</v>
      </c>
      <c r="BT197">
        <f t="shared" si="224"/>
        <v>46</v>
      </c>
      <c r="BU197">
        <f t="shared" si="225"/>
        <v>45</v>
      </c>
      <c r="BV197">
        <f t="shared" si="226"/>
        <v>0</v>
      </c>
      <c r="BW197" s="180">
        <f t="shared" si="227"/>
        <v>44021</v>
      </c>
      <c r="BX197">
        <f t="shared" si="228"/>
        <v>449</v>
      </c>
      <c r="BY197">
        <f t="shared" si="229"/>
        <v>438</v>
      </c>
      <c r="BZ197">
        <f t="shared" si="230"/>
        <v>7</v>
      </c>
      <c r="CA197" s="180">
        <f t="shared" si="188"/>
        <v>44021</v>
      </c>
      <c r="CB197">
        <f t="shared" si="189"/>
        <v>42</v>
      </c>
      <c r="CC197">
        <f t="shared" si="190"/>
        <v>9</v>
      </c>
      <c r="CD197" s="180">
        <f t="shared" si="191"/>
        <v>44021</v>
      </c>
      <c r="CE197">
        <f t="shared" si="192"/>
        <v>0</v>
      </c>
    </row>
    <row r="198" spans="1:83" ht="18" customHeight="1" x14ac:dyDescent="0.55000000000000004">
      <c r="A198" s="180">
        <v>44022</v>
      </c>
      <c r="B198" s="241">
        <v>2</v>
      </c>
      <c r="C198" s="155">
        <f t="shared" si="248"/>
        <v>1964</v>
      </c>
      <c r="D198" s="155">
        <f t="shared" si="239"/>
        <v>71</v>
      </c>
      <c r="E198" s="147">
        <v>0</v>
      </c>
      <c r="F198" s="147">
        <v>1893</v>
      </c>
      <c r="G198" s="147">
        <v>0</v>
      </c>
      <c r="H198" s="135"/>
      <c r="I198" s="147">
        <v>5</v>
      </c>
      <c r="J198" s="135"/>
      <c r="K198" s="42">
        <v>0</v>
      </c>
      <c r="L198" s="146">
        <v>4</v>
      </c>
      <c r="M198" s="147">
        <v>3</v>
      </c>
      <c r="N198" s="135"/>
      <c r="O198" s="135"/>
      <c r="P198" s="147">
        <v>0</v>
      </c>
      <c r="Q198" s="147">
        <v>0</v>
      </c>
      <c r="R198" s="135"/>
      <c r="S198" s="135"/>
      <c r="T198" s="147">
        <v>6</v>
      </c>
      <c r="U198" s="147">
        <v>3</v>
      </c>
      <c r="V198" s="135"/>
      <c r="W198" s="42">
        <v>111</v>
      </c>
      <c r="X198" s="148">
        <v>82</v>
      </c>
      <c r="Y198" s="42">
        <v>10</v>
      </c>
      <c r="Z198" s="75">
        <f t="shared" si="247"/>
        <v>44022</v>
      </c>
      <c r="AA198" s="231">
        <f t="shared" si="204"/>
        <v>1900</v>
      </c>
      <c r="AB198" s="231">
        <f t="shared" si="205"/>
        <v>1670</v>
      </c>
      <c r="AC198" s="232">
        <f t="shared" si="206"/>
        <v>14</v>
      </c>
      <c r="AD198" s="184">
        <f t="shared" si="211"/>
        <v>38</v>
      </c>
      <c r="AE198" s="244">
        <f t="shared" si="245"/>
        <v>198</v>
      </c>
      <c r="AF198" s="156">
        <v>1403</v>
      </c>
      <c r="AG198" s="185">
        <f t="shared" si="246"/>
        <v>11</v>
      </c>
      <c r="AH198" s="156">
        <v>1187</v>
      </c>
      <c r="AI198" s="185">
        <f t="shared" si="217"/>
        <v>0</v>
      </c>
      <c r="AJ198" s="186">
        <v>7</v>
      </c>
      <c r="AK198" s="187">
        <f t="shared" si="212"/>
        <v>0</v>
      </c>
      <c r="AL198" s="156">
        <v>46</v>
      </c>
      <c r="AM198" s="185">
        <f t="shared" si="213"/>
        <v>0</v>
      </c>
      <c r="AN198" s="156">
        <v>45</v>
      </c>
      <c r="AO198" s="185">
        <f t="shared" si="214"/>
        <v>0</v>
      </c>
      <c r="AP198" s="188">
        <v>0</v>
      </c>
      <c r="AQ198" s="187">
        <f t="shared" si="215"/>
        <v>2</v>
      </c>
      <c r="AR198" s="156">
        <v>451</v>
      </c>
      <c r="AS198" s="185">
        <f t="shared" si="241"/>
        <v>0</v>
      </c>
      <c r="AT198" s="156">
        <v>438</v>
      </c>
      <c r="AU198" s="185">
        <f t="shared" si="216"/>
        <v>0</v>
      </c>
      <c r="AV198" s="189">
        <v>7</v>
      </c>
      <c r="AW198" s="247">
        <v>27</v>
      </c>
      <c r="AX198" s="238">
        <f t="shared" si="242"/>
        <v>44022</v>
      </c>
      <c r="AY198" s="6">
        <v>0</v>
      </c>
      <c r="AZ198" s="239">
        <f t="shared" si="231"/>
        <v>335</v>
      </c>
      <c r="BA198" s="239">
        <v>5</v>
      </c>
      <c r="BB198" s="130">
        <v>0</v>
      </c>
      <c r="BC198" s="27">
        <f t="shared" si="232"/>
        <v>21</v>
      </c>
      <c r="BD198" s="239">
        <v>16</v>
      </c>
      <c r="BE198" s="230">
        <f t="shared" si="233"/>
        <v>44022</v>
      </c>
      <c r="BF198" s="132">
        <f t="shared" si="234"/>
        <v>2</v>
      </c>
      <c r="BG198" s="230">
        <f t="shared" si="235"/>
        <v>44022</v>
      </c>
      <c r="BH198" s="132">
        <f t="shared" si="236"/>
        <v>1964</v>
      </c>
      <c r="BI198" s="1">
        <f t="shared" si="207"/>
        <v>44022</v>
      </c>
      <c r="BJ198">
        <f t="shared" si="237"/>
        <v>4</v>
      </c>
      <c r="BK198">
        <f t="shared" si="238"/>
        <v>3</v>
      </c>
      <c r="BL198" s="1">
        <f t="shared" si="208"/>
        <v>44022</v>
      </c>
      <c r="BM198">
        <f t="shared" si="209"/>
        <v>2402</v>
      </c>
      <c r="BN198">
        <f t="shared" si="210"/>
        <v>537</v>
      </c>
      <c r="BO198" s="180">
        <f t="shared" si="219"/>
        <v>44022</v>
      </c>
      <c r="BP198">
        <f t="shared" si="220"/>
        <v>1403</v>
      </c>
      <c r="BQ198">
        <f t="shared" si="221"/>
        <v>1187</v>
      </c>
      <c r="BR198">
        <f t="shared" si="222"/>
        <v>7</v>
      </c>
      <c r="BS198" s="180">
        <f t="shared" si="223"/>
        <v>44022</v>
      </c>
      <c r="BT198">
        <f t="shared" si="224"/>
        <v>46</v>
      </c>
      <c r="BU198">
        <f t="shared" si="225"/>
        <v>45</v>
      </c>
      <c r="BV198">
        <f t="shared" si="226"/>
        <v>0</v>
      </c>
      <c r="BW198" s="180">
        <f t="shared" si="227"/>
        <v>44022</v>
      </c>
      <c r="BX198">
        <f t="shared" si="228"/>
        <v>451</v>
      </c>
      <c r="BY198">
        <f t="shared" si="229"/>
        <v>438</v>
      </c>
      <c r="BZ198">
        <f t="shared" si="230"/>
        <v>7</v>
      </c>
      <c r="CA198" s="180">
        <f t="shared" si="188"/>
        <v>44022</v>
      </c>
      <c r="CB198">
        <f t="shared" si="189"/>
        <v>38</v>
      </c>
      <c r="CC198">
        <f t="shared" si="190"/>
        <v>11</v>
      </c>
      <c r="CD198" s="180">
        <f t="shared" si="191"/>
        <v>44022</v>
      </c>
      <c r="CE198">
        <f t="shared" si="192"/>
        <v>0</v>
      </c>
    </row>
    <row r="199" spans="1:83" ht="18" customHeight="1" x14ac:dyDescent="0.55000000000000004">
      <c r="A199" s="180">
        <v>44023</v>
      </c>
      <c r="B199" s="241">
        <v>7</v>
      </c>
      <c r="C199" s="155">
        <f t="shared" si="248"/>
        <v>1971</v>
      </c>
      <c r="D199" s="155">
        <f t="shared" si="239"/>
        <v>78</v>
      </c>
      <c r="E199" s="147">
        <v>0</v>
      </c>
      <c r="F199" s="147">
        <v>1893</v>
      </c>
      <c r="G199" s="147">
        <v>0</v>
      </c>
      <c r="H199" s="135"/>
      <c r="I199" s="147">
        <v>4</v>
      </c>
      <c r="J199" s="135"/>
      <c r="K199" s="42">
        <v>0</v>
      </c>
      <c r="L199" s="146">
        <v>5</v>
      </c>
      <c r="M199" s="147">
        <v>5</v>
      </c>
      <c r="N199" s="135"/>
      <c r="O199" s="135"/>
      <c r="P199" s="147">
        <v>0</v>
      </c>
      <c r="Q199" s="147">
        <v>0</v>
      </c>
      <c r="R199" s="135"/>
      <c r="S199" s="135"/>
      <c r="T199" s="147">
        <v>4</v>
      </c>
      <c r="U199" s="147">
        <v>3</v>
      </c>
      <c r="V199" s="135"/>
      <c r="W199" s="42">
        <v>112</v>
      </c>
      <c r="X199" s="148">
        <v>84</v>
      </c>
      <c r="Y199" s="42">
        <v>11</v>
      </c>
      <c r="Z199" s="75">
        <f t="shared" si="247"/>
        <v>44023</v>
      </c>
      <c r="AA199" s="231">
        <f t="shared" si="204"/>
        <v>1928</v>
      </c>
      <c r="AB199" s="231">
        <f t="shared" si="205"/>
        <v>1680</v>
      </c>
      <c r="AC199" s="232">
        <f t="shared" si="206"/>
        <v>14</v>
      </c>
      <c r="AD199" s="184">
        <f t="shared" si="211"/>
        <v>28</v>
      </c>
      <c r="AE199" s="244">
        <f t="shared" si="245"/>
        <v>226</v>
      </c>
      <c r="AF199" s="156">
        <v>1431</v>
      </c>
      <c r="AG199" s="185">
        <f t="shared" si="246"/>
        <v>10</v>
      </c>
      <c r="AH199" s="156">
        <v>1197</v>
      </c>
      <c r="AI199" s="185">
        <f t="shared" si="217"/>
        <v>0</v>
      </c>
      <c r="AJ199" s="186">
        <v>7</v>
      </c>
      <c r="AK199" s="187">
        <f t="shared" si="212"/>
        <v>0</v>
      </c>
      <c r="AL199" s="156">
        <v>46</v>
      </c>
      <c r="AM199" s="185">
        <f t="shared" si="213"/>
        <v>0</v>
      </c>
      <c r="AN199" s="156">
        <v>45</v>
      </c>
      <c r="AO199" s="185">
        <f t="shared" si="214"/>
        <v>0</v>
      </c>
      <c r="AP199" s="188">
        <v>0</v>
      </c>
      <c r="AQ199" s="187">
        <f t="shared" si="215"/>
        <v>0</v>
      </c>
      <c r="AR199" s="156">
        <v>451</v>
      </c>
      <c r="AS199" s="185">
        <f t="shared" si="241"/>
        <v>0</v>
      </c>
      <c r="AT199" s="156">
        <v>438</v>
      </c>
      <c r="AU199" s="185">
        <f t="shared" si="216"/>
        <v>0</v>
      </c>
      <c r="AV199" s="189">
        <v>7</v>
      </c>
      <c r="AW199" s="247">
        <v>28</v>
      </c>
      <c r="AX199" s="238">
        <f t="shared" si="242"/>
        <v>44023</v>
      </c>
      <c r="AY199" s="6">
        <v>0</v>
      </c>
      <c r="AZ199" s="239">
        <f t="shared" si="231"/>
        <v>335</v>
      </c>
      <c r="BA199" s="239">
        <v>6</v>
      </c>
      <c r="BB199" s="130">
        <v>0</v>
      </c>
      <c r="BC199" s="27">
        <f t="shared" si="232"/>
        <v>21</v>
      </c>
      <c r="BD199" s="239">
        <v>17</v>
      </c>
      <c r="BE199" s="230">
        <f t="shared" si="233"/>
        <v>44023</v>
      </c>
      <c r="BF199" s="132">
        <f t="shared" si="234"/>
        <v>7</v>
      </c>
      <c r="BG199" s="230">
        <f t="shared" si="235"/>
        <v>44023</v>
      </c>
      <c r="BH199" s="132">
        <f t="shared" si="236"/>
        <v>1971</v>
      </c>
      <c r="BI199" s="1">
        <f t="shared" si="207"/>
        <v>44023</v>
      </c>
      <c r="BJ199">
        <f t="shared" si="237"/>
        <v>5</v>
      </c>
      <c r="BK199">
        <f t="shared" si="238"/>
        <v>5</v>
      </c>
      <c r="BL199" s="1">
        <f t="shared" si="208"/>
        <v>44023</v>
      </c>
      <c r="BM199">
        <f t="shared" si="209"/>
        <v>2407</v>
      </c>
      <c r="BN199">
        <f t="shared" si="210"/>
        <v>542</v>
      </c>
      <c r="BO199" s="180">
        <f t="shared" si="219"/>
        <v>44023</v>
      </c>
      <c r="BP199">
        <f t="shared" si="220"/>
        <v>1431</v>
      </c>
      <c r="BQ199">
        <f t="shared" si="221"/>
        <v>1197</v>
      </c>
      <c r="BR199">
        <f t="shared" si="222"/>
        <v>7</v>
      </c>
      <c r="BS199" s="180">
        <f t="shared" si="223"/>
        <v>44023</v>
      </c>
      <c r="BT199">
        <f t="shared" si="224"/>
        <v>46</v>
      </c>
      <c r="BU199">
        <f t="shared" si="225"/>
        <v>45</v>
      </c>
      <c r="BV199">
        <f t="shared" si="226"/>
        <v>0</v>
      </c>
      <c r="BW199" s="180">
        <f t="shared" si="227"/>
        <v>44023</v>
      </c>
      <c r="BX199">
        <f t="shared" si="228"/>
        <v>451</v>
      </c>
      <c r="BY199">
        <f t="shared" si="229"/>
        <v>438</v>
      </c>
      <c r="BZ199">
        <f t="shared" si="230"/>
        <v>7</v>
      </c>
      <c r="CA199" s="180">
        <f t="shared" si="188"/>
        <v>44023</v>
      </c>
      <c r="CB199">
        <f t="shared" si="189"/>
        <v>28</v>
      </c>
      <c r="CC199">
        <f t="shared" si="190"/>
        <v>10</v>
      </c>
      <c r="CD199" s="180">
        <f t="shared" si="191"/>
        <v>44023</v>
      </c>
      <c r="CE199">
        <f t="shared" si="192"/>
        <v>0</v>
      </c>
    </row>
    <row r="200" spans="1:83" ht="18" customHeight="1" x14ac:dyDescent="0.55000000000000004">
      <c r="A200" s="180">
        <v>44024</v>
      </c>
      <c r="B200" s="241">
        <v>8</v>
      </c>
      <c r="C200" s="155">
        <f t="shared" si="248"/>
        <v>1979</v>
      </c>
      <c r="D200" s="155">
        <f t="shared" si="239"/>
        <v>86</v>
      </c>
      <c r="E200" s="147">
        <v>1</v>
      </c>
      <c r="F200" s="147">
        <v>1893</v>
      </c>
      <c r="G200" s="147">
        <v>0</v>
      </c>
      <c r="H200" s="135"/>
      <c r="I200" s="147">
        <v>4</v>
      </c>
      <c r="J200" s="135"/>
      <c r="K200" s="42">
        <v>0</v>
      </c>
      <c r="L200" s="146">
        <v>6</v>
      </c>
      <c r="M200" s="147">
        <v>6</v>
      </c>
      <c r="N200" s="135"/>
      <c r="O200" s="135"/>
      <c r="P200" s="147">
        <v>0</v>
      </c>
      <c r="Q200" s="147">
        <v>0</v>
      </c>
      <c r="R200" s="135"/>
      <c r="S200" s="135"/>
      <c r="T200" s="147">
        <v>8</v>
      </c>
      <c r="U200" s="147">
        <v>5</v>
      </c>
      <c r="V200" s="135"/>
      <c r="W200" s="42">
        <v>110</v>
      </c>
      <c r="X200" s="148">
        <v>85</v>
      </c>
      <c r="Y200" s="42">
        <v>12</v>
      </c>
      <c r="Z200" s="75">
        <f t="shared" si="247"/>
        <v>44024</v>
      </c>
      <c r="AA200" s="231">
        <f t="shared" si="204"/>
        <v>1966</v>
      </c>
      <c r="AB200" s="231">
        <f t="shared" si="205"/>
        <v>1697</v>
      </c>
      <c r="AC200" s="232">
        <f t="shared" si="206"/>
        <v>14</v>
      </c>
      <c r="AD200" s="184">
        <f t="shared" si="211"/>
        <v>38</v>
      </c>
      <c r="AE200" s="244">
        <f t="shared" si="245"/>
        <v>264</v>
      </c>
      <c r="AF200" s="156">
        <v>1469</v>
      </c>
      <c r="AG200" s="185">
        <f t="shared" si="246"/>
        <v>17</v>
      </c>
      <c r="AH200" s="156">
        <v>1214</v>
      </c>
      <c r="AI200" s="185">
        <f t="shared" si="217"/>
        <v>0</v>
      </c>
      <c r="AJ200" s="186">
        <v>7</v>
      </c>
      <c r="AK200" s="187">
        <f t="shared" si="212"/>
        <v>0</v>
      </c>
      <c r="AL200" s="156">
        <v>46</v>
      </c>
      <c r="AM200" s="185">
        <f t="shared" si="213"/>
        <v>0</v>
      </c>
      <c r="AN200" s="156">
        <v>45</v>
      </c>
      <c r="AO200" s="185">
        <f t="shared" si="214"/>
        <v>0</v>
      </c>
      <c r="AP200" s="188">
        <v>0</v>
      </c>
      <c r="AQ200" s="187">
        <f t="shared" si="215"/>
        <v>0</v>
      </c>
      <c r="AR200" s="156">
        <v>451</v>
      </c>
      <c r="AS200" s="185">
        <f t="shared" si="241"/>
        <v>0</v>
      </c>
      <c r="AT200" s="156">
        <v>438</v>
      </c>
      <c r="AU200" s="185">
        <f t="shared" si="216"/>
        <v>0</v>
      </c>
      <c r="AV200" s="189">
        <v>7</v>
      </c>
      <c r="AW200" s="247">
        <v>29</v>
      </c>
      <c r="AX200" s="238">
        <f t="shared" si="242"/>
        <v>44024</v>
      </c>
      <c r="AY200" s="6">
        <v>0</v>
      </c>
      <c r="AZ200" s="239">
        <f t="shared" si="231"/>
        <v>335</v>
      </c>
      <c r="BA200" s="239">
        <v>7</v>
      </c>
      <c r="BB200" s="130">
        <v>0</v>
      </c>
      <c r="BC200" s="27">
        <f t="shared" si="232"/>
        <v>21</v>
      </c>
      <c r="BD200" s="239">
        <v>18</v>
      </c>
      <c r="BE200" s="230">
        <f t="shared" si="233"/>
        <v>44024</v>
      </c>
      <c r="BF200" s="132">
        <f t="shared" si="234"/>
        <v>8</v>
      </c>
      <c r="BG200" s="230">
        <f t="shared" si="235"/>
        <v>44024</v>
      </c>
      <c r="BH200" s="132">
        <f t="shared" si="236"/>
        <v>1979</v>
      </c>
      <c r="BI200" s="1">
        <f t="shared" si="207"/>
        <v>44024</v>
      </c>
      <c r="BJ200">
        <f t="shared" si="237"/>
        <v>6</v>
      </c>
      <c r="BK200">
        <f t="shared" si="238"/>
        <v>6</v>
      </c>
      <c r="BL200" s="1">
        <f t="shared" si="208"/>
        <v>44024</v>
      </c>
      <c r="BM200">
        <f t="shared" si="209"/>
        <v>2413</v>
      </c>
      <c r="BN200">
        <f t="shared" si="210"/>
        <v>548</v>
      </c>
      <c r="BO200" s="180">
        <f t="shared" si="219"/>
        <v>44024</v>
      </c>
      <c r="BP200">
        <f t="shared" si="220"/>
        <v>1469</v>
      </c>
      <c r="BQ200">
        <f t="shared" si="221"/>
        <v>1214</v>
      </c>
      <c r="BR200">
        <f t="shared" si="222"/>
        <v>7</v>
      </c>
      <c r="BS200" s="180">
        <f t="shared" si="223"/>
        <v>44024</v>
      </c>
      <c r="BT200">
        <f t="shared" si="224"/>
        <v>46</v>
      </c>
      <c r="BU200">
        <f t="shared" si="225"/>
        <v>45</v>
      </c>
      <c r="BV200">
        <f t="shared" si="226"/>
        <v>0</v>
      </c>
      <c r="BW200" s="180">
        <f t="shared" si="227"/>
        <v>44024</v>
      </c>
      <c r="BX200">
        <f t="shared" si="228"/>
        <v>451</v>
      </c>
      <c r="BY200">
        <f t="shared" si="229"/>
        <v>438</v>
      </c>
      <c r="BZ200">
        <f t="shared" si="230"/>
        <v>7</v>
      </c>
      <c r="CA200" s="180">
        <f t="shared" si="188"/>
        <v>44024</v>
      </c>
      <c r="CB200">
        <f t="shared" si="189"/>
        <v>38</v>
      </c>
      <c r="CC200">
        <f t="shared" si="190"/>
        <v>17</v>
      </c>
      <c r="CD200" s="180">
        <f t="shared" si="191"/>
        <v>44024</v>
      </c>
      <c r="CE200">
        <f t="shared" si="192"/>
        <v>0</v>
      </c>
    </row>
    <row r="201" spans="1:83" ht="18" customHeight="1" x14ac:dyDescent="0.55000000000000004">
      <c r="A201" s="180">
        <v>44025</v>
      </c>
      <c r="B201" s="241">
        <v>3</v>
      </c>
      <c r="C201" s="155">
        <f t="shared" si="248"/>
        <v>1982</v>
      </c>
      <c r="D201" s="155">
        <f t="shared" si="239"/>
        <v>85</v>
      </c>
      <c r="E201" s="147">
        <v>2</v>
      </c>
      <c r="F201" s="147">
        <v>1897</v>
      </c>
      <c r="G201" s="147">
        <v>0</v>
      </c>
      <c r="H201" s="135"/>
      <c r="I201" s="147">
        <v>2</v>
      </c>
      <c r="J201" s="135"/>
      <c r="K201" s="42">
        <v>0</v>
      </c>
      <c r="L201" s="146">
        <v>5</v>
      </c>
      <c r="M201" s="147">
        <v>5</v>
      </c>
      <c r="N201" s="135"/>
      <c r="O201" s="135"/>
      <c r="P201" s="147">
        <v>0</v>
      </c>
      <c r="Q201" s="147">
        <v>0</v>
      </c>
      <c r="R201" s="135"/>
      <c r="S201" s="135"/>
      <c r="T201" s="147">
        <v>5</v>
      </c>
      <c r="U201" s="147">
        <v>3</v>
      </c>
      <c r="V201" s="135"/>
      <c r="W201" s="42">
        <v>110</v>
      </c>
      <c r="X201" s="148">
        <v>87</v>
      </c>
      <c r="Y201" s="42">
        <v>13</v>
      </c>
      <c r="Z201" s="75">
        <f t="shared" si="247"/>
        <v>44025</v>
      </c>
      <c r="AA201" s="231">
        <f t="shared" si="204"/>
        <v>2018</v>
      </c>
      <c r="AB201" s="231">
        <f t="shared" si="205"/>
        <v>1702</v>
      </c>
      <c r="AC201" s="232">
        <f t="shared" si="206"/>
        <v>15</v>
      </c>
      <c r="AD201" s="184">
        <f t="shared" si="211"/>
        <v>52</v>
      </c>
      <c r="AE201" s="244">
        <f t="shared" si="245"/>
        <v>316</v>
      </c>
      <c r="AF201" s="156">
        <v>1521</v>
      </c>
      <c r="AG201" s="185">
        <f t="shared" si="246"/>
        <v>3</v>
      </c>
      <c r="AH201" s="156">
        <v>1217</v>
      </c>
      <c r="AI201" s="185">
        <f t="shared" si="217"/>
        <v>1</v>
      </c>
      <c r="AJ201" s="186">
        <v>8</v>
      </c>
      <c r="AK201" s="187">
        <f t="shared" si="212"/>
        <v>0</v>
      </c>
      <c r="AL201" s="156">
        <v>46</v>
      </c>
      <c r="AM201" s="185">
        <f t="shared" si="213"/>
        <v>0</v>
      </c>
      <c r="AN201" s="156">
        <v>45</v>
      </c>
      <c r="AO201" s="185">
        <f t="shared" si="214"/>
        <v>0</v>
      </c>
      <c r="AP201" s="188">
        <v>0</v>
      </c>
      <c r="AQ201" s="187">
        <f t="shared" si="215"/>
        <v>0</v>
      </c>
      <c r="AR201" s="156">
        <v>451</v>
      </c>
      <c r="AS201" s="185">
        <f t="shared" si="241"/>
        <v>2</v>
      </c>
      <c r="AT201" s="156">
        <v>440</v>
      </c>
      <c r="AU201" s="185">
        <f t="shared" si="216"/>
        <v>0</v>
      </c>
      <c r="AV201" s="189">
        <v>7</v>
      </c>
      <c r="AW201" s="247">
        <v>30</v>
      </c>
      <c r="AX201" s="238">
        <f t="shared" si="242"/>
        <v>44025</v>
      </c>
      <c r="AY201" s="6">
        <v>0</v>
      </c>
      <c r="AZ201" s="239">
        <f t="shared" si="231"/>
        <v>335</v>
      </c>
      <c r="BA201" s="239">
        <f t="shared" ref="BA201:BA206" si="249">+BA200+1</f>
        <v>8</v>
      </c>
      <c r="BB201" s="130">
        <v>0</v>
      </c>
      <c r="BC201" s="27">
        <f t="shared" si="232"/>
        <v>21</v>
      </c>
      <c r="BD201" s="239">
        <f t="shared" ref="BD201:BD206" si="250">+BD200+1</f>
        <v>19</v>
      </c>
      <c r="BE201" s="230">
        <f t="shared" si="233"/>
        <v>44025</v>
      </c>
      <c r="BF201" s="132">
        <f t="shared" si="234"/>
        <v>3</v>
      </c>
      <c r="BG201" s="230">
        <f t="shared" si="235"/>
        <v>44025</v>
      </c>
      <c r="BH201" s="132">
        <f t="shared" si="236"/>
        <v>1982</v>
      </c>
      <c r="BI201" s="1">
        <f t="shared" si="207"/>
        <v>44025</v>
      </c>
      <c r="BJ201">
        <f t="shared" si="237"/>
        <v>5</v>
      </c>
      <c r="BK201">
        <f t="shared" si="238"/>
        <v>5</v>
      </c>
      <c r="BL201" s="1">
        <f t="shared" si="208"/>
        <v>44025</v>
      </c>
      <c r="BM201">
        <f t="shared" si="209"/>
        <v>2418</v>
      </c>
      <c r="BN201">
        <f t="shared" si="210"/>
        <v>553</v>
      </c>
      <c r="BO201" s="180">
        <f t="shared" si="219"/>
        <v>44025</v>
      </c>
      <c r="BP201">
        <f t="shared" si="220"/>
        <v>1521</v>
      </c>
      <c r="BQ201">
        <f t="shared" si="221"/>
        <v>1217</v>
      </c>
      <c r="BR201">
        <f t="shared" si="222"/>
        <v>8</v>
      </c>
      <c r="BS201" s="180">
        <f t="shared" si="223"/>
        <v>44025</v>
      </c>
      <c r="BT201">
        <f t="shared" si="224"/>
        <v>46</v>
      </c>
      <c r="BU201">
        <f t="shared" si="225"/>
        <v>45</v>
      </c>
      <c r="BV201">
        <f t="shared" si="226"/>
        <v>0</v>
      </c>
      <c r="BW201" s="180">
        <f t="shared" si="227"/>
        <v>44025</v>
      </c>
      <c r="BX201">
        <f t="shared" si="228"/>
        <v>451</v>
      </c>
      <c r="BY201">
        <f t="shared" si="229"/>
        <v>440</v>
      </c>
      <c r="BZ201">
        <f t="shared" si="230"/>
        <v>7</v>
      </c>
      <c r="CA201" s="180">
        <f t="shared" si="188"/>
        <v>44025</v>
      </c>
      <c r="CB201">
        <f t="shared" si="189"/>
        <v>52</v>
      </c>
      <c r="CC201">
        <f t="shared" si="190"/>
        <v>3</v>
      </c>
      <c r="CD201" s="180">
        <f t="shared" si="191"/>
        <v>44025</v>
      </c>
      <c r="CE201">
        <f t="shared" si="192"/>
        <v>1</v>
      </c>
    </row>
    <row r="202" spans="1:83" ht="18" customHeight="1" x14ac:dyDescent="0.55000000000000004">
      <c r="A202" s="180">
        <v>44026</v>
      </c>
      <c r="B202" s="241">
        <v>6</v>
      </c>
      <c r="C202" s="155">
        <f t="shared" si="248"/>
        <v>1988</v>
      </c>
      <c r="D202" s="155">
        <f t="shared" ref="D202:D207" si="251">+C202-F202</f>
        <v>86</v>
      </c>
      <c r="E202" s="147">
        <v>2</v>
      </c>
      <c r="F202" s="147">
        <v>1902</v>
      </c>
      <c r="G202" s="147">
        <v>0</v>
      </c>
      <c r="H202" s="135"/>
      <c r="I202" s="147">
        <v>2</v>
      </c>
      <c r="J202" s="135"/>
      <c r="K202" s="42">
        <v>0</v>
      </c>
      <c r="L202" s="146">
        <v>4</v>
      </c>
      <c r="M202" s="147">
        <v>4</v>
      </c>
      <c r="N202" s="135"/>
      <c r="O202" s="135"/>
      <c r="P202" s="147">
        <v>0</v>
      </c>
      <c r="Q202" s="147">
        <v>0</v>
      </c>
      <c r="R202" s="135"/>
      <c r="S202" s="135"/>
      <c r="T202" s="147">
        <v>4</v>
      </c>
      <c r="U202" s="147">
        <v>4</v>
      </c>
      <c r="V202" s="135"/>
      <c r="W202" s="42">
        <v>110</v>
      </c>
      <c r="X202" s="148">
        <v>87</v>
      </c>
      <c r="Y202" s="42">
        <v>14</v>
      </c>
      <c r="Z202" s="75">
        <f t="shared" si="247"/>
        <v>44026</v>
      </c>
      <c r="AA202" s="231">
        <f t="shared" si="204"/>
        <v>2066</v>
      </c>
      <c r="AB202" s="231">
        <f t="shared" si="205"/>
        <v>1714</v>
      </c>
      <c r="AC202" s="232">
        <f t="shared" si="206"/>
        <v>15</v>
      </c>
      <c r="AD202" s="184">
        <f t="shared" si="211"/>
        <v>48</v>
      </c>
      <c r="AE202" s="244">
        <f t="shared" si="245"/>
        <v>364</v>
      </c>
      <c r="AF202" s="156">
        <v>1569</v>
      </c>
      <c r="AG202" s="185">
        <f t="shared" si="246"/>
        <v>12</v>
      </c>
      <c r="AH202" s="156">
        <v>1229</v>
      </c>
      <c r="AI202" s="185">
        <f t="shared" si="217"/>
        <v>0</v>
      </c>
      <c r="AJ202" s="186">
        <v>8</v>
      </c>
      <c r="AK202" s="187">
        <f t="shared" si="212"/>
        <v>0</v>
      </c>
      <c r="AL202" s="156">
        <v>46</v>
      </c>
      <c r="AM202" s="185">
        <f t="shared" si="213"/>
        <v>0</v>
      </c>
      <c r="AN202" s="156">
        <v>45</v>
      </c>
      <c r="AO202" s="185">
        <f t="shared" si="214"/>
        <v>0</v>
      </c>
      <c r="AP202" s="188">
        <v>0</v>
      </c>
      <c r="AQ202" s="187">
        <f t="shared" si="215"/>
        <v>0</v>
      </c>
      <c r="AR202" s="156">
        <v>451</v>
      </c>
      <c r="AS202" s="185">
        <f t="shared" si="241"/>
        <v>0</v>
      </c>
      <c r="AT202" s="156">
        <v>440</v>
      </c>
      <c r="AU202" s="185">
        <f t="shared" si="216"/>
        <v>0</v>
      </c>
      <c r="AV202" s="189">
        <v>7</v>
      </c>
      <c r="AW202" s="247">
        <v>31</v>
      </c>
      <c r="AX202" s="238">
        <f t="shared" si="242"/>
        <v>44026</v>
      </c>
      <c r="AY202" s="6">
        <v>0</v>
      </c>
      <c r="AZ202" s="239">
        <f t="shared" si="231"/>
        <v>335</v>
      </c>
      <c r="BA202" s="239">
        <f t="shared" si="249"/>
        <v>9</v>
      </c>
      <c r="BB202" s="130">
        <v>0</v>
      </c>
      <c r="BC202" s="27">
        <f t="shared" si="232"/>
        <v>21</v>
      </c>
      <c r="BD202" s="239">
        <f t="shared" si="250"/>
        <v>20</v>
      </c>
      <c r="BE202" s="230">
        <f t="shared" si="233"/>
        <v>44026</v>
      </c>
      <c r="BF202" s="132">
        <f t="shared" si="234"/>
        <v>6</v>
      </c>
      <c r="BG202" s="230">
        <f t="shared" si="235"/>
        <v>44026</v>
      </c>
      <c r="BH202" s="132">
        <f t="shared" si="236"/>
        <v>1988</v>
      </c>
      <c r="BI202" s="1">
        <f t="shared" si="207"/>
        <v>44026</v>
      </c>
      <c r="BJ202">
        <f t="shared" si="237"/>
        <v>4</v>
      </c>
      <c r="BK202">
        <f t="shared" si="238"/>
        <v>4</v>
      </c>
      <c r="BL202" s="1">
        <f t="shared" si="208"/>
        <v>44026</v>
      </c>
      <c r="BM202">
        <f t="shared" si="209"/>
        <v>2422</v>
      </c>
      <c r="BN202">
        <f t="shared" si="210"/>
        <v>557</v>
      </c>
      <c r="BO202" s="180">
        <f t="shared" si="219"/>
        <v>44026</v>
      </c>
      <c r="BP202">
        <f t="shared" si="220"/>
        <v>1569</v>
      </c>
      <c r="BQ202">
        <f t="shared" si="221"/>
        <v>1229</v>
      </c>
      <c r="BR202">
        <f t="shared" si="222"/>
        <v>8</v>
      </c>
      <c r="BS202" s="180">
        <f t="shared" si="223"/>
        <v>44026</v>
      </c>
      <c r="BT202">
        <f t="shared" si="224"/>
        <v>46</v>
      </c>
      <c r="BU202">
        <f t="shared" si="225"/>
        <v>45</v>
      </c>
      <c r="BV202">
        <f t="shared" si="226"/>
        <v>0</v>
      </c>
      <c r="BW202" s="180">
        <f t="shared" si="227"/>
        <v>44026</v>
      </c>
      <c r="BX202">
        <f t="shared" si="228"/>
        <v>451</v>
      </c>
      <c r="BY202">
        <f t="shared" si="229"/>
        <v>440</v>
      </c>
      <c r="BZ202">
        <f t="shared" si="230"/>
        <v>7</v>
      </c>
      <c r="CA202" s="180">
        <f t="shared" si="188"/>
        <v>44026</v>
      </c>
      <c r="CB202">
        <f t="shared" si="189"/>
        <v>48</v>
      </c>
      <c r="CC202">
        <f t="shared" si="190"/>
        <v>12</v>
      </c>
      <c r="CD202" s="180">
        <f t="shared" si="191"/>
        <v>44026</v>
      </c>
      <c r="CE202">
        <f t="shared" si="192"/>
        <v>0</v>
      </c>
    </row>
    <row r="203" spans="1:83" ht="18" customHeight="1" x14ac:dyDescent="0.55000000000000004">
      <c r="A203" s="180">
        <v>44027</v>
      </c>
      <c r="B203" s="241">
        <v>1</v>
      </c>
      <c r="C203" s="155">
        <f t="shared" si="248"/>
        <v>1989</v>
      </c>
      <c r="D203" s="155">
        <f t="shared" si="251"/>
        <v>84</v>
      </c>
      <c r="E203" s="147">
        <v>2</v>
      </c>
      <c r="F203" s="147">
        <v>1905</v>
      </c>
      <c r="G203" s="147">
        <v>0</v>
      </c>
      <c r="H203" s="135"/>
      <c r="I203" s="147">
        <v>2</v>
      </c>
      <c r="J203" s="135"/>
      <c r="K203" s="42">
        <v>0</v>
      </c>
      <c r="L203" s="146">
        <v>2</v>
      </c>
      <c r="M203" s="147">
        <v>1</v>
      </c>
      <c r="N203" s="135"/>
      <c r="O203" s="135"/>
      <c r="P203" s="147">
        <v>0</v>
      </c>
      <c r="Q203" s="147">
        <v>0</v>
      </c>
      <c r="R203" s="135"/>
      <c r="S203" s="135"/>
      <c r="T203" s="147">
        <v>8</v>
      </c>
      <c r="U203" s="147">
        <v>7</v>
      </c>
      <c r="V203" s="135"/>
      <c r="W203" s="42">
        <v>104</v>
      </c>
      <c r="X203" s="148">
        <v>81</v>
      </c>
      <c r="Y203" s="42">
        <v>15</v>
      </c>
      <c r="Z203" s="75">
        <f t="shared" si="247"/>
        <v>44027</v>
      </c>
      <c r="AA203" s="231">
        <f t="shared" si="204"/>
        <v>2085</v>
      </c>
      <c r="AB203" s="231">
        <f t="shared" si="205"/>
        <v>1726</v>
      </c>
      <c r="AC203" s="232">
        <f t="shared" si="206"/>
        <v>17</v>
      </c>
      <c r="AD203" s="184">
        <f t="shared" si="211"/>
        <v>19</v>
      </c>
      <c r="AE203" s="244">
        <f t="shared" si="245"/>
        <v>383</v>
      </c>
      <c r="AF203" s="156">
        <v>1588</v>
      </c>
      <c r="AG203" s="185">
        <f t="shared" si="246"/>
        <v>12</v>
      </c>
      <c r="AH203" s="156">
        <v>1241</v>
      </c>
      <c r="AI203" s="185">
        <f t="shared" si="217"/>
        <v>2</v>
      </c>
      <c r="AJ203" s="186">
        <v>10</v>
      </c>
      <c r="AK203" s="187">
        <f t="shared" si="212"/>
        <v>0</v>
      </c>
      <c r="AL203" s="156">
        <v>46</v>
      </c>
      <c r="AM203" s="185">
        <f t="shared" si="213"/>
        <v>0</v>
      </c>
      <c r="AN203" s="156">
        <v>45</v>
      </c>
      <c r="AO203" s="185">
        <f t="shared" si="214"/>
        <v>0</v>
      </c>
      <c r="AP203" s="188">
        <v>0</v>
      </c>
      <c r="AQ203" s="187">
        <f t="shared" si="215"/>
        <v>0</v>
      </c>
      <c r="AR203" s="156">
        <v>451</v>
      </c>
      <c r="AS203" s="185">
        <f t="shared" si="241"/>
        <v>0</v>
      </c>
      <c r="AT203" s="156">
        <v>440</v>
      </c>
      <c r="AU203" s="185">
        <f t="shared" si="216"/>
        <v>0</v>
      </c>
      <c r="AV203" s="189">
        <v>7</v>
      </c>
      <c r="AW203" s="247">
        <v>32</v>
      </c>
      <c r="AX203" s="238">
        <f t="shared" si="242"/>
        <v>44027</v>
      </c>
      <c r="AY203" s="6">
        <v>0</v>
      </c>
      <c r="AZ203" s="239">
        <f t="shared" si="231"/>
        <v>335</v>
      </c>
      <c r="BA203" s="239">
        <f t="shared" si="249"/>
        <v>10</v>
      </c>
      <c r="BB203" s="130">
        <v>0</v>
      </c>
      <c r="BC203" s="27">
        <f t="shared" si="232"/>
        <v>21</v>
      </c>
      <c r="BD203" s="239">
        <f t="shared" si="250"/>
        <v>21</v>
      </c>
      <c r="BE203" s="230">
        <f t="shared" si="233"/>
        <v>44027</v>
      </c>
      <c r="BF203" s="132">
        <f t="shared" si="234"/>
        <v>1</v>
      </c>
      <c r="BG203" s="230">
        <f t="shared" si="235"/>
        <v>44027</v>
      </c>
      <c r="BH203" s="132">
        <f t="shared" si="236"/>
        <v>1989</v>
      </c>
      <c r="BI203" s="1">
        <f t="shared" si="207"/>
        <v>44027</v>
      </c>
      <c r="BJ203">
        <f t="shared" si="237"/>
        <v>2</v>
      </c>
      <c r="BK203">
        <f t="shared" si="238"/>
        <v>1</v>
      </c>
      <c r="BL203" s="1">
        <f t="shared" si="208"/>
        <v>44027</v>
      </c>
      <c r="BM203">
        <f t="shared" si="209"/>
        <v>2424</v>
      </c>
      <c r="BN203">
        <f t="shared" si="210"/>
        <v>558</v>
      </c>
      <c r="BO203" s="180">
        <f t="shared" si="219"/>
        <v>44027</v>
      </c>
      <c r="BP203">
        <f t="shared" si="220"/>
        <v>1588</v>
      </c>
      <c r="BQ203">
        <f t="shared" si="221"/>
        <v>1241</v>
      </c>
      <c r="BR203">
        <f t="shared" si="222"/>
        <v>10</v>
      </c>
      <c r="BS203" s="180">
        <f t="shared" si="223"/>
        <v>44027</v>
      </c>
      <c r="BT203">
        <f t="shared" si="224"/>
        <v>46</v>
      </c>
      <c r="BU203">
        <f t="shared" si="225"/>
        <v>45</v>
      </c>
      <c r="BV203">
        <f t="shared" si="226"/>
        <v>0</v>
      </c>
      <c r="BW203" s="180">
        <f t="shared" si="227"/>
        <v>44027</v>
      </c>
      <c r="BX203">
        <f t="shared" si="228"/>
        <v>451</v>
      </c>
      <c r="BY203">
        <f t="shared" si="229"/>
        <v>440</v>
      </c>
      <c r="BZ203">
        <f t="shared" si="230"/>
        <v>7</v>
      </c>
      <c r="CA203" s="180">
        <f t="shared" si="188"/>
        <v>44027</v>
      </c>
      <c r="CB203">
        <f t="shared" si="189"/>
        <v>19</v>
      </c>
      <c r="CC203">
        <f t="shared" si="190"/>
        <v>12</v>
      </c>
      <c r="CD203" s="180">
        <f t="shared" si="191"/>
        <v>44027</v>
      </c>
      <c r="CE203">
        <f t="shared" si="192"/>
        <v>2</v>
      </c>
    </row>
    <row r="204" spans="1:83" ht="18" customHeight="1" x14ac:dyDescent="0.55000000000000004">
      <c r="A204" s="180">
        <v>44028</v>
      </c>
      <c r="B204" s="241">
        <v>9</v>
      </c>
      <c r="C204" s="155">
        <f t="shared" si="248"/>
        <v>1998</v>
      </c>
      <c r="D204" s="155">
        <f t="shared" si="251"/>
        <v>86</v>
      </c>
      <c r="E204" s="147">
        <v>3</v>
      </c>
      <c r="F204" s="147">
        <v>1912</v>
      </c>
      <c r="G204" s="147">
        <v>1</v>
      </c>
      <c r="H204" s="135"/>
      <c r="I204" s="147">
        <v>3</v>
      </c>
      <c r="J204" s="135"/>
      <c r="K204" s="42">
        <v>0</v>
      </c>
      <c r="L204" s="146">
        <v>5</v>
      </c>
      <c r="M204" s="147">
        <v>2</v>
      </c>
      <c r="N204" s="135"/>
      <c r="O204" s="135"/>
      <c r="P204" s="147">
        <v>0</v>
      </c>
      <c r="Q204" s="147">
        <v>0</v>
      </c>
      <c r="R204" s="135"/>
      <c r="S204" s="135"/>
      <c r="T204" s="147">
        <v>5</v>
      </c>
      <c r="U204" s="147">
        <v>4</v>
      </c>
      <c r="V204" s="135"/>
      <c r="W204" s="42">
        <v>104</v>
      </c>
      <c r="X204" s="148">
        <v>79</v>
      </c>
      <c r="Y204" s="42">
        <v>16</v>
      </c>
      <c r="Z204" s="75">
        <f t="shared" si="247"/>
        <v>44028</v>
      </c>
      <c r="AA204" s="231">
        <f t="shared" si="204"/>
        <v>2153</v>
      </c>
      <c r="AB204" s="231">
        <f t="shared" si="205"/>
        <v>1739</v>
      </c>
      <c r="AC204" s="232">
        <f t="shared" si="206"/>
        <v>17</v>
      </c>
      <c r="AD204" s="184">
        <f t="shared" si="211"/>
        <v>67</v>
      </c>
      <c r="AE204" s="244">
        <f t="shared" si="245"/>
        <v>450</v>
      </c>
      <c r="AF204" s="156">
        <v>1655</v>
      </c>
      <c r="AG204" s="185">
        <f t="shared" si="246"/>
        <v>13</v>
      </c>
      <c r="AH204" s="156">
        <v>1254</v>
      </c>
      <c r="AI204" s="185">
        <f t="shared" si="217"/>
        <v>0</v>
      </c>
      <c r="AJ204" s="186">
        <v>10</v>
      </c>
      <c r="AK204" s="187">
        <f t="shared" si="212"/>
        <v>0</v>
      </c>
      <c r="AL204" s="156">
        <v>46</v>
      </c>
      <c r="AM204" s="185">
        <f t="shared" si="213"/>
        <v>0</v>
      </c>
      <c r="AN204" s="156">
        <v>45</v>
      </c>
      <c r="AO204" s="185">
        <f t="shared" si="214"/>
        <v>0</v>
      </c>
      <c r="AP204" s="188">
        <v>0</v>
      </c>
      <c r="AQ204" s="187">
        <f t="shared" si="215"/>
        <v>1</v>
      </c>
      <c r="AR204" s="156">
        <v>452</v>
      </c>
      <c r="AS204" s="185">
        <f t="shared" si="241"/>
        <v>0</v>
      </c>
      <c r="AT204" s="156">
        <v>440</v>
      </c>
      <c r="AU204" s="185">
        <f t="shared" si="216"/>
        <v>0</v>
      </c>
      <c r="AV204" s="189">
        <v>7</v>
      </c>
      <c r="AW204" s="247">
        <v>33</v>
      </c>
      <c r="AX204" s="238">
        <f t="shared" si="242"/>
        <v>44028</v>
      </c>
      <c r="AY204" s="6">
        <v>0</v>
      </c>
      <c r="AZ204" s="239">
        <f t="shared" si="231"/>
        <v>335</v>
      </c>
      <c r="BA204" s="239">
        <f t="shared" si="249"/>
        <v>11</v>
      </c>
      <c r="BB204" s="130">
        <v>0</v>
      </c>
      <c r="BC204" s="27">
        <f t="shared" si="232"/>
        <v>21</v>
      </c>
      <c r="BD204" s="239">
        <f t="shared" si="250"/>
        <v>22</v>
      </c>
      <c r="BE204" s="230">
        <f t="shared" si="233"/>
        <v>44028</v>
      </c>
      <c r="BF204" s="132">
        <f t="shared" si="234"/>
        <v>9</v>
      </c>
      <c r="BG204" s="230">
        <f t="shared" si="235"/>
        <v>44028</v>
      </c>
      <c r="BH204" s="132">
        <f t="shared" si="236"/>
        <v>1998</v>
      </c>
      <c r="BI204" s="1">
        <f t="shared" si="207"/>
        <v>44028</v>
      </c>
      <c r="BJ204">
        <f t="shared" si="237"/>
        <v>5</v>
      </c>
      <c r="BK204">
        <f t="shared" si="238"/>
        <v>2</v>
      </c>
      <c r="BL204" s="1">
        <f t="shared" si="208"/>
        <v>44028</v>
      </c>
      <c r="BM204">
        <f t="shared" si="209"/>
        <v>2429</v>
      </c>
      <c r="BN204">
        <f t="shared" si="210"/>
        <v>560</v>
      </c>
      <c r="BO204" s="180">
        <f t="shared" si="219"/>
        <v>44028</v>
      </c>
      <c r="BP204">
        <f t="shared" si="220"/>
        <v>1655</v>
      </c>
      <c r="BQ204">
        <f t="shared" si="221"/>
        <v>1254</v>
      </c>
      <c r="BR204">
        <f t="shared" si="222"/>
        <v>10</v>
      </c>
      <c r="BS204" s="180">
        <f t="shared" si="223"/>
        <v>44028</v>
      </c>
      <c r="BT204">
        <f t="shared" si="224"/>
        <v>46</v>
      </c>
      <c r="BU204">
        <f t="shared" si="225"/>
        <v>45</v>
      </c>
      <c r="BV204">
        <f t="shared" si="226"/>
        <v>0</v>
      </c>
      <c r="BW204" s="180">
        <f t="shared" si="227"/>
        <v>44028</v>
      </c>
      <c r="BX204">
        <f t="shared" si="228"/>
        <v>452</v>
      </c>
      <c r="BY204">
        <f t="shared" si="229"/>
        <v>440</v>
      </c>
      <c r="BZ204">
        <f t="shared" si="230"/>
        <v>7</v>
      </c>
      <c r="CA204" s="180">
        <f t="shared" si="188"/>
        <v>44028</v>
      </c>
      <c r="CB204">
        <f t="shared" si="189"/>
        <v>67</v>
      </c>
      <c r="CC204">
        <f t="shared" si="190"/>
        <v>13</v>
      </c>
      <c r="CD204" s="180">
        <f t="shared" si="191"/>
        <v>44028</v>
      </c>
      <c r="CE204">
        <f t="shared" si="192"/>
        <v>0</v>
      </c>
    </row>
    <row r="205" spans="1:83" ht="18" customHeight="1" x14ac:dyDescent="0.55000000000000004">
      <c r="A205" s="180">
        <v>44029</v>
      </c>
      <c r="B205" s="241">
        <v>6</v>
      </c>
      <c r="C205" s="155">
        <f t="shared" si="248"/>
        <v>2004</v>
      </c>
      <c r="D205" s="155">
        <f t="shared" si="251"/>
        <v>84</v>
      </c>
      <c r="E205" s="147">
        <v>3</v>
      </c>
      <c r="F205" s="147">
        <v>1920</v>
      </c>
      <c r="G205" s="147">
        <v>0</v>
      </c>
      <c r="H205" s="135"/>
      <c r="I205" s="147">
        <v>3</v>
      </c>
      <c r="J205" s="135"/>
      <c r="K205" s="42">
        <v>0</v>
      </c>
      <c r="L205" s="146">
        <v>14</v>
      </c>
      <c r="M205" s="147">
        <v>5</v>
      </c>
      <c r="N205" s="135"/>
      <c r="O205" s="135"/>
      <c r="P205" s="147">
        <v>0</v>
      </c>
      <c r="Q205" s="147">
        <v>0</v>
      </c>
      <c r="R205" s="135"/>
      <c r="S205" s="135"/>
      <c r="T205" s="147">
        <v>9</v>
      </c>
      <c r="U205" s="147">
        <v>7</v>
      </c>
      <c r="V205" s="135"/>
      <c r="W205" s="42">
        <v>109</v>
      </c>
      <c r="X205" s="148">
        <v>77</v>
      </c>
      <c r="Y205" s="42">
        <v>17</v>
      </c>
      <c r="Z205" s="75">
        <f t="shared" si="247"/>
        <v>44029</v>
      </c>
      <c r="AA205" s="231">
        <f t="shared" ref="AA205:AA214" si="252">+AF205+AL205+AR205</f>
        <v>2213</v>
      </c>
      <c r="AB205" s="231">
        <f t="shared" ref="AB205:AB214" si="253">+AH205+AN205+AT205</f>
        <v>1749</v>
      </c>
      <c r="AC205" s="232">
        <f t="shared" ref="AC205:AC214" si="254">+AJ205+AP205+AV205</f>
        <v>18</v>
      </c>
      <c r="AD205" s="184">
        <f t="shared" si="211"/>
        <v>58</v>
      </c>
      <c r="AE205" s="244">
        <f t="shared" si="245"/>
        <v>508</v>
      </c>
      <c r="AF205" s="156">
        <v>1713</v>
      </c>
      <c r="AG205" s="185">
        <f t="shared" si="246"/>
        <v>10</v>
      </c>
      <c r="AH205" s="156">
        <v>1264</v>
      </c>
      <c r="AI205" s="185">
        <f t="shared" si="217"/>
        <v>1</v>
      </c>
      <c r="AJ205" s="186">
        <v>11</v>
      </c>
      <c r="AK205" s="187">
        <f t="shared" si="212"/>
        <v>0</v>
      </c>
      <c r="AL205" s="156">
        <v>46</v>
      </c>
      <c r="AM205" s="185">
        <f t="shared" si="213"/>
        <v>0</v>
      </c>
      <c r="AN205" s="156">
        <v>45</v>
      </c>
      <c r="AO205" s="185">
        <f t="shared" si="214"/>
        <v>0</v>
      </c>
      <c r="AP205" s="188">
        <v>0</v>
      </c>
      <c r="AQ205" s="187">
        <f t="shared" si="215"/>
        <v>2</v>
      </c>
      <c r="AR205" s="156">
        <v>454</v>
      </c>
      <c r="AS205" s="185">
        <f t="shared" si="241"/>
        <v>0</v>
      </c>
      <c r="AT205" s="156">
        <v>440</v>
      </c>
      <c r="AU205" s="185">
        <f t="shared" si="216"/>
        <v>0</v>
      </c>
      <c r="AV205" s="189">
        <v>7</v>
      </c>
      <c r="AW205" s="247">
        <v>34</v>
      </c>
      <c r="AX205" s="238">
        <f t="shared" si="242"/>
        <v>44029</v>
      </c>
      <c r="AY205" s="6">
        <v>0</v>
      </c>
      <c r="AZ205" s="239">
        <f t="shared" si="231"/>
        <v>335</v>
      </c>
      <c r="BA205" s="239">
        <f t="shared" si="249"/>
        <v>12</v>
      </c>
      <c r="BB205" s="130">
        <v>0</v>
      </c>
      <c r="BC205" s="27">
        <f t="shared" si="232"/>
        <v>21</v>
      </c>
      <c r="BD205" s="239">
        <f t="shared" si="250"/>
        <v>23</v>
      </c>
      <c r="BE205" s="230">
        <f t="shared" si="233"/>
        <v>44029</v>
      </c>
      <c r="BF205" s="132">
        <f t="shared" si="234"/>
        <v>6</v>
      </c>
      <c r="BG205" s="230">
        <f t="shared" si="235"/>
        <v>44029</v>
      </c>
      <c r="BH205" s="132">
        <f t="shared" si="236"/>
        <v>2004</v>
      </c>
      <c r="BI205" s="1">
        <f t="shared" ref="BI205:BI214" si="255">+BE205</f>
        <v>44029</v>
      </c>
      <c r="BJ205">
        <f t="shared" si="237"/>
        <v>14</v>
      </c>
      <c r="BK205">
        <f t="shared" si="238"/>
        <v>5</v>
      </c>
      <c r="BL205" s="1">
        <f t="shared" ref="BL205:BL214" si="256">+BI205</f>
        <v>44029</v>
      </c>
      <c r="BM205">
        <f t="shared" ref="BM205:BM214" si="257">+BM204+BJ205</f>
        <v>2443</v>
      </c>
      <c r="BN205">
        <f t="shared" ref="BN205:BN214" si="258">+BN204+BK205</f>
        <v>565</v>
      </c>
      <c r="BO205" s="180">
        <f t="shared" si="219"/>
        <v>44029</v>
      </c>
      <c r="BP205">
        <f t="shared" si="220"/>
        <v>1713</v>
      </c>
      <c r="BQ205">
        <f t="shared" si="221"/>
        <v>1264</v>
      </c>
      <c r="BR205">
        <f t="shared" si="222"/>
        <v>11</v>
      </c>
      <c r="BS205" s="180">
        <f t="shared" si="223"/>
        <v>44029</v>
      </c>
      <c r="BT205">
        <f t="shared" si="224"/>
        <v>46</v>
      </c>
      <c r="BU205">
        <f t="shared" si="225"/>
        <v>45</v>
      </c>
      <c r="BV205">
        <f t="shared" si="226"/>
        <v>0</v>
      </c>
      <c r="BW205" s="180">
        <f t="shared" si="227"/>
        <v>44029</v>
      </c>
      <c r="BX205">
        <f t="shared" si="228"/>
        <v>454</v>
      </c>
      <c r="BY205">
        <f t="shared" si="229"/>
        <v>440</v>
      </c>
      <c r="BZ205">
        <f t="shared" si="230"/>
        <v>7</v>
      </c>
      <c r="CA205" s="180">
        <f t="shared" si="188"/>
        <v>44029</v>
      </c>
      <c r="CB205">
        <f t="shared" si="189"/>
        <v>58</v>
      </c>
      <c r="CC205">
        <f t="shared" si="190"/>
        <v>10</v>
      </c>
      <c r="CD205" s="180">
        <f t="shared" si="191"/>
        <v>44029</v>
      </c>
      <c r="CE205">
        <f t="shared" si="192"/>
        <v>1</v>
      </c>
    </row>
    <row r="206" spans="1:83" ht="18" customHeight="1" x14ac:dyDescent="0.55000000000000004">
      <c r="A206" s="180">
        <v>44030</v>
      </c>
      <c r="B206" s="241">
        <v>3</v>
      </c>
      <c r="C206" s="155">
        <f t="shared" si="248"/>
        <v>2007</v>
      </c>
      <c r="D206" s="155">
        <f t="shared" si="251"/>
        <v>84</v>
      </c>
      <c r="E206" s="147">
        <v>3</v>
      </c>
      <c r="F206" s="147">
        <v>1923</v>
      </c>
      <c r="G206" s="147">
        <v>1</v>
      </c>
      <c r="H206" s="135"/>
      <c r="I206" s="147">
        <v>3</v>
      </c>
      <c r="J206" s="135"/>
      <c r="K206" s="42">
        <v>0</v>
      </c>
      <c r="L206" s="146">
        <v>42</v>
      </c>
      <c r="M206" s="147">
        <v>1</v>
      </c>
      <c r="N206" s="135"/>
      <c r="O206" s="135"/>
      <c r="P206" s="147">
        <v>0</v>
      </c>
      <c r="Q206" s="147">
        <v>0</v>
      </c>
      <c r="R206" s="135"/>
      <c r="S206" s="135"/>
      <c r="T206" s="147">
        <v>4</v>
      </c>
      <c r="U206" s="147">
        <v>2</v>
      </c>
      <c r="V206" s="135"/>
      <c r="W206" s="42">
        <v>147</v>
      </c>
      <c r="X206" s="148">
        <v>87</v>
      </c>
      <c r="Y206" s="42">
        <v>18</v>
      </c>
      <c r="Z206" s="75">
        <f t="shared" si="247"/>
        <v>44030</v>
      </c>
      <c r="AA206" s="231">
        <f t="shared" si="252"/>
        <v>2277</v>
      </c>
      <c r="AB206" s="231">
        <f t="shared" si="253"/>
        <v>1760</v>
      </c>
      <c r="AC206" s="232">
        <f t="shared" si="254"/>
        <v>19</v>
      </c>
      <c r="AD206" s="184">
        <f t="shared" si="211"/>
        <v>64</v>
      </c>
      <c r="AE206" s="244">
        <f t="shared" si="245"/>
        <v>572</v>
      </c>
      <c r="AF206" s="156">
        <v>1777</v>
      </c>
      <c r="AG206" s="185">
        <f t="shared" si="246"/>
        <v>10</v>
      </c>
      <c r="AH206" s="156">
        <v>1274</v>
      </c>
      <c r="AI206" s="185">
        <f t="shared" si="217"/>
        <v>1</v>
      </c>
      <c r="AJ206" s="186">
        <v>12</v>
      </c>
      <c r="AK206" s="187">
        <f t="shared" si="212"/>
        <v>0</v>
      </c>
      <c r="AL206" s="156">
        <v>46</v>
      </c>
      <c r="AM206" s="185">
        <f t="shared" si="213"/>
        <v>1</v>
      </c>
      <c r="AN206" s="156">
        <v>46</v>
      </c>
      <c r="AO206" s="185">
        <f t="shared" si="214"/>
        <v>0</v>
      </c>
      <c r="AP206" s="188">
        <v>0</v>
      </c>
      <c r="AQ206" s="187">
        <f t="shared" si="215"/>
        <v>0</v>
      </c>
      <c r="AR206" s="156">
        <v>454</v>
      </c>
      <c r="AS206" s="185">
        <f t="shared" si="241"/>
        <v>0</v>
      </c>
      <c r="AT206" s="156">
        <v>440</v>
      </c>
      <c r="AU206" s="185">
        <f t="shared" si="216"/>
        <v>0</v>
      </c>
      <c r="AV206" s="189">
        <v>7</v>
      </c>
      <c r="AW206" s="247">
        <v>35</v>
      </c>
      <c r="AX206" s="238">
        <f t="shared" si="242"/>
        <v>44030</v>
      </c>
      <c r="AY206" s="6">
        <v>0</v>
      </c>
      <c r="AZ206" s="239">
        <f t="shared" si="231"/>
        <v>335</v>
      </c>
      <c r="BA206" s="239">
        <f t="shared" si="249"/>
        <v>13</v>
      </c>
      <c r="BB206" s="130">
        <v>0</v>
      </c>
      <c r="BC206" s="27">
        <f t="shared" si="232"/>
        <v>21</v>
      </c>
      <c r="BD206" s="239">
        <f t="shared" si="250"/>
        <v>24</v>
      </c>
      <c r="BE206" s="230">
        <f t="shared" si="233"/>
        <v>44030</v>
      </c>
      <c r="BF206" s="132">
        <f t="shared" si="234"/>
        <v>3</v>
      </c>
      <c r="BG206" s="230">
        <f t="shared" si="235"/>
        <v>44030</v>
      </c>
      <c r="BH206" s="132">
        <f t="shared" si="236"/>
        <v>2007</v>
      </c>
      <c r="BI206" s="1">
        <f t="shared" si="255"/>
        <v>44030</v>
      </c>
      <c r="BJ206">
        <f t="shared" si="237"/>
        <v>42</v>
      </c>
      <c r="BK206">
        <f t="shared" si="238"/>
        <v>1</v>
      </c>
      <c r="BL206" s="1">
        <f t="shared" si="256"/>
        <v>44030</v>
      </c>
      <c r="BM206">
        <f t="shared" si="257"/>
        <v>2485</v>
      </c>
      <c r="BN206">
        <f t="shared" si="258"/>
        <v>566</v>
      </c>
      <c r="BO206" s="180">
        <f t="shared" si="219"/>
        <v>44030</v>
      </c>
      <c r="BP206">
        <f t="shared" si="220"/>
        <v>1777</v>
      </c>
      <c r="BQ206">
        <f t="shared" si="221"/>
        <v>1274</v>
      </c>
      <c r="BR206">
        <f t="shared" si="222"/>
        <v>12</v>
      </c>
      <c r="BS206" s="180">
        <f t="shared" si="223"/>
        <v>44030</v>
      </c>
      <c r="BT206">
        <f t="shared" si="224"/>
        <v>46</v>
      </c>
      <c r="BU206">
        <f t="shared" si="225"/>
        <v>46</v>
      </c>
      <c r="BV206">
        <f t="shared" si="226"/>
        <v>0</v>
      </c>
      <c r="BW206" s="180">
        <f t="shared" si="227"/>
        <v>44030</v>
      </c>
      <c r="BX206">
        <f t="shared" si="228"/>
        <v>454</v>
      </c>
      <c r="BY206">
        <f t="shared" si="229"/>
        <v>440</v>
      </c>
      <c r="BZ206">
        <f t="shared" si="230"/>
        <v>7</v>
      </c>
      <c r="CA206" s="180">
        <f t="shared" si="188"/>
        <v>44030</v>
      </c>
      <c r="CB206">
        <f t="shared" si="189"/>
        <v>64</v>
      </c>
      <c r="CC206">
        <f t="shared" si="190"/>
        <v>10</v>
      </c>
      <c r="CD206" s="180">
        <f t="shared" si="191"/>
        <v>44030</v>
      </c>
      <c r="CE206">
        <f t="shared" si="192"/>
        <v>1</v>
      </c>
    </row>
    <row r="207" spans="1:83" ht="18" customHeight="1" x14ac:dyDescent="0.55000000000000004">
      <c r="A207" s="180">
        <v>44031</v>
      </c>
      <c r="B207" s="241">
        <v>5</v>
      </c>
      <c r="C207" s="155">
        <f t="shared" si="248"/>
        <v>2012</v>
      </c>
      <c r="D207" s="155">
        <f t="shared" si="251"/>
        <v>83</v>
      </c>
      <c r="E207" s="147">
        <v>3</v>
      </c>
      <c r="F207" s="147">
        <v>1929</v>
      </c>
      <c r="G207" s="147">
        <v>1</v>
      </c>
      <c r="H207" s="135"/>
      <c r="I207" s="147">
        <v>4</v>
      </c>
      <c r="J207" s="135"/>
      <c r="K207" s="42">
        <v>0</v>
      </c>
      <c r="L207" s="146">
        <v>13</v>
      </c>
      <c r="M207" s="147">
        <v>4</v>
      </c>
      <c r="N207" s="135"/>
      <c r="O207" s="135"/>
      <c r="P207" s="147">
        <v>1</v>
      </c>
      <c r="Q207" s="147">
        <v>1</v>
      </c>
      <c r="R207" s="135"/>
      <c r="S207" s="135"/>
      <c r="T207" s="147">
        <v>5</v>
      </c>
      <c r="U207" s="147">
        <v>3</v>
      </c>
      <c r="V207" s="135"/>
      <c r="W207" s="42">
        <v>154</v>
      </c>
      <c r="X207" s="148">
        <v>76</v>
      </c>
      <c r="Y207" s="42">
        <v>19</v>
      </c>
      <c r="Z207" s="75">
        <f t="shared" si="247"/>
        <v>44031</v>
      </c>
      <c r="AA207" s="231">
        <f t="shared" si="252"/>
        <v>2386</v>
      </c>
      <c r="AB207" s="231">
        <f t="shared" si="253"/>
        <v>1780</v>
      </c>
      <c r="AC207" s="232">
        <f t="shared" si="254"/>
        <v>19</v>
      </c>
      <c r="AD207" s="184">
        <f t="shared" ref="AD207:AD214" si="259">+AF207-AF206</f>
        <v>108</v>
      </c>
      <c r="AE207" s="244">
        <f t="shared" si="245"/>
        <v>680</v>
      </c>
      <c r="AF207" s="156">
        <v>1885</v>
      </c>
      <c r="AG207" s="185">
        <f t="shared" si="246"/>
        <v>20</v>
      </c>
      <c r="AH207" s="156">
        <v>1294</v>
      </c>
      <c r="AI207" s="185">
        <f t="shared" si="217"/>
        <v>0</v>
      </c>
      <c r="AJ207" s="186">
        <v>12</v>
      </c>
      <c r="AK207" s="187">
        <f t="shared" ref="AK207:AK214" si="260">+AL207-AL206</f>
        <v>0</v>
      </c>
      <c r="AL207" s="156">
        <v>46</v>
      </c>
      <c r="AM207" s="185">
        <f t="shared" ref="AM207:AM214" si="261">+AN207-AN206</f>
        <v>0</v>
      </c>
      <c r="AN207" s="156">
        <v>46</v>
      </c>
      <c r="AO207" s="185">
        <f t="shared" ref="AO207:AO214" si="262">+AP207-AP206</f>
        <v>0</v>
      </c>
      <c r="AP207" s="188">
        <v>0</v>
      </c>
      <c r="AQ207" s="187">
        <f t="shared" ref="AQ207:AQ215" si="263">+AR207-AR206</f>
        <v>1</v>
      </c>
      <c r="AR207" s="156">
        <v>455</v>
      </c>
      <c r="AS207" s="185">
        <f t="shared" si="241"/>
        <v>0</v>
      </c>
      <c r="AT207" s="156">
        <v>440</v>
      </c>
      <c r="AU207" s="185">
        <f t="shared" ref="AU207:AU214" si="264">+AV207-AV206</f>
        <v>0</v>
      </c>
      <c r="AV207" s="189">
        <v>7</v>
      </c>
      <c r="AW207" s="247">
        <v>36</v>
      </c>
      <c r="AX207" s="238">
        <f t="shared" si="242"/>
        <v>44031</v>
      </c>
      <c r="AY207" s="6">
        <v>0</v>
      </c>
      <c r="AZ207" s="239">
        <f t="shared" si="231"/>
        <v>335</v>
      </c>
      <c r="BA207" s="239">
        <f t="shared" ref="BA207:BA214" si="265">+BA206+1</f>
        <v>14</v>
      </c>
      <c r="BB207" s="130">
        <v>0</v>
      </c>
      <c r="BC207" s="27">
        <f t="shared" si="232"/>
        <v>21</v>
      </c>
      <c r="BD207" s="239">
        <f t="shared" ref="BD207:BD255" si="266">+BD206+1</f>
        <v>25</v>
      </c>
      <c r="BE207" s="230">
        <f t="shared" si="233"/>
        <v>44031</v>
      </c>
      <c r="BF207" s="132">
        <f t="shared" si="234"/>
        <v>5</v>
      </c>
      <c r="BG207" s="230">
        <f t="shared" si="235"/>
        <v>44031</v>
      </c>
      <c r="BH207" s="132">
        <f t="shared" si="236"/>
        <v>2012</v>
      </c>
      <c r="BI207" s="1">
        <f t="shared" si="255"/>
        <v>44031</v>
      </c>
      <c r="BJ207">
        <f t="shared" si="237"/>
        <v>13</v>
      </c>
      <c r="BK207">
        <f t="shared" si="238"/>
        <v>4</v>
      </c>
      <c r="BL207" s="1">
        <f t="shared" si="256"/>
        <v>44031</v>
      </c>
      <c r="BM207">
        <f t="shared" si="257"/>
        <v>2498</v>
      </c>
      <c r="BN207">
        <f t="shared" si="258"/>
        <v>570</v>
      </c>
      <c r="BO207" s="180">
        <f t="shared" si="219"/>
        <v>44031</v>
      </c>
      <c r="BP207">
        <f t="shared" si="220"/>
        <v>1885</v>
      </c>
      <c r="BQ207">
        <f t="shared" si="221"/>
        <v>1294</v>
      </c>
      <c r="BR207">
        <f t="shared" si="222"/>
        <v>12</v>
      </c>
      <c r="BS207" s="180">
        <f t="shared" si="223"/>
        <v>44031</v>
      </c>
      <c r="BT207">
        <f t="shared" si="224"/>
        <v>46</v>
      </c>
      <c r="BU207">
        <f t="shared" si="225"/>
        <v>46</v>
      </c>
      <c r="BV207">
        <f t="shared" si="226"/>
        <v>0</v>
      </c>
      <c r="BW207" s="180">
        <f t="shared" si="227"/>
        <v>44031</v>
      </c>
      <c r="BX207">
        <f t="shared" si="228"/>
        <v>455</v>
      </c>
      <c r="BY207">
        <f t="shared" si="229"/>
        <v>440</v>
      </c>
      <c r="BZ207">
        <f t="shared" si="230"/>
        <v>7</v>
      </c>
      <c r="CA207" s="180">
        <f t="shared" si="188"/>
        <v>44031</v>
      </c>
      <c r="CB207">
        <f t="shared" si="189"/>
        <v>108</v>
      </c>
      <c r="CC207">
        <f t="shared" si="190"/>
        <v>20</v>
      </c>
      <c r="CD207" s="180">
        <f t="shared" si="191"/>
        <v>44031</v>
      </c>
      <c r="CE207">
        <f t="shared" si="192"/>
        <v>0</v>
      </c>
    </row>
    <row r="208" spans="1:83" ht="18" customHeight="1" x14ac:dyDescent="0.55000000000000004">
      <c r="A208" s="180">
        <v>44032</v>
      </c>
      <c r="B208" s="241">
        <v>3</v>
      </c>
      <c r="C208" s="155">
        <f t="shared" si="248"/>
        <v>2015</v>
      </c>
      <c r="D208" s="155">
        <f t="shared" ref="D208:D214" si="267">+C208-F208</f>
        <v>80</v>
      </c>
      <c r="E208" s="147">
        <v>3</v>
      </c>
      <c r="F208" s="147">
        <v>1935</v>
      </c>
      <c r="G208" s="147">
        <v>0</v>
      </c>
      <c r="H208" s="135"/>
      <c r="I208" s="147">
        <v>1</v>
      </c>
      <c r="J208" s="135"/>
      <c r="K208" s="42">
        <v>0</v>
      </c>
      <c r="L208" s="146">
        <v>6</v>
      </c>
      <c r="M208" s="147">
        <v>1</v>
      </c>
      <c r="N208" s="135"/>
      <c r="O208" s="135"/>
      <c r="P208" s="147">
        <v>1</v>
      </c>
      <c r="Q208" s="147">
        <v>1</v>
      </c>
      <c r="R208" s="135"/>
      <c r="S208" s="135"/>
      <c r="T208" s="147">
        <v>10</v>
      </c>
      <c r="U208" s="147">
        <v>7</v>
      </c>
      <c r="V208" s="135"/>
      <c r="W208" s="42">
        <v>149</v>
      </c>
      <c r="X208" s="148">
        <v>80</v>
      </c>
      <c r="Y208" s="42">
        <v>20</v>
      </c>
      <c r="Z208" s="75">
        <f t="shared" si="247"/>
        <v>44032</v>
      </c>
      <c r="AA208" s="231">
        <f t="shared" si="252"/>
        <v>2459</v>
      </c>
      <c r="AB208" s="231">
        <f t="shared" si="253"/>
        <v>1788</v>
      </c>
      <c r="AC208" s="232">
        <f t="shared" si="254"/>
        <v>19</v>
      </c>
      <c r="AD208" s="184">
        <f t="shared" si="259"/>
        <v>73</v>
      </c>
      <c r="AE208" s="244">
        <f t="shared" si="245"/>
        <v>753</v>
      </c>
      <c r="AF208" s="156">
        <v>1958</v>
      </c>
      <c r="AG208" s="185">
        <f t="shared" si="246"/>
        <v>8</v>
      </c>
      <c r="AH208" s="156">
        <v>1302</v>
      </c>
      <c r="AI208" s="185">
        <f t="shared" si="217"/>
        <v>0</v>
      </c>
      <c r="AJ208" s="186">
        <v>12</v>
      </c>
      <c r="AK208" s="187">
        <f t="shared" si="260"/>
        <v>0</v>
      </c>
      <c r="AL208" s="156">
        <v>46</v>
      </c>
      <c r="AM208" s="185">
        <f t="shared" si="261"/>
        <v>0</v>
      </c>
      <c r="AN208" s="156">
        <v>46</v>
      </c>
      <c r="AO208" s="185">
        <f t="shared" si="262"/>
        <v>0</v>
      </c>
      <c r="AP208" s="188">
        <v>0</v>
      </c>
      <c r="AQ208" s="187">
        <f t="shared" si="263"/>
        <v>0</v>
      </c>
      <c r="AR208" s="156">
        <v>455</v>
      </c>
      <c r="AS208" s="185">
        <f t="shared" si="241"/>
        <v>0</v>
      </c>
      <c r="AT208" s="156">
        <v>440</v>
      </c>
      <c r="AU208" s="185">
        <f t="shared" si="264"/>
        <v>0</v>
      </c>
      <c r="AV208" s="189">
        <v>7</v>
      </c>
      <c r="AW208" s="247">
        <v>37</v>
      </c>
      <c r="AX208" s="238">
        <f t="shared" si="242"/>
        <v>44032</v>
      </c>
      <c r="AY208" s="6">
        <v>0</v>
      </c>
      <c r="AZ208" s="239">
        <f t="shared" si="231"/>
        <v>335</v>
      </c>
      <c r="BA208" s="239">
        <f t="shared" si="265"/>
        <v>15</v>
      </c>
      <c r="BB208" s="130">
        <v>0</v>
      </c>
      <c r="BC208" s="27">
        <f t="shared" si="232"/>
        <v>21</v>
      </c>
      <c r="BD208" s="239">
        <f t="shared" si="266"/>
        <v>26</v>
      </c>
      <c r="BE208" s="230">
        <f t="shared" si="233"/>
        <v>44032</v>
      </c>
      <c r="BF208" s="132">
        <f t="shared" si="234"/>
        <v>3</v>
      </c>
      <c r="BG208" s="230">
        <f t="shared" si="235"/>
        <v>44032</v>
      </c>
      <c r="BH208" s="132">
        <f t="shared" si="236"/>
        <v>2015</v>
      </c>
      <c r="BI208" s="1">
        <f t="shared" si="255"/>
        <v>44032</v>
      </c>
      <c r="BJ208">
        <f t="shared" si="237"/>
        <v>6</v>
      </c>
      <c r="BK208">
        <f t="shared" si="238"/>
        <v>1</v>
      </c>
      <c r="BL208" s="1">
        <f t="shared" si="256"/>
        <v>44032</v>
      </c>
      <c r="BM208">
        <f t="shared" si="257"/>
        <v>2504</v>
      </c>
      <c r="BN208">
        <f t="shared" si="258"/>
        <v>571</v>
      </c>
      <c r="BO208" s="180">
        <f t="shared" si="219"/>
        <v>44032</v>
      </c>
      <c r="BP208">
        <f t="shared" si="220"/>
        <v>1958</v>
      </c>
      <c r="BQ208">
        <f t="shared" si="221"/>
        <v>1302</v>
      </c>
      <c r="BR208">
        <f t="shared" si="222"/>
        <v>12</v>
      </c>
      <c r="BS208" s="180">
        <f t="shared" si="223"/>
        <v>44032</v>
      </c>
      <c r="BT208">
        <f t="shared" si="224"/>
        <v>46</v>
      </c>
      <c r="BU208">
        <f t="shared" si="225"/>
        <v>46</v>
      </c>
      <c r="BV208">
        <f t="shared" si="226"/>
        <v>0</v>
      </c>
      <c r="BW208" s="180">
        <f t="shared" si="227"/>
        <v>44032</v>
      </c>
      <c r="BX208">
        <f t="shared" si="228"/>
        <v>455</v>
      </c>
      <c r="BY208">
        <f t="shared" si="229"/>
        <v>440</v>
      </c>
      <c r="BZ208">
        <f t="shared" si="230"/>
        <v>7</v>
      </c>
      <c r="CA208" s="180">
        <f t="shared" si="188"/>
        <v>44032</v>
      </c>
      <c r="CB208">
        <f t="shared" si="189"/>
        <v>73</v>
      </c>
      <c r="CC208">
        <f t="shared" si="190"/>
        <v>8</v>
      </c>
      <c r="CD208" s="180">
        <f t="shared" si="191"/>
        <v>44032</v>
      </c>
      <c r="CE208">
        <f t="shared" si="192"/>
        <v>0</v>
      </c>
    </row>
    <row r="209" spans="1:83" ht="18" customHeight="1" x14ac:dyDescent="0.55000000000000004">
      <c r="A209" s="180">
        <v>44033</v>
      </c>
      <c r="B209" s="241">
        <v>5</v>
      </c>
      <c r="C209" s="155">
        <f t="shared" si="248"/>
        <v>2020</v>
      </c>
      <c r="D209" s="155">
        <f t="shared" si="267"/>
        <v>80</v>
      </c>
      <c r="E209" s="147">
        <v>2</v>
      </c>
      <c r="F209" s="147">
        <v>1940</v>
      </c>
      <c r="G209" s="147">
        <v>0</v>
      </c>
      <c r="H209" s="135"/>
      <c r="I209" s="147">
        <v>1</v>
      </c>
      <c r="J209" s="135"/>
      <c r="K209" s="42">
        <v>0</v>
      </c>
      <c r="L209" s="146">
        <v>22</v>
      </c>
      <c r="M209" s="147">
        <v>8</v>
      </c>
      <c r="N209" s="135"/>
      <c r="O209" s="135"/>
      <c r="P209" s="147">
        <v>0</v>
      </c>
      <c r="Q209" s="147">
        <v>0</v>
      </c>
      <c r="R209" s="135"/>
      <c r="S209" s="135"/>
      <c r="T209" s="147">
        <v>7</v>
      </c>
      <c r="U209" s="147">
        <v>4</v>
      </c>
      <c r="V209" s="135"/>
      <c r="W209" s="42">
        <v>164</v>
      </c>
      <c r="X209" s="148">
        <v>84</v>
      </c>
      <c r="Y209" s="42">
        <v>21</v>
      </c>
      <c r="Z209" s="75">
        <f t="shared" si="247"/>
        <v>44033</v>
      </c>
      <c r="AA209" s="231">
        <f t="shared" si="252"/>
        <v>2519</v>
      </c>
      <c r="AB209" s="231">
        <f t="shared" si="253"/>
        <v>1810</v>
      </c>
      <c r="AC209" s="232">
        <f t="shared" si="254"/>
        <v>21</v>
      </c>
      <c r="AD209" s="184">
        <f t="shared" si="259"/>
        <v>60</v>
      </c>
      <c r="AE209" s="244">
        <f t="shared" si="245"/>
        <v>813</v>
      </c>
      <c r="AF209" s="156">
        <v>2018</v>
      </c>
      <c r="AG209" s="185">
        <f t="shared" si="246"/>
        <v>22</v>
      </c>
      <c r="AH209" s="156">
        <v>1324</v>
      </c>
      <c r="AI209" s="185">
        <f t="shared" ref="AI209:AI214" si="268">+AJ209-AJ208</f>
        <v>2</v>
      </c>
      <c r="AJ209" s="186">
        <v>14</v>
      </c>
      <c r="AK209" s="187">
        <f t="shared" si="260"/>
        <v>0</v>
      </c>
      <c r="AL209" s="156">
        <v>46</v>
      </c>
      <c r="AM209" s="185">
        <f t="shared" si="261"/>
        <v>0</v>
      </c>
      <c r="AN209" s="156">
        <v>46</v>
      </c>
      <c r="AO209" s="185">
        <f t="shared" si="262"/>
        <v>0</v>
      </c>
      <c r="AP209" s="188">
        <v>0</v>
      </c>
      <c r="AQ209" s="187">
        <f t="shared" si="263"/>
        <v>0</v>
      </c>
      <c r="AR209" s="156">
        <v>455</v>
      </c>
      <c r="AS209" s="185">
        <f t="shared" si="241"/>
        <v>0</v>
      </c>
      <c r="AT209" s="156">
        <v>440</v>
      </c>
      <c r="AU209" s="185">
        <f t="shared" si="264"/>
        <v>0</v>
      </c>
      <c r="AV209" s="189">
        <v>7</v>
      </c>
      <c r="AW209" s="247">
        <v>38</v>
      </c>
      <c r="AX209" s="238">
        <f t="shared" si="242"/>
        <v>44033</v>
      </c>
      <c r="AY209" s="6">
        <v>0</v>
      </c>
      <c r="AZ209" s="239">
        <f t="shared" si="231"/>
        <v>335</v>
      </c>
      <c r="BA209" s="239">
        <f t="shared" si="265"/>
        <v>16</v>
      </c>
      <c r="BB209" s="130">
        <v>0</v>
      </c>
      <c r="BC209" s="27">
        <f t="shared" si="232"/>
        <v>21</v>
      </c>
      <c r="BD209" s="239">
        <f t="shared" si="266"/>
        <v>27</v>
      </c>
      <c r="BE209" s="230">
        <f t="shared" si="233"/>
        <v>44033</v>
      </c>
      <c r="BF209" s="132">
        <f t="shared" si="234"/>
        <v>5</v>
      </c>
      <c r="BG209" s="230">
        <f t="shared" si="235"/>
        <v>44033</v>
      </c>
      <c r="BH209" s="132">
        <f t="shared" si="236"/>
        <v>2020</v>
      </c>
      <c r="BI209" s="1">
        <f t="shared" si="255"/>
        <v>44033</v>
      </c>
      <c r="BJ209">
        <f t="shared" si="237"/>
        <v>22</v>
      </c>
      <c r="BK209">
        <f t="shared" si="238"/>
        <v>8</v>
      </c>
      <c r="BL209" s="1">
        <f t="shared" si="256"/>
        <v>44033</v>
      </c>
      <c r="BM209">
        <f t="shared" si="257"/>
        <v>2526</v>
      </c>
      <c r="BN209">
        <f t="shared" si="258"/>
        <v>579</v>
      </c>
      <c r="BO209" s="180">
        <f t="shared" si="219"/>
        <v>44033</v>
      </c>
      <c r="BP209">
        <f t="shared" si="220"/>
        <v>2018</v>
      </c>
      <c r="BQ209">
        <f t="shared" si="221"/>
        <v>1324</v>
      </c>
      <c r="BR209">
        <f t="shared" si="222"/>
        <v>14</v>
      </c>
      <c r="BS209" s="180">
        <f t="shared" si="223"/>
        <v>44033</v>
      </c>
      <c r="BT209">
        <f t="shared" si="224"/>
        <v>46</v>
      </c>
      <c r="BU209">
        <f t="shared" si="225"/>
        <v>46</v>
      </c>
      <c r="BV209">
        <f t="shared" si="226"/>
        <v>0</v>
      </c>
      <c r="BW209" s="180">
        <f t="shared" si="227"/>
        <v>44033</v>
      </c>
      <c r="BX209">
        <f t="shared" si="228"/>
        <v>455</v>
      </c>
      <c r="BY209">
        <f t="shared" si="229"/>
        <v>440</v>
      </c>
      <c r="BZ209">
        <f t="shared" si="230"/>
        <v>7</v>
      </c>
      <c r="CA209" s="180">
        <f t="shared" si="188"/>
        <v>44033</v>
      </c>
      <c r="CB209">
        <f t="shared" si="189"/>
        <v>60</v>
      </c>
      <c r="CC209">
        <f t="shared" si="190"/>
        <v>22</v>
      </c>
      <c r="CD209" s="180">
        <f t="shared" si="191"/>
        <v>44033</v>
      </c>
      <c r="CE209">
        <f t="shared" si="192"/>
        <v>2</v>
      </c>
    </row>
    <row r="210" spans="1:83" ht="18" customHeight="1" x14ac:dyDescent="0.55000000000000004">
      <c r="A210" s="180">
        <v>44034</v>
      </c>
      <c r="B210" s="241">
        <v>3</v>
      </c>
      <c r="C210" s="155">
        <f t="shared" si="248"/>
        <v>2023</v>
      </c>
      <c r="D210" s="155">
        <f t="shared" si="267"/>
        <v>76</v>
      </c>
      <c r="E210" s="147">
        <v>2</v>
      </c>
      <c r="F210" s="147">
        <v>1947</v>
      </c>
      <c r="G210" s="147">
        <v>2</v>
      </c>
      <c r="H210" s="135"/>
      <c r="I210" s="147">
        <v>3</v>
      </c>
      <c r="J210" s="135"/>
      <c r="K210" s="42">
        <v>0</v>
      </c>
      <c r="L210" s="146">
        <v>31</v>
      </c>
      <c r="M210" s="147">
        <v>7</v>
      </c>
      <c r="N210" s="135"/>
      <c r="O210" s="135"/>
      <c r="P210" s="147">
        <v>16</v>
      </c>
      <c r="Q210" s="147">
        <v>16</v>
      </c>
      <c r="R210" s="135"/>
      <c r="S210" s="135"/>
      <c r="T210" s="147">
        <v>3</v>
      </c>
      <c r="U210" s="147">
        <v>2</v>
      </c>
      <c r="V210" s="135"/>
      <c r="W210" s="42">
        <v>176</v>
      </c>
      <c r="X210" s="148">
        <v>89</v>
      </c>
      <c r="Y210" s="42">
        <v>22</v>
      </c>
      <c r="Z210" s="75">
        <f t="shared" si="247"/>
        <v>44034</v>
      </c>
      <c r="AA210" s="231">
        <f t="shared" si="252"/>
        <v>2632</v>
      </c>
      <c r="AB210" s="231">
        <f t="shared" si="253"/>
        <v>1830</v>
      </c>
      <c r="AC210" s="232">
        <f t="shared" si="254"/>
        <v>21</v>
      </c>
      <c r="AD210" s="184">
        <f t="shared" si="259"/>
        <v>113</v>
      </c>
      <c r="AE210" s="244">
        <f t="shared" ref="AE210:AE215" si="269">+AE209+AD210</f>
        <v>926</v>
      </c>
      <c r="AF210" s="156">
        <v>2131</v>
      </c>
      <c r="AG210" s="185">
        <f t="shared" si="246"/>
        <v>20</v>
      </c>
      <c r="AH210" s="156">
        <v>1344</v>
      </c>
      <c r="AI210" s="185">
        <f t="shared" si="268"/>
        <v>0</v>
      </c>
      <c r="AJ210" s="186">
        <v>14</v>
      </c>
      <c r="AK210" s="187">
        <f t="shared" si="260"/>
        <v>0</v>
      </c>
      <c r="AL210" s="156">
        <v>46</v>
      </c>
      <c r="AM210" s="185">
        <f t="shared" si="261"/>
        <v>0</v>
      </c>
      <c r="AN210" s="156">
        <v>46</v>
      </c>
      <c r="AO210" s="185">
        <f t="shared" si="262"/>
        <v>0</v>
      </c>
      <c r="AP210" s="188">
        <v>0</v>
      </c>
      <c r="AQ210" s="187">
        <f t="shared" si="263"/>
        <v>0</v>
      </c>
      <c r="AR210" s="156">
        <v>455</v>
      </c>
      <c r="AS210" s="185">
        <f t="shared" si="241"/>
        <v>0</v>
      </c>
      <c r="AT210" s="156">
        <v>440</v>
      </c>
      <c r="AU210" s="185">
        <f t="shared" si="264"/>
        <v>0</v>
      </c>
      <c r="AV210" s="189">
        <v>7</v>
      </c>
      <c r="AW210" s="247">
        <v>39</v>
      </c>
      <c r="AX210" s="238">
        <f t="shared" si="242"/>
        <v>44034</v>
      </c>
      <c r="AY210" s="6">
        <v>0</v>
      </c>
      <c r="AZ210" s="239">
        <f t="shared" si="231"/>
        <v>335</v>
      </c>
      <c r="BA210" s="239">
        <f t="shared" si="265"/>
        <v>17</v>
      </c>
      <c r="BB210" s="130">
        <v>0</v>
      </c>
      <c r="BC210" s="27">
        <f t="shared" si="232"/>
        <v>21</v>
      </c>
      <c r="BD210" s="239">
        <f t="shared" si="266"/>
        <v>28</v>
      </c>
      <c r="BE210" s="230">
        <f t="shared" si="233"/>
        <v>44034</v>
      </c>
      <c r="BF210" s="132">
        <f t="shared" si="234"/>
        <v>3</v>
      </c>
      <c r="BG210" s="230">
        <f t="shared" si="235"/>
        <v>44034</v>
      </c>
      <c r="BH210" s="132">
        <f t="shared" si="236"/>
        <v>2023</v>
      </c>
      <c r="BI210" s="1">
        <f t="shared" si="255"/>
        <v>44034</v>
      </c>
      <c r="BJ210">
        <f t="shared" si="237"/>
        <v>31</v>
      </c>
      <c r="BK210">
        <f t="shared" si="238"/>
        <v>7</v>
      </c>
      <c r="BL210" s="1">
        <f t="shared" si="256"/>
        <v>44034</v>
      </c>
      <c r="BM210">
        <f t="shared" si="257"/>
        <v>2557</v>
      </c>
      <c r="BN210">
        <f t="shared" si="258"/>
        <v>586</v>
      </c>
      <c r="BO210" s="180">
        <f t="shared" si="219"/>
        <v>44034</v>
      </c>
      <c r="BP210">
        <f t="shared" si="220"/>
        <v>2131</v>
      </c>
      <c r="BQ210">
        <f t="shared" si="221"/>
        <v>1344</v>
      </c>
      <c r="BR210">
        <f t="shared" si="222"/>
        <v>14</v>
      </c>
      <c r="BS210" s="180">
        <f t="shared" si="223"/>
        <v>44034</v>
      </c>
      <c r="BT210">
        <f t="shared" si="224"/>
        <v>46</v>
      </c>
      <c r="BU210">
        <f t="shared" si="225"/>
        <v>46</v>
      </c>
      <c r="BV210">
        <f t="shared" si="226"/>
        <v>0</v>
      </c>
      <c r="BW210" s="180">
        <f t="shared" si="227"/>
        <v>44034</v>
      </c>
      <c r="BX210">
        <f t="shared" si="228"/>
        <v>455</v>
      </c>
      <c r="BY210">
        <f t="shared" si="229"/>
        <v>440</v>
      </c>
      <c r="BZ210">
        <f t="shared" si="230"/>
        <v>7</v>
      </c>
      <c r="CA210" s="180">
        <f t="shared" si="188"/>
        <v>44034</v>
      </c>
      <c r="CB210">
        <f t="shared" si="189"/>
        <v>113</v>
      </c>
      <c r="CC210">
        <f t="shared" si="190"/>
        <v>20</v>
      </c>
      <c r="CD210" s="180">
        <f t="shared" si="191"/>
        <v>44034</v>
      </c>
      <c r="CE210">
        <f t="shared" si="192"/>
        <v>0</v>
      </c>
    </row>
    <row r="211" spans="1:83" ht="18" customHeight="1" x14ac:dyDescent="0.55000000000000004">
      <c r="A211" s="180">
        <v>44035</v>
      </c>
      <c r="B211" s="241">
        <v>6</v>
      </c>
      <c r="C211" s="155">
        <f t="shared" si="248"/>
        <v>2029</v>
      </c>
      <c r="D211" s="155">
        <f t="shared" si="267"/>
        <v>78</v>
      </c>
      <c r="E211" s="147">
        <v>2</v>
      </c>
      <c r="F211" s="147">
        <v>1951</v>
      </c>
      <c r="G211" s="147">
        <v>1</v>
      </c>
      <c r="H211" s="135"/>
      <c r="I211" s="147">
        <v>2</v>
      </c>
      <c r="J211" s="135"/>
      <c r="K211" s="42">
        <v>0</v>
      </c>
      <c r="L211" s="146">
        <v>43</v>
      </c>
      <c r="M211" s="147">
        <v>9</v>
      </c>
      <c r="N211" s="135"/>
      <c r="O211" s="135"/>
      <c r="P211" s="147">
        <v>11</v>
      </c>
      <c r="Q211" s="147">
        <v>0</v>
      </c>
      <c r="R211" s="135"/>
      <c r="S211" s="135"/>
      <c r="T211" s="147">
        <v>4</v>
      </c>
      <c r="U211" s="147">
        <v>2</v>
      </c>
      <c r="V211" s="135"/>
      <c r="W211" s="42">
        <v>205</v>
      </c>
      <c r="X211" s="148">
        <v>96</v>
      </c>
      <c r="Y211" s="42">
        <v>23</v>
      </c>
      <c r="Z211" s="75">
        <f t="shared" si="247"/>
        <v>44035</v>
      </c>
      <c r="AA211" s="231">
        <f t="shared" si="252"/>
        <v>2750</v>
      </c>
      <c r="AB211" s="231">
        <f t="shared" si="253"/>
        <v>1865</v>
      </c>
      <c r="AC211" s="232">
        <f t="shared" si="254"/>
        <v>22</v>
      </c>
      <c r="AD211" s="184">
        <f t="shared" si="259"/>
        <v>118</v>
      </c>
      <c r="AE211" s="244">
        <f t="shared" si="269"/>
        <v>1044</v>
      </c>
      <c r="AF211" s="156">
        <v>2249</v>
      </c>
      <c r="AG211" s="185">
        <f t="shared" si="246"/>
        <v>35</v>
      </c>
      <c r="AH211" s="156">
        <v>1379</v>
      </c>
      <c r="AI211" s="185">
        <f t="shared" si="268"/>
        <v>1</v>
      </c>
      <c r="AJ211" s="186">
        <v>15</v>
      </c>
      <c r="AK211" s="187">
        <f t="shared" si="260"/>
        <v>0</v>
      </c>
      <c r="AL211" s="156">
        <v>46</v>
      </c>
      <c r="AM211" s="185">
        <f t="shared" si="261"/>
        <v>0</v>
      </c>
      <c r="AN211" s="156">
        <v>46</v>
      </c>
      <c r="AO211" s="185">
        <f t="shared" si="262"/>
        <v>0</v>
      </c>
      <c r="AP211" s="188">
        <v>0</v>
      </c>
      <c r="AQ211" s="187">
        <f t="shared" si="263"/>
        <v>0</v>
      </c>
      <c r="AR211" s="156">
        <v>455</v>
      </c>
      <c r="AS211" s="185">
        <f t="shared" si="241"/>
        <v>0</v>
      </c>
      <c r="AT211" s="156">
        <v>440</v>
      </c>
      <c r="AU211" s="185">
        <f t="shared" si="264"/>
        <v>0</v>
      </c>
      <c r="AV211" s="189">
        <v>7</v>
      </c>
      <c r="AW211" s="247">
        <v>40</v>
      </c>
      <c r="AX211" s="238">
        <f t="shared" si="242"/>
        <v>44035</v>
      </c>
      <c r="AY211" s="6">
        <v>0</v>
      </c>
      <c r="AZ211" s="239">
        <f t="shared" si="231"/>
        <v>335</v>
      </c>
      <c r="BA211" s="239">
        <f t="shared" si="265"/>
        <v>18</v>
      </c>
      <c r="BB211" s="130">
        <v>0</v>
      </c>
      <c r="BC211" s="27">
        <f t="shared" si="232"/>
        <v>21</v>
      </c>
      <c r="BD211" s="239">
        <f t="shared" si="266"/>
        <v>29</v>
      </c>
      <c r="BE211" s="230">
        <f t="shared" si="233"/>
        <v>44035</v>
      </c>
      <c r="BF211" s="132">
        <f t="shared" si="234"/>
        <v>6</v>
      </c>
      <c r="BG211" s="230">
        <f t="shared" si="235"/>
        <v>44035</v>
      </c>
      <c r="BH211" s="132">
        <f t="shared" si="236"/>
        <v>2029</v>
      </c>
      <c r="BI211" s="1">
        <f t="shared" si="255"/>
        <v>44035</v>
      </c>
      <c r="BJ211">
        <f t="shared" si="237"/>
        <v>43</v>
      </c>
      <c r="BK211">
        <f t="shared" si="238"/>
        <v>9</v>
      </c>
      <c r="BL211" s="1">
        <f t="shared" si="256"/>
        <v>44035</v>
      </c>
      <c r="BM211">
        <f t="shared" si="257"/>
        <v>2600</v>
      </c>
      <c r="BN211">
        <f t="shared" si="258"/>
        <v>595</v>
      </c>
      <c r="BO211" s="180">
        <f t="shared" si="219"/>
        <v>44035</v>
      </c>
      <c r="BP211">
        <f t="shared" si="220"/>
        <v>2249</v>
      </c>
      <c r="BQ211">
        <f t="shared" si="221"/>
        <v>1379</v>
      </c>
      <c r="BR211">
        <f t="shared" si="222"/>
        <v>15</v>
      </c>
      <c r="BS211" s="180">
        <f t="shared" si="223"/>
        <v>44035</v>
      </c>
      <c r="BT211">
        <f t="shared" si="224"/>
        <v>46</v>
      </c>
      <c r="BU211">
        <f t="shared" si="225"/>
        <v>46</v>
      </c>
      <c r="BV211">
        <f t="shared" si="226"/>
        <v>0</v>
      </c>
      <c r="BW211" s="180">
        <f t="shared" si="227"/>
        <v>44035</v>
      </c>
      <c r="BX211">
        <f t="shared" si="228"/>
        <v>455</v>
      </c>
      <c r="BY211">
        <f t="shared" si="229"/>
        <v>440</v>
      </c>
      <c r="BZ211">
        <f t="shared" si="230"/>
        <v>7</v>
      </c>
      <c r="CA211" s="180">
        <f t="shared" si="188"/>
        <v>44035</v>
      </c>
      <c r="CB211">
        <f t="shared" si="189"/>
        <v>118</v>
      </c>
      <c r="CC211">
        <f t="shared" si="190"/>
        <v>35</v>
      </c>
      <c r="CD211" s="180">
        <f t="shared" si="191"/>
        <v>44035</v>
      </c>
      <c r="CE211">
        <f t="shared" si="192"/>
        <v>1</v>
      </c>
    </row>
    <row r="212" spans="1:83" ht="18" customHeight="1" x14ac:dyDescent="0.55000000000000004">
      <c r="A212" s="180">
        <v>44036</v>
      </c>
      <c r="B212" s="241">
        <v>5</v>
      </c>
      <c r="C212" s="155">
        <f t="shared" si="248"/>
        <v>2034</v>
      </c>
      <c r="D212" s="155">
        <f t="shared" si="267"/>
        <v>79</v>
      </c>
      <c r="E212" s="147">
        <v>2</v>
      </c>
      <c r="F212" s="147">
        <v>1955</v>
      </c>
      <c r="G212" s="147">
        <v>1</v>
      </c>
      <c r="H212" s="135"/>
      <c r="I212" s="147">
        <v>1</v>
      </c>
      <c r="J212" s="135"/>
      <c r="K212" s="42">
        <v>0</v>
      </c>
      <c r="L212" s="146">
        <v>74</v>
      </c>
      <c r="M212" s="147">
        <v>2</v>
      </c>
      <c r="N212" s="135"/>
      <c r="O212" s="135"/>
      <c r="P212" s="147">
        <v>18</v>
      </c>
      <c r="Q212" s="147">
        <v>0</v>
      </c>
      <c r="R212" s="135"/>
      <c r="S212" s="135"/>
      <c r="T212" s="147">
        <v>9</v>
      </c>
      <c r="U212" s="147">
        <v>8</v>
      </c>
      <c r="V212" s="135"/>
      <c r="W212" s="42">
        <v>251</v>
      </c>
      <c r="X212" s="148">
        <v>90</v>
      </c>
      <c r="Y212" s="42">
        <v>24</v>
      </c>
      <c r="Z212" s="75">
        <f t="shared" si="247"/>
        <v>44036</v>
      </c>
      <c r="AA212" s="231">
        <f t="shared" si="252"/>
        <v>2876</v>
      </c>
      <c r="AB212" s="231">
        <f t="shared" si="253"/>
        <v>1893</v>
      </c>
      <c r="AC212" s="232">
        <f t="shared" si="254"/>
        <v>23</v>
      </c>
      <c r="AD212" s="184">
        <f t="shared" si="259"/>
        <v>123</v>
      </c>
      <c r="AE212" s="244">
        <f t="shared" si="269"/>
        <v>1167</v>
      </c>
      <c r="AF212" s="156">
        <v>2372</v>
      </c>
      <c r="AG212" s="185">
        <f t="shared" si="246"/>
        <v>28</v>
      </c>
      <c r="AH212" s="156">
        <v>1407</v>
      </c>
      <c r="AI212" s="185">
        <f t="shared" si="268"/>
        <v>1</v>
      </c>
      <c r="AJ212" s="186">
        <v>16</v>
      </c>
      <c r="AK212" s="187">
        <f t="shared" si="260"/>
        <v>0</v>
      </c>
      <c r="AL212" s="156">
        <v>46</v>
      </c>
      <c r="AM212" s="185">
        <f t="shared" si="261"/>
        <v>0</v>
      </c>
      <c r="AN212" s="156">
        <v>46</v>
      </c>
      <c r="AO212" s="185">
        <f t="shared" si="262"/>
        <v>0</v>
      </c>
      <c r="AP212" s="188">
        <v>0</v>
      </c>
      <c r="AQ212" s="187">
        <f t="shared" si="263"/>
        <v>3</v>
      </c>
      <c r="AR212" s="156">
        <v>458</v>
      </c>
      <c r="AS212" s="185">
        <f t="shared" si="241"/>
        <v>0</v>
      </c>
      <c r="AT212" s="156">
        <v>440</v>
      </c>
      <c r="AU212" s="185">
        <f t="shared" si="264"/>
        <v>0</v>
      </c>
      <c r="AV212" s="189">
        <v>7</v>
      </c>
      <c r="AW212" s="247">
        <v>41</v>
      </c>
      <c r="AX212" s="238">
        <f t="shared" si="242"/>
        <v>44036</v>
      </c>
      <c r="AY212" s="6">
        <v>0</v>
      </c>
      <c r="AZ212" s="239">
        <f t="shared" si="231"/>
        <v>335</v>
      </c>
      <c r="BA212" s="239">
        <f t="shared" si="265"/>
        <v>19</v>
      </c>
      <c r="BB212" s="130">
        <v>0</v>
      </c>
      <c r="BC212" s="27">
        <f t="shared" si="232"/>
        <v>21</v>
      </c>
      <c r="BD212" s="239">
        <f t="shared" si="266"/>
        <v>30</v>
      </c>
      <c r="BE212" s="230">
        <f t="shared" si="233"/>
        <v>44036</v>
      </c>
      <c r="BF212" s="132">
        <f t="shared" si="234"/>
        <v>5</v>
      </c>
      <c r="BG212" s="230">
        <f t="shared" si="235"/>
        <v>44036</v>
      </c>
      <c r="BH212" s="132">
        <f t="shared" si="236"/>
        <v>2034</v>
      </c>
      <c r="BI212" s="1">
        <f t="shared" si="255"/>
        <v>44036</v>
      </c>
      <c r="BJ212">
        <f t="shared" si="237"/>
        <v>74</v>
      </c>
      <c r="BK212">
        <f t="shared" si="238"/>
        <v>2</v>
      </c>
      <c r="BL212" s="1">
        <f t="shared" si="256"/>
        <v>44036</v>
      </c>
      <c r="BM212">
        <f t="shared" si="257"/>
        <v>2674</v>
      </c>
      <c r="BN212">
        <f t="shared" si="258"/>
        <v>597</v>
      </c>
      <c r="BO212" s="180">
        <f t="shared" si="219"/>
        <v>44036</v>
      </c>
      <c r="BP212">
        <f t="shared" si="220"/>
        <v>2372</v>
      </c>
      <c r="BQ212">
        <f t="shared" si="221"/>
        <v>1407</v>
      </c>
      <c r="BR212">
        <f t="shared" si="222"/>
        <v>16</v>
      </c>
      <c r="BS212" s="180">
        <f t="shared" si="223"/>
        <v>44036</v>
      </c>
      <c r="BT212">
        <f t="shared" si="224"/>
        <v>46</v>
      </c>
      <c r="BU212">
        <f t="shared" si="225"/>
        <v>46</v>
      </c>
      <c r="BV212">
        <f t="shared" si="226"/>
        <v>0</v>
      </c>
      <c r="BW212" s="180">
        <f t="shared" si="227"/>
        <v>44036</v>
      </c>
      <c r="BX212">
        <f t="shared" si="228"/>
        <v>458</v>
      </c>
      <c r="BY212">
        <f t="shared" si="229"/>
        <v>440</v>
      </c>
      <c r="BZ212">
        <f t="shared" si="230"/>
        <v>7</v>
      </c>
      <c r="CA212" s="180">
        <f t="shared" ref="CA212:CA217" si="270">+A212</f>
        <v>44036</v>
      </c>
      <c r="CB212">
        <f t="shared" ref="CB212:CB217" si="271">+AD212</f>
        <v>123</v>
      </c>
      <c r="CC212">
        <f t="shared" ref="CC212:CC217" si="272">+AG212</f>
        <v>28</v>
      </c>
      <c r="CD212" s="180">
        <f t="shared" ref="CD212:CD217" si="273">+A212</f>
        <v>44036</v>
      </c>
      <c r="CE212">
        <f t="shared" ref="CE212:CE217" si="274">+AI212</f>
        <v>1</v>
      </c>
    </row>
    <row r="213" spans="1:83" ht="18" customHeight="1" x14ac:dyDescent="0.55000000000000004">
      <c r="A213" s="180">
        <v>44037</v>
      </c>
      <c r="B213" s="241">
        <v>11</v>
      </c>
      <c r="C213" s="155">
        <f t="shared" si="248"/>
        <v>2045</v>
      </c>
      <c r="D213" s="155">
        <f t="shared" si="267"/>
        <v>82</v>
      </c>
      <c r="E213" s="147">
        <v>3</v>
      </c>
      <c r="F213" s="147">
        <v>1963</v>
      </c>
      <c r="G213" s="147">
        <v>2</v>
      </c>
      <c r="H213" s="135"/>
      <c r="I213" s="147">
        <v>3</v>
      </c>
      <c r="J213" s="135"/>
      <c r="K213" s="42">
        <v>0</v>
      </c>
      <c r="L213" s="146">
        <v>68</v>
      </c>
      <c r="M213" s="147">
        <v>8</v>
      </c>
      <c r="N213" s="135"/>
      <c r="O213" s="135"/>
      <c r="P213" s="147">
        <v>17</v>
      </c>
      <c r="Q213" s="147">
        <v>0</v>
      </c>
      <c r="R213" s="135"/>
      <c r="S213" s="135"/>
      <c r="T213" s="147">
        <v>10</v>
      </c>
      <c r="U213" s="147">
        <v>7</v>
      </c>
      <c r="V213" s="135"/>
      <c r="W213" s="42">
        <v>292</v>
      </c>
      <c r="X213" s="148">
        <v>91</v>
      </c>
      <c r="Y213" s="42">
        <v>25</v>
      </c>
      <c r="Z213" s="75">
        <f t="shared" si="247"/>
        <v>44037</v>
      </c>
      <c r="AA213" s="231">
        <f t="shared" si="252"/>
        <v>3009</v>
      </c>
      <c r="AB213" s="231">
        <f t="shared" si="253"/>
        <v>1941</v>
      </c>
      <c r="AC213" s="232">
        <f t="shared" si="254"/>
        <v>25</v>
      </c>
      <c r="AD213" s="184">
        <f t="shared" si="259"/>
        <v>133</v>
      </c>
      <c r="AE213" s="244">
        <f t="shared" si="269"/>
        <v>1300</v>
      </c>
      <c r="AF213" s="156">
        <v>2505</v>
      </c>
      <c r="AG213" s="185">
        <f t="shared" si="246"/>
        <v>48</v>
      </c>
      <c r="AH213" s="156">
        <v>1455</v>
      </c>
      <c r="AI213" s="185">
        <f t="shared" si="268"/>
        <v>2</v>
      </c>
      <c r="AJ213" s="186">
        <v>18</v>
      </c>
      <c r="AK213" s="187">
        <f t="shared" si="260"/>
        <v>0</v>
      </c>
      <c r="AL213" s="156">
        <v>46</v>
      </c>
      <c r="AM213" s="185">
        <f t="shared" si="261"/>
        <v>0</v>
      </c>
      <c r="AN213" s="156">
        <v>46</v>
      </c>
      <c r="AO213" s="185">
        <f t="shared" si="262"/>
        <v>0</v>
      </c>
      <c r="AP213" s="188">
        <v>0</v>
      </c>
      <c r="AQ213" s="187">
        <f t="shared" si="263"/>
        <v>0</v>
      </c>
      <c r="AR213" s="156">
        <v>458</v>
      </c>
      <c r="AS213" s="185">
        <f t="shared" si="241"/>
        <v>0</v>
      </c>
      <c r="AT213" s="156">
        <v>440</v>
      </c>
      <c r="AU213" s="185">
        <f t="shared" si="264"/>
        <v>0</v>
      </c>
      <c r="AV213" s="189">
        <v>7</v>
      </c>
      <c r="AW213" s="247">
        <v>42</v>
      </c>
      <c r="AX213" s="238">
        <f t="shared" si="242"/>
        <v>44037</v>
      </c>
      <c r="AY213" s="6">
        <v>0</v>
      </c>
      <c r="AZ213" s="239">
        <f t="shared" si="231"/>
        <v>335</v>
      </c>
      <c r="BA213" s="239">
        <f t="shared" si="265"/>
        <v>20</v>
      </c>
      <c r="BB213" s="130">
        <v>0</v>
      </c>
      <c r="BC213" s="27">
        <f t="shared" si="232"/>
        <v>21</v>
      </c>
      <c r="BD213" s="239">
        <f t="shared" si="266"/>
        <v>31</v>
      </c>
      <c r="BE213" s="230">
        <f t="shared" si="233"/>
        <v>44037</v>
      </c>
      <c r="BF213" s="132">
        <f t="shared" si="234"/>
        <v>11</v>
      </c>
      <c r="BG213" s="230">
        <f t="shared" si="235"/>
        <v>44037</v>
      </c>
      <c r="BH213" s="132">
        <f t="shared" si="236"/>
        <v>2045</v>
      </c>
      <c r="BI213" s="1">
        <f t="shared" si="255"/>
        <v>44037</v>
      </c>
      <c r="BJ213">
        <f t="shared" si="237"/>
        <v>68</v>
      </c>
      <c r="BK213">
        <f t="shared" si="238"/>
        <v>8</v>
      </c>
      <c r="BL213" s="1">
        <f t="shared" si="256"/>
        <v>44037</v>
      </c>
      <c r="BM213">
        <f t="shared" si="257"/>
        <v>2742</v>
      </c>
      <c r="BN213">
        <f t="shared" si="258"/>
        <v>605</v>
      </c>
      <c r="BO213" s="180">
        <f t="shared" si="219"/>
        <v>44037</v>
      </c>
      <c r="BP213">
        <f t="shared" si="220"/>
        <v>2505</v>
      </c>
      <c r="BQ213">
        <f t="shared" si="221"/>
        <v>1455</v>
      </c>
      <c r="BR213">
        <f t="shared" si="222"/>
        <v>18</v>
      </c>
      <c r="BS213" s="180">
        <f t="shared" si="223"/>
        <v>44037</v>
      </c>
      <c r="BT213">
        <f t="shared" si="224"/>
        <v>46</v>
      </c>
      <c r="BU213">
        <f t="shared" si="225"/>
        <v>46</v>
      </c>
      <c r="BV213">
        <f t="shared" si="226"/>
        <v>0</v>
      </c>
      <c r="BW213" s="180">
        <f t="shared" si="227"/>
        <v>44037</v>
      </c>
      <c r="BX213">
        <f t="shared" si="228"/>
        <v>458</v>
      </c>
      <c r="BY213">
        <f t="shared" si="229"/>
        <v>440</v>
      </c>
      <c r="BZ213">
        <f t="shared" si="230"/>
        <v>7</v>
      </c>
      <c r="CA213" s="180">
        <f t="shared" si="270"/>
        <v>44037</v>
      </c>
      <c r="CB213">
        <f t="shared" si="271"/>
        <v>133</v>
      </c>
      <c r="CC213">
        <f t="shared" si="272"/>
        <v>48</v>
      </c>
      <c r="CD213" s="180">
        <f t="shared" si="273"/>
        <v>44037</v>
      </c>
      <c r="CE213">
        <f t="shared" si="274"/>
        <v>2</v>
      </c>
    </row>
    <row r="214" spans="1:83" ht="18" customHeight="1" x14ac:dyDescent="0.55000000000000004">
      <c r="A214" s="180">
        <v>44038</v>
      </c>
      <c r="B214" s="241">
        <v>4</v>
      </c>
      <c r="C214" s="155">
        <f t="shared" si="248"/>
        <v>2049</v>
      </c>
      <c r="D214" s="155">
        <f t="shared" si="267"/>
        <v>80</v>
      </c>
      <c r="E214" s="147">
        <v>2</v>
      </c>
      <c r="F214" s="147">
        <v>1969</v>
      </c>
      <c r="G214" s="147">
        <v>0</v>
      </c>
      <c r="H214" s="135"/>
      <c r="I214" s="147">
        <v>3</v>
      </c>
      <c r="J214" s="135"/>
      <c r="K214" s="42">
        <v>0</v>
      </c>
      <c r="L214" s="146">
        <v>44</v>
      </c>
      <c r="M214" s="147">
        <v>1</v>
      </c>
      <c r="N214" s="135"/>
      <c r="O214" s="135"/>
      <c r="P214" s="147">
        <v>31</v>
      </c>
      <c r="Q214" s="147">
        <v>1</v>
      </c>
      <c r="R214" s="135"/>
      <c r="S214" s="135"/>
      <c r="T214" s="147">
        <v>1</v>
      </c>
      <c r="U214" s="147">
        <v>1</v>
      </c>
      <c r="V214" s="135"/>
      <c r="W214" s="42">
        <v>302</v>
      </c>
      <c r="X214" s="148">
        <v>88</v>
      </c>
      <c r="Y214" s="42">
        <v>26</v>
      </c>
      <c r="Z214" s="75">
        <f t="shared" si="247"/>
        <v>44038</v>
      </c>
      <c r="AA214" s="231">
        <f t="shared" si="252"/>
        <v>3137</v>
      </c>
      <c r="AB214" s="231">
        <f t="shared" si="253"/>
        <v>1981</v>
      </c>
      <c r="AC214" s="232">
        <f t="shared" si="254"/>
        <v>25</v>
      </c>
      <c r="AD214" s="184">
        <f t="shared" si="259"/>
        <v>128</v>
      </c>
      <c r="AE214" s="244">
        <f t="shared" si="269"/>
        <v>1428</v>
      </c>
      <c r="AF214" s="156">
        <v>2633</v>
      </c>
      <c r="AG214" s="185">
        <f t="shared" si="246"/>
        <v>40</v>
      </c>
      <c r="AH214" s="156">
        <v>1495</v>
      </c>
      <c r="AI214" s="185">
        <f t="shared" si="268"/>
        <v>0</v>
      </c>
      <c r="AJ214" s="186">
        <v>18</v>
      </c>
      <c r="AK214" s="187">
        <f t="shared" si="260"/>
        <v>0</v>
      </c>
      <c r="AL214" s="156">
        <v>46</v>
      </c>
      <c r="AM214" s="185">
        <f t="shared" si="261"/>
        <v>0</v>
      </c>
      <c r="AN214" s="156">
        <v>46</v>
      </c>
      <c r="AO214" s="185">
        <f t="shared" si="262"/>
        <v>0</v>
      </c>
      <c r="AP214" s="188">
        <v>0</v>
      </c>
      <c r="AQ214" s="187">
        <f t="shared" si="263"/>
        <v>0</v>
      </c>
      <c r="AR214" s="156">
        <v>458</v>
      </c>
      <c r="AS214" s="185">
        <f t="shared" si="241"/>
        <v>0</v>
      </c>
      <c r="AT214" s="156">
        <v>440</v>
      </c>
      <c r="AU214" s="185">
        <f t="shared" si="264"/>
        <v>0</v>
      </c>
      <c r="AV214" s="189">
        <v>7</v>
      </c>
      <c r="AW214" s="247">
        <v>43</v>
      </c>
      <c r="AX214" s="238">
        <f t="shared" si="242"/>
        <v>44038</v>
      </c>
      <c r="AY214" s="6">
        <v>0</v>
      </c>
      <c r="AZ214" s="239">
        <f t="shared" si="231"/>
        <v>335</v>
      </c>
      <c r="BA214" s="239">
        <f t="shared" si="265"/>
        <v>21</v>
      </c>
      <c r="BB214" s="130">
        <v>0</v>
      </c>
      <c r="BC214" s="27">
        <f t="shared" si="232"/>
        <v>21</v>
      </c>
      <c r="BD214" s="239">
        <f t="shared" si="266"/>
        <v>32</v>
      </c>
      <c r="BE214" s="230">
        <f t="shared" si="233"/>
        <v>44038</v>
      </c>
      <c r="BF214" s="132">
        <f t="shared" si="234"/>
        <v>4</v>
      </c>
      <c r="BG214" s="230">
        <f t="shared" si="235"/>
        <v>44038</v>
      </c>
      <c r="BH214" s="132">
        <f t="shared" si="236"/>
        <v>2049</v>
      </c>
      <c r="BI214" s="1">
        <f t="shared" si="255"/>
        <v>44038</v>
      </c>
      <c r="BJ214">
        <f t="shared" si="237"/>
        <v>44</v>
      </c>
      <c r="BK214">
        <f t="shared" si="238"/>
        <v>1</v>
      </c>
      <c r="BL214" s="1">
        <f t="shared" si="256"/>
        <v>44038</v>
      </c>
      <c r="BM214">
        <f t="shared" si="257"/>
        <v>2786</v>
      </c>
      <c r="BN214">
        <f t="shared" si="258"/>
        <v>606</v>
      </c>
      <c r="BO214" s="180">
        <f t="shared" si="219"/>
        <v>44038</v>
      </c>
      <c r="BP214">
        <f t="shared" si="220"/>
        <v>2633</v>
      </c>
      <c r="BQ214">
        <f t="shared" si="221"/>
        <v>1495</v>
      </c>
      <c r="BR214">
        <f t="shared" si="222"/>
        <v>18</v>
      </c>
      <c r="BS214" s="180">
        <f t="shared" si="223"/>
        <v>44038</v>
      </c>
      <c r="BT214">
        <f t="shared" si="224"/>
        <v>46</v>
      </c>
      <c r="BU214">
        <f t="shared" si="225"/>
        <v>46</v>
      </c>
      <c r="BV214">
        <f t="shared" si="226"/>
        <v>0</v>
      </c>
      <c r="BW214" s="180">
        <f t="shared" si="227"/>
        <v>44038</v>
      </c>
      <c r="BX214">
        <f t="shared" si="228"/>
        <v>458</v>
      </c>
      <c r="BY214">
        <f t="shared" si="229"/>
        <v>440</v>
      </c>
      <c r="BZ214">
        <f t="shared" si="230"/>
        <v>7</v>
      </c>
      <c r="CA214" s="180">
        <f t="shared" si="270"/>
        <v>44038</v>
      </c>
      <c r="CB214">
        <f t="shared" si="271"/>
        <v>128</v>
      </c>
      <c r="CC214">
        <f t="shared" si="272"/>
        <v>40</v>
      </c>
      <c r="CD214" s="180">
        <f t="shared" si="273"/>
        <v>44038</v>
      </c>
      <c r="CE214">
        <f t="shared" si="274"/>
        <v>0</v>
      </c>
    </row>
    <row r="215" spans="1:83" ht="18" customHeight="1" x14ac:dyDescent="0.55000000000000004">
      <c r="A215" s="180">
        <v>44039</v>
      </c>
      <c r="B215" s="241">
        <v>4</v>
      </c>
      <c r="C215" s="155">
        <f t="shared" ref="C215" si="275">+B215+C214</f>
        <v>2053</v>
      </c>
      <c r="D215" s="155">
        <f t="shared" ref="D215" si="276">+C215-F215</f>
        <v>82</v>
      </c>
      <c r="E215" s="147">
        <v>2</v>
      </c>
      <c r="F215" s="147">
        <v>1971</v>
      </c>
      <c r="G215" s="147">
        <v>0</v>
      </c>
      <c r="H215" s="135"/>
      <c r="I215" s="147">
        <v>1</v>
      </c>
      <c r="J215" s="135"/>
      <c r="K215" s="42">
        <v>0</v>
      </c>
      <c r="L215" s="146">
        <v>34</v>
      </c>
      <c r="M215" s="147">
        <v>6</v>
      </c>
      <c r="N215" s="135"/>
      <c r="O215" s="135"/>
      <c r="P215" s="147">
        <v>24</v>
      </c>
      <c r="Q215" s="147">
        <v>0</v>
      </c>
      <c r="R215" s="135"/>
      <c r="S215" s="135"/>
      <c r="T215" s="147">
        <v>6</v>
      </c>
      <c r="U215" s="147">
        <v>6</v>
      </c>
      <c r="V215" s="135"/>
      <c r="W215" s="42">
        <v>306</v>
      </c>
      <c r="X215" s="148">
        <v>88</v>
      </c>
      <c r="Y215" s="42">
        <v>27</v>
      </c>
      <c r="Z215" s="75">
        <f t="shared" si="247"/>
        <v>44039</v>
      </c>
      <c r="AA215" s="231">
        <f t="shared" ref="AA215" si="277">+AF215+AL215+AR215</f>
        <v>3286</v>
      </c>
      <c r="AB215" s="231">
        <f t="shared" ref="AB215" si="278">+AH215+AN215+AT215</f>
        <v>1972</v>
      </c>
      <c r="AC215" s="232">
        <f t="shared" ref="AC215" si="279">+AJ215+AP215+AV215</f>
        <v>29</v>
      </c>
      <c r="AD215" s="184">
        <f t="shared" ref="AD215" si="280">+AF215-AF214</f>
        <v>145</v>
      </c>
      <c r="AE215" s="244">
        <f t="shared" si="269"/>
        <v>1573</v>
      </c>
      <c r="AF215" s="156">
        <v>2778</v>
      </c>
      <c r="AG215" s="185">
        <f t="shared" si="246"/>
        <v>-9</v>
      </c>
      <c r="AH215" s="156">
        <v>1486</v>
      </c>
      <c r="AI215" s="185">
        <f t="shared" ref="AI215" si="281">+AJ215-AJ214</f>
        <v>4</v>
      </c>
      <c r="AJ215" s="186">
        <v>22</v>
      </c>
      <c r="AK215" s="187">
        <f t="shared" ref="AK215" si="282">+AL215-AL214</f>
        <v>0</v>
      </c>
      <c r="AL215" s="156">
        <v>46</v>
      </c>
      <c r="AM215" s="185">
        <f t="shared" ref="AM215" si="283">+AN215-AN214</f>
        <v>0</v>
      </c>
      <c r="AN215" s="156">
        <v>46</v>
      </c>
      <c r="AO215" s="185">
        <f t="shared" ref="AO215" si="284">+AP215-AP214</f>
        <v>0</v>
      </c>
      <c r="AP215" s="188">
        <v>0</v>
      </c>
      <c r="AQ215" s="187">
        <f t="shared" si="263"/>
        <v>4</v>
      </c>
      <c r="AR215" s="156">
        <v>462</v>
      </c>
      <c r="AS215" s="185">
        <f t="shared" ref="AS215" si="285">+AT215-AT214</f>
        <v>0</v>
      </c>
      <c r="AT215" s="156">
        <v>440</v>
      </c>
      <c r="AU215" s="185">
        <f t="shared" ref="AU215" si="286">+AV215-AV214</f>
        <v>0</v>
      </c>
      <c r="AV215" s="189">
        <v>7</v>
      </c>
      <c r="AW215" s="247">
        <v>44</v>
      </c>
      <c r="AX215" s="238">
        <f t="shared" ref="AX215" si="287">+A215</f>
        <v>44039</v>
      </c>
      <c r="AY215" s="6">
        <v>1</v>
      </c>
      <c r="AZ215" s="239">
        <f t="shared" ref="AZ215" si="288">+AZ214+AY215</f>
        <v>336</v>
      </c>
      <c r="BA215" s="246"/>
      <c r="BB215" s="130">
        <v>0</v>
      </c>
      <c r="BC215" s="27">
        <f t="shared" ref="BC215" si="289">+BC214+BB215</f>
        <v>21</v>
      </c>
      <c r="BD215" s="239">
        <f t="shared" si="266"/>
        <v>33</v>
      </c>
      <c r="BE215" s="230">
        <f t="shared" ref="BE215" si="290">+Z215</f>
        <v>44039</v>
      </c>
      <c r="BF215" s="132">
        <f t="shared" ref="BF215" si="291">+B215</f>
        <v>4</v>
      </c>
      <c r="BG215" s="230">
        <f t="shared" ref="BG215" si="292">+A215</f>
        <v>44039</v>
      </c>
      <c r="BH215" s="132">
        <f t="shared" ref="BH215" si="293">+C215</f>
        <v>2053</v>
      </c>
      <c r="BI215" s="1">
        <f t="shared" ref="BI215" si="294">+BE215</f>
        <v>44039</v>
      </c>
      <c r="BJ215">
        <f t="shared" ref="BJ215" si="295">+L215</f>
        <v>34</v>
      </c>
      <c r="BK215">
        <f t="shared" ref="BK215" si="296">+M215</f>
        <v>6</v>
      </c>
      <c r="BL215" s="1">
        <f t="shared" ref="BL215" si="297">+BI215</f>
        <v>44039</v>
      </c>
      <c r="BM215">
        <f t="shared" ref="BM215" si="298">+BM214+BJ215</f>
        <v>2820</v>
      </c>
      <c r="BN215">
        <f t="shared" ref="BN215" si="299">+BN214+BK215</f>
        <v>612</v>
      </c>
      <c r="BO215" s="180">
        <f t="shared" ref="BO215" si="300">+A215</f>
        <v>44039</v>
      </c>
      <c r="BP215">
        <f t="shared" ref="BP215" si="301">+AF215</f>
        <v>2778</v>
      </c>
      <c r="BQ215">
        <f t="shared" ref="BQ215" si="302">+AH215</f>
        <v>1486</v>
      </c>
      <c r="BR215">
        <f t="shared" ref="BR215" si="303">+AJ215</f>
        <v>22</v>
      </c>
      <c r="BS215" s="180">
        <f t="shared" ref="BS215" si="304">+A215</f>
        <v>44039</v>
      </c>
      <c r="BT215">
        <f t="shared" ref="BT215" si="305">+AL215</f>
        <v>46</v>
      </c>
      <c r="BU215">
        <f t="shared" ref="BU215" si="306">+AN215</f>
        <v>46</v>
      </c>
      <c r="BV215">
        <f t="shared" ref="BV215" si="307">+AP215</f>
        <v>0</v>
      </c>
      <c r="BW215" s="180">
        <f t="shared" ref="BW215" si="308">+A215</f>
        <v>44039</v>
      </c>
      <c r="BX215">
        <f t="shared" ref="BX215" si="309">+AR215</f>
        <v>462</v>
      </c>
      <c r="BY215">
        <f t="shared" ref="BY215" si="310">+AT215</f>
        <v>440</v>
      </c>
      <c r="BZ215">
        <f t="shared" ref="BZ215" si="311">+AV215</f>
        <v>7</v>
      </c>
      <c r="CA215" s="180">
        <f t="shared" si="270"/>
        <v>44039</v>
      </c>
      <c r="CB215">
        <f t="shared" si="271"/>
        <v>145</v>
      </c>
      <c r="CC215">
        <f t="shared" si="272"/>
        <v>-9</v>
      </c>
      <c r="CD215" s="180">
        <f t="shared" si="273"/>
        <v>44039</v>
      </c>
      <c r="CE215">
        <f t="shared" si="274"/>
        <v>4</v>
      </c>
    </row>
    <row r="216" spans="1:83" ht="18" customHeight="1" x14ac:dyDescent="0.55000000000000004">
      <c r="A216" s="180">
        <v>44040</v>
      </c>
      <c r="B216" s="241">
        <v>3</v>
      </c>
      <c r="C216" s="155">
        <f t="shared" ref="C216" si="312">+B216+C215</f>
        <v>2056</v>
      </c>
      <c r="D216" s="155">
        <f t="shared" ref="D216" si="313">+C216-F216</f>
        <v>79</v>
      </c>
      <c r="E216" s="147">
        <v>2</v>
      </c>
      <c r="F216" s="147">
        <v>1977</v>
      </c>
      <c r="G216" s="147">
        <v>0</v>
      </c>
      <c r="H216" s="135"/>
      <c r="I216" s="147">
        <v>1</v>
      </c>
      <c r="J216" s="135"/>
      <c r="K216" s="42">
        <v>0</v>
      </c>
      <c r="L216" s="146">
        <v>27</v>
      </c>
      <c r="M216" s="147">
        <v>8</v>
      </c>
      <c r="N216" s="135"/>
      <c r="O216" s="135"/>
      <c r="P216" s="147">
        <v>51</v>
      </c>
      <c r="Q216" s="147">
        <v>0</v>
      </c>
      <c r="R216" s="135"/>
      <c r="S216" s="135"/>
      <c r="T216" s="147">
        <v>9</v>
      </c>
      <c r="U216" s="147">
        <v>5</v>
      </c>
      <c r="V216" s="135"/>
      <c r="W216" s="42">
        <v>273</v>
      </c>
      <c r="X216" s="148">
        <v>91</v>
      </c>
      <c r="Y216" s="42">
        <v>28</v>
      </c>
      <c r="Z216" s="75">
        <f t="shared" ref="Z216" si="314">+A216</f>
        <v>44040</v>
      </c>
      <c r="AA216" s="231">
        <f t="shared" ref="AA216" si="315">+AF216+AL216+AR216</f>
        <v>3397</v>
      </c>
      <c r="AB216" s="231">
        <f t="shared" ref="AB216" si="316">+AH216+AN216+AT216</f>
        <v>2013</v>
      </c>
      <c r="AC216" s="232">
        <f t="shared" ref="AC216" si="317">+AJ216+AP216+AV216</f>
        <v>30</v>
      </c>
      <c r="AD216" s="184">
        <f t="shared" ref="AD216" si="318">+AF216-AF215</f>
        <v>106</v>
      </c>
      <c r="AE216" s="244">
        <f t="shared" ref="AE216" si="319">+AE215+AD216</f>
        <v>1679</v>
      </c>
      <c r="AF216" s="156">
        <v>2884</v>
      </c>
      <c r="AG216" s="185">
        <f t="shared" ref="AG216:AG217" si="320">+AH216-AH215</f>
        <v>41</v>
      </c>
      <c r="AH216" s="156">
        <v>1527</v>
      </c>
      <c r="AI216" s="185">
        <f t="shared" ref="AI216" si="321">+AJ216-AJ215</f>
        <v>1</v>
      </c>
      <c r="AJ216" s="186">
        <v>23</v>
      </c>
      <c r="AK216" s="187">
        <f t="shared" ref="AK216" si="322">+AL216-AL215</f>
        <v>0</v>
      </c>
      <c r="AL216" s="156">
        <v>46</v>
      </c>
      <c r="AM216" s="185">
        <f t="shared" ref="AM216" si="323">+AN216-AN215</f>
        <v>0</v>
      </c>
      <c r="AN216" s="156">
        <v>46</v>
      </c>
      <c r="AO216" s="185">
        <f t="shared" ref="AO216" si="324">+AP216-AP215</f>
        <v>0</v>
      </c>
      <c r="AP216" s="188">
        <v>0</v>
      </c>
      <c r="AQ216" s="187">
        <f t="shared" ref="AQ216" si="325">+AR216-AR215</f>
        <v>5</v>
      </c>
      <c r="AR216" s="156">
        <v>467</v>
      </c>
      <c r="AS216" s="185">
        <f t="shared" ref="AS216" si="326">+AT216-AT215</f>
        <v>0</v>
      </c>
      <c r="AT216" s="156">
        <v>440</v>
      </c>
      <c r="AU216" s="185">
        <f t="shared" ref="AU216" si="327">+AV216-AV215</f>
        <v>0</v>
      </c>
      <c r="AV216" s="189">
        <v>7</v>
      </c>
      <c r="AW216" s="247">
        <v>45</v>
      </c>
      <c r="AX216" s="238">
        <f t="shared" ref="AX216" si="328">+A216</f>
        <v>44040</v>
      </c>
      <c r="AY216" s="6">
        <v>1</v>
      </c>
      <c r="AZ216" s="239">
        <f t="shared" ref="AZ216" si="329">+AZ215+AY216</f>
        <v>337</v>
      </c>
      <c r="BA216" s="246"/>
      <c r="BB216" s="130">
        <v>0</v>
      </c>
      <c r="BC216" s="27">
        <f t="shared" ref="BC216" si="330">+BC215+BB216</f>
        <v>21</v>
      </c>
      <c r="BD216" s="239">
        <f t="shared" si="266"/>
        <v>34</v>
      </c>
      <c r="BE216" s="230">
        <f t="shared" ref="BE216" si="331">+Z216</f>
        <v>44040</v>
      </c>
      <c r="BF216" s="132">
        <f t="shared" ref="BF216" si="332">+B216</f>
        <v>3</v>
      </c>
      <c r="BG216" s="230">
        <f t="shared" ref="BG216" si="333">+A216</f>
        <v>44040</v>
      </c>
      <c r="BH216" s="132">
        <f t="shared" ref="BH216" si="334">+C216</f>
        <v>2056</v>
      </c>
      <c r="BI216" s="1">
        <f t="shared" ref="BI216" si="335">+BE216</f>
        <v>44040</v>
      </c>
      <c r="BJ216">
        <f t="shared" ref="BJ216" si="336">+L216</f>
        <v>27</v>
      </c>
      <c r="BK216">
        <f t="shared" ref="BK216" si="337">+M216</f>
        <v>8</v>
      </c>
      <c r="BL216" s="1">
        <f t="shared" ref="BL216" si="338">+BI216</f>
        <v>44040</v>
      </c>
      <c r="BM216">
        <f t="shared" ref="BM216" si="339">+BM215+BJ216</f>
        <v>2847</v>
      </c>
      <c r="BN216">
        <f t="shared" ref="BN216" si="340">+BN215+BK216</f>
        <v>620</v>
      </c>
      <c r="BO216" s="180">
        <f t="shared" ref="BO216" si="341">+A216</f>
        <v>44040</v>
      </c>
      <c r="BP216">
        <f t="shared" ref="BP216" si="342">+AF216</f>
        <v>2884</v>
      </c>
      <c r="BQ216">
        <f t="shared" ref="BQ216" si="343">+AH216</f>
        <v>1527</v>
      </c>
      <c r="BR216">
        <f t="shared" ref="BR216" si="344">+AJ216</f>
        <v>23</v>
      </c>
      <c r="BS216" s="180">
        <f t="shared" ref="BS216" si="345">+A216</f>
        <v>44040</v>
      </c>
      <c r="BT216">
        <f t="shared" ref="BT216" si="346">+AL216</f>
        <v>46</v>
      </c>
      <c r="BU216">
        <f t="shared" ref="BU216" si="347">+AN216</f>
        <v>46</v>
      </c>
      <c r="BV216">
        <f t="shared" ref="BV216" si="348">+AP216</f>
        <v>0</v>
      </c>
      <c r="BW216" s="180">
        <f t="shared" ref="BW216" si="349">+A216</f>
        <v>44040</v>
      </c>
      <c r="BX216">
        <f t="shared" ref="BX216" si="350">+AR216</f>
        <v>467</v>
      </c>
      <c r="BY216">
        <f t="shared" ref="BY216" si="351">+AT216</f>
        <v>440</v>
      </c>
      <c r="BZ216">
        <f t="shared" ref="BZ216" si="352">+AV216</f>
        <v>7</v>
      </c>
      <c r="CA216" s="180">
        <f t="shared" si="270"/>
        <v>44040</v>
      </c>
      <c r="CB216">
        <f t="shared" si="271"/>
        <v>106</v>
      </c>
      <c r="CC216">
        <f t="shared" si="272"/>
        <v>41</v>
      </c>
      <c r="CD216" s="180">
        <f t="shared" si="273"/>
        <v>44040</v>
      </c>
      <c r="CE216">
        <f t="shared" si="274"/>
        <v>1</v>
      </c>
    </row>
    <row r="217" spans="1:83" ht="18" customHeight="1" x14ac:dyDescent="0.55000000000000004">
      <c r="A217" s="180">
        <v>44041</v>
      </c>
      <c r="B217" s="241">
        <v>3</v>
      </c>
      <c r="C217" s="155">
        <f t="shared" ref="C217" si="353">+B217+C216</f>
        <v>2059</v>
      </c>
      <c r="D217" s="155">
        <f t="shared" ref="D217" si="354">+C217-F217</f>
        <v>78</v>
      </c>
      <c r="E217" s="147">
        <v>2</v>
      </c>
      <c r="F217" s="147">
        <v>1981</v>
      </c>
      <c r="G217" s="147">
        <v>1</v>
      </c>
      <c r="H217" s="135"/>
      <c r="I217" s="147">
        <v>2</v>
      </c>
      <c r="J217" s="135"/>
      <c r="K217" s="42">
        <v>0</v>
      </c>
      <c r="L217" s="146">
        <v>21</v>
      </c>
      <c r="M217" s="147">
        <v>1</v>
      </c>
      <c r="N217" s="135"/>
      <c r="O217" s="135"/>
      <c r="P217" s="147">
        <v>12</v>
      </c>
      <c r="Q217" s="147">
        <v>0</v>
      </c>
      <c r="R217" s="135"/>
      <c r="S217" s="135"/>
      <c r="T217" s="147">
        <v>2</v>
      </c>
      <c r="U217" s="147">
        <v>2</v>
      </c>
      <c r="V217" s="135"/>
      <c r="W217" s="42">
        <v>280</v>
      </c>
      <c r="X217" s="148">
        <v>90</v>
      </c>
      <c r="Y217" s="42">
        <v>29</v>
      </c>
      <c r="Z217" s="75">
        <f t="shared" ref="Z217:Z219" si="355">+A217</f>
        <v>44041</v>
      </c>
      <c r="AA217" s="231">
        <f t="shared" ref="AA217" si="356">+AF217+AL217+AR217</f>
        <v>3515</v>
      </c>
      <c r="AB217" s="231">
        <f t="shared" ref="AB217" si="357">+AH217+AN217+AT217</f>
        <v>2077</v>
      </c>
      <c r="AC217" s="232">
        <f t="shared" ref="AC217" si="358">+AJ217+AP217+AV217</f>
        <v>31</v>
      </c>
      <c r="AD217" s="184">
        <f t="shared" ref="AD217" si="359">+AF217-AF216</f>
        <v>118</v>
      </c>
      <c r="AE217" s="244">
        <f t="shared" ref="AE217:AE218" si="360">+AE216+AD217</f>
        <v>1797</v>
      </c>
      <c r="AF217" s="156">
        <v>3002</v>
      </c>
      <c r="AG217" s="185">
        <f t="shared" si="320"/>
        <v>64</v>
      </c>
      <c r="AH217" s="156">
        <v>1591</v>
      </c>
      <c r="AI217" s="185">
        <f t="shared" ref="AI217:AI218" si="361">+AJ217-AJ216</f>
        <v>1</v>
      </c>
      <c r="AJ217" s="186">
        <v>24</v>
      </c>
      <c r="AK217" s="187">
        <f t="shared" ref="AK217" si="362">+AL217-AL216</f>
        <v>0</v>
      </c>
      <c r="AL217" s="156">
        <v>46</v>
      </c>
      <c r="AM217" s="185">
        <f t="shared" ref="AM217" si="363">+AN217-AN216</f>
        <v>0</v>
      </c>
      <c r="AN217" s="156">
        <v>46</v>
      </c>
      <c r="AO217" s="185">
        <f t="shared" ref="AO217" si="364">+AP217-AP216</f>
        <v>0</v>
      </c>
      <c r="AP217" s="188">
        <v>0</v>
      </c>
      <c r="AQ217" s="187">
        <f t="shared" ref="AQ217" si="365">+AR217-AR216</f>
        <v>0</v>
      </c>
      <c r="AR217" s="156">
        <v>467</v>
      </c>
      <c r="AS217" s="185">
        <f t="shared" ref="AS217" si="366">+AT217-AT216</f>
        <v>0</v>
      </c>
      <c r="AT217" s="156">
        <v>440</v>
      </c>
      <c r="AU217" s="185">
        <f t="shared" ref="AU217" si="367">+AV217-AV216</f>
        <v>0</v>
      </c>
      <c r="AV217" s="189">
        <v>7</v>
      </c>
      <c r="AW217" s="247">
        <v>46</v>
      </c>
      <c r="AX217" s="238">
        <f t="shared" ref="AX217" si="368">+A217</f>
        <v>44041</v>
      </c>
      <c r="AY217" s="6">
        <v>1</v>
      </c>
      <c r="AZ217" s="239">
        <f t="shared" ref="AZ217" si="369">+AZ216+AY217</f>
        <v>338</v>
      </c>
      <c r="BA217" s="246"/>
      <c r="BB217" s="130">
        <v>0</v>
      </c>
      <c r="BC217" s="27">
        <f t="shared" ref="BC217" si="370">+BC216+BB217</f>
        <v>21</v>
      </c>
      <c r="BD217" s="239">
        <f t="shared" si="266"/>
        <v>35</v>
      </c>
      <c r="BE217" s="230">
        <f t="shared" ref="BE217" si="371">+Z217</f>
        <v>44041</v>
      </c>
      <c r="BF217" s="132">
        <f t="shared" ref="BF217" si="372">+B217</f>
        <v>3</v>
      </c>
      <c r="BG217" s="230">
        <f t="shared" ref="BG217" si="373">+A217</f>
        <v>44041</v>
      </c>
      <c r="BH217" s="132">
        <f t="shared" ref="BH217" si="374">+C217</f>
        <v>2059</v>
      </c>
      <c r="BI217" s="1">
        <f t="shared" ref="BI217" si="375">+BE217</f>
        <v>44041</v>
      </c>
      <c r="BJ217">
        <f t="shared" ref="BJ217" si="376">+L217</f>
        <v>21</v>
      </c>
      <c r="BK217">
        <f t="shared" ref="BK217" si="377">+M217</f>
        <v>1</v>
      </c>
      <c r="BL217" s="1">
        <f t="shared" ref="BL217" si="378">+BI217</f>
        <v>44041</v>
      </c>
      <c r="BM217">
        <f t="shared" ref="BM217" si="379">+BM216+BJ217</f>
        <v>2868</v>
      </c>
      <c r="BN217">
        <f t="shared" ref="BN217" si="380">+BN216+BK217</f>
        <v>621</v>
      </c>
      <c r="BO217" s="180">
        <f t="shared" ref="BO217" si="381">+A217</f>
        <v>44041</v>
      </c>
      <c r="BP217">
        <f t="shared" ref="BP217" si="382">+AF217</f>
        <v>3002</v>
      </c>
      <c r="BQ217">
        <f t="shared" ref="BQ217" si="383">+AH217</f>
        <v>1591</v>
      </c>
      <c r="BR217">
        <f t="shared" ref="BR217" si="384">+AJ217</f>
        <v>24</v>
      </c>
      <c r="BS217" s="180">
        <f t="shared" ref="BS217" si="385">+A217</f>
        <v>44041</v>
      </c>
      <c r="BT217">
        <f t="shared" ref="BT217" si="386">+AL217</f>
        <v>46</v>
      </c>
      <c r="BU217">
        <f t="shared" ref="BU217" si="387">+AN217</f>
        <v>46</v>
      </c>
      <c r="BV217">
        <f t="shared" ref="BV217" si="388">+AP217</f>
        <v>0</v>
      </c>
      <c r="BW217" s="180">
        <f t="shared" ref="BW217" si="389">+A217</f>
        <v>44041</v>
      </c>
      <c r="BX217">
        <f t="shared" ref="BX217" si="390">+AR217</f>
        <v>467</v>
      </c>
      <c r="BY217">
        <f t="shared" ref="BY217" si="391">+AT217</f>
        <v>440</v>
      </c>
      <c r="BZ217">
        <f t="shared" ref="BZ217" si="392">+AV217</f>
        <v>7</v>
      </c>
      <c r="CA217" s="180">
        <f t="shared" si="270"/>
        <v>44041</v>
      </c>
      <c r="CB217">
        <f t="shared" si="271"/>
        <v>118</v>
      </c>
      <c r="CC217">
        <f t="shared" si="272"/>
        <v>64</v>
      </c>
      <c r="CD217" s="180">
        <f t="shared" si="273"/>
        <v>44041</v>
      </c>
      <c r="CE217">
        <f t="shared" si="274"/>
        <v>1</v>
      </c>
    </row>
    <row r="218" spans="1:83" ht="18" customHeight="1" x14ac:dyDescent="0.55000000000000004">
      <c r="A218" s="180">
        <v>44042</v>
      </c>
      <c r="B218" s="241">
        <v>4</v>
      </c>
      <c r="C218" s="155">
        <f t="shared" ref="C218" si="393">+B218+C217</f>
        <v>2063</v>
      </c>
      <c r="D218" s="155">
        <f t="shared" ref="D218" si="394">+C218-F218</f>
        <v>78</v>
      </c>
      <c r="E218" s="147">
        <v>3</v>
      </c>
      <c r="F218" s="147">
        <v>1985</v>
      </c>
      <c r="G218" s="147">
        <v>1</v>
      </c>
      <c r="H218" s="135"/>
      <c r="I218" s="147">
        <v>3</v>
      </c>
      <c r="J218" s="135"/>
      <c r="K218" s="42">
        <v>0</v>
      </c>
      <c r="L218" s="146">
        <v>11</v>
      </c>
      <c r="M218" s="147">
        <v>5</v>
      </c>
      <c r="N218" s="135"/>
      <c r="O218" s="135"/>
      <c r="P218" s="147">
        <v>36</v>
      </c>
      <c r="Q218" s="147">
        <v>0</v>
      </c>
      <c r="R218" s="135"/>
      <c r="S218" s="135"/>
      <c r="T218" s="147">
        <v>9</v>
      </c>
      <c r="U218" s="147">
        <v>2</v>
      </c>
      <c r="V218" s="135"/>
      <c r="W218" s="42">
        <v>246</v>
      </c>
      <c r="X218" s="148">
        <v>93</v>
      </c>
      <c r="Y218" s="42">
        <v>30</v>
      </c>
      <c r="Z218" s="75">
        <f t="shared" si="355"/>
        <v>44042</v>
      </c>
      <c r="AA218" s="231">
        <f t="shared" ref="AA218" si="395">+AF218+AL218+AR218</f>
        <v>3664</v>
      </c>
      <c r="AB218" s="231">
        <f t="shared" ref="AB218" si="396">+AH218+AN218+AT218</f>
        <v>2146</v>
      </c>
      <c r="AC218" s="232">
        <f t="shared" ref="AC218" si="397">+AJ218+AP218+AV218</f>
        <v>32</v>
      </c>
      <c r="AD218" s="184">
        <f t="shared" ref="AD218" si="398">+AF218-AF217</f>
        <v>149</v>
      </c>
      <c r="AE218" s="244">
        <f t="shared" si="360"/>
        <v>1946</v>
      </c>
      <c r="AF218" s="156">
        <v>3151</v>
      </c>
      <c r="AG218" s="185">
        <f t="shared" ref="AG218" si="399">+AH218-AH217</f>
        <v>69</v>
      </c>
      <c r="AH218" s="156">
        <v>1660</v>
      </c>
      <c r="AI218" s="185">
        <f t="shared" si="361"/>
        <v>1</v>
      </c>
      <c r="AJ218" s="186">
        <v>25</v>
      </c>
      <c r="AK218" s="187">
        <f t="shared" ref="AK218" si="400">+AL218-AL217</f>
        <v>0</v>
      </c>
      <c r="AL218" s="156">
        <v>46</v>
      </c>
      <c r="AM218" s="185">
        <f t="shared" ref="AM218" si="401">+AN218-AN217</f>
        <v>0</v>
      </c>
      <c r="AN218" s="156">
        <v>46</v>
      </c>
      <c r="AO218" s="185">
        <f t="shared" ref="AO218" si="402">+AP218-AP217</f>
        <v>0</v>
      </c>
      <c r="AP218" s="188">
        <v>0</v>
      </c>
      <c r="AQ218" s="187">
        <f t="shared" ref="AQ218" si="403">+AR218-AR217</f>
        <v>0</v>
      </c>
      <c r="AR218" s="156">
        <v>467</v>
      </c>
      <c r="AS218" s="185">
        <f t="shared" ref="AS218" si="404">+AT218-AT217</f>
        <v>0</v>
      </c>
      <c r="AT218" s="156">
        <v>440</v>
      </c>
      <c r="AU218" s="185">
        <f t="shared" ref="AU218" si="405">+AV218-AV217</f>
        <v>0</v>
      </c>
      <c r="AV218" s="189">
        <v>7</v>
      </c>
      <c r="AW218" s="247">
        <v>47</v>
      </c>
      <c r="AX218" s="238">
        <f t="shared" ref="AX218" si="406">+A218</f>
        <v>44042</v>
      </c>
      <c r="AY218" s="6">
        <v>0</v>
      </c>
      <c r="AZ218" s="239">
        <f t="shared" ref="AZ218" si="407">+AZ217+AY218</f>
        <v>338</v>
      </c>
      <c r="BA218" s="239">
        <v>1</v>
      </c>
      <c r="BB218" s="130">
        <v>0</v>
      </c>
      <c r="BC218" s="27">
        <f t="shared" ref="BC218" si="408">+BC217+BB218</f>
        <v>21</v>
      </c>
      <c r="BD218" s="239">
        <f t="shared" si="266"/>
        <v>36</v>
      </c>
      <c r="BE218" s="230">
        <f t="shared" ref="BE218" si="409">+Z218</f>
        <v>44042</v>
      </c>
      <c r="BF218" s="132">
        <f t="shared" ref="BF218" si="410">+B218</f>
        <v>4</v>
      </c>
      <c r="BG218" s="230">
        <f t="shared" ref="BG218" si="411">+A218</f>
        <v>44042</v>
      </c>
      <c r="BH218" s="132">
        <f t="shared" ref="BH218" si="412">+C218</f>
        <v>2063</v>
      </c>
      <c r="BI218" s="1">
        <f t="shared" ref="BI218" si="413">+BE218</f>
        <v>44042</v>
      </c>
      <c r="BJ218">
        <f t="shared" ref="BJ218" si="414">+L218</f>
        <v>11</v>
      </c>
      <c r="BK218">
        <f t="shared" ref="BK218" si="415">+M218</f>
        <v>5</v>
      </c>
      <c r="BL218" s="1">
        <f t="shared" ref="BL218" si="416">+BI218</f>
        <v>44042</v>
      </c>
      <c r="BM218">
        <f t="shared" ref="BM218" si="417">+BM217+BJ218</f>
        <v>2879</v>
      </c>
      <c r="BN218">
        <f t="shared" ref="BN218" si="418">+BN217+BK218</f>
        <v>626</v>
      </c>
      <c r="BO218" s="180">
        <f t="shared" ref="BO218" si="419">+A218</f>
        <v>44042</v>
      </c>
      <c r="BP218">
        <f t="shared" ref="BP218" si="420">+AF218</f>
        <v>3151</v>
      </c>
      <c r="BQ218">
        <f t="shared" ref="BQ218" si="421">+AH218</f>
        <v>1660</v>
      </c>
      <c r="BR218">
        <f t="shared" ref="BR218" si="422">+AJ218</f>
        <v>25</v>
      </c>
      <c r="BS218" s="180">
        <f t="shared" ref="BS218" si="423">+A218</f>
        <v>44042</v>
      </c>
      <c r="BT218">
        <f t="shared" ref="BT218" si="424">+AL218</f>
        <v>46</v>
      </c>
      <c r="BU218">
        <f t="shared" ref="BU218" si="425">+AN218</f>
        <v>46</v>
      </c>
      <c r="BV218">
        <f t="shared" ref="BV218" si="426">+AP218</f>
        <v>0</v>
      </c>
      <c r="BW218" s="180">
        <f t="shared" ref="BW218" si="427">+A218</f>
        <v>44042</v>
      </c>
      <c r="BX218">
        <f t="shared" ref="BX218" si="428">+AR218</f>
        <v>467</v>
      </c>
      <c r="BY218">
        <f t="shared" ref="BY218" si="429">+AT218</f>
        <v>440</v>
      </c>
      <c r="BZ218">
        <f t="shared" ref="BZ218" si="430">+AV218</f>
        <v>7</v>
      </c>
      <c r="CA218" s="180">
        <f t="shared" ref="CA218" si="431">+A218</f>
        <v>44042</v>
      </c>
      <c r="CB218">
        <f t="shared" ref="CB218" si="432">+AD218</f>
        <v>149</v>
      </c>
      <c r="CC218">
        <f t="shared" ref="CC218" si="433">+AG218</f>
        <v>69</v>
      </c>
      <c r="CD218" s="180">
        <f t="shared" ref="CD218" si="434">+A218</f>
        <v>44042</v>
      </c>
      <c r="CE218">
        <f t="shared" ref="CE218" si="435">+AI218</f>
        <v>1</v>
      </c>
    </row>
    <row r="219" spans="1:83" ht="18" customHeight="1" x14ac:dyDescent="0.55000000000000004">
      <c r="A219" s="180">
        <v>44043</v>
      </c>
      <c r="B219" s="241">
        <v>6</v>
      </c>
      <c r="C219" s="155">
        <f t="shared" ref="C219" si="436">+B219+C218</f>
        <v>2069</v>
      </c>
      <c r="D219" s="155">
        <f t="shared" ref="D219" si="437">+C219-F219</f>
        <v>80</v>
      </c>
      <c r="E219" s="147">
        <v>3</v>
      </c>
      <c r="F219" s="147">
        <v>1989</v>
      </c>
      <c r="G219" s="147">
        <v>0</v>
      </c>
      <c r="H219" s="135"/>
      <c r="I219" s="147">
        <v>2</v>
      </c>
      <c r="J219" s="135"/>
      <c r="K219" s="42">
        <v>0</v>
      </c>
      <c r="L219" s="146">
        <v>23</v>
      </c>
      <c r="M219" s="147">
        <v>11</v>
      </c>
      <c r="N219" s="135"/>
      <c r="O219" s="135"/>
      <c r="P219" s="147">
        <v>5</v>
      </c>
      <c r="Q219" s="147">
        <v>0</v>
      </c>
      <c r="R219" s="135"/>
      <c r="S219" s="135"/>
      <c r="T219" s="147">
        <v>12</v>
      </c>
      <c r="U219" s="147">
        <v>5</v>
      </c>
      <c r="V219" s="135"/>
      <c r="W219" s="42">
        <v>252</v>
      </c>
      <c r="X219" s="148">
        <v>99</v>
      </c>
      <c r="Y219" s="42">
        <v>31</v>
      </c>
      <c r="Z219" s="75">
        <f t="shared" si="355"/>
        <v>44043</v>
      </c>
      <c r="AA219" s="231">
        <f t="shared" ref="AA219" si="438">+AF219+AL219+AR219</f>
        <v>3785</v>
      </c>
      <c r="AB219" s="231">
        <f t="shared" ref="AB219" si="439">+AH219+AN219+AT219</f>
        <v>2238</v>
      </c>
      <c r="AC219" s="232">
        <f t="shared" ref="AC219" si="440">+AJ219+AP219+AV219</f>
        <v>34</v>
      </c>
      <c r="AD219" s="184">
        <f t="shared" ref="AD219" si="441">+AF219-AF218</f>
        <v>121</v>
      </c>
      <c r="AE219" s="244">
        <f t="shared" ref="AE219" si="442">+AE218+AD219</f>
        <v>2067</v>
      </c>
      <c r="AF219" s="156">
        <v>3272</v>
      </c>
      <c r="AG219" s="185">
        <f t="shared" ref="AG219" si="443">+AH219-AH218</f>
        <v>91</v>
      </c>
      <c r="AH219" s="156">
        <v>1751</v>
      </c>
      <c r="AI219" s="185">
        <f t="shared" ref="AI219" si="444">+AJ219-AJ218</f>
        <v>2</v>
      </c>
      <c r="AJ219" s="186">
        <v>27</v>
      </c>
      <c r="AK219" s="187">
        <f t="shared" ref="AK219" si="445">+AL219-AL218</f>
        <v>0</v>
      </c>
      <c r="AL219" s="156">
        <v>46</v>
      </c>
      <c r="AM219" s="185">
        <f t="shared" ref="AM219" si="446">+AN219-AN218</f>
        <v>0</v>
      </c>
      <c r="AN219" s="156">
        <v>46</v>
      </c>
      <c r="AO219" s="185">
        <f t="shared" ref="AO219" si="447">+AP219-AP218</f>
        <v>0</v>
      </c>
      <c r="AP219" s="188">
        <v>0</v>
      </c>
      <c r="AQ219" s="187">
        <f t="shared" ref="AQ219" si="448">+AR219-AR218</f>
        <v>0</v>
      </c>
      <c r="AR219" s="156">
        <v>467</v>
      </c>
      <c r="AS219" s="185">
        <f t="shared" ref="AS219" si="449">+AT219-AT218</f>
        <v>1</v>
      </c>
      <c r="AT219" s="156">
        <v>441</v>
      </c>
      <c r="AU219" s="185">
        <f t="shared" ref="AU219" si="450">+AV219-AV218</f>
        <v>0</v>
      </c>
      <c r="AV219" s="189">
        <v>7</v>
      </c>
      <c r="AW219" s="247">
        <v>48</v>
      </c>
      <c r="AX219" s="238">
        <f t="shared" ref="AX219" si="451">+A219</f>
        <v>44043</v>
      </c>
      <c r="AY219" s="6">
        <v>0</v>
      </c>
      <c r="AZ219" s="239">
        <f t="shared" ref="AZ219" si="452">+AZ218+AY219</f>
        <v>338</v>
      </c>
      <c r="BA219" s="239">
        <f t="shared" ref="BA219:BA255" si="453">+BA218+1</f>
        <v>2</v>
      </c>
      <c r="BB219" s="130">
        <v>0</v>
      </c>
      <c r="BC219" s="27">
        <f t="shared" ref="BC219" si="454">+BC218+BB219</f>
        <v>21</v>
      </c>
      <c r="BD219" s="239">
        <f t="shared" si="266"/>
        <v>37</v>
      </c>
      <c r="BE219" s="230">
        <f t="shared" ref="BE219" si="455">+Z219</f>
        <v>44043</v>
      </c>
      <c r="BF219" s="132">
        <f t="shared" ref="BF219" si="456">+B219</f>
        <v>6</v>
      </c>
      <c r="BG219" s="230">
        <f t="shared" ref="BG219" si="457">+A219</f>
        <v>44043</v>
      </c>
      <c r="BH219" s="132">
        <f t="shared" ref="BH219" si="458">+C219</f>
        <v>2069</v>
      </c>
      <c r="BI219" s="1">
        <f t="shared" ref="BI219" si="459">+BE219</f>
        <v>44043</v>
      </c>
      <c r="BJ219">
        <f t="shared" ref="BJ219" si="460">+L219</f>
        <v>23</v>
      </c>
      <c r="BK219">
        <f t="shared" ref="BK219" si="461">+M219</f>
        <v>11</v>
      </c>
      <c r="BL219" s="1">
        <f t="shared" ref="BL219" si="462">+BI219</f>
        <v>44043</v>
      </c>
      <c r="BM219">
        <f t="shared" ref="BM219" si="463">+BM218+BJ219</f>
        <v>2902</v>
      </c>
      <c r="BN219">
        <f t="shared" ref="BN219" si="464">+BN218+BK219</f>
        <v>637</v>
      </c>
      <c r="BO219" s="180">
        <f t="shared" ref="BO219" si="465">+A219</f>
        <v>44043</v>
      </c>
      <c r="BP219">
        <f t="shared" ref="BP219" si="466">+AF219</f>
        <v>3272</v>
      </c>
      <c r="BQ219">
        <f t="shared" ref="BQ219" si="467">+AH219</f>
        <v>1751</v>
      </c>
      <c r="BR219">
        <f t="shared" ref="BR219" si="468">+AJ219</f>
        <v>27</v>
      </c>
      <c r="BS219" s="180">
        <f t="shared" ref="BS219" si="469">+A219</f>
        <v>44043</v>
      </c>
      <c r="BT219">
        <f t="shared" ref="BT219" si="470">+AL219</f>
        <v>46</v>
      </c>
      <c r="BU219">
        <f t="shared" ref="BU219" si="471">+AN219</f>
        <v>46</v>
      </c>
      <c r="BV219">
        <f t="shared" ref="BV219" si="472">+AP219</f>
        <v>0</v>
      </c>
      <c r="BW219" s="180">
        <f t="shared" ref="BW219" si="473">+A219</f>
        <v>44043</v>
      </c>
      <c r="BX219">
        <f t="shared" ref="BX219" si="474">+AR219</f>
        <v>467</v>
      </c>
      <c r="BY219">
        <f t="shared" ref="BY219" si="475">+AT219</f>
        <v>441</v>
      </c>
      <c r="BZ219">
        <f t="shared" ref="BZ219" si="476">+AV219</f>
        <v>7</v>
      </c>
      <c r="CA219" s="180">
        <f t="shared" ref="CA219" si="477">+A219</f>
        <v>44043</v>
      </c>
      <c r="CB219">
        <f t="shared" ref="CB219" si="478">+AD219</f>
        <v>121</v>
      </c>
      <c r="CC219">
        <f t="shared" ref="CC219" si="479">+AG219</f>
        <v>91</v>
      </c>
      <c r="CD219" s="180">
        <f t="shared" ref="CD219" si="480">+A219</f>
        <v>44043</v>
      </c>
      <c r="CE219">
        <f t="shared" ref="CE219" si="481">+AI219</f>
        <v>2</v>
      </c>
    </row>
    <row r="220" spans="1:83" ht="18" customHeight="1" x14ac:dyDescent="0.55000000000000004">
      <c r="A220" s="180">
        <v>44044</v>
      </c>
      <c r="B220" s="241">
        <v>16</v>
      </c>
      <c r="C220" s="155">
        <f t="shared" ref="C220" si="482">+B220+C219</f>
        <v>2085</v>
      </c>
      <c r="D220" s="155">
        <f t="shared" ref="D220" si="483">+C220-F220</f>
        <v>91</v>
      </c>
      <c r="E220" s="147">
        <v>3</v>
      </c>
      <c r="F220" s="147">
        <v>1994</v>
      </c>
      <c r="G220" s="147">
        <v>0</v>
      </c>
      <c r="H220" s="135"/>
      <c r="I220" s="147">
        <v>2</v>
      </c>
      <c r="J220" s="135"/>
      <c r="K220" s="42">
        <v>0</v>
      </c>
      <c r="L220" s="146">
        <v>20</v>
      </c>
      <c r="M220" s="147">
        <v>9</v>
      </c>
      <c r="N220" s="135"/>
      <c r="O220" s="135"/>
      <c r="P220" s="147">
        <v>4</v>
      </c>
      <c r="Q220" s="147">
        <v>3</v>
      </c>
      <c r="R220" s="135"/>
      <c r="S220" s="135"/>
      <c r="T220" s="147">
        <v>11</v>
      </c>
      <c r="U220" s="147">
        <v>3</v>
      </c>
      <c r="V220" s="135"/>
      <c r="W220" s="42">
        <v>257</v>
      </c>
      <c r="X220" s="148">
        <v>101</v>
      </c>
      <c r="Y220" s="42">
        <v>32</v>
      </c>
      <c r="Z220" s="75">
        <f t="shared" ref="Z220:Z221" si="484">+A220</f>
        <v>44044</v>
      </c>
      <c r="AA220" s="231">
        <f t="shared" ref="AA220" si="485">+AF220+AL220+AR220</f>
        <v>3916</v>
      </c>
      <c r="AB220" s="231">
        <f t="shared" ref="AB220" si="486">+AH220+AN220+AT220</f>
        <v>2345</v>
      </c>
      <c r="AC220" s="232">
        <f t="shared" ref="AC220" si="487">+AJ220+AP220+AV220</f>
        <v>38</v>
      </c>
      <c r="AD220" s="184">
        <f t="shared" ref="AD220" si="488">+AF220-AF219</f>
        <v>124</v>
      </c>
      <c r="AE220" s="244">
        <f t="shared" ref="AE220" si="489">+AE219+AD220</f>
        <v>2191</v>
      </c>
      <c r="AF220" s="156">
        <v>3396</v>
      </c>
      <c r="AG220" s="185">
        <f t="shared" ref="AG220" si="490">+AH220-AH219</f>
        <v>107</v>
      </c>
      <c r="AH220" s="156">
        <v>1858</v>
      </c>
      <c r="AI220" s="185">
        <f t="shared" ref="AI220:AI221" si="491">+AJ220-AJ219</f>
        <v>4</v>
      </c>
      <c r="AJ220" s="186">
        <v>31</v>
      </c>
      <c r="AK220" s="187">
        <f t="shared" ref="AK220" si="492">+AL220-AL219</f>
        <v>0</v>
      </c>
      <c r="AL220" s="156">
        <v>46</v>
      </c>
      <c r="AM220" s="185">
        <f t="shared" ref="AM220" si="493">+AN220-AN219</f>
        <v>0</v>
      </c>
      <c r="AN220" s="156">
        <v>46</v>
      </c>
      <c r="AO220" s="185">
        <f t="shared" ref="AO220" si="494">+AP220-AP219</f>
        <v>0</v>
      </c>
      <c r="AP220" s="188">
        <v>0</v>
      </c>
      <c r="AQ220" s="187">
        <f t="shared" ref="AQ220" si="495">+AR220-AR219</f>
        <v>7</v>
      </c>
      <c r="AR220" s="156">
        <v>474</v>
      </c>
      <c r="AS220" s="185">
        <f t="shared" ref="AS220" si="496">+AT220-AT219</f>
        <v>0</v>
      </c>
      <c r="AT220" s="156">
        <v>441</v>
      </c>
      <c r="AU220" s="185">
        <f t="shared" ref="AU220" si="497">+AV220-AV219</f>
        <v>0</v>
      </c>
      <c r="AV220" s="189">
        <v>7</v>
      </c>
      <c r="AW220" s="247">
        <v>49</v>
      </c>
      <c r="AX220" s="238">
        <f t="shared" ref="AX220:AX221" si="498">+A220</f>
        <v>44044</v>
      </c>
      <c r="AY220" s="6">
        <v>0</v>
      </c>
      <c r="AZ220" s="239">
        <f t="shared" ref="AZ220" si="499">+AZ219+AY220</f>
        <v>338</v>
      </c>
      <c r="BA220" s="239">
        <f t="shared" si="453"/>
        <v>3</v>
      </c>
      <c r="BB220" s="130">
        <v>0</v>
      </c>
      <c r="BC220" s="27">
        <f t="shared" ref="BC220" si="500">+BC219+BB220</f>
        <v>21</v>
      </c>
      <c r="BD220" s="239">
        <f t="shared" si="266"/>
        <v>38</v>
      </c>
      <c r="BE220" s="230">
        <f t="shared" ref="BE220" si="501">+Z220</f>
        <v>44044</v>
      </c>
      <c r="BF220" s="132">
        <f t="shared" ref="BF220" si="502">+B220</f>
        <v>16</v>
      </c>
      <c r="BG220" s="230">
        <f t="shared" ref="BG220" si="503">+A220</f>
        <v>44044</v>
      </c>
      <c r="BH220" s="132">
        <f t="shared" ref="BH220" si="504">+C220</f>
        <v>2085</v>
      </c>
      <c r="BI220" s="1">
        <f t="shared" ref="BI220" si="505">+BE220</f>
        <v>44044</v>
      </c>
      <c r="BJ220">
        <f t="shared" ref="BJ220" si="506">+L220</f>
        <v>20</v>
      </c>
      <c r="BK220">
        <f t="shared" ref="BK220" si="507">+M220</f>
        <v>9</v>
      </c>
      <c r="BL220" s="1">
        <f t="shared" ref="BL220" si="508">+BI220</f>
        <v>44044</v>
      </c>
      <c r="BM220">
        <f t="shared" ref="BM220" si="509">+BM219+BJ220</f>
        <v>2922</v>
      </c>
      <c r="BN220">
        <f t="shared" ref="BN220" si="510">+BN219+BK220</f>
        <v>646</v>
      </c>
      <c r="BO220" s="180">
        <f t="shared" ref="BO220" si="511">+A220</f>
        <v>44044</v>
      </c>
      <c r="BP220">
        <f t="shared" ref="BP220" si="512">+AF220</f>
        <v>3396</v>
      </c>
      <c r="BQ220">
        <f t="shared" ref="BQ220" si="513">+AH220</f>
        <v>1858</v>
      </c>
      <c r="BR220">
        <f t="shared" ref="BR220" si="514">+AJ220</f>
        <v>31</v>
      </c>
      <c r="BS220" s="180">
        <f t="shared" ref="BS220" si="515">+A220</f>
        <v>44044</v>
      </c>
      <c r="BT220">
        <f t="shared" ref="BT220" si="516">+AL220</f>
        <v>46</v>
      </c>
      <c r="BU220">
        <f t="shared" ref="BU220" si="517">+AN220</f>
        <v>46</v>
      </c>
      <c r="BV220">
        <f t="shared" ref="BV220" si="518">+AP220</f>
        <v>0</v>
      </c>
      <c r="BW220" s="180">
        <f t="shared" ref="BW220" si="519">+A220</f>
        <v>44044</v>
      </c>
      <c r="BX220">
        <f t="shared" ref="BX220" si="520">+AR220</f>
        <v>474</v>
      </c>
      <c r="BY220">
        <f t="shared" ref="BY220" si="521">+AT220</f>
        <v>441</v>
      </c>
      <c r="BZ220">
        <f t="shared" ref="BZ220" si="522">+AV220</f>
        <v>7</v>
      </c>
      <c r="CA220" s="180">
        <f t="shared" ref="CA220" si="523">+A220</f>
        <v>44044</v>
      </c>
      <c r="CB220">
        <f t="shared" ref="CB220" si="524">+AD220</f>
        <v>124</v>
      </c>
      <c r="CC220">
        <f t="shared" ref="CC220" si="525">+AG220</f>
        <v>107</v>
      </c>
      <c r="CD220" s="180">
        <f t="shared" ref="CD220" si="526">+A220</f>
        <v>44044</v>
      </c>
      <c r="CE220">
        <f t="shared" ref="CE220" si="527">+AI220</f>
        <v>4</v>
      </c>
    </row>
    <row r="221" spans="1:83" ht="18" customHeight="1" x14ac:dyDescent="0.55000000000000004">
      <c r="A221" s="180">
        <v>44045</v>
      </c>
      <c r="B221" s="241">
        <v>7</v>
      </c>
      <c r="C221" s="155">
        <f t="shared" ref="C221" si="528">+B221+C220</f>
        <v>2092</v>
      </c>
      <c r="D221" s="155">
        <f t="shared" ref="D221" si="529">+C221-F221</f>
        <v>95</v>
      </c>
      <c r="E221" s="147">
        <v>2</v>
      </c>
      <c r="F221" s="147">
        <v>1997</v>
      </c>
      <c r="G221" s="147">
        <v>3</v>
      </c>
      <c r="H221" s="135"/>
      <c r="I221" s="147">
        <v>4</v>
      </c>
      <c r="J221" s="135"/>
      <c r="K221" s="42">
        <v>0</v>
      </c>
      <c r="L221" s="146">
        <v>11</v>
      </c>
      <c r="M221" s="147">
        <v>3</v>
      </c>
      <c r="N221" s="135"/>
      <c r="O221" s="135"/>
      <c r="P221" s="147">
        <v>6</v>
      </c>
      <c r="Q221" s="147">
        <v>1</v>
      </c>
      <c r="R221" s="135"/>
      <c r="S221" s="135"/>
      <c r="T221" s="147">
        <v>5</v>
      </c>
      <c r="U221" s="147">
        <v>1</v>
      </c>
      <c r="V221" s="135"/>
      <c r="W221" s="42">
        <v>257</v>
      </c>
      <c r="X221" s="148">
        <v>101</v>
      </c>
      <c r="Y221" s="42">
        <v>33</v>
      </c>
      <c r="Z221" s="75">
        <f t="shared" si="484"/>
        <v>44045</v>
      </c>
      <c r="AA221" s="231">
        <f t="shared" ref="AA221" si="530">+AF221+AL221+AR221</f>
        <v>4031</v>
      </c>
      <c r="AB221" s="231">
        <f t="shared" ref="AB221" si="531">+AH221+AN221+AT221</f>
        <v>2446</v>
      </c>
      <c r="AC221" s="232">
        <f t="shared" ref="AC221" si="532">+AJ221+AP221+AV221</f>
        <v>42</v>
      </c>
      <c r="AD221" s="184">
        <f t="shared" ref="AD221" si="533">+AF221-AF220</f>
        <v>115</v>
      </c>
      <c r="AE221" s="244">
        <f t="shared" ref="AE221" si="534">+AE220+AD221</f>
        <v>2306</v>
      </c>
      <c r="AF221" s="156">
        <v>3511</v>
      </c>
      <c r="AG221" s="185">
        <f t="shared" ref="AG221:AG222" si="535">+AH221-AH220</f>
        <v>101</v>
      </c>
      <c r="AH221" s="156">
        <v>1959</v>
      </c>
      <c r="AI221" s="185">
        <f t="shared" si="491"/>
        <v>4</v>
      </c>
      <c r="AJ221" s="186">
        <v>35</v>
      </c>
      <c r="AK221" s="187">
        <f t="shared" ref="AK221" si="536">+AL221-AL220</f>
        <v>0</v>
      </c>
      <c r="AL221" s="156">
        <v>46</v>
      </c>
      <c r="AM221" s="185">
        <f t="shared" ref="AM221" si="537">+AN221-AN220</f>
        <v>0</v>
      </c>
      <c r="AN221" s="156">
        <v>46</v>
      </c>
      <c r="AO221" s="185">
        <f t="shared" ref="AO221" si="538">+AP221-AP220</f>
        <v>0</v>
      </c>
      <c r="AP221" s="188">
        <v>0</v>
      </c>
      <c r="AQ221" s="187">
        <f t="shared" ref="AQ221" si="539">+AR221-AR220</f>
        <v>0</v>
      </c>
      <c r="AR221" s="156">
        <v>474</v>
      </c>
      <c r="AS221" s="185">
        <f t="shared" ref="AS221" si="540">+AT221-AT220</f>
        <v>0</v>
      </c>
      <c r="AT221" s="156">
        <v>441</v>
      </c>
      <c r="AU221" s="185">
        <f t="shared" ref="AU221" si="541">+AV221-AV220</f>
        <v>0</v>
      </c>
      <c r="AV221" s="189">
        <v>7</v>
      </c>
      <c r="AW221" s="256">
        <v>50</v>
      </c>
      <c r="AX221" s="238">
        <f t="shared" si="498"/>
        <v>44045</v>
      </c>
      <c r="AY221" s="6">
        <v>0</v>
      </c>
      <c r="AZ221" s="239">
        <f t="shared" ref="AZ221" si="542">+AZ220+AY221</f>
        <v>338</v>
      </c>
      <c r="BA221" s="239">
        <f t="shared" si="453"/>
        <v>4</v>
      </c>
      <c r="BB221" s="130">
        <v>0</v>
      </c>
      <c r="BC221" s="27">
        <f t="shared" ref="BC221" si="543">+BC220+BB221</f>
        <v>21</v>
      </c>
      <c r="BD221" s="239">
        <f t="shared" si="266"/>
        <v>39</v>
      </c>
      <c r="BE221" s="230">
        <f t="shared" ref="BE221" si="544">+Z221</f>
        <v>44045</v>
      </c>
      <c r="BF221" s="132">
        <f t="shared" ref="BF221" si="545">+B221</f>
        <v>7</v>
      </c>
      <c r="BG221" s="230">
        <f t="shared" ref="BG221" si="546">+A221</f>
        <v>44045</v>
      </c>
      <c r="BH221" s="132">
        <f t="shared" ref="BH221" si="547">+C221</f>
        <v>2092</v>
      </c>
      <c r="BI221" s="1">
        <f t="shared" ref="BI221" si="548">+BE221</f>
        <v>44045</v>
      </c>
      <c r="BJ221">
        <f t="shared" ref="BJ221" si="549">+L221</f>
        <v>11</v>
      </c>
      <c r="BK221">
        <f t="shared" ref="BK221" si="550">+M221</f>
        <v>3</v>
      </c>
      <c r="BL221" s="1">
        <f t="shared" ref="BL221" si="551">+BI221</f>
        <v>44045</v>
      </c>
      <c r="BM221">
        <f t="shared" ref="BM221" si="552">+BM220+BJ221</f>
        <v>2933</v>
      </c>
      <c r="BN221">
        <f t="shared" ref="BN221" si="553">+BN220+BK221</f>
        <v>649</v>
      </c>
      <c r="BO221" s="180">
        <f t="shared" ref="BO221" si="554">+A221</f>
        <v>44045</v>
      </c>
      <c r="BP221">
        <f t="shared" ref="BP221" si="555">+AF221</f>
        <v>3511</v>
      </c>
      <c r="BQ221">
        <f t="shared" ref="BQ221" si="556">+AH221</f>
        <v>1959</v>
      </c>
      <c r="BR221">
        <f t="shared" ref="BR221" si="557">+AJ221</f>
        <v>35</v>
      </c>
      <c r="BS221" s="180">
        <f t="shared" ref="BS221" si="558">+A221</f>
        <v>44045</v>
      </c>
      <c r="BT221">
        <f t="shared" ref="BT221" si="559">+AL221</f>
        <v>46</v>
      </c>
      <c r="BU221">
        <f t="shared" ref="BU221" si="560">+AN221</f>
        <v>46</v>
      </c>
      <c r="BV221">
        <f t="shared" ref="BV221" si="561">+AP221</f>
        <v>0</v>
      </c>
      <c r="BW221" s="180">
        <f t="shared" ref="BW221" si="562">+A221</f>
        <v>44045</v>
      </c>
      <c r="BX221">
        <f t="shared" ref="BX221" si="563">+AR221</f>
        <v>474</v>
      </c>
      <c r="BY221">
        <f t="shared" ref="BY221" si="564">+AT221</f>
        <v>441</v>
      </c>
      <c r="BZ221">
        <f t="shared" ref="BZ221" si="565">+AV221</f>
        <v>7</v>
      </c>
      <c r="CA221" s="180">
        <f t="shared" ref="CA221" si="566">+A221</f>
        <v>44045</v>
      </c>
      <c r="CB221">
        <f t="shared" ref="CB221" si="567">+AD221</f>
        <v>115</v>
      </c>
      <c r="CC221">
        <f t="shared" ref="CC221" si="568">+AG221</f>
        <v>101</v>
      </c>
      <c r="CD221" s="180">
        <f t="shared" ref="CD221" si="569">+A221</f>
        <v>44045</v>
      </c>
      <c r="CE221">
        <f t="shared" ref="CE221" si="570">+AI221</f>
        <v>4</v>
      </c>
    </row>
    <row r="222" spans="1:83" ht="18" customHeight="1" x14ac:dyDescent="0.55000000000000004">
      <c r="A222" s="180">
        <v>44046</v>
      </c>
      <c r="B222" s="241">
        <v>6</v>
      </c>
      <c r="C222" s="155">
        <f t="shared" ref="C222" si="571">+B222+C221</f>
        <v>2098</v>
      </c>
      <c r="D222" s="155">
        <f t="shared" ref="D222" si="572">+C222-F222</f>
        <v>97</v>
      </c>
      <c r="E222" s="147">
        <v>2</v>
      </c>
      <c r="F222" s="147">
        <v>2001</v>
      </c>
      <c r="G222" s="147">
        <v>1</v>
      </c>
      <c r="H222" s="135"/>
      <c r="I222" s="147">
        <v>5</v>
      </c>
      <c r="J222" s="135"/>
      <c r="K222" s="42">
        <v>0</v>
      </c>
      <c r="L222" s="146">
        <v>21</v>
      </c>
      <c r="M222" s="147">
        <v>12</v>
      </c>
      <c r="N222" s="135"/>
      <c r="O222" s="135"/>
      <c r="P222" s="147">
        <v>2</v>
      </c>
      <c r="Q222" s="147">
        <v>1</v>
      </c>
      <c r="R222" s="135"/>
      <c r="S222" s="135"/>
      <c r="T222" s="147">
        <v>12</v>
      </c>
      <c r="U222" s="147">
        <v>1</v>
      </c>
      <c r="V222" s="135"/>
      <c r="W222" s="42">
        <v>264</v>
      </c>
      <c r="X222" s="148">
        <v>112</v>
      </c>
      <c r="Y222" s="42">
        <v>34</v>
      </c>
      <c r="Z222" s="75">
        <f t="shared" ref="Z222" si="573">+A222</f>
        <v>44046</v>
      </c>
      <c r="AA222" s="231">
        <f t="shared" ref="AA222" si="574">+AF222+AL222+AR222</f>
        <v>4109</v>
      </c>
      <c r="AB222" s="231">
        <f t="shared" ref="AB222" si="575">+AH222+AN222+AT222</f>
        <v>2524</v>
      </c>
      <c r="AC222" s="232">
        <f t="shared" ref="AC222" si="576">+AJ222+AP222+AV222</f>
        <v>45</v>
      </c>
      <c r="AD222" s="184">
        <f t="shared" ref="AD222" si="577">+AF222-AF221</f>
        <v>78</v>
      </c>
      <c r="AE222" s="244">
        <f t="shared" ref="AE222" si="578">+AE221+AD222</f>
        <v>2384</v>
      </c>
      <c r="AF222" s="156">
        <v>3589</v>
      </c>
      <c r="AG222" s="185">
        <f t="shared" si="535"/>
        <v>78</v>
      </c>
      <c r="AH222" s="156">
        <v>2037</v>
      </c>
      <c r="AI222" s="185">
        <f t="shared" ref="AI222" si="579">+AJ222-AJ221</f>
        <v>3</v>
      </c>
      <c r="AJ222" s="186">
        <v>38</v>
      </c>
      <c r="AK222" s="187">
        <f t="shared" ref="AK222" si="580">+AL222-AL221</f>
        <v>0</v>
      </c>
      <c r="AL222" s="156">
        <v>46</v>
      </c>
      <c r="AM222" s="185">
        <f t="shared" ref="AM222" si="581">+AN222-AN221</f>
        <v>0</v>
      </c>
      <c r="AN222" s="156">
        <v>46</v>
      </c>
      <c r="AO222" s="185">
        <f t="shared" ref="AO222" si="582">+AP222-AP221</f>
        <v>0</v>
      </c>
      <c r="AP222" s="188">
        <v>0</v>
      </c>
      <c r="AQ222" s="187">
        <f t="shared" ref="AQ222" si="583">+AR222-AR221</f>
        <v>0</v>
      </c>
      <c r="AR222" s="156">
        <v>474</v>
      </c>
      <c r="AS222" s="185">
        <f t="shared" ref="AS222" si="584">+AT222-AT221</f>
        <v>0</v>
      </c>
      <c r="AT222" s="156">
        <v>441</v>
      </c>
      <c r="AU222" s="185">
        <f t="shared" ref="AU222" si="585">+AV222-AV221</f>
        <v>0</v>
      </c>
      <c r="AV222" s="189">
        <v>7</v>
      </c>
      <c r="AW222" s="256">
        <v>51</v>
      </c>
      <c r="AX222" s="238">
        <f t="shared" ref="AX222" si="586">+A222</f>
        <v>44046</v>
      </c>
      <c r="AY222" s="6">
        <v>0</v>
      </c>
      <c r="AZ222" s="239">
        <f t="shared" ref="AZ222" si="587">+AZ221+AY222</f>
        <v>338</v>
      </c>
      <c r="BA222" s="239">
        <f t="shared" si="453"/>
        <v>5</v>
      </c>
      <c r="BB222" s="130">
        <v>0</v>
      </c>
      <c r="BC222" s="27">
        <f t="shared" ref="BC222" si="588">+BC221+BB222</f>
        <v>21</v>
      </c>
      <c r="BD222" s="239">
        <f t="shared" si="266"/>
        <v>40</v>
      </c>
      <c r="BE222" s="230">
        <f t="shared" ref="BE222" si="589">+Z222</f>
        <v>44046</v>
      </c>
      <c r="BF222" s="132">
        <f t="shared" ref="BF222" si="590">+B222</f>
        <v>6</v>
      </c>
      <c r="BG222" s="230">
        <f t="shared" ref="BG222" si="591">+A222</f>
        <v>44046</v>
      </c>
      <c r="BH222" s="132">
        <f t="shared" ref="BH222" si="592">+C222</f>
        <v>2098</v>
      </c>
      <c r="BI222" s="1">
        <f t="shared" ref="BI222" si="593">+BE222</f>
        <v>44046</v>
      </c>
      <c r="BJ222">
        <f t="shared" ref="BJ222" si="594">+L222</f>
        <v>21</v>
      </c>
      <c r="BK222">
        <f t="shared" ref="BK222" si="595">+M222</f>
        <v>12</v>
      </c>
      <c r="BL222" s="1">
        <f t="shared" ref="BL222" si="596">+BI222</f>
        <v>44046</v>
      </c>
      <c r="BM222">
        <f t="shared" ref="BM222" si="597">+BM221+BJ222</f>
        <v>2954</v>
      </c>
      <c r="BN222">
        <f t="shared" ref="BN222" si="598">+BN221+BK222</f>
        <v>661</v>
      </c>
      <c r="BO222" s="180">
        <f t="shared" ref="BO222" si="599">+A222</f>
        <v>44046</v>
      </c>
      <c r="BP222">
        <f t="shared" ref="BP222" si="600">+AF222</f>
        <v>3589</v>
      </c>
      <c r="BQ222">
        <f t="shared" ref="BQ222" si="601">+AH222</f>
        <v>2037</v>
      </c>
      <c r="BR222">
        <f t="shared" ref="BR222" si="602">+AJ222</f>
        <v>38</v>
      </c>
      <c r="BS222" s="180">
        <f t="shared" ref="BS222" si="603">+A222</f>
        <v>44046</v>
      </c>
      <c r="BT222">
        <f t="shared" ref="BT222" si="604">+AL222</f>
        <v>46</v>
      </c>
      <c r="BU222">
        <f t="shared" ref="BU222" si="605">+AN222</f>
        <v>46</v>
      </c>
      <c r="BV222">
        <f t="shared" ref="BV222" si="606">+AP222</f>
        <v>0</v>
      </c>
      <c r="BW222" s="180">
        <f t="shared" ref="BW222" si="607">+A222</f>
        <v>44046</v>
      </c>
      <c r="BX222">
        <f t="shared" ref="BX222" si="608">+AR222</f>
        <v>474</v>
      </c>
      <c r="BY222">
        <f t="shared" ref="BY222" si="609">+AT222</f>
        <v>441</v>
      </c>
      <c r="BZ222">
        <f t="shared" ref="BZ222" si="610">+AV222</f>
        <v>7</v>
      </c>
      <c r="CA222" s="180">
        <f t="shared" ref="CA222" si="611">+A222</f>
        <v>44046</v>
      </c>
      <c r="CB222">
        <f t="shared" ref="CB222" si="612">+AD222</f>
        <v>78</v>
      </c>
      <c r="CC222">
        <f t="shared" ref="CC222" si="613">+AG222</f>
        <v>78</v>
      </c>
      <c r="CD222" s="180">
        <f t="shared" ref="CD222" si="614">+A222</f>
        <v>44046</v>
      </c>
      <c r="CE222">
        <f t="shared" ref="CE222" si="615">+AI222</f>
        <v>3</v>
      </c>
    </row>
    <row r="223" spans="1:83" ht="18" customHeight="1" x14ac:dyDescent="0.55000000000000004">
      <c r="A223" s="180">
        <v>44047</v>
      </c>
      <c r="B223" s="241">
        <v>5</v>
      </c>
      <c r="C223" s="155">
        <f t="shared" ref="C223" si="616">+B223+C222</f>
        <v>2103</v>
      </c>
      <c r="D223" s="155">
        <f t="shared" ref="D223" si="617">+C223-F223</f>
        <v>96</v>
      </c>
      <c r="E223" s="147">
        <v>2</v>
      </c>
      <c r="F223" s="147">
        <v>2007</v>
      </c>
      <c r="G223" s="147">
        <v>0</v>
      </c>
      <c r="H223" s="135"/>
      <c r="I223" s="147">
        <v>3</v>
      </c>
      <c r="J223" s="135"/>
      <c r="K223" s="42">
        <v>0</v>
      </c>
      <c r="L223" s="146">
        <v>24</v>
      </c>
      <c r="M223" s="147">
        <v>10</v>
      </c>
      <c r="N223" s="135"/>
      <c r="O223" s="135"/>
      <c r="P223" s="147">
        <v>0</v>
      </c>
      <c r="Q223" s="147">
        <v>0</v>
      </c>
      <c r="R223" s="135"/>
      <c r="S223" s="135"/>
      <c r="T223" s="147">
        <v>16</v>
      </c>
      <c r="U223" s="147">
        <v>8</v>
      </c>
      <c r="V223" s="135"/>
      <c r="W223" s="42">
        <v>272</v>
      </c>
      <c r="X223" s="148">
        <v>114</v>
      </c>
      <c r="Y223" s="42">
        <v>35</v>
      </c>
      <c r="Z223" s="75">
        <f t="shared" ref="Z223:Z224" si="618">+A223</f>
        <v>44047</v>
      </c>
      <c r="AA223" s="231">
        <f t="shared" ref="AA223" si="619">+AF223+AL223+AR223</f>
        <v>4191</v>
      </c>
      <c r="AB223" s="231">
        <f t="shared" ref="AB223" si="620">+AH223+AN223+AT223</f>
        <v>2628</v>
      </c>
      <c r="AC223" s="232">
        <f t="shared" ref="AC223" si="621">+AJ223+AP223+AV223</f>
        <v>49</v>
      </c>
      <c r="AD223" s="184">
        <f t="shared" ref="AD223" si="622">+AF223-AF222</f>
        <v>80</v>
      </c>
      <c r="AE223" s="244">
        <f t="shared" ref="AE223" si="623">+AE222+AD223</f>
        <v>2464</v>
      </c>
      <c r="AF223" s="156">
        <v>3669</v>
      </c>
      <c r="AG223" s="185">
        <f t="shared" ref="AG223" si="624">+AH223-AH222</f>
        <v>104</v>
      </c>
      <c r="AH223" s="156">
        <v>2141</v>
      </c>
      <c r="AI223" s="185">
        <f t="shared" ref="AI223" si="625">+AJ223-AJ222</f>
        <v>4</v>
      </c>
      <c r="AJ223" s="186">
        <v>42</v>
      </c>
      <c r="AK223" s="187">
        <f t="shared" ref="AK223" si="626">+AL223-AL222</f>
        <v>0</v>
      </c>
      <c r="AL223" s="156">
        <v>46</v>
      </c>
      <c r="AM223" s="185">
        <f t="shared" ref="AM223" si="627">+AN223-AN222</f>
        <v>0</v>
      </c>
      <c r="AN223" s="156">
        <v>46</v>
      </c>
      <c r="AO223" s="185">
        <f t="shared" ref="AO223" si="628">+AP223-AP222</f>
        <v>0</v>
      </c>
      <c r="AP223" s="188">
        <v>0</v>
      </c>
      <c r="AQ223" s="187">
        <f t="shared" ref="AQ223" si="629">+AR223-AR222</f>
        <v>2</v>
      </c>
      <c r="AR223" s="156">
        <v>476</v>
      </c>
      <c r="AS223" s="185">
        <f t="shared" ref="AS223" si="630">+AT223-AT222</f>
        <v>0</v>
      </c>
      <c r="AT223" s="156">
        <v>441</v>
      </c>
      <c r="AU223" s="185">
        <f t="shared" ref="AU223" si="631">+AV223-AV222</f>
        <v>0</v>
      </c>
      <c r="AV223" s="189">
        <v>7</v>
      </c>
      <c r="AW223" s="256">
        <v>52</v>
      </c>
      <c r="AX223" s="238">
        <f t="shared" ref="AX223:AX224" si="632">+A223</f>
        <v>44047</v>
      </c>
      <c r="AY223" s="6">
        <v>1</v>
      </c>
      <c r="AZ223" s="239">
        <f t="shared" ref="AZ223" si="633">+AZ222+AY223</f>
        <v>339</v>
      </c>
      <c r="BA223" s="239">
        <f t="shared" si="453"/>
        <v>6</v>
      </c>
      <c r="BB223" s="130">
        <v>0</v>
      </c>
      <c r="BC223" s="27">
        <f t="shared" ref="BC223" si="634">+BC222+BB223</f>
        <v>21</v>
      </c>
      <c r="BD223" s="239">
        <f t="shared" si="266"/>
        <v>41</v>
      </c>
      <c r="BE223" s="230">
        <f t="shared" ref="BE223" si="635">+Z223</f>
        <v>44047</v>
      </c>
      <c r="BF223" s="132">
        <f t="shared" ref="BF223" si="636">+B223</f>
        <v>5</v>
      </c>
      <c r="BG223" s="230">
        <f t="shared" ref="BG223" si="637">+A223</f>
        <v>44047</v>
      </c>
      <c r="BH223" s="132">
        <f t="shared" ref="BH223" si="638">+C223</f>
        <v>2103</v>
      </c>
      <c r="BI223" s="1">
        <f t="shared" ref="BI223" si="639">+BE223</f>
        <v>44047</v>
      </c>
      <c r="BJ223">
        <f t="shared" ref="BJ223" si="640">+L223</f>
        <v>24</v>
      </c>
      <c r="BK223">
        <f t="shared" ref="BK223" si="641">+M223</f>
        <v>10</v>
      </c>
      <c r="BL223" s="1">
        <f t="shared" ref="BL223" si="642">+BI223</f>
        <v>44047</v>
      </c>
      <c r="BM223">
        <f t="shared" ref="BM223" si="643">+BM222+BJ223</f>
        <v>2978</v>
      </c>
      <c r="BN223">
        <f t="shared" ref="BN223" si="644">+BN222+BK223</f>
        <v>671</v>
      </c>
      <c r="BO223" s="180">
        <f t="shared" ref="BO223" si="645">+A223</f>
        <v>44047</v>
      </c>
      <c r="BP223">
        <f t="shared" ref="BP223" si="646">+AF223</f>
        <v>3669</v>
      </c>
      <c r="BQ223">
        <f t="shared" ref="BQ223" si="647">+AH223</f>
        <v>2141</v>
      </c>
      <c r="BR223">
        <f t="shared" ref="BR223" si="648">+AJ223</f>
        <v>42</v>
      </c>
      <c r="BS223" s="180">
        <f t="shared" ref="BS223" si="649">+A223</f>
        <v>44047</v>
      </c>
      <c r="BT223">
        <f t="shared" ref="BT223" si="650">+AL223</f>
        <v>46</v>
      </c>
      <c r="BU223">
        <f t="shared" ref="BU223" si="651">+AN223</f>
        <v>46</v>
      </c>
      <c r="BV223">
        <f t="shared" ref="BV223" si="652">+AP223</f>
        <v>0</v>
      </c>
      <c r="BW223" s="180">
        <f t="shared" ref="BW223" si="653">+A223</f>
        <v>44047</v>
      </c>
      <c r="BX223">
        <f t="shared" ref="BX223" si="654">+AR223</f>
        <v>476</v>
      </c>
      <c r="BY223">
        <f t="shared" ref="BY223" si="655">+AT223</f>
        <v>441</v>
      </c>
      <c r="BZ223">
        <f t="shared" ref="BZ223" si="656">+AV223</f>
        <v>7</v>
      </c>
      <c r="CA223" s="180">
        <f t="shared" ref="CA223" si="657">+A223</f>
        <v>44047</v>
      </c>
      <c r="CB223">
        <f t="shared" ref="CB223" si="658">+AD223</f>
        <v>80</v>
      </c>
      <c r="CC223">
        <f t="shared" ref="CC223" si="659">+AG223</f>
        <v>104</v>
      </c>
      <c r="CD223" s="180">
        <f t="shared" ref="CD223" si="660">+A223</f>
        <v>44047</v>
      </c>
      <c r="CE223">
        <f t="shared" ref="CE223" si="661">+AI223</f>
        <v>4</v>
      </c>
    </row>
    <row r="224" spans="1:83" ht="18" customHeight="1" x14ac:dyDescent="0.55000000000000004">
      <c r="A224" s="180">
        <v>44048</v>
      </c>
      <c r="B224" s="241">
        <v>7</v>
      </c>
      <c r="C224" s="155">
        <f t="shared" ref="C224" si="662">+B224+C223</f>
        <v>2110</v>
      </c>
      <c r="D224" s="155">
        <f t="shared" ref="D224" si="663">+C224-F224</f>
        <v>102</v>
      </c>
      <c r="E224" s="147">
        <v>1</v>
      </c>
      <c r="F224" s="147">
        <v>2008</v>
      </c>
      <c r="G224" s="147">
        <v>0</v>
      </c>
      <c r="H224" s="135"/>
      <c r="I224" s="147">
        <v>2</v>
      </c>
      <c r="J224" s="135"/>
      <c r="K224" s="42">
        <v>0</v>
      </c>
      <c r="L224" s="146">
        <v>20</v>
      </c>
      <c r="M224" s="147">
        <v>7</v>
      </c>
      <c r="N224" s="135"/>
      <c r="O224" s="135"/>
      <c r="P224" s="147">
        <v>1</v>
      </c>
      <c r="Q224" s="147">
        <v>0</v>
      </c>
      <c r="R224" s="135"/>
      <c r="S224" s="135"/>
      <c r="T224" s="147">
        <v>9</v>
      </c>
      <c r="U224" s="147">
        <v>4</v>
      </c>
      <c r="V224" s="135"/>
      <c r="W224" s="42">
        <v>282</v>
      </c>
      <c r="X224" s="148">
        <v>117</v>
      </c>
      <c r="Y224" s="258">
        <v>36</v>
      </c>
      <c r="Z224" s="75">
        <f t="shared" si="618"/>
        <v>44048</v>
      </c>
      <c r="AA224" s="231">
        <f t="shared" ref="AA224" si="664">+AF224+AL224+AR224</f>
        <v>4276</v>
      </c>
      <c r="AB224" s="231">
        <f t="shared" ref="AB224" si="665">+AH224+AN224+AT224</f>
        <v>2801</v>
      </c>
      <c r="AC224" s="232">
        <f t="shared" ref="AC224" si="666">+AJ224+AP224+AV224</f>
        <v>50</v>
      </c>
      <c r="AD224" s="184">
        <f t="shared" ref="AD224" si="667">+AF224-AF223</f>
        <v>85</v>
      </c>
      <c r="AE224" s="244">
        <f t="shared" ref="AE224" si="668">+AE223+AD224</f>
        <v>2549</v>
      </c>
      <c r="AF224" s="156">
        <v>3754</v>
      </c>
      <c r="AG224" s="185">
        <f t="shared" ref="AG224" si="669">+AH224-AH223</f>
        <v>173</v>
      </c>
      <c r="AH224" s="156">
        <v>2314</v>
      </c>
      <c r="AI224" s="185">
        <f t="shared" ref="AI224" si="670">+AJ224-AJ223</f>
        <v>1</v>
      </c>
      <c r="AJ224" s="186">
        <v>43</v>
      </c>
      <c r="AK224" s="187">
        <f t="shared" ref="AK224" si="671">+AL224-AL223</f>
        <v>0</v>
      </c>
      <c r="AL224" s="156">
        <v>46</v>
      </c>
      <c r="AM224" s="185">
        <f t="shared" ref="AM224" si="672">+AN224-AN223</f>
        <v>0</v>
      </c>
      <c r="AN224" s="156">
        <v>46</v>
      </c>
      <c r="AO224" s="185">
        <f t="shared" ref="AO224" si="673">+AP224-AP223</f>
        <v>0</v>
      </c>
      <c r="AP224" s="188">
        <v>0</v>
      </c>
      <c r="AQ224" s="187">
        <f t="shared" ref="AQ224" si="674">+AR224-AR223</f>
        <v>0</v>
      </c>
      <c r="AR224" s="156">
        <v>476</v>
      </c>
      <c r="AS224" s="185">
        <f t="shared" ref="AS224" si="675">+AT224-AT223</f>
        <v>0</v>
      </c>
      <c r="AT224" s="156">
        <v>441</v>
      </c>
      <c r="AU224" s="185">
        <f t="shared" ref="AU224" si="676">+AV224-AV223</f>
        <v>0</v>
      </c>
      <c r="AV224" s="189">
        <v>7</v>
      </c>
      <c r="AW224" s="256">
        <v>53</v>
      </c>
      <c r="AX224" s="238">
        <f t="shared" si="632"/>
        <v>44048</v>
      </c>
      <c r="AY224" s="6">
        <v>0</v>
      </c>
      <c r="AZ224" s="239">
        <f t="shared" ref="AZ224" si="677">+AZ223+AY224</f>
        <v>339</v>
      </c>
      <c r="BA224" s="239">
        <f t="shared" si="453"/>
        <v>7</v>
      </c>
      <c r="BB224" s="130">
        <v>0</v>
      </c>
      <c r="BC224" s="27">
        <f t="shared" ref="BC224" si="678">+BC223+BB224</f>
        <v>21</v>
      </c>
      <c r="BD224" s="239">
        <f t="shared" si="266"/>
        <v>42</v>
      </c>
      <c r="BE224" s="230">
        <f t="shared" ref="BE224" si="679">+Z224</f>
        <v>44048</v>
      </c>
      <c r="BF224" s="132">
        <f t="shared" ref="BF224" si="680">+B224</f>
        <v>7</v>
      </c>
      <c r="BG224" s="230">
        <f t="shared" ref="BG224" si="681">+A224</f>
        <v>44048</v>
      </c>
      <c r="BH224" s="132">
        <f t="shared" ref="BH224" si="682">+C224</f>
        <v>2110</v>
      </c>
      <c r="BI224" s="1">
        <f t="shared" ref="BI224" si="683">+BE224</f>
        <v>44048</v>
      </c>
      <c r="BJ224">
        <f t="shared" ref="BJ224" si="684">+L224</f>
        <v>20</v>
      </c>
      <c r="BK224">
        <f t="shared" ref="BK224" si="685">+M224</f>
        <v>7</v>
      </c>
      <c r="BL224" s="1">
        <f t="shared" ref="BL224" si="686">+BI224</f>
        <v>44048</v>
      </c>
      <c r="BM224">
        <f t="shared" ref="BM224" si="687">+BM223+BJ224</f>
        <v>2998</v>
      </c>
      <c r="BN224">
        <f t="shared" ref="BN224" si="688">+BN223+BK224</f>
        <v>678</v>
      </c>
      <c r="BO224" s="180">
        <f t="shared" ref="BO224" si="689">+A224</f>
        <v>44048</v>
      </c>
      <c r="BP224">
        <f t="shared" ref="BP224" si="690">+AF224</f>
        <v>3754</v>
      </c>
      <c r="BQ224">
        <f t="shared" ref="BQ224" si="691">+AH224</f>
        <v>2314</v>
      </c>
      <c r="BR224">
        <f t="shared" ref="BR224" si="692">+AJ224</f>
        <v>43</v>
      </c>
      <c r="BS224" s="180">
        <f t="shared" ref="BS224" si="693">+A224</f>
        <v>44048</v>
      </c>
      <c r="BT224">
        <f t="shared" ref="BT224" si="694">+AL224</f>
        <v>46</v>
      </c>
      <c r="BU224">
        <f t="shared" ref="BU224" si="695">+AN224</f>
        <v>46</v>
      </c>
      <c r="BV224">
        <f t="shared" ref="BV224" si="696">+AP224</f>
        <v>0</v>
      </c>
      <c r="BW224" s="180">
        <f t="shared" ref="BW224" si="697">+A224</f>
        <v>44048</v>
      </c>
      <c r="BX224">
        <f t="shared" ref="BX224" si="698">+AR224</f>
        <v>476</v>
      </c>
      <c r="BY224">
        <f t="shared" ref="BY224" si="699">+AT224</f>
        <v>441</v>
      </c>
      <c r="BZ224">
        <f t="shared" ref="BZ224" si="700">+AV224</f>
        <v>7</v>
      </c>
      <c r="CA224" s="180">
        <f t="shared" ref="CA224" si="701">+A224</f>
        <v>44048</v>
      </c>
      <c r="CB224">
        <f t="shared" ref="CB224" si="702">+AD224</f>
        <v>85</v>
      </c>
      <c r="CC224">
        <f t="shared" ref="CC224" si="703">+AG224</f>
        <v>173</v>
      </c>
      <c r="CD224" s="180">
        <f t="shared" ref="CD224" si="704">+A224</f>
        <v>44048</v>
      </c>
      <c r="CE224">
        <f t="shared" ref="CE224" si="705">+AI224</f>
        <v>1</v>
      </c>
    </row>
    <row r="225" spans="1:83" ht="18" customHeight="1" x14ac:dyDescent="0.55000000000000004">
      <c r="A225" s="180">
        <v>44049</v>
      </c>
      <c r="B225" s="241">
        <v>10</v>
      </c>
      <c r="C225" s="155">
        <f t="shared" ref="C225" si="706">+B225+C224</f>
        <v>2120</v>
      </c>
      <c r="D225" s="155">
        <f t="shared" ref="D225" si="707">+C225-F225</f>
        <v>112</v>
      </c>
      <c r="E225" s="147">
        <v>1</v>
      </c>
      <c r="F225" s="147">
        <v>2008</v>
      </c>
      <c r="G225" s="147">
        <v>2</v>
      </c>
      <c r="H225" s="135"/>
      <c r="I225" s="147">
        <v>3</v>
      </c>
      <c r="J225" s="135"/>
      <c r="K225" s="42">
        <v>0</v>
      </c>
      <c r="L225" s="146">
        <v>14</v>
      </c>
      <c r="M225" s="147">
        <v>4</v>
      </c>
      <c r="N225" s="135"/>
      <c r="O225" s="135"/>
      <c r="P225" s="147">
        <v>0</v>
      </c>
      <c r="Q225" s="147">
        <v>0</v>
      </c>
      <c r="R225" s="135"/>
      <c r="S225" s="135"/>
      <c r="T225" s="147">
        <v>23</v>
      </c>
      <c r="U225" s="147">
        <v>9</v>
      </c>
      <c r="V225" s="135"/>
      <c r="W225" s="42">
        <v>173</v>
      </c>
      <c r="X225" s="148">
        <v>112</v>
      </c>
      <c r="Y225" s="258">
        <v>37</v>
      </c>
      <c r="Z225" s="75">
        <f t="shared" ref="Z225:Z229" si="708">+A225</f>
        <v>44049</v>
      </c>
      <c r="AA225" s="231">
        <f t="shared" ref="AA225" si="709">+AF225+AL225+AR225</f>
        <v>4372</v>
      </c>
      <c r="AB225" s="231">
        <f t="shared" ref="AB225" si="710">+AH225+AN225+AT225</f>
        <v>2945</v>
      </c>
      <c r="AC225" s="232">
        <f t="shared" ref="AC225" si="711">+AJ225+AP225+AV225</f>
        <v>53</v>
      </c>
      <c r="AD225" s="184">
        <f t="shared" ref="AD225" si="712">+AF225-AF224</f>
        <v>95</v>
      </c>
      <c r="AE225" s="244">
        <f t="shared" ref="AE225" si="713">+AE224+AD225</f>
        <v>2644</v>
      </c>
      <c r="AF225" s="156">
        <v>3849</v>
      </c>
      <c r="AG225" s="185">
        <f t="shared" ref="AG225" si="714">+AH225-AH224</f>
        <v>144</v>
      </c>
      <c r="AH225" s="156">
        <v>2458</v>
      </c>
      <c r="AI225" s="185">
        <f t="shared" ref="AI225" si="715">+AJ225-AJ224</f>
        <v>3</v>
      </c>
      <c r="AJ225" s="186">
        <v>46</v>
      </c>
      <c r="AK225" s="187">
        <f t="shared" ref="AK225" si="716">+AL225-AL224</f>
        <v>0</v>
      </c>
      <c r="AL225" s="156">
        <v>46</v>
      </c>
      <c r="AM225" s="185">
        <f t="shared" ref="AM225" si="717">+AN225-AN224</f>
        <v>0</v>
      </c>
      <c r="AN225" s="156">
        <v>46</v>
      </c>
      <c r="AO225" s="185">
        <f t="shared" ref="AO225" si="718">+AP225-AP224</f>
        <v>0</v>
      </c>
      <c r="AP225" s="188">
        <v>0</v>
      </c>
      <c r="AQ225" s="187">
        <f t="shared" ref="AQ225" si="719">+AR225-AR224</f>
        <v>1</v>
      </c>
      <c r="AR225" s="156">
        <v>477</v>
      </c>
      <c r="AS225" s="185">
        <f t="shared" ref="AS225" si="720">+AT225-AT224</f>
        <v>0</v>
      </c>
      <c r="AT225" s="156">
        <v>441</v>
      </c>
      <c r="AU225" s="185">
        <f t="shared" ref="AU225" si="721">+AV225-AV224</f>
        <v>0</v>
      </c>
      <c r="AV225" s="189">
        <v>7</v>
      </c>
      <c r="AW225" s="256">
        <v>54</v>
      </c>
      <c r="AX225" s="238">
        <f t="shared" ref="AX225" si="722">+A225</f>
        <v>44049</v>
      </c>
      <c r="AY225" s="6">
        <v>2</v>
      </c>
      <c r="AZ225" s="239">
        <f t="shared" ref="AZ225" si="723">+AZ224+AY225</f>
        <v>341</v>
      </c>
      <c r="BA225" s="239">
        <f t="shared" si="453"/>
        <v>8</v>
      </c>
      <c r="BB225" s="130">
        <v>0</v>
      </c>
      <c r="BC225" s="27">
        <f t="shared" ref="BC225" si="724">+BC224+BB225</f>
        <v>21</v>
      </c>
      <c r="BD225" s="239">
        <f t="shared" si="266"/>
        <v>43</v>
      </c>
      <c r="BE225" s="230">
        <f t="shared" ref="BE225" si="725">+Z225</f>
        <v>44049</v>
      </c>
      <c r="BF225" s="132">
        <f t="shared" ref="BF225" si="726">+B225</f>
        <v>10</v>
      </c>
      <c r="BG225" s="230">
        <f t="shared" ref="BG225" si="727">+A225</f>
        <v>44049</v>
      </c>
      <c r="BH225" s="132">
        <f t="shared" ref="BH225" si="728">+C225</f>
        <v>2120</v>
      </c>
      <c r="BI225" s="1">
        <f t="shared" ref="BI225" si="729">+BE225</f>
        <v>44049</v>
      </c>
      <c r="BJ225">
        <f t="shared" ref="BJ225" si="730">+L225</f>
        <v>14</v>
      </c>
      <c r="BK225">
        <f t="shared" ref="BK225" si="731">+M225</f>
        <v>4</v>
      </c>
      <c r="BL225" s="1">
        <f t="shared" ref="BL225" si="732">+BI225</f>
        <v>44049</v>
      </c>
      <c r="BM225">
        <f t="shared" ref="BM225" si="733">+BM224+BJ225</f>
        <v>3012</v>
      </c>
      <c r="BN225">
        <f t="shared" ref="BN225" si="734">+BN224+BK225</f>
        <v>682</v>
      </c>
      <c r="BO225" s="180">
        <f t="shared" ref="BO225" si="735">+A225</f>
        <v>44049</v>
      </c>
      <c r="BP225">
        <f t="shared" ref="BP225" si="736">+AF225</f>
        <v>3849</v>
      </c>
      <c r="BQ225">
        <f t="shared" ref="BQ225" si="737">+AH225</f>
        <v>2458</v>
      </c>
      <c r="BR225">
        <f t="shared" ref="BR225" si="738">+AJ225</f>
        <v>46</v>
      </c>
      <c r="BS225" s="180">
        <f t="shared" ref="BS225" si="739">+A225</f>
        <v>44049</v>
      </c>
      <c r="BT225">
        <f t="shared" ref="BT225" si="740">+AL225</f>
        <v>46</v>
      </c>
      <c r="BU225">
        <f t="shared" ref="BU225" si="741">+AN225</f>
        <v>46</v>
      </c>
      <c r="BV225">
        <f t="shared" ref="BV225" si="742">+AP225</f>
        <v>0</v>
      </c>
      <c r="BW225" s="180">
        <f t="shared" ref="BW225" si="743">+A225</f>
        <v>44049</v>
      </c>
      <c r="BX225">
        <f t="shared" ref="BX225" si="744">+AR225</f>
        <v>477</v>
      </c>
      <c r="BY225">
        <f t="shared" ref="BY225" si="745">+AT225</f>
        <v>441</v>
      </c>
      <c r="BZ225">
        <f t="shared" ref="BZ225" si="746">+AV225</f>
        <v>7</v>
      </c>
      <c r="CA225" s="180">
        <f t="shared" ref="CA225" si="747">+A225</f>
        <v>44049</v>
      </c>
      <c r="CB225">
        <f t="shared" ref="CB225" si="748">+AD225</f>
        <v>95</v>
      </c>
      <c r="CC225">
        <f t="shared" ref="CC225" si="749">+AG225</f>
        <v>144</v>
      </c>
      <c r="CD225" s="180">
        <f t="shared" ref="CD225" si="750">+A225</f>
        <v>44049</v>
      </c>
      <c r="CE225">
        <f t="shared" ref="CE225" si="751">+AI225</f>
        <v>3</v>
      </c>
    </row>
    <row r="226" spans="1:83" ht="18" customHeight="1" x14ac:dyDescent="0.55000000000000004">
      <c r="A226" s="180">
        <v>44050</v>
      </c>
      <c r="B226" s="241">
        <v>6</v>
      </c>
      <c r="C226" s="155">
        <f t="shared" ref="C226" si="752">+B226+C225</f>
        <v>2126</v>
      </c>
      <c r="D226" s="155">
        <f t="shared" ref="D226" si="753">+C226-F226</f>
        <v>109</v>
      </c>
      <c r="E226" s="147">
        <v>1</v>
      </c>
      <c r="F226" s="147">
        <v>2017</v>
      </c>
      <c r="G226" s="147">
        <v>5</v>
      </c>
      <c r="H226" s="135"/>
      <c r="I226" s="147">
        <v>7</v>
      </c>
      <c r="J226" s="135"/>
      <c r="K226" s="42">
        <v>0</v>
      </c>
      <c r="L226" s="146">
        <v>14</v>
      </c>
      <c r="M226" s="147">
        <v>6</v>
      </c>
      <c r="N226" s="135"/>
      <c r="O226" s="135"/>
      <c r="P226" s="147">
        <v>0</v>
      </c>
      <c r="Q226" s="147">
        <v>0</v>
      </c>
      <c r="R226" s="135"/>
      <c r="S226" s="135"/>
      <c r="T226" s="147">
        <v>16</v>
      </c>
      <c r="U226" s="147">
        <v>5</v>
      </c>
      <c r="V226" s="135"/>
      <c r="W226" s="42">
        <v>271</v>
      </c>
      <c r="X226" s="148">
        <v>113</v>
      </c>
      <c r="Y226" s="258">
        <v>38</v>
      </c>
      <c r="Z226" s="75">
        <f t="shared" si="708"/>
        <v>44050</v>
      </c>
      <c r="AA226" s="231">
        <f t="shared" ref="AA226" si="754">+AF226+AL226+AR226</f>
        <v>4461</v>
      </c>
      <c r="AB226" s="231">
        <f t="shared" ref="AB226" si="755">+AH226+AN226+AT226</f>
        <v>3107</v>
      </c>
      <c r="AC226" s="232">
        <f t="shared" ref="AC226" si="756">+AJ226+AP226+AV226</f>
        <v>54</v>
      </c>
      <c r="AD226" s="184">
        <f t="shared" ref="AD226" si="757">+AF226-AF225</f>
        <v>89</v>
      </c>
      <c r="AE226" s="244">
        <f t="shared" ref="AE226" si="758">+AE225+AD226</f>
        <v>2733</v>
      </c>
      <c r="AF226" s="156">
        <v>3938</v>
      </c>
      <c r="AG226" s="185">
        <f t="shared" ref="AG226" si="759">+AH226-AH225</f>
        <v>162</v>
      </c>
      <c r="AH226" s="156">
        <v>2620</v>
      </c>
      <c r="AI226" s="185">
        <f t="shared" ref="AI226" si="760">+AJ226-AJ225</f>
        <v>1</v>
      </c>
      <c r="AJ226" s="186">
        <v>47</v>
      </c>
      <c r="AK226" s="187">
        <f t="shared" ref="AK226" si="761">+AL226-AL225</f>
        <v>0</v>
      </c>
      <c r="AL226" s="156">
        <v>46</v>
      </c>
      <c r="AM226" s="185">
        <f t="shared" ref="AM226" si="762">+AN226-AN225</f>
        <v>0</v>
      </c>
      <c r="AN226" s="156">
        <v>46</v>
      </c>
      <c r="AO226" s="185">
        <f t="shared" ref="AO226" si="763">+AP226-AP225</f>
        <v>0</v>
      </c>
      <c r="AP226" s="188">
        <v>0</v>
      </c>
      <c r="AQ226" s="187">
        <f t="shared" ref="AQ226" si="764">+AR226-AR225</f>
        <v>0</v>
      </c>
      <c r="AR226" s="156">
        <v>477</v>
      </c>
      <c r="AS226" s="185">
        <f t="shared" ref="AS226" si="765">+AT226-AT225</f>
        <v>0</v>
      </c>
      <c r="AT226" s="156">
        <v>441</v>
      </c>
      <c r="AU226" s="185">
        <f t="shared" ref="AU226" si="766">+AV226-AV225</f>
        <v>0</v>
      </c>
      <c r="AV226" s="189">
        <v>7</v>
      </c>
      <c r="AW226" s="256">
        <v>55</v>
      </c>
      <c r="AX226" s="238">
        <f t="shared" ref="AX226" si="767">+A226</f>
        <v>44050</v>
      </c>
      <c r="AY226" s="6">
        <v>0</v>
      </c>
      <c r="AZ226" s="239">
        <f t="shared" ref="AZ226" si="768">+AZ225+AY226</f>
        <v>341</v>
      </c>
      <c r="BA226" s="239">
        <f t="shared" si="453"/>
        <v>9</v>
      </c>
      <c r="BB226" s="130">
        <v>0</v>
      </c>
      <c r="BC226" s="27">
        <f t="shared" ref="BC226" si="769">+BC225+BB226</f>
        <v>21</v>
      </c>
      <c r="BD226" s="239">
        <f t="shared" si="266"/>
        <v>44</v>
      </c>
      <c r="BE226" s="230">
        <f t="shared" ref="BE226" si="770">+Z226</f>
        <v>44050</v>
      </c>
      <c r="BF226" s="132">
        <f t="shared" ref="BF226" si="771">+B226</f>
        <v>6</v>
      </c>
      <c r="BG226" s="230">
        <f t="shared" ref="BG226" si="772">+A226</f>
        <v>44050</v>
      </c>
      <c r="BH226" s="132">
        <f t="shared" ref="BH226" si="773">+C226</f>
        <v>2126</v>
      </c>
      <c r="BI226" s="1">
        <f t="shared" ref="BI226" si="774">+BE226</f>
        <v>44050</v>
      </c>
      <c r="BJ226">
        <f t="shared" ref="BJ226" si="775">+L226</f>
        <v>14</v>
      </c>
      <c r="BK226">
        <f t="shared" ref="BK226" si="776">+M226</f>
        <v>6</v>
      </c>
      <c r="BL226" s="1">
        <f t="shared" ref="BL226" si="777">+BI226</f>
        <v>44050</v>
      </c>
      <c r="BM226">
        <f t="shared" ref="BM226" si="778">+BM225+BJ226</f>
        <v>3026</v>
      </c>
      <c r="BN226">
        <f t="shared" ref="BN226" si="779">+BN225+BK226</f>
        <v>688</v>
      </c>
      <c r="BO226" s="180">
        <f t="shared" ref="BO226" si="780">+A226</f>
        <v>44050</v>
      </c>
      <c r="BP226">
        <f t="shared" ref="BP226" si="781">+AF226</f>
        <v>3938</v>
      </c>
      <c r="BQ226">
        <f t="shared" ref="BQ226" si="782">+AH226</f>
        <v>2620</v>
      </c>
      <c r="BR226">
        <f t="shared" ref="BR226" si="783">+AJ226</f>
        <v>47</v>
      </c>
      <c r="BS226" s="180">
        <f t="shared" ref="BS226" si="784">+A226</f>
        <v>44050</v>
      </c>
      <c r="BT226">
        <f t="shared" ref="BT226" si="785">+AL226</f>
        <v>46</v>
      </c>
      <c r="BU226">
        <f t="shared" ref="BU226" si="786">+AN226</f>
        <v>46</v>
      </c>
      <c r="BV226">
        <f t="shared" ref="BV226" si="787">+AP226</f>
        <v>0</v>
      </c>
      <c r="BW226" s="180">
        <f t="shared" ref="BW226" si="788">+A226</f>
        <v>44050</v>
      </c>
      <c r="BX226">
        <f t="shared" ref="BX226" si="789">+AR226</f>
        <v>477</v>
      </c>
      <c r="BY226">
        <f t="shared" ref="BY226" si="790">+AT226</f>
        <v>441</v>
      </c>
      <c r="BZ226">
        <f t="shared" ref="BZ226" si="791">+AV226</f>
        <v>7</v>
      </c>
      <c r="CA226" s="180">
        <f t="shared" ref="CA226" si="792">+A226</f>
        <v>44050</v>
      </c>
      <c r="CB226">
        <f t="shared" ref="CB226" si="793">+AD226</f>
        <v>89</v>
      </c>
      <c r="CC226">
        <f t="shared" ref="CC226" si="794">+AG226</f>
        <v>162</v>
      </c>
      <c r="CD226" s="180">
        <f t="shared" ref="CD226" si="795">+A226</f>
        <v>44050</v>
      </c>
      <c r="CE226">
        <f t="shared" ref="CE226" si="796">+AI226</f>
        <v>1</v>
      </c>
    </row>
    <row r="227" spans="1:83" ht="18" customHeight="1" x14ac:dyDescent="0.55000000000000004">
      <c r="A227" s="180">
        <v>44051</v>
      </c>
      <c r="B227" s="241">
        <v>8</v>
      </c>
      <c r="C227" s="155">
        <f t="shared" ref="C227" si="797">+B227+C226</f>
        <v>2134</v>
      </c>
      <c r="D227" s="155">
        <f t="shared" ref="D227" si="798">+C227-F227</f>
        <v>107</v>
      </c>
      <c r="E227" s="147">
        <v>1</v>
      </c>
      <c r="F227" s="147">
        <v>2027</v>
      </c>
      <c r="G227" s="147">
        <v>0</v>
      </c>
      <c r="H227" s="135"/>
      <c r="I227" s="147">
        <v>6</v>
      </c>
      <c r="J227" s="135"/>
      <c r="K227" s="42">
        <v>0</v>
      </c>
      <c r="L227" s="146">
        <v>11</v>
      </c>
      <c r="M227" s="147">
        <v>11</v>
      </c>
      <c r="N227" s="135"/>
      <c r="O227" s="135"/>
      <c r="P227" s="147">
        <v>0</v>
      </c>
      <c r="Q227" s="147">
        <v>0</v>
      </c>
      <c r="R227" s="135"/>
      <c r="S227" s="135"/>
      <c r="T227" s="147">
        <v>12</v>
      </c>
      <c r="U227" s="147">
        <v>5</v>
      </c>
      <c r="V227" s="135"/>
      <c r="W227" s="42">
        <v>270</v>
      </c>
      <c r="X227" s="148">
        <v>119</v>
      </c>
      <c r="Y227" s="258">
        <v>39</v>
      </c>
      <c r="Z227" s="75">
        <f t="shared" si="708"/>
        <v>44051</v>
      </c>
      <c r="AA227" s="231">
        <f t="shared" ref="AA227" si="799">+AF227+AL227+AR227</f>
        <v>4530</v>
      </c>
      <c r="AB227" s="231">
        <f t="shared" ref="AB227" si="800">+AH227+AN227+AT227</f>
        <v>3242</v>
      </c>
      <c r="AC227" s="232">
        <f t="shared" ref="AC227" si="801">+AJ227+AP227+AV227</f>
        <v>54</v>
      </c>
      <c r="AD227" s="184">
        <f t="shared" ref="AD227" si="802">+AF227-AF226</f>
        <v>69</v>
      </c>
      <c r="AE227" s="244">
        <f t="shared" ref="AE227" si="803">+AE226+AD227</f>
        <v>2802</v>
      </c>
      <c r="AF227" s="156">
        <v>4007</v>
      </c>
      <c r="AG227" s="185">
        <f t="shared" ref="AG227" si="804">+AH227-AH226</f>
        <v>135</v>
      </c>
      <c r="AH227" s="156">
        <v>2755</v>
      </c>
      <c r="AI227" s="185">
        <f t="shared" ref="AI227:AI228" si="805">+AJ227-AJ226</f>
        <v>0</v>
      </c>
      <c r="AJ227" s="186">
        <v>47</v>
      </c>
      <c r="AK227" s="187">
        <f t="shared" ref="AK227" si="806">+AL227-AL226</f>
        <v>0</v>
      </c>
      <c r="AL227" s="156">
        <v>46</v>
      </c>
      <c r="AM227" s="185">
        <f t="shared" ref="AM227" si="807">+AN227-AN226</f>
        <v>0</v>
      </c>
      <c r="AN227" s="156">
        <v>46</v>
      </c>
      <c r="AO227" s="185">
        <f t="shared" ref="AO227" si="808">+AP227-AP226</f>
        <v>0</v>
      </c>
      <c r="AP227" s="188">
        <v>0</v>
      </c>
      <c r="AQ227" s="187">
        <f t="shared" ref="AQ227" si="809">+AR227-AR226</f>
        <v>0</v>
      </c>
      <c r="AR227" s="156">
        <v>477</v>
      </c>
      <c r="AS227" s="185">
        <f t="shared" ref="AS227" si="810">+AT227-AT226</f>
        <v>0</v>
      </c>
      <c r="AT227" s="156">
        <v>441</v>
      </c>
      <c r="AU227" s="185">
        <f t="shared" ref="AU227" si="811">+AV227-AV226</f>
        <v>0</v>
      </c>
      <c r="AV227" s="189">
        <v>7</v>
      </c>
      <c r="AW227" s="256">
        <v>56</v>
      </c>
      <c r="AX227" s="238">
        <f t="shared" ref="AX227:AX229" si="812">+A227</f>
        <v>44051</v>
      </c>
      <c r="AY227" s="6">
        <v>0</v>
      </c>
      <c r="AZ227" s="239">
        <f t="shared" ref="AZ227" si="813">+AZ226+AY227</f>
        <v>341</v>
      </c>
      <c r="BA227" s="239">
        <f t="shared" si="453"/>
        <v>10</v>
      </c>
      <c r="BB227" s="130">
        <v>0</v>
      </c>
      <c r="BC227" s="27">
        <f t="shared" ref="BC227" si="814">+BC226+BB227</f>
        <v>21</v>
      </c>
      <c r="BD227" s="239">
        <f t="shared" si="266"/>
        <v>45</v>
      </c>
      <c r="BE227" s="230">
        <f t="shared" ref="BE227" si="815">+Z227</f>
        <v>44051</v>
      </c>
      <c r="BF227" s="132">
        <f t="shared" ref="BF227" si="816">+B227</f>
        <v>8</v>
      </c>
      <c r="BG227" s="230">
        <f t="shared" ref="BG227" si="817">+A227</f>
        <v>44051</v>
      </c>
      <c r="BH227" s="132">
        <f t="shared" ref="BH227" si="818">+C227</f>
        <v>2134</v>
      </c>
      <c r="BI227" s="1">
        <f t="shared" ref="BI227" si="819">+BE227</f>
        <v>44051</v>
      </c>
      <c r="BJ227">
        <f t="shared" ref="BJ227" si="820">+L227</f>
        <v>11</v>
      </c>
      <c r="BK227">
        <f t="shared" ref="BK227" si="821">+M227</f>
        <v>11</v>
      </c>
      <c r="BL227" s="1">
        <f t="shared" ref="BL227" si="822">+BI227</f>
        <v>44051</v>
      </c>
      <c r="BM227">
        <f t="shared" ref="BM227" si="823">+BM226+BJ227</f>
        <v>3037</v>
      </c>
      <c r="BN227">
        <f t="shared" ref="BN227" si="824">+BN226+BK227</f>
        <v>699</v>
      </c>
      <c r="BO227" s="180">
        <f t="shared" ref="BO227" si="825">+A227</f>
        <v>44051</v>
      </c>
      <c r="BP227">
        <f t="shared" ref="BP227" si="826">+AF227</f>
        <v>4007</v>
      </c>
      <c r="BQ227">
        <f t="shared" ref="BQ227" si="827">+AH227</f>
        <v>2755</v>
      </c>
      <c r="BR227">
        <f t="shared" ref="BR227" si="828">+AJ227</f>
        <v>47</v>
      </c>
      <c r="BS227" s="180">
        <f t="shared" ref="BS227" si="829">+A227</f>
        <v>44051</v>
      </c>
      <c r="BT227">
        <f t="shared" ref="BT227" si="830">+AL227</f>
        <v>46</v>
      </c>
      <c r="BU227">
        <f t="shared" ref="BU227" si="831">+AN227</f>
        <v>46</v>
      </c>
      <c r="BV227">
        <f t="shared" ref="BV227" si="832">+AP227</f>
        <v>0</v>
      </c>
      <c r="BW227" s="180">
        <f t="shared" ref="BW227" si="833">+A227</f>
        <v>44051</v>
      </c>
      <c r="BX227">
        <f t="shared" ref="BX227" si="834">+AR227</f>
        <v>477</v>
      </c>
      <c r="BY227">
        <f t="shared" ref="BY227" si="835">+AT227</f>
        <v>441</v>
      </c>
      <c r="BZ227">
        <f t="shared" ref="BZ227" si="836">+AV227</f>
        <v>7</v>
      </c>
      <c r="CA227" s="180">
        <f t="shared" ref="CA227" si="837">+A227</f>
        <v>44051</v>
      </c>
      <c r="CB227">
        <f t="shared" ref="CB227" si="838">+AD227</f>
        <v>69</v>
      </c>
      <c r="CC227">
        <f t="shared" ref="CC227" si="839">+AG227</f>
        <v>135</v>
      </c>
      <c r="CD227" s="180">
        <f t="shared" ref="CD227" si="840">+A227</f>
        <v>44051</v>
      </c>
      <c r="CE227">
        <f t="shared" ref="CE227" si="841">+AI227</f>
        <v>0</v>
      </c>
    </row>
    <row r="228" spans="1:83" ht="18" customHeight="1" x14ac:dyDescent="0.55000000000000004">
      <c r="A228" s="180">
        <v>44052</v>
      </c>
      <c r="B228" s="260">
        <v>35</v>
      </c>
      <c r="C228" s="155">
        <f t="shared" ref="C228" si="842">+B228+C227</f>
        <v>2169</v>
      </c>
      <c r="D228" s="155">
        <f t="shared" ref="D228" si="843">+C228-F228</f>
        <v>132</v>
      </c>
      <c r="E228" s="147">
        <v>1</v>
      </c>
      <c r="F228" s="147">
        <v>2037</v>
      </c>
      <c r="G228" s="147">
        <v>1</v>
      </c>
      <c r="H228" s="135"/>
      <c r="I228" s="147">
        <v>7</v>
      </c>
      <c r="J228" s="135"/>
      <c r="K228" s="42">
        <v>0</v>
      </c>
      <c r="L228" s="146">
        <v>31</v>
      </c>
      <c r="M228" s="147">
        <v>24</v>
      </c>
      <c r="N228" s="135"/>
      <c r="O228" s="135"/>
      <c r="P228" s="147">
        <v>3</v>
      </c>
      <c r="Q228" s="147">
        <v>3</v>
      </c>
      <c r="R228" s="135"/>
      <c r="S228" s="135"/>
      <c r="T228" s="147">
        <v>15</v>
      </c>
      <c r="U228" s="147">
        <v>4</v>
      </c>
      <c r="V228" s="135"/>
      <c r="W228" s="42">
        <v>283</v>
      </c>
      <c r="X228" s="148">
        <v>136</v>
      </c>
      <c r="Y228" s="258">
        <v>40</v>
      </c>
      <c r="Z228" s="75">
        <f t="shared" si="708"/>
        <v>44052</v>
      </c>
      <c r="AA228" s="231">
        <f t="shared" ref="AA228" si="844">+AF228+AL228+AR228</f>
        <v>4602</v>
      </c>
      <c r="AB228" s="231">
        <f t="shared" ref="AB228" si="845">+AH228+AN228+AT228</f>
        <v>3334</v>
      </c>
      <c r="AC228" s="232">
        <f t="shared" ref="AC228" si="846">+AJ228+AP228+AV228</f>
        <v>59</v>
      </c>
      <c r="AD228" s="184">
        <f t="shared" ref="AD228" si="847">+AF228-AF227</f>
        <v>72</v>
      </c>
      <c r="AE228" s="244">
        <f t="shared" ref="AE228" si="848">+AE227+AD228</f>
        <v>2874</v>
      </c>
      <c r="AF228" s="156">
        <v>4079</v>
      </c>
      <c r="AG228" s="185">
        <f t="shared" ref="AG228" si="849">+AH228-AH227</f>
        <v>92</v>
      </c>
      <c r="AH228" s="156">
        <v>2847</v>
      </c>
      <c r="AI228" s="185">
        <f t="shared" si="805"/>
        <v>5</v>
      </c>
      <c r="AJ228" s="186">
        <v>52</v>
      </c>
      <c r="AK228" s="187">
        <f t="shared" ref="AK228" si="850">+AL228-AL227</f>
        <v>0</v>
      </c>
      <c r="AL228" s="156">
        <v>46</v>
      </c>
      <c r="AM228" s="185">
        <f t="shared" ref="AM228" si="851">+AN228-AN227</f>
        <v>0</v>
      </c>
      <c r="AN228" s="156">
        <v>46</v>
      </c>
      <c r="AO228" s="185">
        <f t="shared" ref="AO228" si="852">+AP228-AP227</f>
        <v>0</v>
      </c>
      <c r="AP228" s="188">
        <v>0</v>
      </c>
      <c r="AQ228" s="187">
        <f t="shared" ref="AQ228" si="853">+AR228-AR227</f>
        <v>0</v>
      </c>
      <c r="AR228" s="156">
        <v>477</v>
      </c>
      <c r="AS228" s="185">
        <f t="shared" ref="AS228" si="854">+AT228-AT227</f>
        <v>0</v>
      </c>
      <c r="AT228" s="156">
        <v>441</v>
      </c>
      <c r="AU228" s="185">
        <f t="shared" ref="AU228" si="855">+AV228-AV227</f>
        <v>0</v>
      </c>
      <c r="AV228" s="189">
        <v>7</v>
      </c>
      <c r="AW228" s="256">
        <v>57</v>
      </c>
      <c r="AX228" s="238">
        <f t="shared" si="812"/>
        <v>44052</v>
      </c>
      <c r="AY228" s="6">
        <v>0</v>
      </c>
      <c r="AZ228" s="239">
        <f t="shared" ref="AZ228" si="856">+AZ227+AY228</f>
        <v>341</v>
      </c>
      <c r="BA228" s="239">
        <f t="shared" si="453"/>
        <v>11</v>
      </c>
      <c r="BB228" s="130">
        <v>0</v>
      </c>
      <c r="BC228" s="27">
        <f t="shared" ref="BC228" si="857">+BC227+BB228</f>
        <v>21</v>
      </c>
      <c r="BD228" s="239">
        <f t="shared" si="266"/>
        <v>46</v>
      </c>
      <c r="BE228" s="230">
        <f t="shared" ref="BE228" si="858">+Z228</f>
        <v>44052</v>
      </c>
      <c r="BF228" s="132">
        <f t="shared" ref="BF228" si="859">+B228</f>
        <v>35</v>
      </c>
      <c r="BG228" s="230">
        <f t="shared" ref="BG228" si="860">+A228</f>
        <v>44052</v>
      </c>
      <c r="BH228" s="132">
        <f t="shared" ref="BH228" si="861">+C228</f>
        <v>2169</v>
      </c>
      <c r="BI228" s="1">
        <f t="shared" ref="BI228" si="862">+BE228</f>
        <v>44052</v>
      </c>
      <c r="BJ228">
        <f t="shared" ref="BJ228" si="863">+L228</f>
        <v>31</v>
      </c>
      <c r="BK228">
        <f t="shared" ref="BK228" si="864">+M228</f>
        <v>24</v>
      </c>
      <c r="BL228" s="1">
        <f t="shared" ref="BL228" si="865">+BI228</f>
        <v>44052</v>
      </c>
      <c r="BM228">
        <f t="shared" ref="BM228" si="866">+BM227+BJ228</f>
        <v>3068</v>
      </c>
      <c r="BN228">
        <f t="shared" ref="BN228" si="867">+BN227+BK228</f>
        <v>723</v>
      </c>
      <c r="BO228" s="180">
        <f t="shared" ref="BO228" si="868">+A228</f>
        <v>44052</v>
      </c>
      <c r="BP228">
        <f t="shared" ref="BP228" si="869">+AF228</f>
        <v>4079</v>
      </c>
      <c r="BQ228">
        <f t="shared" ref="BQ228" si="870">+AH228</f>
        <v>2847</v>
      </c>
      <c r="BR228">
        <f t="shared" ref="BR228" si="871">+AJ228</f>
        <v>52</v>
      </c>
      <c r="BS228" s="180">
        <f t="shared" ref="BS228" si="872">+A228</f>
        <v>44052</v>
      </c>
      <c r="BT228">
        <f t="shared" ref="BT228" si="873">+AL228</f>
        <v>46</v>
      </c>
      <c r="BU228">
        <f t="shared" ref="BU228" si="874">+AN228</f>
        <v>46</v>
      </c>
      <c r="BV228">
        <f t="shared" ref="BV228" si="875">+AP228</f>
        <v>0</v>
      </c>
      <c r="BW228" s="180">
        <f t="shared" ref="BW228" si="876">+A228</f>
        <v>44052</v>
      </c>
      <c r="BX228">
        <f t="shared" ref="BX228" si="877">+AR228</f>
        <v>477</v>
      </c>
      <c r="BY228">
        <f t="shared" ref="BY228" si="878">+AT228</f>
        <v>441</v>
      </c>
      <c r="BZ228">
        <f t="shared" ref="BZ228" si="879">+AV228</f>
        <v>7</v>
      </c>
      <c r="CA228" s="180">
        <f t="shared" ref="CA228" si="880">+A228</f>
        <v>44052</v>
      </c>
      <c r="CB228">
        <f t="shared" ref="CB228" si="881">+AD228</f>
        <v>72</v>
      </c>
      <c r="CC228">
        <f t="shared" ref="CC228" si="882">+AG228</f>
        <v>92</v>
      </c>
      <c r="CD228" s="180">
        <f t="shared" ref="CD228" si="883">+A228</f>
        <v>44052</v>
      </c>
      <c r="CE228">
        <f t="shared" ref="CE228" si="884">+AI228</f>
        <v>5</v>
      </c>
    </row>
    <row r="229" spans="1:83" ht="18" customHeight="1" x14ac:dyDescent="0.55000000000000004">
      <c r="A229" s="180">
        <v>44053</v>
      </c>
      <c r="B229" s="241">
        <v>31</v>
      </c>
      <c r="C229" s="155">
        <f t="shared" ref="C229" si="885">+B229+C228</f>
        <v>2200</v>
      </c>
      <c r="D229" s="155">
        <f t="shared" ref="D229" si="886">+C229-F229</f>
        <v>154</v>
      </c>
      <c r="E229" s="147">
        <v>1</v>
      </c>
      <c r="F229" s="147">
        <v>2046</v>
      </c>
      <c r="G229" s="147">
        <v>2</v>
      </c>
      <c r="H229" s="135"/>
      <c r="I229" s="147">
        <v>3</v>
      </c>
      <c r="J229" s="135"/>
      <c r="K229" s="42">
        <v>0</v>
      </c>
      <c r="L229" s="146">
        <v>17</v>
      </c>
      <c r="M229" s="147">
        <v>6</v>
      </c>
      <c r="N229" s="135"/>
      <c r="O229" s="135"/>
      <c r="P229" s="147">
        <v>2</v>
      </c>
      <c r="Q229" s="147">
        <v>2</v>
      </c>
      <c r="R229" s="135"/>
      <c r="S229" s="135"/>
      <c r="T229" s="147">
        <v>13</v>
      </c>
      <c r="U229" s="147">
        <v>3</v>
      </c>
      <c r="V229" s="135"/>
      <c r="W229" s="42">
        <v>285</v>
      </c>
      <c r="X229" s="148">
        <v>137</v>
      </c>
      <c r="Y229" s="258">
        <v>41</v>
      </c>
      <c r="Z229" s="75">
        <f t="shared" si="708"/>
        <v>44053</v>
      </c>
      <c r="AA229" s="231">
        <f t="shared" ref="AA229" si="887">+AF229+AL229+AR229</f>
        <v>4671</v>
      </c>
      <c r="AB229" s="231">
        <f t="shared" ref="AB229" si="888">+AH229+AN229+AT229</f>
        <v>3404</v>
      </c>
      <c r="AC229" s="232">
        <f t="shared" ref="AC229" si="889">+AJ229+AP229+AV229</f>
        <v>62</v>
      </c>
      <c r="AD229" s="184">
        <f t="shared" ref="AD229" si="890">+AF229-AF228</f>
        <v>69</v>
      </c>
      <c r="AE229" s="244">
        <f t="shared" ref="AE229" si="891">+AE228+AD229</f>
        <v>2943</v>
      </c>
      <c r="AF229" s="156">
        <v>4148</v>
      </c>
      <c r="AG229" s="185">
        <f t="shared" ref="AG229" si="892">+AH229-AH228</f>
        <v>70</v>
      </c>
      <c r="AH229" s="156">
        <v>2917</v>
      </c>
      <c r="AI229" s="185">
        <f t="shared" ref="AI229" si="893">+AJ229-AJ228</f>
        <v>3</v>
      </c>
      <c r="AJ229" s="186">
        <v>55</v>
      </c>
      <c r="AK229" s="187">
        <f t="shared" ref="AK229" si="894">+AL229-AL228</f>
        <v>0</v>
      </c>
      <c r="AL229" s="156">
        <v>46</v>
      </c>
      <c r="AM229" s="185">
        <f t="shared" ref="AM229" si="895">+AN229-AN228</f>
        <v>0</v>
      </c>
      <c r="AN229" s="156">
        <v>46</v>
      </c>
      <c r="AO229" s="185">
        <f t="shared" ref="AO229" si="896">+AP229-AP228</f>
        <v>0</v>
      </c>
      <c r="AP229" s="188">
        <v>0</v>
      </c>
      <c r="AQ229" s="187">
        <f t="shared" ref="AQ229" si="897">+AR229-AR228</f>
        <v>0</v>
      </c>
      <c r="AR229" s="156">
        <v>477</v>
      </c>
      <c r="AS229" s="185">
        <f t="shared" ref="AS229" si="898">+AT229-AT228</f>
        <v>0</v>
      </c>
      <c r="AT229" s="156">
        <v>441</v>
      </c>
      <c r="AU229" s="185">
        <f t="shared" ref="AU229" si="899">+AV229-AV228</f>
        <v>0</v>
      </c>
      <c r="AV229" s="189">
        <v>7</v>
      </c>
      <c r="AW229" s="256">
        <v>58</v>
      </c>
      <c r="AX229" s="238">
        <f t="shared" si="812"/>
        <v>44053</v>
      </c>
      <c r="AY229" s="6">
        <v>0</v>
      </c>
      <c r="AZ229" s="239">
        <f t="shared" ref="AZ229" si="900">+AZ228+AY229</f>
        <v>341</v>
      </c>
      <c r="BA229" s="239">
        <f t="shared" si="453"/>
        <v>12</v>
      </c>
      <c r="BB229" s="130">
        <v>1</v>
      </c>
      <c r="BC229" s="27">
        <f t="shared" ref="BC229" si="901">+BC228+BB229</f>
        <v>22</v>
      </c>
      <c r="BD229" s="239">
        <f t="shared" si="266"/>
        <v>47</v>
      </c>
      <c r="BE229" s="230">
        <f t="shared" ref="BE229" si="902">+Z229</f>
        <v>44053</v>
      </c>
      <c r="BF229" s="132">
        <f t="shared" ref="BF229" si="903">+B229</f>
        <v>31</v>
      </c>
      <c r="BG229" s="230">
        <f t="shared" ref="BG229" si="904">+A229</f>
        <v>44053</v>
      </c>
      <c r="BH229" s="132">
        <f t="shared" ref="BH229" si="905">+C229</f>
        <v>2200</v>
      </c>
      <c r="BI229" s="1">
        <f t="shared" ref="BI229" si="906">+BE229</f>
        <v>44053</v>
      </c>
      <c r="BJ229">
        <f t="shared" ref="BJ229" si="907">+L229</f>
        <v>17</v>
      </c>
      <c r="BK229">
        <f t="shared" ref="BK229" si="908">+M229</f>
        <v>6</v>
      </c>
      <c r="BL229" s="1">
        <f t="shared" ref="BL229" si="909">+BI229</f>
        <v>44053</v>
      </c>
      <c r="BM229">
        <f t="shared" ref="BM229" si="910">+BM228+BJ229</f>
        <v>3085</v>
      </c>
      <c r="BN229">
        <f t="shared" ref="BN229" si="911">+BN228+BK229</f>
        <v>729</v>
      </c>
      <c r="BO229" s="180">
        <f t="shared" ref="BO229" si="912">+A229</f>
        <v>44053</v>
      </c>
      <c r="BP229">
        <f t="shared" ref="BP229" si="913">+AF229</f>
        <v>4148</v>
      </c>
      <c r="BQ229">
        <f t="shared" ref="BQ229" si="914">+AH229</f>
        <v>2917</v>
      </c>
      <c r="BR229">
        <f t="shared" ref="BR229" si="915">+AJ229</f>
        <v>55</v>
      </c>
      <c r="BS229" s="180">
        <f t="shared" ref="BS229" si="916">+A229</f>
        <v>44053</v>
      </c>
      <c r="BT229">
        <f t="shared" ref="BT229" si="917">+AL229</f>
        <v>46</v>
      </c>
      <c r="BU229">
        <f t="shared" ref="BU229" si="918">+AN229</f>
        <v>46</v>
      </c>
      <c r="BV229">
        <f t="shared" ref="BV229" si="919">+AP229</f>
        <v>0</v>
      </c>
      <c r="BW229" s="180">
        <f t="shared" ref="BW229" si="920">+A229</f>
        <v>44053</v>
      </c>
      <c r="BX229">
        <f t="shared" ref="BX229" si="921">+AR229</f>
        <v>477</v>
      </c>
      <c r="BY229">
        <f t="shared" ref="BY229" si="922">+AT229</f>
        <v>441</v>
      </c>
      <c r="BZ229">
        <f t="shared" ref="BZ229" si="923">+AV229</f>
        <v>7</v>
      </c>
      <c r="CA229" s="180">
        <f t="shared" ref="CA229" si="924">+A229</f>
        <v>44053</v>
      </c>
      <c r="CB229">
        <f t="shared" ref="CB229" si="925">+AD229</f>
        <v>69</v>
      </c>
      <c r="CC229">
        <f t="shared" ref="CC229" si="926">+AG229</f>
        <v>70</v>
      </c>
      <c r="CD229" s="180">
        <f t="shared" ref="CD229" si="927">+A229</f>
        <v>44053</v>
      </c>
      <c r="CE229">
        <f t="shared" ref="CE229" si="928">+AI229</f>
        <v>3</v>
      </c>
    </row>
    <row r="230" spans="1:83" ht="18" customHeight="1" x14ac:dyDescent="0.55000000000000004">
      <c r="A230" s="180">
        <v>44054</v>
      </c>
      <c r="B230" s="241">
        <v>16</v>
      </c>
      <c r="C230" s="155">
        <f t="shared" ref="C230" si="929">+B230+C229</f>
        <v>2216</v>
      </c>
      <c r="D230" s="155">
        <f t="shared" ref="D230" si="930">+C230-F230</f>
        <v>158</v>
      </c>
      <c r="E230" s="147">
        <v>1</v>
      </c>
      <c r="F230" s="147">
        <v>2058</v>
      </c>
      <c r="G230" s="147">
        <v>1</v>
      </c>
      <c r="H230" s="135"/>
      <c r="I230" s="147">
        <v>3</v>
      </c>
      <c r="J230" s="135"/>
      <c r="K230" s="42">
        <v>0</v>
      </c>
      <c r="L230" s="146">
        <v>20</v>
      </c>
      <c r="M230" s="147">
        <v>12</v>
      </c>
      <c r="N230" s="135"/>
      <c r="O230" s="135"/>
      <c r="P230" s="147">
        <v>2</v>
      </c>
      <c r="Q230" s="147">
        <v>2</v>
      </c>
      <c r="R230" s="135"/>
      <c r="S230" s="135"/>
      <c r="T230" s="147">
        <v>15</v>
      </c>
      <c r="U230" s="147">
        <v>6</v>
      </c>
      <c r="V230" s="135"/>
      <c r="W230" s="42">
        <v>288</v>
      </c>
      <c r="X230" s="148">
        <v>141</v>
      </c>
      <c r="Y230" s="258">
        <v>42</v>
      </c>
      <c r="Z230" s="75">
        <f t="shared" ref="Z230:Z231" si="931">+A230</f>
        <v>44054</v>
      </c>
      <c r="AA230" s="231">
        <f t="shared" ref="AA230" si="932">+AF230+AL230+AR230</f>
        <v>4707</v>
      </c>
      <c r="AB230" s="231">
        <f t="shared" ref="AB230" si="933">+AH230+AN230+AT230</f>
        <v>3541</v>
      </c>
      <c r="AC230" s="232">
        <f t="shared" ref="AC230" si="934">+AJ230+AP230+AV230</f>
        <v>65</v>
      </c>
      <c r="AD230" s="184">
        <f t="shared" ref="AD230" si="935">+AF230-AF229</f>
        <v>33</v>
      </c>
      <c r="AE230" s="244">
        <f t="shared" ref="AE230" si="936">+AE229+AD230</f>
        <v>2976</v>
      </c>
      <c r="AF230" s="156">
        <v>4181</v>
      </c>
      <c r="AG230" s="185">
        <f t="shared" ref="AG230" si="937">+AH230-AH229</f>
        <v>135</v>
      </c>
      <c r="AH230" s="156">
        <v>3052</v>
      </c>
      <c r="AI230" s="185">
        <f t="shared" ref="AI230:AI231" si="938">+AJ230-AJ229</f>
        <v>3</v>
      </c>
      <c r="AJ230" s="186">
        <v>58</v>
      </c>
      <c r="AK230" s="187">
        <f t="shared" ref="AK230" si="939">+AL230-AL229</f>
        <v>0</v>
      </c>
      <c r="AL230" s="156">
        <v>46</v>
      </c>
      <c r="AM230" s="185">
        <f t="shared" ref="AM230" si="940">+AN230-AN229</f>
        <v>0</v>
      </c>
      <c r="AN230" s="156">
        <v>46</v>
      </c>
      <c r="AO230" s="185">
        <f t="shared" ref="AO230" si="941">+AP230-AP229</f>
        <v>0</v>
      </c>
      <c r="AP230" s="188">
        <v>0</v>
      </c>
      <c r="AQ230" s="187">
        <f t="shared" ref="AQ230" si="942">+AR230-AR229</f>
        <v>3</v>
      </c>
      <c r="AR230" s="156">
        <v>480</v>
      </c>
      <c r="AS230" s="185">
        <f t="shared" ref="AS230" si="943">+AT230-AT229</f>
        <v>2</v>
      </c>
      <c r="AT230" s="156">
        <v>443</v>
      </c>
      <c r="AU230" s="185">
        <f t="shared" ref="AU230" si="944">+AV230-AV229</f>
        <v>0</v>
      </c>
      <c r="AV230" s="189">
        <v>7</v>
      </c>
      <c r="AW230" s="256">
        <v>59</v>
      </c>
      <c r="AX230" s="238">
        <f t="shared" ref="AX230:AX231" si="945">+A230</f>
        <v>44054</v>
      </c>
      <c r="AY230" s="6">
        <v>0</v>
      </c>
      <c r="AZ230" s="239">
        <f t="shared" ref="AZ230" si="946">+AZ229+AY230</f>
        <v>341</v>
      </c>
      <c r="BA230" s="239">
        <f t="shared" si="453"/>
        <v>13</v>
      </c>
      <c r="BB230" s="130">
        <v>0</v>
      </c>
      <c r="BC230" s="27">
        <f t="shared" ref="BC230" si="947">+BC229+BB230</f>
        <v>22</v>
      </c>
      <c r="BD230" s="239">
        <f t="shared" si="266"/>
        <v>48</v>
      </c>
      <c r="BE230" s="230">
        <f t="shared" ref="BE230" si="948">+Z230</f>
        <v>44054</v>
      </c>
      <c r="BF230" s="132">
        <f t="shared" ref="BF230" si="949">+B230</f>
        <v>16</v>
      </c>
      <c r="BG230" s="230">
        <f t="shared" ref="BG230" si="950">+A230</f>
        <v>44054</v>
      </c>
      <c r="BH230" s="132">
        <f t="shared" ref="BH230" si="951">+C230</f>
        <v>2216</v>
      </c>
      <c r="BI230" s="1">
        <f t="shared" ref="BI230" si="952">+BE230</f>
        <v>44054</v>
      </c>
      <c r="BJ230">
        <f t="shared" ref="BJ230" si="953">+L230</f>
        <v>20</v>
      </c>
      <c r="BK230">
        <f t="shared" ref="BK230" si="954">+M230</f>
        <v>12</v>
      </c>
      <c r="BL230" s="1">
        <f t="shared" ref="BL230" si="955">+BI230</f>
        <v>44054</v>
      </c>
      <c r="BM230">
        <f t="shared" ref="BM230" si="956">+BM229+BJ230</f>
        <v>3105</v>
      </c>
      <c r="BN230">
        <f t="shared" ref="BN230" si="957">+BN229+BK230</f>
        <v>741</v>
      </c>
      <c r="BO230" s="180">
        <f t="shared" ref="BO230" si="958">+A230</f>
        <v>44054</v>
      </c>
      <c r="BP230">
        <f t="shared" ref="BP230" si="959">+AF230</f>
        <v>4181</v>
      </c>
      <c r="BQ230">
        <f t="shared" ref="BQ230" si="960">+AH230</f>
        <v>3052</v>
      </c>
      <c r="BR230">
        <f t="shared" ref="BR230" si="961">+AJ230</f>
        <v>58</v>
      </c>
      <c r="BS230" s="180">
        <f t="shared" ref="BS230" si="962">+A230</f>
        <v>44054</v>
      </c>
      <c r="BT230">
        <f t="shared" ref="BT230" si="963">+AL230</f>
        <v>46</v>
      </c>
      <c r="BU230">
        <f t="shared" ref="BU230" si="964">+AN230</f>
        <v>46</v>
      </c>
      <c r="BV230">
        <f t="shared" ref="BV230" si="965">+AP230</f>
        <v>0</v>
      </c>
      <c r="BW230" s="180">
        <f t="shared" ref="BW230" si="966">+A230</f>
        <v>44054</v>
      </c>
      <c r="BX230">
        <f t="shared" ref="BX230" si="967">+AR230</f>
        <v>480</v>
      </c>
      <c r="BY230">
        <f t="shared" ref="BY230" si="968">+AT230</f>
        <v>443</v>
      </c>
      <c r="BZ230">
        <f t="shared" ref="BZ230" si="969">+AV230</f>
        <v>7</v>
      </c>
      <c r="CA230" s="180">
        <f t="shared" ref="CA230" si="970">+A230</f>
        <v>44054</v>
      </c>
      <c r="CB230">
        <f t="shared" ref="CB230" si="971">+AD230</f>
        <v>33</v>
      </c>
      <c r="CC230">
        <f t="shared" ref="CC230" si="972">+AG230</f>
        <v>135</v>
      </c>
      <c r="CD230" s="180">
        <f t="shared" ref="CD230" si="973">+A230</f>
        <v>44054</v>
      </c>
      <c r="CE230">
        <f t="shared" ref="CE230" si="974">+AI230</f>
        <v>3</v>
      </c>
    </row>
    <row r="231" spans="1:83" ht="18" customHeight="1" x14ac:dyDescent="0.55000000000000004">
      <c r="A231" s="180">
        <v>44055</v>
      </c>
      <c r="B231" s="241">
        <v>11</v>
      </c>
      <c r="C231" s="155">
        <f t="shared" ref="C231" si="975">+B231+C230</f>
        <v>2227</v>
      </c>
      <c r="D231" s="155">
        <f t="shared" ref="D231" si="976">+C231-F231</f>
        <v>162</v>
      </c>
      <c r="E231" s="147">
        <v>1</v>
      </c>
      <c r="F231" s="147">
        <v>2065</v>
      </c>
      <c r="G231" s="147">
        <v>1</v>
      </c>
      <c r="H231" s="135"/>
      <c r="I231" s="147">
        <v>4</v>
      </c>
      <c r="J231" s="135"/>
      <c r="K231" s="42">
        <v>0</v>
      </c>
      <c r="L231" s="146">
        <v>20</v>
      </c>
      <c r="M231" s="147">
        <v>15</v>
      </c>
      <c r="N231" s="135"/>
      <c r="O231" s="135"/>
      <c r="P231" s="147">
        <v>0</v>
      </c>
      <c r="Q231" s="147">
        <v>0</v>
      </c>
      <c r="R231" s="135"/>
      <c r="S231" s="135"/>
      <c r="T231" s="147">
        <v>13</v>
      </c>
      <c r="U231" s="147">
        <v>6</v>
      </c>
      <c r="V231" s="135"/>
      <c r="W231" s="42">
        <v>295</v>
      </c>
      <c r="X231" s="148">
        <v>160</v>
      </c>
      <c r="Y231" s="258">
        <v>43</v>
      </c>
      <c r="Z231" s="75">
        <f t="shared" si="931"/>
        <v>44055</v>
      </c>
      <c r="AA231" s="231">
        <f t="shared" ref="AA231" si="977">+AF231+AL231+AR231</f>
        <v>4770</v>
      </c>
      <c r="AB231" s="231">
        <f t="shared" ref="AB231" si="978">+AH231+AN231+AT231</f>
        <v>3685</v>
      </c>
      <c r="AC231" s="232">
        <f t="shared" ref="AC231" si="979">+AJ231+AP231+AV231</f>
        <v>70</v>
      </c>
      <c r="AD231" s="184">
        <f t="shared" ref="AD231" si="980">+AF231-AF230</f>
        <v>62</v>
      </c>
      <c r="AE231" s="244">
        <f t="shared" ref="AE231" si="981">+AE230+AD231</f>
        <v>3038</v>
      </c>
      <c r="AF231" s="156">
        <v>4243</v>
      </c>
      <c r="AG231" s="185">
        <f t="shared" ref="AG231" si="982">+AH231-AH230</f>
        <v>137</v>
      </c>
      <c r="AH231" s="156">
        <v>3189</v>
      </c>
      <c r="AI231" s="185">
        <f t="shared" si="938"/>
        <v>5</v>
      </c>
      <c r="AJ231" s="186">
        <v>63</v>
      </c>
      <c r="AK231" s="187">
        <f t="shared" ref="AK231" si="983">+AL231-AL230</f>
        <v>0</v>
      </c>
      <c r="AL231" s="156">
        <v>46</v>
      </c>
      <c r="AM231" s="185">
        <f t="shared" ref="AM231" si="984">+AN231-AN230</f>
        <v>0</v>
      </c>
      <c r="AN231" s="156">
        <v>46</v>
      </c>
      <c r="AO231" s="185">
        <f t="shared" ref="AO231" si="985">+AP231-AP230</f>
        <v>0</v>
      </c>
      <c r="AP231" s="188">
        <v>0</v>
      </c>
      <c r="AQ231" s="187">
        <f t="shared" ref="AQ231" si="986">+AR231-AR230</f>
        <v>1</v>
      </c>
      <c r="AR231" s="156">
        <v>481</v>
      </c>
      <c r="AS231" s="185">
        <f t="shared" ref="AS231" si="987">+AT231-AT230</f>
        <v>7</v>
      </c>
      <c r="AT231" s="156">
        <v>450</v>
      </c>
      <c r="AU231" s="185">
        <f t="shared" ref="AU231" si="988">+AV231-AV230</f>
        <v>0</v>
      </c>
      <c r="AV231" s="189">
        <v>7</v>
      </c>
      <c r="AW231" s="256">
        <v>60</v>
      </c>
      <c r="AX231" s="238">
        <f t="shared" si="945"/>
        <v>44055</v>
      </c>
      <c r="AY231" s="6">
        <v>0</v>
      </c>
      <c r="AZ231" s="239">
        <f t="shared" ref="AZ231" si="989">+AZ230+AY231</f>
        <v>341</v>
      </c>
      <c r="BA231" s="239">
        <f t="shared" si="453"/>
        <v>14</v>
      </c>
      <c r="BB231" s="130">
        <v>0</v>
      </c>
      <c r="BC231" s="27">
        <f t="shared" ref="BC231" si="990">+BC230+BB231</f>
        <v>22</v>
      </c>
      <c r="BD231" s="239">
        <f t="shared" si="266"/>
        <v>49</v>
      </c>
      <c r="BE231" s="230">
        <f t="shared" ref="BE231" si="991">+Z231</f>
        <v>44055</v>
      </c>
      <c r="BF231" s="132">
        <f t="shared" ref="BF231" si="992">+B231</f>
        <v>11</v>
      </c>
      <c r="BG231" s="230">
        <f t="shared" ref="BG231" si="993">+A231</f>
        <v>44055</v>
      </c>
      <c r="BH231" s="132">
        <f t="shared" ref="BH231" si="994">+C231</f>
        <v>2227</v>
      </c>
      <c r="BI231" s="1">
        <f t="shared" ref="BI231" si="995">+BE231</f>
        <v>44055</v>
      </c>
      <c r="BJ231">
        <f t="shared" ref="BJ231" si="996">+L231</f>
        <v>20</v>
      </c>
      <c r="BK231">
        <f t="shared" ref="BK231" si="997">+M231</f>
        <v>15</v>
      </c>
      <c r="BL231" s="1">
        <f t="shared" ref="BL231" si="998">+BI231</f>
        <v>44055</v>
      </c>
      <c r="BM231">
        <f t="shared" ref="BM231" si="999">+BM230+BJ231</f>
        <v>3125</v>
      </c>
      <c r="BN231">
        <f t="shared" ref="BN231" si="1000">+BN230+BK231</f>
        <v>756</v>
      </c>
      <c r="BO231" s="180">
        <f t="shared" ref="BO231" si="1001">+A231</f>
        <v>44055</v>
      </c>
      <c r="BP231">
        <f t="shared" ref="BP231" si="1002">+AF231</f>
        <v>4243</v>
      </c>
      <c r="BQ231">
        <f t="shared" ref="BQ231" si="1003">+AH231</f>
        <v>3189</v>
      </c>
      <c r="BR231">
        <f t="shared" ref="BR231" si="1004">+AJ231</f>
        <v>63</v>
      </c>
      <c r="BS231" s="180">
        <f t="shared" ref="BS231" si="1005">+A231</f>
        <v>44055</v>
      </c>
      <c r="BT231">
        <f t="shared" ref="BT231" si="1006">+AL231</f>
        <v>46</v>
      </c>
      <c r="BU231">
        <f t="shared" ref="BU231" si="1007">+AN231</f>
        <v>46</v>
      </c>
      <c r="BV231">
        <f t="shared" ref="BV231" si="1008">+AP231</f>
        <v>0</v>
      </c>
      <c r="BW231" s="180">
        <f t="shared" ref="BW231" si="1009">+A231</f>
        <v>44055</v>
      </c>
      <c r="BX231">
        <f t="shared" ref="BX231" si="1010">+AR231</f>
        <v>481</v>
      </c>
      <c r="BY231">
        <f t="shared" ref="BY231" si="1011">+AT231</f>
        <v>450</v>
      </c>
      <c r="BZ231">
        <f t="shared" ref="BZ231" si="1012">+AV231</f>
        <v>7</v>
      </c>
      <c r="CA231" s="180">
        <f t="shared" ref="CA231" si="1013">+A231</f>
        <v>44055</v>
      </c>
      <c r="CB231">
        <f t="shared" ref="CB231" si="1014">+AD231</f>
        <v>62</v>
      </c>
      <c r="CC231">
        <f t="shared" ref="CC231" si="1015">+AG231</f>
        <v>137</v>
      </c>
      <c r="CD231" s="180">
        <f t="shared" ref="CD231" si="1016">+A231</f>
        <v>44055</v>
      </c>
      <c r="CE231">
        <f t="shared" ref="CE231" si="1017">+AI231</f>
        <v>5</v>
      </c>
    </row>
    <row r="232" spans="1:83" ht="18" customHeight="1" x14ac:dyDescent="0.55000000000000004">
      <c r="A232" s="180">
        <v>44056</v>
      </c>
      <c r="B232" s="241">
        <v>22</v>
      </c>
      <c r="C232" s="155">
        <f t="shared" ref="C232" si="1018">+B232+C231</f>
        <v>2249</v>
      </c>
      <c r="D232" s="155">
        <f t="shared" ref="D232" si="1019">+C232-F232</f>
        <v>174</v>
      </c>
      <c r="E232" s="147">
        <v>1</v>
      </c>
      <c r="F232" s="147">
        <v>2075</v>
      </c>
      <c r="G232" s="147">
        <v>2</v>
      </c>
      <c r="H232" s="135"/>
      <c r="I232" s="147">
        <v>5</v>
      </c>
      <c r="J232" s="135"/>
      <c r="K232" s="42">
        <v>0</v>
      </c>
      <c r="L232" s="146">
        <v>28</v>
      </c>
      <c r="M232" s="147">
        <v>24</v>
      </c>
      <c r="N232" s="135"/>
      <c r="O232" s="135"/>
      <c r="P232" s="147">
        <v>0</v>
      </c>
      <c r="Q232" s="147">
        <v>0</v>
      </c>
      <c r="R232" s="135"/>
      <c r="S232" s="135"/>
      <c r="T232" s="147">
        <v>14</v>
      </c>
      <c r="U232" s="147">
        <v>7</v>
      </c>
      <c r="V232" s="135"/>
      <c r="W232" s="42">
        <v>309</v>
      </c>
      <c r="X232" s="148">
        <v>167</v>
      </c>
      <c r="Y232" s="258">
        <v>44</v>
      </c>
      <c r="Z232" s="75">
        <f t="shared" ref="Z232" si="1020">+A232</f>
        <v>44056</v>
      </c>
      <c r="AA232" s="231">
        <f t="shared" ref="AA232" si="1021">+AF232+AL232+AR232</f>
        <v>4839</v>
      </c>
      <c r="AB232" s="231">
        <f t="shared" ref="AB232" si="1022">+AH232+AN232+AT232</f>
        <v>3791</v>
      </c>
      <c r="AC232" s="232">
        <f t="shared" ref="AC232" si="1023">+AJ232+AP232+AV232</f>
        <v>73</v>
      </c>
      <c r="AD232" s="184">
        <f t="shared" ref="AD232" si="1024">+AF232-AF231</f>
        <v>69</v>
      </c>
      <c r="AE232" s="244">
        <f t="shared" ref="AE232" si="1025">+AE231+AD232</f>
        <v>3107</v>
      </c>
      <c r="AF232" s="156">
        <v>4312</v>
      </c>
      <c r="AG232" s="185">
        <f t="shared" ref="AG232" si="1026">+AH232-AH231</f>
        <v>106</v>
      </c>
      <c r="AH232" s="156">
        <v>3295</v>
      </c>
      <c r="AI232" s="185">
        <f t="shared" ref="AI232" si="1027">+AJ232-AJ231</f>
        <v>3</v>
      </c>
      <c r="AJ232" s="186">
        <v>66</v>
      </c>
      <c r="AK232" s="187">
        <f t="shared" ref="AK232" si="1028">+AL232-AL231</f>
        <v>0</v>
      </c>
      <c r="AL232" s="156">
        <v>46</v>
      </c>
      <c r="AM232" s="185">
        <f t="shared" ref="AM232" si="1029">+AN232-AN231</f>
        <v>0</v>
      </c>
      <c r="AN232" s="156">
        <v>46</v>
      </c>
      <c r="AO232" s="185">
        <f t="shared" ref="AO232" si="1030">+AP232-AP231</f>
        <v>0</v>
      </c>
      <c r="AP232" s="188">
        <v>0</v>
      </c>
      <c r="AQ232" s="187">
        <f t="shared" ref="AQ232" si="1031">+AR232-AR231</f>
        <v>0</v>
      </c>
      <c r="AR232" s="156">
        <v>481</v>
      </c>
      <c r="AS232" s="185">
        <f t="shared" ref="AS232" si="1032">+AT232-AT231</f>
        <v>0</v>
      </c>
      <c r="AT232" s="156">
        <v>450</v>
      </c>
      <c r="AU232" s="185">
        <f t="shared" ref="AU232" si="1033">+AV232-AV231</f>
        <v>0</v>
      </c>
      <c r="AV232" s="189">
        <v>7</v>
      </c>
      <c r="AW232" s="256">
        <v>61</v>
      </c>
      <c r="AX232" s="238">
        <f t="shared" ref="AX232" si="1034">+A232</f>
        <v>44056</v>
      </c>
      <c r="AY232" s="6">
        <v>0</v>
      </c>
      <c r="AZ232" s="239">
        <f t="shared" ref="AZ232" si="1035">+AZ231+AY232</f>
        <v>341</v>
      </c>
      <c r="BA232" s="239">
        <f t="shared" si="453"/>
        <v>15</v>
      </c>
      <c r="BB232" s="130">
        <v>0</v>
      </c>
      <c r="BC232" s="27">
        <f t="shared" ref="BC232" si="1036">+BC231+BB232</f>
        <v>22</v>
      </c>
      <c r="BD232" s="239">
        <f t="shared" si="266"/>
        <v>50</v>
      </c>
      <c r="BE232" s="230">
        <f t="shared" ref="BE232" si="1037">+Z232</f>
        <v>44056</v>
      </c>
      <c r="BF232" s="132">
        <f t="shared" ref="BF232" si="1038">+B232</f>
        <v>22</v>
      </c>
      <c r="BG232" s="230">
        <f t="shared" ref="BG232" si="1039">+A232</f>
        <v>44056</v>
      </c>
      <c r="BH232" s="132">
        <f t="shared" ref="BH232" si="1040">+C232</f>
        <v>2249</v>
      </c>
      <c r="BI232" s="1">
        <f t="shared" ref="BI232" si="1041">+BE232</f>
        <v>44056</v>
      </c>
      <c r="BJ232">
        <f t="shared" ref="BJ232" si="1042">+L232</f>
        <v>28</v>
      </c>
      <c r="BK232">
        <f t="shared" ref="BK232" si="1043">+M232</f>
        <v>24</v>
      </c>
      <c r="BL232" s="1">
        <f t="shared" ref="BL232" si="1044">+BI232</f>
        <v>44056</v>
      </c>
      <c r="BM232">
        <f t="shared" ref="BM232" si="1045">+BM231+BJ232</f>
        <v>3153</v>
      </c>
      <c r="BN232">
        <f t="shared" ref="BN232" si="1046">+BN231+BK232</f>
        <v>780</v>
      </c>
      <c r="BO232" s="180">
        <f t="shared" ref="BO232" si="1047">+A232</f>
        <v>44056</v>
      </c>
      <c r="BP232">
        <f t="shared" ref="BP232" si="1048">+AF232</f>
        <v>4312</v>
      </c>
      <c r="BQ232">
        <f t="shared" ref="BQ232" si="1049">+AH232</f>
        <v>3295</v>
      </c>
      <c r="BR232">
        <f t="shared" ref="BR232" si="1050">+AJ232</f>
        <v>66</v>
      </c>
      <c r="BS232" s="180">
        <f t="shared" ref="BS232" si="1051">+A232</f>
        <v>44056</v>
      </c>
      <c r="BT232">
        <f t="shared" ref="BT232" si="1052">+AL232</f>
        <v>46</v>
      </c>
      <c r="BU232">
        <f t="shared" ref="BU232" si="1053">+AN232</f>
        <v>46</v>
      </c>
      <c r="BV232">
        <f t="shared" ref="BV232" si="1054">+AP232</f>
        <v>0</v>
      </c>
      <c r="BW232" s="180">
        <f t="shared" ref="BW232" si="1055">+A232</f>
        <v>44056</v>
      </c>
      <c r="BX232">
        <f t="shared" ref="BX232" si="1056">+AR232</f>
        <v>481</v>
      </c>
      <c r="BY232">
        <f t="shared" ref="BY232" si="1057">+AT232</f>
        <v>450</v>
      </c>
      <c r="BZ232">
        <f t="shared" ref="BZ232" si="1058">+AV232</f>
        <v>7</v>
      </c>
      <c r="CA232" s="180">
        <f t="shared" ref="CA232" si="1059">+A232</f>
        <v>44056</v>
      </c>
      <c r="CB232">
        <f t="shared" ref="CB232" si="1060">+AD232</f>
        <v>69</v>
      </c>
      <c r="CC232">
        <f t="shared" ref="CC232" si="1061">+AG232</f>
        <v>106</v>
      </c>
      <c r="CD232" s="180">
        <f t="shared" ref="CD232" si="1062">+A232</f>
        <v>44056</v>
      </c>
      <c r="CE232">
        <f t="shared" ref="CE232" si="1063">+AI232</f>
        <v>3</v>
      </c>
    </row>
    <row r="233" spans="1:83" ht="18" customHeight="1" x14ac:dyDescent="0.55000000000000004">
      <c r="A233" s="180">
        <v>44057</v>
      </c>
      <c r="B233" s="241">
        <v>14</v>
      </c>
      <c r="C233" s="155">
        <f t="shared" ref="C233" si="1064">+B233+C232</f>
        <v>2263</v>
      </c>
      <c r="D233" s="155">
        <f t="shared" ref="D233" si="1065">+C233-F233</f>
        <v>179</v>
      </c>
      <c r="E233" s="147">
        <v>0</v>
      </c>
      <c r="F233" s="147">
        <v>2084</v>
      </c>
      <c r="G233" s="147">
        <v>1</v>
      </c>
      <c r="H233" s="135"/>
      <c r="I233" s="147">
        <v>3</v>
      </c>
      <c r="J233" s="135"/>
      <c r="K233" s="42">
        <v>0</v>
      </c>
      <c r="L233" s="146">
        <v>20</v>
      </c>
      <c r="M233" s="147">
        <v>13</v>
      </c>
      <c r="N233" s="135"/>
      <c r="O233" s="135"/>
      <c r="P233" s="147">
        <v>1</v>
      </c>
      <c r="Q233" s="147">
        <v>1</v>
      </c>
      <c r="R233" s="135"/>
      <c r="S233" s="135"/>
      <c r="T233" s="147">
        <v>10</v>
      </c>
      <c r="U233" s="147">
        <v>4</v>
      </c>
      <c r="V233" s="135"/>
      <c r="W233" s="42">
        <v>318</v>
      </c>
      <c r="X233" s="148">
        <v>175</v>
      </c>
      <c r="Y233" s="258">
        <v>45</v>
      </c>
      <c r="Z233" s="75">
        <f t="shared" ref="Z233:Z234" si="1066">+A233</f>
        <v>44057</v>
      </c>
      <c r="AA233" s="231">
        <f t="shared" ref="AA233" si="1067">+AF233+AL233+AR233</f>
        <v>4887</v>
      </c>
      <c r="AB233" s="231">
        <f t="shared" ref="AB233" si="1068">+AH233+AN233+AT233</f>
        <v>3888</v>
      </c>
      <c r="AC233" s="232">
        <f t="shared" ref="AC233" si="1069">+AJ233+AP233+AV233</f>
        <v>74</v>
      </c>
      <c r="AD233" s="184">
        <f t="shared" ref="AD233" si="1070">+AF233-AF232</f>
        <v>48</v>
      </c>
      <c r="AE233" s="244">
        <f t="shared" ref="AE233" si="1071">+AE232+AD233</f>
        <v>3155</v>
      </c>
      <c r="AF233" s="156">
        <v>4360</v>
      </c>
      <c r="AG233" s="185">
        <f t="shared" ref="AG233" si="1072">+AH233-AH232</f>
        <v>97</v>
      </c>
      <c r="AH233" s="156">
        <v>3392</v>
      </c>
      <c r="AI233" s="185">
        <f t="shared" ref="AI233" si="1073">+AJ233-AJ232</f>
        <v>1</v>
      </c>
      <c r="AJ233" s="186">
        <v>67</v>
      </c>
      <c r="AK233" s="187">
        <f t="shared" ref="AK233" si="1074">+AL233-AL232</f>
        <v>0</v>
      </c>
      <c r="AL233" s="156">
        <v>46</v>
      </c>
      <c r="AM233" s="185">
        <f t="shared" ref="AM233" si="1075">+AN233-AN232</f>
        <v>0</v>
      </c>
      <c r="AN233" s="156">
        <v>46</v>
      </c>
      <c r="AO233" s="185">
        <f t="shared" ref="AO233" si="1076">+AP233-AP232</f>
        <v>0</v>
      </c>
      <c r="AP233" s="188">
        <v>0</v>
      </c>
      <c r="AQ233" s="187">
        <f t="shared" ref="AQ233" si="1077">+AR233-AR232</f>
        <v>0</v>
      </c>
      <c r="AR233" s="156">
        <v>481</v>
      </c>
      <c r="AS233" s="185">
        <f t="shared" ref="AS233" si="1078">+AT233-AT232</f>
        <v>0</v>
      </c>
      <c r="AT233" s="156">
        <v>450</v>
      </c>
      <c r="AU233" s="185">
        <f t="shared" ref="AU233" si="1079">+AV233-AV232</f>
        <v>0</v>
      </c>
      <c r="AV233" s="189">
        <v>7</v>
      </c>
      <c r="AW233" s="256">
        <v>62</v>
      </c>
      <c r="AX233" s="238">
        <f t="shared" ref="AX233:AX234" si="1080">+A233</f>
        <v>44057</v>
      </c>
      <c r="AY233" s="6">
        <v>0</v>
      </c>
      <c r="AZ233" s="239">
        <f t="shared" ref="AZ233" si="1081">+AZ232+AY233</f>
        <v>341</v>
      </c>
      <c r="BA233" s="239">
        <f t="shared" si="453"/>
        <v>16</v>
      </c>
      <c r="BB233" s="130">
        <v>0</v>
      </c>
      <c r="BC233" s="27">
        <f t="shared" ref="BC233" si="1082">+BC232+BB233</f>
        <v>22</v>
      </c>
      <c r="BD233" s="239">
        <f t="shared" si="266"/>
        <v>51</v>
      </c>
      <c r="BE233" s="230">
        <f t="shared" ref="BE233" si="1083">+Z233</f>
        <v>44057</v>
      </c>
      <c r="BF233" s="132">
        <f t="shared" ref="BF233" si="1084">+B233</f>
        <v>14</v>
      </c>
      <c r="BG233" s="230">
        <f t="shared" ref="BG233" si="1085">+A233</f>
        <v>44057</v>
      </c>
      <c r="BH233" s="132">
        <f t="shared" ref="BH233" si="1086">+C233</f>
        <v>2263</v>
      </c>
      <c r="BI233" s="1">
        <f t="shared" ref="BI233" si="1087">+BE233</f>
        <v>44057</v>
      </c>
      <c r="BJ233">
        <f t="shared" ref="BJ233" si="1088">+L233</f>
        <v>20</v>
      </c>
      <c r="BK233">
        <f t="shared" ref="BK233" si="1089">+M233</f>
        <v>13</v>
      </c>
      <c r="BL233" s="1">
        <f t="shared" ref="BL233" si="1090">+BI233</f>
        <v>44057</v>
      </c>
      <c r="BM233">
        <f t="shared" ref="BM233" si="1091">+BM232+BJ233</f>
        <v>3173</v>
      </c>
      <c r="BN233">
        <f t="shared" ref="BN233" si="1092">+BN232+BK233</f>
        <v>793</v>
      </c>
      <c r="BO233" s="180">
        <f t="shared" ref="BO233" si="1093">+A233</f>
        <v>44057</v>
      </c>
      <c r="BP233">
        <f t="shared" ref="BP233" si="1094">+AF233</f>
        <v>4360</v>
      </c>
      <c r="BQ233">
        <f t="shared" ref="BQ233" si="1095">+AH233</f>
        <v>3392</v>
      </c>
      <c r="BR233">
        <f t="shared" ref="BR233" si="1096">+AJ233</f>
        <v>67</v>
      </c>
      <c r="BS233" s="180">
        <f t="shared" ref="BS233" si="1097">+A233</f>
        <v>44057</v>
      </c>
      <c r="BT233">
        <f t="shared" ref="BT233" si="1098">+AL233</f>
        <v>46</v>
      </c>
      <c r="BU233">
        <f t="shared" ref="BU233" si="1099">+AN233</f>
        <v>46</v>
      </c>
      <c r="BV233">
        <f t="shared" ref="BV233" si="1100">+AP233</f>
        <v>0</v>
      </c>
      <c r="BW233" s="180">
        <f t="shared" ref="BW233" si="1101">+A233</f>
        <v>44057</v>
      </c>
      <c r="BX233">
        <f t="shared" ref="BX233" si="1102">+AR233</f>
        <v>481</v>
      </c>
      <c r="BY233">
        <f t="shared" ref="BY233" si="1103">+AT233</f>
        <v>450</v>
      </c>
      <c r="BZ233">
        <f t="shared" ref="BZ233" si="1104">+AV233</f>
        <v>7</v>
      </c>
      <c r="CA233" s="180">
        <f t="shared" ref="CA233" si="1105">+A233</f>
        <v>44057</v>
      </c>
      <c r="CB233">
        <f t="shared" ref="CB233" si="1106">+AD233</f>
        <v>48</v>
      </c>
      <c r="CC233">
        <f t="shared" ref="CC233" si="1107">+AG233</f>
        <v>97</v>
      </c>
      <c r="CD233" s="180">
        <f t="shared" ref="CD233" si="1108">+A233</f>
        <v>44057</v>
      </c>
      <c r="CE233">
        <f t="shared" ref="CE233" si="1109">+AI233</f>
        <v>1</v>
      </c>
    </row>
    <row r="234" spans="1:83" ht="18" customHeight="1" x14ac:dyDescent="0.55000000000000004">
      <c r="A234" s="180">
        <v>44058</v>
      </c>
      <c r="B234" s="241">
        <v>15</v>
      </c>
      <c r="C234" s="155">
        <f t="shared" ref="C234" si="1110">+B234+C233</f>
        <v>2278</v>
      </c>
      <c r="D234" s="155">
        <f t="shared" ref="D234" si="1111">+C234-F234</f>
        <v>184</v>
      </c>
      <c r="E234" s="147">
        <v>0</v>
      </c>
      <c r="F234" s="147">
        <v>2094</v>
      </c>
      <c r="G234" s="147">
        <v>1</v>
      </c>
      <c r="H234" s="135"/>
      <c r="I234" s="147">
        <v>3</v>
      </c>
      <c r="J234" s="135"/>
      <c r="K234" s="42">
        <v>0</v>
      </c>
      <c r="L234" s="146">
        <v>16</v>
      </c>
      <c r="M234" s="147">
        <v>11</v>
      </c>
      <c r="N234" s="135"/>
      <c r="O234" s="135"/>
      <c r="P234" s="147">
        <v>1</v>
      </c>
      <c r="Q234" s="147">
        <v>1</v>
      </c>
      <c r="R234" s="135"/>
      <c r="S234" s="135"/>
      <c r="T234" s="147">
        <v>14</v>
      </c>
      <c r="U234" s="147">
        <v>9</v>
      </c>
      <c r="V234" s="135"/>
      <c r="W234" s="42">
        <v>319</v>
      </c>
      <c r="X234" s="148">
        <v>176</v>
      </c>
      <c r="Y234" s="258">
        <v>46</v>
      </c>
      <c r="Z234" s="75">
        <f t="shared" si="1066"/>
        <v>44058</v>
      </c>
      <c r="AA234" s="231">
        <f t="shared" ref="AA234" si="1112">+AF234+AL234+AR234</f>
        <v>4934</v>
      </c>
      <c r="AB234" s="231">
        <f t="shared" ref="AB234" si="1113">+AH234+AN234+AT234</f>
        <v>3984</v>
      </c>
      <c r="AC234" s="232">
        <f t="shared" ref="AC234" si="1114">+AJ234+AP234+AV234</f>
        <v>76</v>
      </c>
      <c r="AD234" s="184">
        <f t="shared" ref="AD234" si="1115">+AF234-AF233</f>
        <v>46</v>
      </c>
      <c r="AE234" s="244">
        <f t="shared" ref="AE234" si="1116">+AE233+AD234</f>
        <v>3201</v>
      </c>
      <c r="AF234" s="156">
        <v>4406</v>
      </c>
      <c r="AG234" s="185">
        <f t="shared" ref="AG234" si="1117">+AH234-AH233</f>
        <v>96</v>
      </c>
      <c r="AH234" s="156">
        <v>3488</v>
      </c>
      <c r="AI234" s="185">
        <f t="shared" ref="AI234" si="1118">+AJ234-AJ233</f>
        <v>2</v>
      </c>
      <c r="AJ234" s="186">
        <v>69</v>
      </c>
      <c r="AK234" s="187">
        <f t="shared" ref="AK234" si="1119">+AL234-AL233</f>
        <v>0</v>
      </c>
      <c r="AL234" s="156">
        <v>46</v>
      </c>
      <c r="AM234" s="185">
        <f t="shared" ref="AM234" si="1120">+AN234-AN233</f>
        <v>0</v>
      </c>
      <c r="AN234" s="156">
        <v>46</v>
      </c>
      <c r="AO234" s="185">
        <f t="shared" ref="AO234" si="1121">+AP234-AP233</f>
        <v>0</v>
      </c>
      <c r="AP234" s="188">
        <v>0</v>
      </c>
      <c r="AQ234" s="187">
        <f t="shared" ref="AQ234" si="1122">+AR234-AR233</f>
        <v>1</v>
      </c>
      <c r="AR234" s="156">
        <v>482</v>
      </c>
      <c r="AS234" s="185">
        <f t="shared" ref="AS234" si="1123">+AT234-AT233</f>
        <v>0</v>
      </c>
      <c r="AT234" s="156">
        <v>450</v>
      </c>
      <c r="AU234" s="185">
        <f t="shared" ref="AU234" si="1124">+AV234-AV233</f>
        <v>0</v>
      </c>
      <c r="AV234" s="189">
        <v>7</v>
      </c>
      <c r="AW234" s="256">
        <v>63</v>
      </c>
      <c r="AX234" s="238">
        <f t="shared" si="1080"/>
        <v>44058</v>
      </c>
      <c r="AY234" s="6">
        <v>0</v>
      </c>
      <c r="AZ234" s="239">
        <f t="shared" ref="AZ234" si="1125">+AZ233+AY234</f>
        <v>341</v>
      </c>
      <c r="BA234" s="239">
        <f t="shared" si="453"/>
        <v>17</v>
      </c>
      <c r="BB234" s="130">
        <v>0</v>
      </c>
      <c r="BC234" s="27">
        <f t="shared" ref="BC234" si="1126">+BC233+BB234</f>
        <v>22</v>
      </c>
      <c r="BD234" s="239">
        <f t="shared" si="266"/>
        <v>52</v>
      </c>
      <c r="BE234" s="230">
        <f t="shared" ref="BE234" si="1127">+Z234</f>
        <v>44058</v>
      </c>
      <c r="BF234" s="132">
        <f t="shared" ref="BF234" si="1128">+B234</f>
        <v>15</v>
      </c>
      <c r="BG234" s="230">
        <f t="shared" ref="BG234" si="1129">+A234</f>
        <v>44058</v>
      </c>
      <c r="BH234" s="132">
        <f t="shared" ref="BH234" si="1130">+C234</f>
        <v>2278</v>
      </c>
      <c r="BI234" s="1">
        <f t="shared" ref="BI234" si="1131">+BE234</f>
        <v>44058</v>
      </c>
      <c r="BJ234">
        <f t="shared" ref="BJ234" si="1132">+L234</f>
        <v>16</v>
      </c>
      <c r="BK234">
        <f t="shared" ref="BK234" si="1133">+M234</f>
        <v>11</v>
      </c>
      <c r="BL234" s="1">
        <f t="shared" ref="BL234" si="1134">+BI234</f>
        <v>44058</v>
      </c>
      <c r="BM234">
        <f t="shared" ref="BM234" si="1135">+BM233+BJ234</f>
        <v>3189</v>
      </c>
      <c r="BN234">
        <f t="shared" ref="BN234" si="1136">+BN233+BK234</f>
        <v>804</v>
      </c>
      <c r="BO234" s="180">
        <f t="shared" ref="BO234" si="1137">+A234</f>
        <v>44058</v>
      </c>
      <c r="BP234">
        <f t="shared" ref="BP234" si="1138">+AF234</f>
        <v>4406</v>
      </c>
      <c r="BQ234">
        <f t="shared" ref="BQ234" si="1139">+AH234</f>
        <v>3488</v>
      </c>
      <c r="BR234">
        <f t="shared" ref="BR234" si="1140">+AJ234</f>
        <v>69</v>
      </c>
      <c r="BS234" s="180">
        <f t="shared" ref="BS234" si="1141">+A234</f>
        <v>44058</v>
      </c>
      <c r="BT234">
        <f t="shared" ref="BT234" si="1142">+AL234</f>
        <v>46</v>
      </c>
      <c r="BU234">
        <f t="shared" ref="BU234" si="1143">+AN234</f>
        <v>46</v>
      </c>
      <c r="BV234">
        <f t="shared" ref="BV234" si="1144">+AP234</f>
        <v>0</v>
      </c>
      <c r="BW234" s="180">
        <f t="shared" ref="BW234" si="1145">+A234</f>
        <v>44058</v>
      </c>
      <c r="BX234">
        <f t="shared" ref="BX234" si="1146">+AR234</f>
        <v>482</v>
      </c>
      <c r="BY234">
        <f t="shared" ref="BY234" si="1147">+AT234</f>
        <v>450</v>
      </c>
      <c r="BZ234">
        <f t="shared" ref="BZ234" si="1148">+AV234</f>
        <v>7</v>
      </c>
      <c r="CA234" s="180">
        <f t="shared" ref="CA234" si="1149">+A234</f>
        <v>44058</v>
      </c>
      <c r="CB234">
        <f t="shared" ref="CB234" si="1150">+AD234</f>
        <v>46</v>
      </c>
      <c r="CC234">
        <f t="shared" ref="CC234" si="1151">+AG234</f>
        <v>96</v>
      </c>
      <c r="CD234" s="180">
        <f t="shared" ref="CD234" si="1152">+A234</f>
        <v>44058</v>
      </c>
      <c r="CE234">
        <f t="shared" ref="CE234" si="1153">+AI234</f>
        <v>2</v>
      </c>
    </row>
    <row r="235" spans="1:83" ht="18" customHeight="1" x14ac:dyDescent="0.55000000000000004">
      <c r="A235" s="180">
        <v>44059</v>
      </c>
      <c r="B235" s="241">
        <v>22</v>
      </c>
      <c r="C235" s="155">
        <f t="shared" ref="C235" si="1154">+B235+C234</f>
        <v>2300</v>
      </c>
      <c r="D235" s="155">
        <f t="shared" ref="D235" si="1155">+C235-F235</f>
        <v>202</v>
      </c>
      <c r="E235" s="147">
        <v>0</v>
      </c>
      <c r="F235" s="147">
        <v>2098</v>
      </c>
      <c r="G235" s="147">
        <v>2</v>
      </c>
      <c r="H235" s="135"/>
      <c r="I235" s="147">
        <v>4</v>
      </c>
      <c r="J235" s="135"/>
      <c r="K235" s="42">
        <v>0</v>
      </c>
      <c r="L235" s="146">
        <v>37</v>
      </c>
      <c r="M235" s="147">
        <v>36</v>
      </c>
      <c r="N235" s="135"/>
      <c r="O235" s="135"/>
      <c r="P235" s="147">
        <v>1</v>
      </c>
      <c r="Q235" s="147">
        <v>1</v>
      </c>
      <c r="R235" s="135"/>
      <c r="S235" s="135"/>
      <c r="T235" s="147">
        <v>4</v>
      </c>
      <c r="U235" s="147">
        <v>2</v>
      </c>
      <c r="V235" s="135"/>
      <c r="W235" s="42">
        <v>351</v>
      </c>
      <c r="X235" s="148">
        <v>209</v>
      </c>
      <c r="Y235" s="258">
        <v>47</v>
      </c>
      <c r="Z235" s="75">
        <f t="shared" ref="Z235:Z236" si="1156">+A235</f>
        <v>44059</v>
      </c>
      <c r="AA235" s="231">
        <f t="shared" ref="AA235" si="1157">+AF235+AL235+AR235</f>
        <v>5010</v>
      </c>
      <c r="AB235" s="231">
        <f t="shared" ref="AB235" si="1158">+AH235+AN235+AT235</f>
        <v>4045</v>
      </c>
      <c r="AC235" s="232">
        <f t="shared" ref="AC235" si="1159">+AJ235+AP235+AV235</f>
        <v>76</v>
      </c>
      <c r="AD235" s="184">
        <f t="shared" ref="AD235" si="1160">+AF235-AF234</f>
        <v>74</v>
      </c>
      <c r="AE235" s="244">
        <f t="shared" ref="AE235" si="1161">+AE234+AD235</f>
        <v>3275</v>
      </c>
      <c r="AF235" s="156">
        <v>4480</v>
      </c>
      <c r="AG235" s="185">
        <f t="shared" ref="AG235" si="1162">+AH235-AH234</f>
        <v>61</v>
      </c>
      <c r="AH235" s="156">
        <v>3549</v>
      </c>
      <c r="AI235" s="185">
        <f t="shared" ref="AI235" si="1163">+AJ235-AJ234</f>
        <v>0</v>
      </c>
      <c r="AJ235" s="186">
        <v>69</v>
      </c>
      <c r="AK235" s="187">
        <f t="shared" ref="AK235" si="1164">+AL235-AL234</f>
        <v>0</v>
      </c>
      <c r="AL235" s="156">
        <v>46</v>
      </c>
      <c r="AM235" s="185">
        <f t="shared" ref="AM235" si="1165">+AN235-AN234</f>
        <v>0</v>
      </c>
      <c r="AN235" s="156">
        <v>46</v>
      </c>
      <c r="AO235" s="185">
        <f t="shared" ref="AO235" si="1166">+AP235-AP234</f>
        <v>0</v>
      </c>
      <c r="AP235" s="188">
        <v>0</v>
      </c>
      <c r="AQ235" s="187">
        <f t="shared" ref="AQ235" si="1167">+AR235-AR234</f>
        <v>2</v>
      </c>
      <c r="AR235" s="156">
        <v>484</v>
      </c>
      <c r="AS235" s="185">
        <f t="shared" ref="AS235" si="1168">+AT235-AT234</f>
        <v>0</v>
      </c>
      <c r="AT235" s="156">
        <v>450</v>
      </c>
      <c r="AU235" s="185">
        <f t="shared" ref="AU235" si="1169">+AV235-AV234</f>
        <v>0</v>
      </c>
      <c r="AV235" s="189">
        <v>7</v>
      </c>
      <c r="AW235" s="256">
        <v>64</v>
      </c>
      <c r="AX235" s="238">
        <f t="shared" ref="AX235" si="1170">+A235</f>
        <v>44059</v>
      </c>
      <c r="AY235" s="6">
        <v>0</v>
      </c>
      <c r="AZ235" s="239">
        <f t="shared" ref="AZ235" si="1171">+AZ234+AY235</f>
        <v>341</v>
      </c>
      <c r="BA235" s="239">
        <f t="shared" si="453"/>
        <v>18</v>
      </c>
      <c r="BB235" s="130">
        <v>0</v>
      </c>
      <c r="BC235" s="27">
        <f t="shared" ref="BC235" si="1172">+BC234+BB235</f>
        <v>22</v>
      </c>
      <c r="BD235" s="239">
        <f t="shared" si="266"/>
        <v>53</v>
      </c>
      <c r="BE235" s="230">
        <f t="shared" ref="BE235" si="1173">+Z235</f>
        <v>44059</v>
      </c>
      <c r="BF235" s="132">
        <f t="shared" ref="BF235" si="1174">+B235</f>
        <v>22</v>
      </c>
      <c r="BG235" s="230">
        <f t="shared" ref="BG235" si="1175">+A235</f>
        <v>44059</v>
      </c>
      <c r="BH235" s="132">
        <f t="shared" ref="BH235" si="1176">+C235</f>
        <v>2300</v>
      </c>
      <c r="BI235" s="1">
        <f t="shared" ref="BI235" si="1177">+BE235</f>
        <v>44059</v>
      </c>
      <c r="BJ235">
        <f t="shared" ref="BJ235" si="1178">+L235</f>
        <v>37</v>
      </c>
      <c r="BK235">
        <f t="shared" ref="BK235" si="1179">+M235</f>
        <v>36</v>
      </c>
      <c r="BL235" s="1">
        <f t="shared" ref="BL235" si="1180">+BI235</f>
        <v>44059</v>
      </c>
      <c r="BM235">
        <f t="shared" ref="BM235" si="1181">+BM234+BJ235</f>
        <v>3226</v>
      </c>
      <c r="BN235">
        <f t="shared" ref="BN235" si="1182">+BN234+BK235</f>
        <v>840</v>
      </c>
      <c r="BO235" s="180">
        <f t="shared" ref="BO235" si="1183">+A235</f>
        <v>44059</v>
      </c>
      <c r="BP235">
        <f t="shared" ref="BP235" si="1184">+AF235</f>
        <v>4480</v>
      </c>
      <c r="BQ235">
        <f t="shared" ref="BQ235" si="1185">+AH235</f>
        <v>3549</v>
      </c>
      <c r="BR235">
        <f t="shared" ref="BR235" si="1186">+AJ235</f>
        <v>69</v>
      </c>
      <c r="BS235" s="180">
        <f t="shared" ref="BS235" si="1187">+A235</f>
        <v>44059</v>
      </c>
      <c r="BT235">
        <f t="shared" ref="BT235" si="1188">+AL235</f>
        <v>46</v>
      </c>
      <c r="BU235">
        <f t="shared" ref="BU235" si="1189">+AN235</f>
        <v>46</v>
      </c>
      <c r="BV235">
        <f t="shared" ref="BV235" si="1190">+AP235</f>
        <v>0</v>
      </c>
      <c r="BW235" s="180">
        <f t="shared" ref="BW235" si="1191">+A235</f>
        <v>44059</v>
      </c>
      <c r="BX235">
        <f t="shared" ref="BX235" si="1192">+AR235</f>
        <v>484</v>
      </c>
      <c r="BY235">
        <f t="shared" ref="BY235" si="1193">+AT235</f>
        <v>450</v>
      </c>
      <c r="BZ235">
        <f t="shared" ref="BZ235" si="1194">+AV235</f>
        <v>7</v>
      </c>
      <c r="CA235" s="180">
        <f t="shared" ref="CA235" si="1195">+A235</f>
        <v>44059</v>
      </c>
      <c r="CB235">
        <f t="shared" ref="CB235" si="1196">+AD235</f>
        <v>74</v>
      </c>
      <c r="CC235">
        <f t="shared" ref="CC235" si="1197">+AG235</f>
        <v>61</v>
      </c>
      <c r="CD235" s="180">
        <f t="shared" ref="CD235" si="1198">+A235</f>
        <v>44059</v>
      </c>
      <c r="CE235">
        <f t="shared" ref="CE235" si="1199">+AI235</f>
        <v>0</v>
      </c>
    </row>
    <row r="236" spans="1:83" ht="18" customHeight="1" x14ac:dyDescent="0.55000000000000004">
      <c r="A236" s="180">
        <v>44060</v>
      </c>
      <c r="B236" s="241">
        <v>22</v>
      </c>
      <c r="C236" s="155">
        <f t="shared" ref="C236" si="1200">+B236+C235</f>
        <v>2322</v>
      </c>
      <c r="D236" s="155">
        <f t="shared" ref="D236" si="1201">+C236-F236</f>
        <v>213</v>
      </c>
      <c r="E236" s="147">
        <v>0</v>
      </c>
      <c r="F236" s="147">
        <v>2109</v>
      </c>
      <c r="G236" s="147">
        <v>0</v>
      </c>
      <c r="H236" s="135"/>
      <c r="I236" s="147">
        <v>3</v>
      </c>
      <c r="J236" s="135"/>
      <c r="K236" s="42">
        <v>0</v>
      </c>
      <c r="L236" s="146">
        <v>17</v>
      </c>
      <c r="M236" s="147">
        <v>16</v>
      </c>
      <c r="N236" s="135"/>
      <c r="O236" s="135"/>
      <c r="P236" s="147">
        <v>0</v>
      </c>
      <c r="Q236" s="147">
        <v>0</v>
      </c>
      <c r="R236" s="135"/>
      <c r="S236" s="135"/>
      <c r="T236" s="147">
        <v>12</v>
      </c>
      <c r="U236" s="147">
        <v>4</v>
      </c>
      <c r="V236" s="135"/>
      <c r="W236" s="42">
        <v>356</v>
      </c>
      <c r="X236" s="148">
        <v>221</v>
      </c>
      <c r="Y236" s="258">
        <v>48</v>
      </c>
      <c r="Z236" s="75">
        <f t="shared" si="1156"/>
        <v>44060</v>
      </c>
      <c r="AA236" s="231">
        <f t="shared" ref="AA236" si="1202">+AF236+AL236+AR236</f>
        <v>5055</v>
      </c>
      <c r="AB236" s="231">
        <f t="shared" ref="AB236" si="1203">+AH236+AN236+AT236</f>
        <v>4095</v>
      </c>
      <c r="AC236" s="232">
        <f t="shared" ref="AC236" si="1204">+AJ236+AP236+AV236</f>
        <v>76</v>
      </c>
      <c r="AD236" s="184">
        <f t="shared" ref="AD236" si="1205">+AF236-AF235</f>
        <v>44</v>
      </c>
      <c r="AE236" s="244">
        <f t="shared" ref="AE236" si="1206">+AE235+AD236</f>
        <v>3319</v>
      </c>
      <c r="AF236" s="156">
        <v>4524</v>
      </c>
      <c r="AG236" s="185">
        <f t="shared" ref="AG236" si="1207">+AH236-AH235</f>
        <v>50</v>
      </c>
      <c r="AH236" s="156">
        <v>3599</v>
      </c>
      <c r="AI236" s="185">
        <f t="shared" ref="AI236" si="1208">+AJ236-AJ235</f>
        <v>0</v>
      </c>
      <c r="AJ236" s="186">
        <v>69</v>
      </c>
      <c r="AK236" s="187">
        <f t="shared" ref="AK236" si="1209">+AL236-AL235</f>
        <v>0</v>
      </c>
      <c r="AL236" s="156">
        <v>46</v>
      </c>
      <c r="AM236" s="185">
        <f t="shared" ref="AM236" si="1210">+AN236-AN235</f>
        <v>0</v>
      </c>
      <c r="AN236" s="156">
        <v>46</v>
      </c>
      <c r="AO236" s="185">
        <f t="shared" ref="AO236" si="1211">+AP236-AP235</f>
        <v>0</v>
      </c>
      <c r="AP236" s="188">
        <v>0</v>
      </c>
      <c r="AQ236" s="187">
        <f t="shared" ref="AQ236" si="1212">+AR236-AR235</f>
        <v>1</v>
      </c>
      <c r="AR236" s="156">
        <v>485</v>
      </c>
      <c r="AS236" s="185">
        <f t="shared" ref="AS236" si="1213">+AT236-AT235</f>
        <v>0</v>
      </c>
      <c r="AT236" s="156">
        <v>450</v>
      </c>
      <c r="AU236" s="185">
        <f t="shared" ref="AU236" si="1214">+AV236-AV235</f>
        <v>0</v>
      </c>
      <c r="AV236" s="189">
        <v>7</v>
      </c>
      <c r="AW236" s="256">
        <v>65</v>
      </c>
      <c r="AX236" s="238">
        <f t="shared" ref="AX236" si="1215">+A236</f>
        <v>44060</v>
      </c>
      <c r="AY236" s="6">
        <v>0</v>
      </c>
      <c r="AZ236" s="239">
        <f t="shared" ref="AZ236" si="1216">+AZ235+AY236</f>
        <v>341</v>
      </c>
      <c r="BA236" s="239">
        <f t="shared" si="453"/>
        <v>19</v>
      </c>
      <c r="BB236" s="130">
        <v>0</v>
      </c>
      <c r="BC236" s="27">
        <f t="shared" ref="BC236" si="1217">+BC235+BB236</f>
        <v>22</v>
      </c>
      <c r="BD236" s="239">
        <f t="shared" si="266"/>
        <v>54</v>
      </c>
      <c r="BE236" s="230">
        <f t="shared" ref="BE236" si="1218">+Z236</f>
        <v>44060</v>
      </c>
      <c r="BF236" s="132">
        <f t="shared" ref="BF236" si="1219">+B236</f>
        <v>22</v>
      </c>
      <c r="BG236" s="230">
        <f t="shared" ref="BG236" si="1220">+A236</f>
        <v>44060</v>
      </c>
      <c r="BH236" s="132">
        <f t="shared" ref="BH236" si="1221">+C236</f>
        <v>2322</v>
      </c>
      <c r="BI236" s="1">
        <f t="shared" ref="BI236" si="1222">+BE236</f>
        <v>44060</v>
      </c>
      <c r="BJ236">
        <f t="shared" ref="BJ236" si="1223">+L236</f>
        <v>17</v>
      </c>
      <c r="BK236">
        <f t="shared" ref="BK236" si="1224">+M236</f>
        <v>16</v>
      </c>
      <c r="BL236" s="1">
        <f t="shared" ref="BL236" si="1225">+BI236</f>
        <v>44060</v>
      </c>
      <c r="BM236">
        <f t="shared" ref="BM236" si="1226">+BM235+BJ236</f>
        <v>3243</v>
      </c>
      <c r="BN236">
        <f t="shared" ref="BN236" si="1227">+BN235+BK236</f>
        <v>856</v>
      </c>
      <c r="BO236" s="180">
        <f t="shared" ref="BO236" si="1228">+A236</f>
        <v>44060</v>
      </c>
      <c r="BP236">
        <f t="shared" ref="BP236" si="1229">+AF236</f>
        <v>4524</v>
      </c>
      <c r="BQ236">
        <f t="shared" ref="BQ236" si="1230">+AH236</f>
        <v>3599</v>
      </c>
      <c r="BR236">
        <f t="shared" ref="BR236" si="1231">+AJ236</f>
        <v>69</v>
      </c>
      <c r="BS236" s="180">
        <f t="shared" ref="BS236" si="1232">+A236</f>
        <v>44060</v>
      </c>
      <c r="BT236">
        <f t="shared" ref="BT236" si="1233">+AL236</f>
        <v>46</v>
      </c>
      <c r="BU236">
        <f t="shared" ref="BU236" si="1234">+AN236</f>
        <v>46</v>
      </c>
      <c r="BV236">
        <f t="shared" ref="BV236" si="1235">+AP236</f>
        <v>0</v>
      </c>
      <c r="BW236" s="180">
        <f t="shared" ref="BW236" si="1236">+A236</f>
        <v>44060</v>
      </c>
      <c r="BX236">
        <f t="shared" ref="BX236" si="1237">+AR236</f>
        <v>485</v>
      </c>
      <c r="BY236">
        <f t="shared" ref="BY236" si="1238">+AT236</f>
        <v>450</v>
      </c>
      <c r="BZ236">
        <f t="shared" ref="BZ236" si="1239">+AV236</f>
        <v>7</v>
      </c>
      <c r="CA236" s="180">
        <f t="shared" ref="CA236" si="1240">+A236</f>
        <v>44060</v>
      </c>
      <c r="CB236">
        <f t="shared" ref="CB236" si="1241">+AD236</f>
        <v>44</v>
      </c>
      <c r="CC236">
        <f t="shared" ref="CC236" si="1242">+AG236</f>
        <v>50</v>
      </c>
      <c r="CD236" s="180">
        <f t="shared" ref="CD236" si="1243">+A236</f>
        <v>44060</v>
      </c>
      <c r="CE236">
        <f t="shared" ref="CE236" si="1244">+AI236</f>
        <v>0</v>
      </c>
    </row>
    <row r="237" spans="1:83" ht="18" customHeight="1" x14ac:dyDescent="0.55000000000000004">
      <c r="A237" s="180">
        <v>44061</v>
      </c>
      <c r="B237" s="241">
        <v>17</v>
      </c>
      <c r="C237" s="155">
        <f t="shared" ref="C237" si="1245">+B237+C236</f>
        <v>2339</v>
      </c>
      <c r="D237" s="155">
        <f t="shared" ref="D237" si="1246">+C237-F237</f>
        <v>212</v>
      </c>
      <c r="E237" s="147">
        <v>0</v>
      </c>
      <c r="F237" s="147">
        <v>2127</v>
      </c>
      <c r="G237" s="147">
        <v>0</v>
      </c>
      <c r="H237" s="135"/>
      <c r="I237" s="147">
        <v>2</v>
      </c>
      <c r="J237" s="135"/>
      <c r="K237" s="42">
        <v>0</v>
      </c>
      <c r="L237" s="146">
        <v>14</v>
      </c>
      <c r="M237" s="147">
        <v>13</v>
      </c>
      <c r="N237" s="135"/>
      <c r="O237" s="135"/>
      <c r="P237" s="147">
        <v>2</v>
      </c>
      <c r="Q237" s="147">
        <v>2</v>
      </c>
      <c r="R237" s="135"/>
      <c r="S237" s="135"/>
      <c r="T237" s="147">
        <v>23</v>
      </c>
      <c r="U237" s="147">
        <v>11</v>
      </c>
      <c r="V237" s="135"/>
      <c r="W237" s="42">
        <v>345</v>
      </c>
      <c r="X237" s="148">
        <v>221</v>
      </c>
      <c r="Y237" s="258">
        <v>49</v>
      </c>
      <c r="Z237" s="75">
        <f t="shared" ref="Z237" si="1247">+A237</f>
        <v>44061</v>
      </c>
      <c r="AA237" s="231">
        <f t="shared" ref="AA237" si="1248">+AF237+AL237+AR237</f>
        <v>5092</v>
      </c>
      <c r="AB237" s="231">
        <f t="shared" ref="AB237" si="1249">+AH237+AN237+AT237</f>
        <v>4173</v>
      </c>
      <c r="AC237" s="232">
        <f t="shared" ref="AC237" si="1250">+AJ237+AP237+AV237</f>
        <v>78</v>
      </c>
      <c r="AD237" s="184">
        <f t="shared" ref="AD237" si="1251">+AF237-AF236</f>
        <v>36</v>
      </c>
      <c r="AE237" s="244">
        <f t="shared" ref="AE237" si="1252">+AE236+AD237</f>
        <v>3355</v>
      </c>
      <c r="AF237" s="156">
        <v>4560</v>
      </c>
      <c r="AG237" s="185">
        <f t="shared" ref="AG237" si="1253">+AH237-AH236</f>
        <v>78</v>
      </c>
      <c r="AH237" s="156">
        <v>3677</v>
      </c>
      <c r="AI237" s="185">
        <f t="shared" ref="AI237" si="1254">+AJ237-AJ236</f>
        <v>2</v>
      </c>
      <c r="AJ237" s="186">
        <v>71</v>
      </c>
      <c r="AK237" s="187">
        <f t="shared" ref="AK237" si="1255">+AL237-AL236</f>
        <v>0</v>
      </c>
      <c r="AL237" s="156">
        <v>46</v>
      </c>
      <c r="AM237" s="185">
        <f t="shared" ref="AM237" si="1256">+AN237-AN236</f>
        <v>0</v>
      </c>
      <c r="AN237" s="156">
        <v>46</v>
      </c>
      <c r="AO237" s="185">
        <f t="shared" ref="AO237" si="1257">+AP237-AP236</f>
        <v>0</v>
      </c>
      <c r="AP237" s="188">
        <v>0</v>
      </c>
      <c r="AQ237" s="187">
        <f t="shared" ref="AQ237" si="1258">+AR237-AR236</f>
        <v>1</v>
      </c>
      <c r="AR237" s="156">
        <v>486</v>
      </c>
      <c r="AS237" s="185">
        <f t="shared" ref="AS237" si="1259">+AT237-AT236</f>
        <v>0</v>
      </c>
      <c r="AT237" s="156">
        <v>450</v>
      </c>
      <c r="AU237" s="185">
        <f t="shared" ref="AU237" si="1260">+AV237-AV236</f>
        <v>0</v>
      </c>
      <c r="AV237" s="189">
        <v>7</v>
      </c>
      <c r="AW237" s="256">
        <v>66</v>
      </c>
      <c r="AX237" s="238">
        <f t="shared" ref="AX237" si="1261">+A237</f>
        <v>44061</v>
      </c>
      <c r="AY237" s="6">
        <v>0</v>
      </c>
      <c r="AZ237" s="239">
        <f t="shared" ref="AZ237" si="1262">+AZ236+AY237</f>
        <v>341</v>
      </c>
      <c r="BA237" s="239">
        <f t="shared" si="453"/>
        <v>20</v>
      </c>
      <c r="BB237" s="130">
        <v>0</v>
      </c>
      <c r="BC237" s="27">
        <f t="shared" ref="BC237" si="1263">+BC236+BB237</f>
        <v>22</v>
      </c>
      <c r="BD237" s="239">
        <f t="shared" si="266"/>
        <v>55</v>
      </c>
      <c r="BE237" s="230">
        <f t="shared" ref="BE237" si="1264">+Z237</f>
        <v>44061</v>
      </c>
      <c r="BF237" s="132">
        <f t="shared" ref="BF237" si="1265">+B237</f>
        <v>17</v>
      </c>
      <c r="BG237" s="230">
        <f t="shared" ref="BG237" si="1266">+A237</f>
        <v>44061</v>
      </c>
      <c r="BH237" s="132">
        <f t="shared" ref="BH237" si="1267">+C237</f>
        <v>2339</v>
      </c>
      <c r="BI237" s="1">
        <f t="shared" ref="BI237" si="1268">+BE237</f>
        <v>44061</v>
      </c>
      <c r="BJ237">
        <f t="shared" ref="BJ237" si="1269">+L237</f>
        <v>14</v>
      </c>
      <c r="BK237">
        <f t="shared" ref="BK237" si="1270">+M237</f>
        <v>13</v>
      </c>
      <c r="BL237" s="1">
        <f t="shared" ref="BL237" si="1271">+BI237</f>
        <v>44061</v>
      </c>
      <c r="BM237">
        <f t="shared" ref="BM237" si="1272">+BM236+BJ237</f>
        <v>3257</v>
      </c>
      <c r="BN237">
        <f t="shared" ref="BN237" si="1273">+BN236+BK237</f>
        <v>869</v>
      </c>
      <c r="BO237" s="180">
        <f t="shared" ref="BO237" si="1274">+A237</f>
        <v>44061</v>
      </c>
      <c r="BP237">
        <f t="shared" ref="BP237" si="1275">+AF237</f>
        <v>4560</v>
      </c>
      <c r="BQ237">
        <f t="shared" ref="BQ237" si="1276">+AH237</f>
        <v>3677</v>
      </c>
      <c r="BR237">
        <f t="shared" ref="BR237" si="1277">+AJ237</f>
        <v>71</v>
      </c>
      <c r="BS237" s="180">
        <f t="shared" ref="BS237" si="1278">+A237</f>
        <v>44061</v>
      </c>
      <c r="BT237">
        <f t="shared" ref="BT237" si="1279">+AL237</f>
        <v>46</v>
      </c>
      <c r="BU237">
        <f t="shared" ref="BU237" si="1280">+AN237</f>
        <v>46</v>
      </c>
      <c r="BV237">
        <f t="shared" ref="BV237" si="1281">+AP237</f>
        <v>0</v>
      </c>
      <c r="BW237" s="180">
        <f t="shared" ref="BW237" si="1282">+A237</f>
        <v>44061</v>
      </c>
      <c r="BX237">
        <f t="shared" ref="BX237" si="1283">+AR237</f>
        <v>486</v>
      </c>
      <c r="BY237">
        <f t="shared" ref="BY237" si="1284">+AT237</f>
        <v>450</v>
      </c>
      <c r="BZ237">
        <f t="shared" ref="BZ237" si="1285">+AV237</f>
        <v>7</v>
      </c>
      <c r="CA237" s="180">
        <f t="shared" ref="CA237" si="1286">+A237</f>
        <v>44061</v>
      </c>
      <c r="CB237">
        <f t="shared" ref="CB237" si="1287">+AD237</f>
        <v>36</v>
      </c>
      <c r="CC237">
        <f t="shared" ref="CC237" si="1288">+AG237</f>
        <v>78</v>
      </c>
      <c r="CD237" s="180">
        <f t="shared" ref="CD237" si="1289">+A237</f>
        <v>44061</v>
      </c>
      <c r="CE237">
        <f t="shared" ref="CE237" si="1290">+AI237</f>
        <v>2</v>
      </c>
    </row>
    <row r="238" spans="1:83" ht="18" customHeight="1" x14ac:dyDescent="0.55000000000000004">
      <c r="A238" s="180">
        <v>44062</v>
      </c>
      <c r="B238" s="241">
        <v>7</v>
      </c>
      <c r="C238" s="155">
        <f t="shared" ref="C238" si="1291">+B238+C237</f>
        <v>2346</v>
      </c>
      <c r="D238" s="155">
        <f t="shared" ref="D238" si="1292">+C238-F238</f>
        <v>198</v>
      </c>
      <c r="E238" s="147">
        <v>0</v>
      </c>
      <c r="F238" s="147">
        <v>2148</v>
      </c>
      <c r="G238" s="147">
        <v>0</v>
      </c>
      <c r="H238" s="135"/>
      <c r="I238" s="147">
        <v>2</v>
      </c>
      <c r="J238" s="135"/>
      <c r="K238" s="42">
        <v>0</v>
      </c>
      <c r="L238" s="146">
        <v>22</v>
      </c>
      <c r="M238" s="147">
        <v>21</v>
      </c>
      <c r="N238" s="135"/>
      <c r="O238" s="135"/>
      <c r="P238" s="147">
        <v>0</v>
      </c>
      <c r="Q238" s="147">
        <v>0</v>
      </c>
      <c r="R238" s="135"/>
      <c r="S238" s="135"/>
      <c r="T238" s="147">
        <v>15</v>
      </c>
      <c r="U238" s="147">
        <v>7</v>
      </c>
      <c r="V238" s="135"/>
      <c r="W238" s="42">
        <v>352</v>
      </c>
      <c r="X238" s="148">
        <v>235</v>
      </c>
      <c r="Y238" s="258">
        <v>50</v>
      </c>
      <c r="Z238" s="75">
        <f t="shared" ref="Z238:Z243" si="1293">+A238</f>
        <v>44062</v>
      </c>
      <c r="AA238" s="231">
        <f t="shared" ref="AA238" si="1294">+AF238+AL238+AR238</f>
        <v>5118</v>
      </c>
      <c r="AB238" s="231">
        <f t="shared" ref="AB238" si="1295">+AH238+AN238+AT238</f>
        <v>4282</v>
      </c>
      <c r="AC238" s="232">
        <f t="shared" ref="AC238" si="1296">+AJ238+AP238+AV238</f>
        <v>79</v>
      </c>
      <c r="AD238" s="184">
        <f t="shared" ref="AD238" si="1297">+AF238-AF237</f>
        <v>26</v>
      </c>
      <c r="AE238" s="244">
        <f t="shared" ref="AE238:AE239" si="1298">+AE237+AD238</f>
        <v>3381</v>
      </c>
      <c r="AF238" s="156">
        <v>4586</v>
      </c>
      <c r="AG238" s="185">
        <f t="shared" ref="AG238:AG239" si="1299">+AH238-AH237</f>
        <v>102</v>
      </c>
      <c r="AH238" s="156">
        <v>3779</v>
      </c>
      <c r="AI238" s="185">
        <f t="shared" ref="AI238" si="1300">+AJ238-AJ237</f>
        <v>1</v>
      </c>
      <c r="AJ238" s="186">
        <v>72</v>
      </c>
      <c r="AK238" s="187">
        <f t="shared" ref="AK238" si="1301">+AL238-AL237</f>
        <v>0</v>
      </c>
      <c r="AL238" s="156">
        <v>46</v>
      </c>
      <c r="AM238" s="185">
        <f t="shared" ref="AM238" si="1302">+AN238-AN237</f>
        <v>0</v>
      </c>
      <c r="AN238" s="156">
        <v>46</v>
      </c>
      <c r="AO238" s="185">
        <f t="shared" ref="AO238" si="1303">+AP238-AP237</f>
        <v>0</v>
      </c>
      <c r="AP238" s="188">
        <v>0</v>
      </c>
      <c r="AQ238" s="187">
        <f t="shared" ref="AQ238" si="1304">+AR238-AR237</f>
        <v>0</v>
      </c>
      <c r="AR238" s="156">
        <v>486</v>
      </c>
      <c r="AS238" s="185">
        <f t="shared" ref="AS238" si="1305">+AT238-AT237</f>
        <v>7</v>
      </c>
      <c r="AT238" s="156">
        <v>457</v>
      </c>
      <c r="AU238" s="185">
        <f t="shared" ref="AU238" si="1306">+AV238-AV237</f>
        <v>0</v>
      </c>
      <c r="AV238" s="189">
        <v>7</v>
      </c>
      <c r="AW238" s="256">
        <v>67</v>
      </c>
      <c r="AX238" s="238">
        <f t="shared" ref="AX238" si="1307">+A238</f>
        <v>44062</v>
      </c>
      <c r="AY238" s="6">
        <v>0</v>
      </c>
      <c r="AZ238" s="239">
        <f t="shared" ref="AZ238" si="1308">+AZ237+AY238</f>
        <v>341</v>
      </c>
      <c r="BA238" s="239">
        <f t="shared" si="453"/>
        <v>21</v>
      </c>
      <c r="BB238" s="130">
        <v>0</v>
      </c>
      <c r="BC238" s="27">
        <f t="shared" ref="BC238" si="1309">+BC237+BB238</f>
        <v>22</v>
      </c>
      <c r="BD238" s="239">
        <f t="shared" si="266"/>
        <v>56</v>
      </c>
      <c r="BE238" s="230">
        <f t="shared" ref="BE238" si="1310">+Z238</f>
        <v>44062</v>
      </c>
      <c r="BF238" s="132">
        <f t="shared" ref="BF238" si="1311">+B238</f>
        <v>7</v>
      </c>
      <c r="BG238" s="230">
        <f t="shared" ref="BG238" si="1312">+A238</f>
        <v>44062</v>
      </c>
      <c r="BH238" s="132">
        <f t="shared" ref="BH238" si="1313">+C238</f>
        <v>2346</v>
      </c>
      <c r="BI238" s="1">
        <f t="shared" ref="BI238" si="1314">+BE238</f>
        <v>44062</v>
      </c>
      <c r="BJ238">
        <f t="shared" ref="BJ238" si="1315">+L238</f>
        <v>22</v>
      </c>
      <c r="BK238">
        <f t="shared" ref="BK238" si="1316">+M238</f>
        <v>21</v>
      </c>
      <c r="BL238" s="1">
        <f t="shared" ref="BL238" si="1317">+BI238</f>
        <v>44062</v>
      </c>
      <c r="BM238">
        <f t="shared" ref="BM238" si="1318">+BM237+BJ238</f>
        <v>3279</v>
      </c>
      <c r="BN238">
        <f t="shared" ref="BN238" si="1319">+BN237+BK238</f>
        <v>890</v>
      </c>
      <c r="BO238" s="180">
        <f t="shared" ref="BO238" si="1320">+A238</f>
        <v>44062</v>
      </c>
      <c r="BP238">
        <f t="shared" ref="BP238" si="1321">+AF238</f>
        <v>4586</v>
      </c>
      <c r="BQ238">
        <f t="shared" ref="BQ238" si="1322">+AH238</f>
        <v>3779</v>
      </c>
      <c r="BR238">
        <f t="shared" ref="BR238" si="1323">+AJ238</f>
        <v>72</v>
      </c>
      <c r="BS238" s="180">
        <f t="shared" ref="BS238" si="1324">+A238</f>
        <v>44062</v>
      </c>
      <c r="BT238">
        <f t="shared" ref="BT238" si="1325">+AL238</f>
        <v>46</v>
      </c>
      <c r="BU238">
        <f t="shared" ref="BU238" si="1326">+AN238</f>
        <v>46</v>
      </c>
      <c r="BV238">
        <f t="shared" ref="BV238" si="1327">+AP238</f>
        <v>0</v>
      </c>
      <c r="BW238" s="180">
        <f t="shared" ref="BW238" si="1328">+A238</f>
        <v>44062</v>
      </c>
      <c r="BX238">
        <f t="shared" ref="BX238" si="1329">+AR238</f>
        <v>486</v>
      </c>
      <c r="BY238">
        <f t="shared" ref="BY238" si="1330">+AT238</f>
        <v>457</v>
      </c>
      <c r="BZ238">
        <f t="shared" ref="BZ238" si="1331">+AV238</f>
        <v>7</v>
      </c>
      <c r="CA238" s="180">
        <f t="shared" ref="CA238" si="1332">+A238</f>
        <v>44062</v>
      </c>
      <c r="CB238">
        <f t="shared" ref="CB238" si="1333">+AD238</f>
        <v>26</v>
      </c>
      <c r="CC238">
        <f t="shared" ref="CC238" si="1334">+AG238</f>
        <v>102</v>
      </c>
      <c r="CD238" s="180">
        <f t="shared" ref="CD238" si="1335">+A238</f>
        <v>44062</v>
      </c>
      <c r="CE238">
        <f t="shared" ref="CE238" si="1336">+AI238</f>
        <v>1</v>
      </c>
    </row>
    <row r="239" spans="1:83" ht="18" customHeight="1" x14ac:dyDescent="0.55000000000000004">
      <c r="A239" s="180">
        <v>44063</v>
      </c>
      <c r="B239" s="241">
        <v>22</v>
      </c>
      <c r="C239" s="155">
        <f t="shared" ref="C239" si="1337">+B239+C238</f>
        <v>2368</v>
      </c>
      <c r="D239" s="155">
        <f t="shared" ref="D239" si="1338">+C239-F239</f>
        <v>204</v>
      </c>
      <c r="E239" s="147">
        <v>0</v>
      </c>
      <c r="F239" s="147">
        <v>2164</v>
      </c>
      <c r="G239" s="147">
        <v>0</v>
      </c>
      <c r="H239" s="135"/>
      <c r="I239" s="147">
        <v>0</v>
      </c>
      <c r="J239" s="135"/>
      <c r="K239" s="42">
        <v>0</v>
      </c>
      <c r="L239" s="146">
        <v>23</v>
      </c>
      <c r="M239" s="147">
        <v>22</v>
      </c>
      <c r="N239" s="135"/>
      <c r="O239" s="135"/>
      <c r="P239" s="147">
        <v>3</v>
      </c>
      <c r="Q239" s="147">
        <v>3</v>
      </c>
      <c r="R239" s="135"/>
      <c r="S239" s="135"/>
      <c r="T239" s="147">
        <v>19</v>
      </c>
      <c r="U239" s="147">
        <v>6</v>
      </c>
      <c r="V239" s="135"/>
      <c r="W239" s="42">
        <v>353</v>
      </c>
      <c r="X239" s="148">
        <v>248</v>
      </c>
      <c r="Y239" s="258">
        <v>51</v>
      </c>
      <c r="Z239" s="75">
        <f t="shared" si="1293"/>
        <v>44063</v>
      </c>
      <c r="AA239" s="231">
        <f t="shared" ref="AA239" si="1339">+AF239+AL239+AR239</f>
        <v>5136</v>
      </c>
      <c r="AB239" s="231">
        <f t="shared" ref="AB239" si="1340">+AH239+AN239+AT239</f>
        <v>4330</v>
      </c>
      <c r="AC239" s="232">
        <f t="shared" ref="AC239" si="1341">+AJ239+AP239+AV239</f>
        <v>82</v>
      </c>
      <c r="AD239" s="184">
        <f t="shared" ref="AD239" si="1342">+AF239-AF238</f>
        <v>18</v>
      </c>
      <c r="AE239" s="244">
        <f t="shared" si="1298"/>
        <v>3399</v>
      </c>
      <c r="AF239" s="156">
        <v>4604</v>
      </c>
      <c r="AG239" s="185">
        <f t="shared" si="1299"/>
        <v>48</v>
      </c>
      <c r="AH239" s="156">
        <v>3827</v>
      </c>
      <c r="AI239" s="185">
        <f t="shared" ref="AI239" si="1343">+AJ239-AJ238</f>
        <v>3</v>
      </c>
      <c r="AJ239" s="186">
        <v>75</v>
      </c>
      <c r="AK239" s="187">
        <f t="shared" ref="AK239" si="1344">+AL239-AL238</f>
        <v>0</v>
      </c>
      <c r="AL239" s="156">
        <v>46</v>
      </c>
      <c r="AM239" s="185">
        <f t="shared" ref="AM239" si="1345">+AN239-AN238</f>
        <v>0</v>
      </c>
      <c r="AN239" s="156">
        <v>46</v>
      </c>
      <c r="AO239" s="185">
        <f t="shared" ref="AO239" si="1346">+AP239-AP238</f>
        <v>0</v>
      </c>
      <c r="AP239" s="188">
        <v>0</v>
      </c>
      <c r="AQ239" s="187">
        <f t="shared" ref="AQ239" si="1347">+AR239-AR238</f>
        <v>0</v>
      </c>
      <c r="AR239" s="156">
        <v>486</v>
      </c>
      <c r="AS239" s="185">
        <f t="shared" ref="AS239" si="1348">+AT239-AT238</f>
        <v>0</v>
      </c>
      <c r="AT239" s="156">
        <v>457</v>
      </c>
      <c r="AU239" s="185">
        <f t="shared" ref="AU239" si="1349">+AV239-AV238</f>
        <v>0</v>
      </c>
      <c r="AV239" s="189">
        <v>7</v>
      </c>
      <c r="AW239" s="256">
        <v>68</v>
      </c>
      <c r="AX239" s="238">
        <f t="shared" ref="AX239" si="1350">+A239</f>
        <v>44063</v>
      </c>
      <c r="AY239" s="6">
        <v>0</v>
      </c>
      <c r="AZ239" s="239">
        <f t="shared" ref="AZ239" si="1351">+AZ238+AY239</f>
        <v>341</v>
      </c>
      <c r="BA239" s="239">
        <f t="shared" si="453"/>
        <v>22</v>
      </c>
      <c r="BB239" s="130">
        <v>0</v>
      </c>
      <c r="BC239" s="27">
        <f t="shared" ref="BC239" si="1352">+BC238+BB239</f>
        <v>22</v>
      </c>
      <c r="BD239" s="239">
        <f t="shared" si="266"/>
        <v>57</v>
      </c>
      <c r="BE239" s="230">
        <f t="shared" ref="BE239" si="1353">+Z239</f>
        <v>44063</v>
      </c>
      <c r="BF239" s="132">
        <f t="shared" ref="BF239" si="1354">+B239</f>
        <v>22</v>
      </c>
      <c r="BG239" s="230">
        <f t="shared" ref="BG239" si="1355">+A239</f>
        <v>44063</v>
      </c>
      <c r="BH239" s="132">
        <f t="shared" ref="BH239" si="1356">+C239</f>
        <v>2368</v>
      </c>
      <c r="BI239" s="1">
        <f t="shared" ref="BI239" si="1357">+BE239</f>
        <v>44063</v>
      </c>
      <c r="BJ239">
        <f t="shared" ref="BJ239" si="1358">+L239</f>
        <v>23</v>
      </c>
      <c r="BK239">
        <f t="shared" ref="BK239" si="1359">+M239</f>
        <v>22</v>
      </c>
      <c r="BL239" s="1">
        <f t="shared" ref="BL239" si="1360">+BI239</f>
        <v>44063</v>
      </c>
      <c r="BM239">
        <f t="shared" ref="BM239" si="1361">+BM238+BJ239</f>
        <v>3302</v>
      </c>
      <c r="BN239">
        <f t="shared" ref="BN239" si="1362">+BN238+BK239</f>
        <v>912</v>
      </c>
      <c r="BO239" s="180">
        <f t="shared" ref="BO239" si="1363">+A239</f>
        <v>44063</v>
      </c>
      <c r="BP239">
        <f t="shared" ref="BP239" si="1364">+AF239</f>
        <v>4604</v>
      </c>
      <c r="BQ239">
        <f t="shared" ref="BQ239" si="1365">+AH239</f>
        <v>3827</v>
      </c>
      <c r="BR239">
        <f t="shared" ref="BR239" si="1366">+AJ239</f>
        <v>75</v>
      </c>
      <c r="BS239" s="180">
        <f t="shared" ref="BS239" si="1367">+A239</f>
        <v>44063</v>
      </c>
      <c r="BT239">
        <f t="shared" ref="BT239" si="1368">+AL239</f>
        <v>46</v>
      </c>
      <c r="BU239">
        <f t="shared" ref="BU239" si="1369">+AN239</f>
        <v>46</v>
      </c>
      <c r="BV239">
        <f t="shared" ref="BV239" si="1370">+AP239</f>
        <v>0</v>
      </c>
      <c r="BW239" s="180">
        <f t="shared" ref="BW239" si="1371">+A239</f>
        <v>44063</v>
      </c>
      <c r="BX239">
        <f t="shared" ref="BX239" si="1372">+AR239</f>
        <v>486</v>
      </c>
      <c r="BY239">
        <f t="shared" ref="BY239" si="1373">+AT239</f>
        <v>457</v>
      </c>
      <c r="BZ239">
        <f t="shared" ref="BZ239" si="1374">+AV239</f>
        <v>7</v>
      </c>
      <c r="CA239" s="180">
        <f t="shared" ref="CA239" si="1375">+A239</f>
        <v>44063</v>
      </c>
      <c r="CB239">
        <f t="shared" ref="CB239" si="1376">+AD239</f>
        <v>18</v>
      </c>
      <c r="CC239">
        <f t="shared" ref="CC239" si="1377">+AG239</f>
        <v>48</v>
      </c>
      <c r="CD239" s="180">
        <f t="shared" ref="CD239" si="1378">+A239</f>
        <v>44063</v>
      </c>
      <c r="CE239">
        <f t="shared" ref="CE239" si="1379">+AI239</f>
        <v>3</v>
      </c>
    </row>
    <row r="240" spans="1:83" ht="18" customHeight="1" x14ac:dyDescent="0.55000000000000004">
      <c r="A240" s="180">
        <v>44064</v>
      </c>
      <c r="B240" s="241">
        <v>22</v>
      </c>
      <c r="C240" s="155">
        <f t="shared" ref="C240" si="1380">+B240+C239</f>
        <v>2390</v>
      </c>
      <c r="D240" s="155">
        <f t="shared" ref="D240" si="1381">+C240-F240</f>
        <v>214</v>
      </c>
      <c r="E240" s="147">
        <v>2</v>
      </c>
      <c r="F240" s="147">
        <v>2176</v>
      </c>
      <c r="G240" s="147">
        <v>1</v>
      </c>
      <c r="H240" s="135"/>
      <c r="I240" s="147">
        <v>1</v>
      </c>
      <c r="J240" s="135"/>
      <c r="K240" s="42">
        <v>0</v>
      </c>
      <c r="L240" s="146">
        <v>34</v>
      </c>
      <c r="M240" s="147">
        <v>34</v>
      </c>
      <c r="N240" s="135"/>
      <c r="O240" s="135"/>
      <c r="P240" s="147">
        <v>1</v>
      </c>
      <c r="Q240" s="147">
        <v>1</v>
      </c>
      <c r="R240" s="135"/>
      <c r="S240" s="135"/>
      <c r="T240" s="147">
        <v>20</v>
      </c>
      <c r="U240" s="147">
        <v>5</v>
      </c>
      <c r="V240" s="135"/>
      <c r="W240" s="42">
        <v>366</v>
      </c>
      <c r="X240" s="148">
        <v>276</v>
      </c>
      <c r="Y240" s="258">
        <v>52</v>
      </c>
      <c r="Z240" s="75">
        <f t="shared" si="1293"/>
        <v>44064</v>
      </c>
      <c r="AA240" s="231">
        <f t="shared" ref="AA240" si="1382">+AF240+AL240+AR240</f>
        <v>5164</v>
      </c>
      <c r="AB240" s="231">
        <f t="shared" ref="AB240" si="1383">+AH240+AN240+AT240</f>
        <v>4403</v>
      </c>
      <c r="AC240" s="232">
        <f t="shared" ref="AC240" si="1384">+AJ240+AP240+AV240</f>
        <v>82</v>
      </c>
      <c r="AD240" s="184">
        <f t="shared" ref="AD240" si="1385">+AF240-AF239</f>
        <v>27</v>
      </c>
      <c r="AE240" s="244">
        <f t="shared" ref="AE240" si="1386">+AE239+AD240</f>
        <v>3426</v>
      </c>
      <c r="AF240" s="156">
        <v>4631</v>
      </c>
      <c r="AG240" s="185">
        <f t="shared" ref="AG240" si="1387">+AH240-AH239</f>
        <v>73</v>
      </c>
      <c r="AH240" s="156">
        <v>3900</v>
      </c>
      <c r="AI240" s="185">
        <f t="shared" ref="AI240" si="1388">+AJ240-AJ239</f>
        <v>0</v>
      </c>
      <c r="AJ240" s="186">
        <v>75</v>
      </c>
      <c r="AK240" s="187">
        <f t="shared" ref="AK240" si="1389">+AL240-AL239</f>
        <v>0</v>
      </c>
      <c r="AL240" s="156">
        <v>46</v>
      </c>
      <c r="AM240" s="185">
        <f t="shared" ref="AM240" si="1390">+AN240-AN239</f>
        <v>0</v>
      </c>
      <c r="AN240" s="156">
        <v>46</v>
      </c>
      <c r="AO240" s="185">
        <f t="shared" ref="AO240" si="1391">+AP240-AP239</f>
        <v>0</v>
      </c>
      <c r="AP240" s="188">
        <v>0</v>
      </c>
      <c r="AQ240" s="187">
        <f t="shared" ref="AQ240" si="1392">+AR240-AR239</f>
        <v>1</v>
      </c>
      <c r="AR240" s="156">
        <v>487</v>
      </c>
      <c r="AS240" s="185">
        <f t="shared" ref="AS240" si="1393">+AT240-AT239</f>
        <v>0</v>
      </c>
      <c r="AT240" s="156">
        <v>457</v>
      </c>
      <c r="AU240" s="185">
        <f t="shared" ref="AU240" si="1394">+AV240-AV239</f>
        <v>0</v>
      </c>
      <c r="AV240" s="189">
        <v>7</v>
      </c>
      <c r="AW240" s="256">
        <v>69</v>
      </c>
      <c r="AX240" s="238">
        <f t="shared" ref="AX240:AX241" si="1395">+A240</f>
        <v>44064</v>
      </c>
      <c r="AY240" s="6">
        <v>0</v>
      </c>
      <c r="AZ240" s="239">
        <f t="shared" ref="AZ240" si="1396">+AZ239+AY240</f>
        <v>341</v>
      </c>
      <c r="BA240" s="239">
        <f t="shared" si="453"/>
        <v>23</v>
      </c>
      <c r="BB240" s="130">
        <v>0</v>
      </c>
      <c r="BC240" s="27">
        <f t="shared" ref="BC240" si="1397">+BC239+BB240</f>
        <v>22</v>
      </c>
      <c r="BD240" s="239">
        <f t="shared" si="266"/>
        <v>58</v>
      </c>
      <c r="BE240" s="230">
        <f t="shared" ref="BE240" si="1398">+Z240</f>
        <v>44064</v>
      </c>
      <c r="BF240" s="132">
        <f t="shared" ref="BF240" si="1399">+B240</f>
        <v>22</v>
      </c>
      <c r="BG240" s="230">
        <f t="shared" ref="BG240" si="1400">+A240</f>
        <v>44064</v>
      </c>
      <c r="BH240" s="132">
        <f t="shared" ref="BH240" si="1401">+C240</f>
        <v>2390</v>
      </c>
      <c r="BI240" s="1">
        <f t="shared" ref="BI240" si="1402">+BE240</f>
        <v>44064</v>
      </c>
      <c r="BJ240">
        <f t="shared" ref="BJ240" si="1403">+L240</f>
        <v>34</v>
      </c>
      <c r="BK240">
        <f t="shared" ref="BK240" si="1404">+M240</f>
        <v>34</v>
      </c>
      <c r="BL240" s="1">
        <f t="shared" ref="BL240" si="1405">+BI240</f>
        <v>44064</v>
      </c>
      <c r="BM240">
        <f t="shared" ref="BM240" si="1406">+BM239+BJ240</f>
        <v>3336</v>
      </c>
      <c r="BN240">
        <f t="shared" ref="BN240" si="1407">+BN239+BK240</f>
        <v>946</v>
      </c>
      <c r="BO240" s="180">
        <f t="shared" ref="BO240" si="1408">+A240</f>
        <v>44064</v>
      </c>
      <c r="BP240">
        <f t="shared" ref="BP240" si="1409">+AF240</f>
        <v>4631</v>
      </c>
      <c r="BQ240">
        <f t="shared" ref="BQ240" si="1410">+AH240</f>
        <v>3900</v>
      </c>
      <c r="BR240">
        <f t="shared" ref="BR240" si="1411">+AJ240</f>
        <v>75</v>
      </c>
      <c r="BS240" s="180">
        <f t="shared" ref="BS240" si="1412">+A240</f>
        <v>44064</v>
      </c>
      <c r="BT240">
        <f t="shared" ref="BT240" si="1413">+AL240</f>
        <v>46</v>
      </c>
      <c r="BU240">
        <f t="shared" ref="BU240" si="1414">+AN240</f>
        <v>46</v>
      </c>
      <c r="BV240">
        <f t="shared" ref="BV240" si="1415">+AP240</f>
        <v>0</v>
      </c>
      <c r="BW240" s="180">
        <f t="shared" ref="BW240" si="1416">+A240</f>
        <v>44064</v>
      </c>
      <c r="BX240">
        <f t="shared" ref="BX240" si="1417">+AR240</f>
        <v>487</v>
      </c>
      <c r="BY240">
        <f t="shared" ref="BY240" si="1418">+AT240</f>
        <v>457</v>
      </c>
      <c r="BZ240">
        <f t="shared" ref="BZ240" si="1419">+AV240</f>
        <v>7</v>
      </c>
      <c r="CA240" s="180">
        <f t="shared" ref="CA240" si="1420">+A240</f>
        <v>44064</v>
      </c>
      <c r="CB240">
        <f t="shared" ref="CB240" si="1421">+AD240</f>
        <v>27</v>
      </c>
      <c r="CC240">
        <f t="shared" ref="CC240" si="1422">+AG240</f>
        <v>73</v>
      </c>
      <c r="CD240" s="180">
        <f t="shared" ref="CD240" si="1423">+A240</f>
        <v>44064</v>
      </c>
      <c r="CE240">
        <f t="shared" ref="CE240" si="1424">+AI240</f>
        <v>0</v>
      </c>
    </row>
    <row r="241" spans="1:83" ht="18" customHeight="1" x14ac:dyDescent="0.55000000000000004">
      <c r="A241" s="180">
        <v>44065</v>
      </c>
      <c r="B241" s="241">
        <v>12</v>
      </c>
      <c r="C241" s="155">
        <f t="shared" ref="C241" si="1425">+B241+C240</f>
        <v>2402</v>
      </c>
      <c r="D241" s="155">
        <f t="shared" ref="D241" si="1426">+C241-F241</f>
        <v>212</v>
      </c>
      <c r="E241" s="147">
        <v>2</v>
      </c>
      <c r="F241" s="147">
        <v>2190</v>
      </c>
      <c r="G241" s="147">
        <v>2</v>
      </c>
      <c r="H241" s="135"/>
      <c r="I241" s="147">
        <v>3</v>
      </c>
      <c r="J241" s="135"/>
      <c r="K241" s="42">
        <v>0</v>
      </c>
      <c r="L241" s="146">
        <v>15</v>
      </c>
      <c r="M241" s="147">
        <v>15</v>
      </c>
      <c r="N241" s="135"/>
      <c r="O241" s="135"/>
      <c r="P241" s="147">
        <v>0</v>
      </c>
      <c r="Q241" s="147">
        <v>0</v>
      </c>
      <c r="R241" s="135"/>
      <c r="S241" s="135"/>
      <c r="T241" s="147">
        <v>11</v>
      </c>
      <c r="U241" s="147">
        <v>2</v>
      </c>
      <c r="V241" s="135"/>
      <c r="W241" s="42">
        <v>370</v>
      </c>
      <c r="X241" s="148">
        <v>289</v>
      </c>
      <c r="Y241" s="258">
        <v>53</v>
      </c>
      <c r="Z241" s="75">
        <f t="shared" si="1293"/>
        <v>44065</v>
      </c>
      <c r="AA241" s="231">
        <f t="shared" ref="AA241" si="1427">+AF241+AL241+AR241</f>
        <v>5190</v>
      </c>
      <c r="AB241" s="231">
        <f t="shared" ref="AB241" si="1428">+AH241+AN241+AT241</f>
        <v>4477</v>
      </c>
      <c r="AC241" s="232">
        <f t="shared" ref="AC241" si="1429">+AJ241+AP241+AV241</f>
        <v>83</v>
      </c>
      <c r="AD241" s="184">
        <f t="shared" ref="AD241" si="1430">+AF241-AF240</f>
        <v>26</v>
      </c>
      <c r="AE241" s="244">
        <f t="shared" ref="AE241" si="1431">+AE240+AD241</f>
        <v>3452</v>
      </c>
      <c r="AF241" s="156">
        <v>4657</v>
      </c>
      <c r="AG241" s="185">
        <f t="shared" ref="AG241" si="1432">+AH241-AH240</f>
        <v>74</v>
      </c>
      <c r="AH241" s="156">
        <v>3974</v>
      </c>
      <c r="AI241" s="185">
        <f t="shared" ref="AI241" si="1433">+AJ241-AJ240</f>
        <v>1</v>
      </c>
      <c r="AJ241" s="186">
        <v>76</v>
      </c>
      <c r="AK241" s="187">
        <f t="shared" ref="AK241" si="1434">+AL241-AL240</f>
        <v>0</v>
      </c>
      <c r="AL241" s="156">
        <v>46</v>
      </c>
      <c r="AM241" s="185">
        <f t="shared" ref="AM241" si="1435">+AN241-AN240</f>
        <v>0</v>
      </c>
      <c r="AN241" s="156">
        <v>46</v>
      </c>
      <c r="AO241" s="185">
        <f t="shared" ref="AO241" si="1436">+AP241-AP240</f>
        <v>0</v>
      </c>
      <c r="AP241" s="188">
        <v>0</v>
      </c>
      <c r="AQ241" s="187">
        <f t="shared" ref="AQ241" si="1437">+AR241-AR240</f>
        <v>0</v>
      </c>
      <c r="AR241" s="156">
        <v>487</v>
      </c>
      <c r="AS241" s="185">
        <f t="shared" ref="AS241" si="1438">+AT241-AT240</f>
        <v>0</v>
      </c>
      <c r="AT241" s="156">
        <v>457</v>
      </c>
      <c r="AU241" s="185">
        <f t="shared" ref="AU241" si="1439">+AV241-AV240</f>
        <v>0</v>
      </c>
      <c r="AV241" s="189">
        <v>7</v>
      </c>
      <c r="AW241" s="256">
        <v>70</v>
      </c>
      <c r="AX241" s="238">
        <f t="shared" si="1395"/>
        <v>44065</v>
      </c>
      <c r="AY241" s="6">
        <v>0</v>
      </c>
      <c r="AZ241" s="239">
        <f t="shared" ref="AZ241" si="1440">+AZ240+AY241</f>
        <v>341</v>
      </c>
      <c r="BA241" s="239">
        <f t="shared" si="453"/>
        <v>24</v>
      </c>
      <c r="BB241" s="130">
        <v>0</v>
      </c>
      <c r="BC241" s="27">
        <f t="shared" ref="BC241" si="1441">+BC240+BB241</f>
        <v>22</v>
      </c>
      <c r="BD241" s="239">
        <f t="shared" si="266"/>
        <v>59</v>
      </c>
      <c r="BE241" s="230">
        <f t="shared" ref="BE241" si="1442">+Z241</f>
        <v>44065</v>
      </c>
      <c r="BF241" s="132">
        <f t="shared" ref="BF241" si="1443">+B241</f>
        <v>12</v>
      </c>
      <c r="BG241" s="230">
        <f t="shared" ref="BG241" si="1444">+A241</f>
        <v>44065</v>
      </c>
      <c r="BH241" s="132">
        <f t="shared" ref="BH241" si="1445">+C241</f>
        <v>2402</v>
      </c>
      <c r="BI241" s="1">
        <f t="shared" ref="BI241" si="1446">+BE241</f>
        <v>44065</v>
      </c>
      <c r="BJ241">
        <f t="shared" ref="BJ241" si="1447">+L241</f>
        <v>15</v>
      </c>
      <c r="BK241">
        <f t="shared" ref="BK241" si="1448">+M241</f>
        <v>15</v>
      </c>
      <c r="BL241" s="1">
        <f t="shared" ref="BL241" si="1449">+BI241</f>
        <v>44065</v>
      </c>
      <c r="BM241">
        <f t="shared" ref="BM241" si="1450">+BM240+BJ241</f>
        <v>3351</v>
      </c>
      <c r="BN241">
        <f t="shared" ref="BN241" si="1451">+BN240+BK241</f>
        <v>961</v>
      </c>
      <c r="BO241" s="180">
        <f t="shared" ref="BO241" si="1452">+A241</f>
        <v>44065</v>
      </c>
      <c r="BP241">
        <f t="shared" ref="BP241" si="1453">+AF241</f>
        <v>4657</v>
      </c>
      <c r="BQ241">
        <f t="shared" ref="BQ241" si="1454">+AH241</f>
        <v>3974</v>
      </c>
      <c r="BR241">
        <f t="shared" ref="BR241" si="1455">+AJ241</f>
        <v>76</v>
      </c>
      <c r="BS241" s="180">
        <f t="shared" ref="BS241" si="1456">+A241</f>
        <v>44065</v>
      </c>
      <c r="BT241">
        <f t="shared" ref="BT241" si="1457">+AL241</f>
        <v>46</v>
      </c>
      <c r="BU241">
        <f t="shared" ref="BU241" si="1458">+AN241</f>
        <v>46</v>
      </c>
      <c r="BV241">
        <f t="shared" ref="BV241" si="1459">+AP241</f>
        <v>0</v>
      </c>
      <c r="BW241" s="180">
        <f t="shared" ref="BW241" si="1460">+A241</f>
        <v>44065</v>
      </c>
      <c r="BX241">
        <f t="shared" ref="BX241" si="1461">+AR241</f>
        <v>487</v>
      </c>
      <c r="BY241">
        <f t="shared" ref="BY241" si="1462">+AT241</f>
        <v>457</v>
      </c>
      <c r="BZ241">
        <f t="shared" ref="BZ241" si="1463">+AV241</f>
        <v>7</v>
      </c>
      <c r="CA241" s="180">
        <f t="shared" ref="CA241" si="1464">+A241</f>
        <v>44065</v>
      </c>
      <c r="CB241">
        <f t="shared" ref="CB241" si="1465">+AD241</f>
        <v>26</v>
      </c>
      <c r="CC241">
        <f t="shared" ref="CC241" si="1466">+AG241</f>
        <v>74</v>
      </c>
      <c r="CD241" s="180">
        <f t="shared" ref="CD241" si="1467">+A241</f>
        <v>44065</v>
      </c>
      <c r="CE241">
        <f t="shared" ref="CE241" si="1468">+AI241</f>
        <v>1</v>
      </c>
    </row>
    <row r="242" spans="1:83" ht="18" customHeight="1" x14ac:dyDescent="0.55000000000000004">
      <c r="A242" s="180">
        <v>44066</v>
      </c>
      <c r="B242" s="241">
        <v>16</v>
      </c>
      <c r="C242" s="155">
        <f t="shared" ref="C242" si="1469">+B242+C241</f>
        <v>2418</v>
      </c>
      <c r="D242" s="155">
        <f t="shared" ref="D242" si="1470">+C242-F242</f>
        <v>226</v>
      </c>
      <c r="E242" s="147">
        <v>2</v>
      </c>
      <c r="F242" s="147">
        <v>2192</v>
      </c>
      <c r="G242" s="147">
        <v>1</v>
      </c>
      <c r="H242" s="135"/>
      <c r="I242" s="147">
        <v>1</v>
      </c>
      <c r="J242" s="135"/>
      <c r="K242" s="42">
        <v>0</v>
      </c>
      <c r="L242" s="146">
        <v>27</v>
      </c>
      <c r="M242" s="147">
        <v>27</v>
      </c>
      <c r="N242" s="135"/>
      <c r="O242" s="135"/>
      <c r="P242" s="147">
        <v>1</v>
      </c>
      <c r="Q242" s="147">
        <v>1</v>
      </c>
      <c r="R242" s="135"/>
      <c r="S242" s="135"/>
      <c r="T242" s="147">
        <v>22</v>
      </c>
      <c r="U242" s="147">
        <v>9</v>
      </c>
      <c r="V242" s="135"/>
      <c r="W242" s="42">
        <v>374</v>
      </c>
      <c r="X242" s="148">
        <v>306</v>
      </c>
      <c r="Y242" s="258">
        <v>54</v>
      </c>
      <c r="Z242" s="75">
        <f t="shared" si="1293"/>
        <v>44066</v>
      </c>
      <c r="AA242" s="231">
        <f t="shared" ref="AA242" si="1471">+AF242+AL242+AR242</f>
        <v>5215</v>
      </c>
      <c r="AB242" s="231">
        <f t="shared" ref="AB242" si="1472">+AH242+AN242+AT242</f>
        <v>4521</v>
      </c>
      <c r="AC242" s="232">
        <f t="shared" ref="AC242" si="1473">+AJ242+AP242+AV242</f>
        <v>84</v>
      </c>
      <c r="AD242" s="184">
        <f t="shared" ref="AD242" si="1474">+AF242-AF241</f>
        <v>25</v>
      </c>
      <c r="AE242" s="244">
        <f t="shared" ref="AE242" si="1475">+AE241+AD242</f>
        <v>3477</v>
      </c>
      <c r="AF242" s="156">
        <v>4682</v>
      </c>
      <c r="AG242" s="185">
        <f t="shared" ref="AG242" si="1476">+AH242-AH241</f>
        <v>44</v>
      </c>
      <c r="AH242" s="156">
        <v>4018</v>
      </c>
      <c r="AI242" s="185">
        <f t="shared" ref="AI242" si="1477">+AJ242-AJ241</f>
        <v>1</v>
      </c>
      <c r="AJ242" s="186">
        <v>77</v>
      </c>
      <c r="AK242" s="187">
        <f t="shared" ref="AK242" si="1478">+AL242-AL241</f>
        <v>0</v>
      </c>
      <c r="AL242" s="156">
        <v>46</v>
      </c>
      <c r="AM242" s="185">
        <f t="shared" ref="AM242" si="1479">+AN242-AN241</f>
        <v>0</v>
      </c>
      <c r="AN242" s="156">
        <v>46</v>
      </c>
      <c r="AO242" s="185">
        <f t="shared" ref="AO242" si="1480">+AP242-AP241</f>
        <v>0</v>
      </c>
      <c r="AP242" s="188">
        <v>0</v>
      </c>
      <c r="AQ242" s="187">
        <f t="shared" ref="AQ242" si="1481">+AR242-AR241</f>
        <v>0</v>
      </c>
      <c r="AR242" s="156">
        <v>487</v>
      </c>
      <c r="AS242" s="185">
        <f t="shared" ref="AS242" si="1482">+AT242-AT241</f>
        <v>0</v>
      </c>
      <c r="AT242" s="156">
        <v>457</v>
      </c>
      <c r="AU242" s="185">
        <f t="shared" ref="AU242" si="1483">+AV242-AV241</f>
        <v>0</v>
      </c>
      <c r="AV242" s="189">
        <v>7</v>
      </c>
      <c r="AW242" s="256">
        <v>71</v>
      </c>
      <c r="AX242" s="238">
        <f t="shared" ref="AX242:AX243" si="1484">+A242</f>
        <v>44066</v>
      </c>
      <c r="AY242" s="6">
        <v>0</v>
      </c>
      <c r="AZ242" s="239">
        <f t="shared" ref="AZ242" si="1485">+AZ241+AY242</f>
        <v>341</v>
      </c>
      <c r="BA242" s="239">
        <f t="shared" si="453"/>
        <v>25</v>
      </c>
      <c r="BB242" s="130">
        <v>0</v>
      </c>
      <c r="BC242" s="27">
        <f t="shared" ref="BC242" si="1486">+BC241+BB242</f>
        <v>22</v>
      </c>
      <c r="BD242" s="239">
        <f t="shared" si="266"/>
        <v>60</v>
      </c>
      <c r="BE242" s="230">
        <f t="shared" ref="BE242" si="1487">+Z242</f>
        <v>44066</v>
      </c>
      <c r="BF242" s="132">
        <f t="shared" ref="BF242" si="1488">+B242</f>
        <v>16</v>
      </c>
      <c r="BG242" s="230">
        <f t="shared" ref="BG242" si="1489">+A242</f>
        <v>44066</v>
      </c>
      <c r="BH242" s="132">
        <f t="shared" ref="BH242" si="1490">+C242</f>
        <v>2418</v>
      </c>
      <c r="BI242" s="1">
        <f t="shared" ref="BI242" si="1491">+BE242</f>
        <v>44066</v>
      </c>
      <c r="BJ242">
        <f t="shared" ref="BJ242" si="1492">+L242</f>
        <v>27</v>
      </c>
      <c r="BK242">
        <f t="shared" ref="BK242" si="1493">+M242</f>
        <v>27</v>
      </c>
      <c r="BL242" s="1">
        <f t="shared" ref="BL242" si="1494">+BI242</f>
        <v>44066</v>
      </c>
      <c r="BM242">
        <f t="shared" ref="BM242" si="1495">+BM241+BJ242</f>
        <v>3378</v>
      </c>
      <c r="BN242">
        <f t="shared" ref="BN242" si="1496">+BN241+BK242</f>
        <v>988</v>
      </c>
      <c r="BO242" s="180">
        <f t="shared" ref="BO242" si="1497">+A242</f>
        <v>44066</v>
      </c>
      <c r="BP242">
        <f t="shared" ref="BP242" si="1498">+AF242</f>
        <v>4682</v>
      </c>
      <c r="BQ242">
        <f t="shared" ref="BQ242" si="1499">+AH242</f>
        <v>4018</v>
      </c>
      <c r="BR242">
        <f t="shared" ref="BR242" si="1500">+AJ242</f>
        <v>77</v>
      </c>
      <c r="BS242" s="180">
        <f t="shared" ref="BS242" si="1501">+A242</f>
        <v>44066</v>
      </c>
      <c r="BT242">
        <f t="shared" ref="BT242" si="1502">+AL242</f>
        <v>46</v>
      </c>
      <c r="BU242">
        <f t="shared" ref="BU242" si="1503">+AN242</f>
        <v>46</v>
      </c>
      <c r="BV242">
        <f t="shared" ref="BV242" si="1504">+AP242</f>
        <v>0</v>
      </c>
      <c r="BW242" s="180">
        <f t="shared" ref="BW242" si="1505">+A242</f>
        <v>44066</v>
      </c>
      <c r="BX242">
        <f t="shared" ref="BX242" si="1506">+AR242</f>
        <v>487</v>
      </c>
      <c r="BY242">
        <f t="shared" ref="BY242" si="1507">+AT242</f>
        <v>457</v>
      </c>
      <c r="BZ242">
        <f t="shared" ref="BZ242" si="1508">+AV242</f>
        <v>7</v>
      </c>
      <c r="CA242" s="180">
        <f t="shared" ref="CA242" si="1509">+A242</f>
        <v>44066</v>
      </c>
      <c r="CB242">
        <f t="shared" ref="CB242" si="1510">+AD242</f>
        <v>25</v>
      </c>
      <c r="CC242">
        <f t="shared" ref="CC242" si="1511">+AG242</f>
        <v>44</v>
      </c>
      <c r="CD242" s="180">
        <f t="shared" ref="CD242" si="1512">+A242</f>
        <v>44066</v>
      </c>
      <c r="CE242">
        <f t="shared" ref="CE242" si="1513">+AI242</f>
        <v>1</v>
      </c>
    </row>
    <row r="243" spans="1:83" ht="18" customHeight="1" x14ac:dyDescent="0.55000000000000004">
      <c r="A243" s="180">
        <v>44067</v>
      </c>
      <c r="B243" s="241">
        <v>14</v>
      </c>
      <c r="C243" s="155">
        <f t="shared" ref="C243" si="1514">+B243+C242</f>
        <v>2432</v>
      </c>
      <c r="D243" s="155">
        <f t="shared" ref="D243" si="1515">+C243-F243</f>
        <v>219</v>
      </c>
      <c r="E243" s="147">
        <v>3</v>
      </c>
      <c r="F243" s="147">
        <v>2213</v>
      </c>
      <c r="G243" s="147">
        <v>0</v>
      </c>
      <c r="H243" s="135"/>
      <c r="I243" s="147">
        <v>2</v>
      </c>
      <c r="J243" s="135"/>
      <c r="K243" s="42">
        <v>0</v>
      </c>
      <c r="L243" s="146">
        <v>16</v>
      </c>
      <c r="M243" s="147">
        <v>16</v>
      </c>
      <c r="N243" s="135"/>
      <c r="O243" s="135"/>
      <c r="P243" s="147">
        <v>0</v>
      </c>
      <c r="Q243" s="147">
        <v>0</v>
      </c>
      <c r="R243" s="135"/>
      <c r="S243" s="135"/>
      <c r="T243" s="147">
        <v>16</v>
      </c>
      <c r="U243" s="147">
        <v>7</v>
      </c>
      <c r="V243" s="135"/>
      <c r="W243" s="42">
        <v>374</v>
      </c>
      <c r="X243" s="148">
        <v>315</v>
      </c>
      <c r="Y243" s="258">
        <v>55</v>
      </c>
      <c r="Z243" s="75">
        <f t="shared" si="1293"/>
        <v>44067</v>
      </c>
      <c r="AA243" s="231">
        <f t="shared" ref="AA243" si="1516">+AF243+AL243+AR243</f>
        <v>5224</v>
      </c>
      <c r="AB243" s="231">
        <f t="shared" ref="AB243" si="1517">+AH243+AN243+AT243</f>
        <v>4555</v>
      </c>
      <c r="AC243" s="232">
        <f t="shared" ref="AC243" si="1518">+AJ243+AP243+AV243</f>
        <v>84</v>
      </c>
      <c r="AD243" s="184">
        <f t="shared" ref="AD243" si="1519">+AF243-AF242</f>
        <v>9</v>
      </c>
      <c r="AE243" s="244">
        <f t="shared" ref="AE243" si="1520">+AE242+AD243</f>
        <v>3486</v>
      </c>
      <c r="AF243" s="156">
        <v>4691</v>
      </c>
      <c r="AG243" s="185">
        <f t="shared" ref="AG243" si="1521">+AH243-AH242</f>
        <v>34</v>
      </c>
      <c r="AH243" s="156">
        <v>4052</v>
      </c>
      <c r="AI243" s="185">
        <f t="shared" ref="AI243" si="1522">+AJ243-AJ242</f>
        <v>0</v>
      </c>
      <c r="AJ243" s="186">
        <v>77</v>
      </c>
      <c r="AK243" s="187">
        <f t="shared" ref="AK243" si="1523">+AL243-AL242</f>
        <v>0</v>
      </c>
      <c r="AL243" s="156">
        <v>46</v>
      </c>
      <c r="AM243" s="185">
        <f t="shared" ref="AM243" si="1524">+AN243-AN242</f>
        <v>0</v>
      </c>
      <c r="AN243" s="156">
        <v>46</v>
      </c>
      <c r="AO243" s="185">
        <f t="shared" ref="AO243" si="1525">+AP243-AP242</f>
        <v>0</v>
      </c>
      <c r="AP243" s="188">
        <v>0</v>
      </c>
      <c r="AQ243" s="187">
        <f t="shared" ref="AQ243" si="1526">+AR243-AR242</f>
        <v>0</v>
      </c>
      <c r="AR243" s="156">
        <v>487</v>
      </c>
      <c r="AS243" s="185">
        <f t="shared" ref="AS243" si="1527">+AT243-AT242</f>
        <v>0</v>
      </c>
      <c r="AT243" s="156">
        <v>457</v>
      </c>
      <c r="AU243" s="185">
        <f t="shared" ref="AU243" si="1528">+AV243-AV242</f>
        <v>0</v>
      </c>
      <c r="AV243" s="189">
        <v>7</v>
      </c>
      <c r="AW243" s="256">
        <v>72</v>
      </c>
      <c r="AX243" s="238">
        <f t="shared" si="1484"/>
        <v>44067</v>
      </c>
      <c r="AY243" s="6">
        <v>0</v>
      </c>
      <c r="AZ243" s="239">
        <f t="shared" ref="AZ243" si="1529">+AZ242+AY243</f>
        <v>341</v>
      </c>
      <c r="BA243" s="239">
        <f t="shared" si="453"/>
        <v>26</v>
      </c>
      <c r="BB243" s="130">
        <v>0</v>
      </c>
      <c r="BC243" s="27">
        <f t="shared" ref="BC243" si="1530">+BC242+BB243</f>
        <v>22</v>
      </c>
      <c r="BD243" s="239">
        <f t="shared" si="266"/>
        <v>61</v>
      </c>
      <c r="BE243" s="230">
        <f t="shared" ref="BE243" si="1531">+Z243</f>
        <v>44067</v>
      </c>
      <c r="BF243" s="132">
        <f t="shared" ref="BF243" si="1532">+B243</f>
        <v>14</v>
      </c>
      <c r="BG243" s="230">
        <f t="shared" ref="BG243" si="1533">+A243</f>
        <v>44067</v>
      </c>
      <c r="BH243" s="132">
        <f t="shared" ref="BH243" si="1534">+C243</f>
        <v>2432</v>
      </c>
      <c r="BI243" s="1">
        <f t="shared" ref="BI243" si="1535">+BE243</f>
        <v>44067</v>
      </c>
      <c r="BJ243">
        <f t="shared" ref="BJ243" si="1536">+L243</f>
        <v>16</v>
      </c>
      <c r="BK243">
        <f t="shared" ref="BK243" si="1537">+M243</f>
        <v>16</v>
      </c>
      <c r="BL243" s="1">
        <f t="shared" ref="BL243" si="1538">+BI243</f>
        <v>44067</v>
      </c>
      <c r="BM243">
        <f t="shared" ref="BM243" si="1539">+BM242+BJ243</f>
        <v>3394</v>
      </c>
      <c r="BN243">
        <f t="shared" ref="BN243" si="1540">+BN242+BK243</f>
        <v>1004</v>
      </c>
      <c r="BO243" s="180">
        <f t="shared" ref="BO243" si="1541">+A243</f>
        <v>44067</v>
      </c>
      <c r="BP243">
        <f t="shared" ref="BP243" si="1542">+AF243</f>
        <v>4691</v>
      </c>
      <c r="BQ243">
        <f t="shared" ref="BQ243" si="1543">+AH243</f>
        <v>4052</v>
      </c>
      <c r="BR243">
        <f t="shared" ref="BR243" si="1544">+AJ243</f>
        <v>77</v>
      </c>
      <c r="BS243" s="180">
        <f t="shared" ref="BS243" si="1545">+A243</f>
        <v>44067</v>
      </c>
      <c r="BT243">
        <f t="shared" ref="BT243" si="1546">+AL243</f>
        <v>46</v>
      </c>
      <c r="BU243">
        <f t="shared" ref="BU243" si="1547">+AN243</f>
        <v>46</v>
      </c>
      <c r="BV243">
        <f t="shared" ref="BV243" si="1548">+AP243</f>
        <v>0</v>
      </c>
      <c r="BW243" s="180">
        <f t="shared" ref="BW243" si="1549">+A243</f>
        <v>44067</v>
      </c>
      <c r="BX243">
        <f t="shared" ref="BX243" si="1550">+AR243</f>
        <v>487</v>
      </c>
      <c r="BY243">
        <f t="shared" ref="BY243" si="1551">+AT243</f>
        <v>457</v>
      </c>
      <c r="BZ243">
        <f t="shared" ref="BZ243" si="1552">+AV243</f>
        <v>7</v>
      </c>
      <c r="CA243" s="180">
        <f t="shared" ref="CA243" si="1553">+A243</f>
        <v>44067</v>
      </c>
      <c r="CB243">
        <f t="shared" ref="CB243" si="1554">+AD243</f>
        <v>9</v>
      </c>
      <c r="CC243">
        <f t="shared" ref="CC243" si="1555">+AG243</f>
        <v>34</v>
      </c>
      <c r="CD243" s="180">
        <f t="shared" ref="CD243" si="1556">+A243</f>
        <v>44067</v>
      </c>
      <c r="CE243">
        <f t="shared" ref="CE243" si="1557">+AI243</f>
        <v>0</v>
      </c>
    </row>
    <row r="244" spans="1:83" ht="18" customHeight="1" x14ac:dyDescent="0.55000000000000004">
      <c r="A244" s="180">
        <v>44068</v>
      </c>
      <c r="B244" s="241">
        <v>15</v>
      </c>
      <c r="C244" s="155">
        <f t="shared" ref="C244" si="1558">+B244+C243</f>
        <v>2447</v>
      </c>
      <c r="D244" s="155">
        <f t="shared" ref="D244" si="1559">+C244-F244</f>
        <v>218</v>
      </c>
      <c r="E244" s="147">
        <v>3</v>
      </c>
      <c r="F244" s="147">
        <v>2229</v>
      </c>
      <c r="G244" s="147">
        <v>0</v>
      </c>
      <c r="H244" s="135"/>
      <c r="I244" s="147">
        <v>0</v>
      </c>
      <c r="J244" s="135"/>
      <c r="K244" s="42">
        <v>0</v>
      </c>
      <c r="L244" s="146">
        <v>14</v>
      </c>
      <c r="M244" s="147">
        <v>14</v>
      </c>
      <c r="N244" s="135"/>
      <c r="O244" s="135"/>
      <c r="P244" s="147">
        <v>5</v>
      </c>
      <c r="Q244" s="147">
        <v>5</v>
      </c>
      <c r="R244" s="135"/>
      <c r="S244" s="135"/>
      <c r="T244" s="147">
        <v>18</v>
      </c>
      <c r="U244" s="147">
        <v>13</v>
      </c>
      <c r="V244" s="135"/>
      <c r="W244" s="42">
        <v>365</v>
      </c>
      <c r="X244" s="148">
        <v>311</v>
      </c>
      <c r="Y244" s="258">
        <v>56</v>
      </c>
      <c r="Z244" s="75">
        <f t="shared" ref="Z244:Z245" si="1560">+A244</f>
        <v>44068</v>
      </c>
      <c r="AA244" s="231">
        <f t="shared" ref="AA244" si="1561">+AF244+AL244+AR244</f>
        <v>5243</v>
      </c>
      <c r="AB244" s="231">
        <f t="shared" ref="AB244" si="1562">+AH244+AN244+AT244</f>
        <v>4611</v>
      </c>
      <c r="AC244" s="232">
        <f t="shared" ref="AC244" si="1563">+AJ244+AP244+AV244</f>
        <v>85</v>
      </c>
      <c r="AD244" s="184">
        <f t="shared" ref="AD244" si="1564">+AF244-AF243</f>
        <v>19</v>
      </c>
      <c r="AE244" s="244">
        <f t="shared" ref="AE244" si="1565">+AE243+AD244</f>
        <v>3505</v>
      </c>
      <c r="AF244" s="156">
        <v>4710</v>
      </c>
      <c r="AG244" s="185">
        <f t="shared" ref="AG244" si="1566">+AH244-AH243</f>
        <v>56</v>
      </c>
      <c r="AH244" s="156">
        <v>4108</v>
      </c>
      <c r="AI244" s="185">
        <f t="shared" ref="AI244" si="1567">+AJ244-AJ243</f>
        <v>1</v>
      </c>
      <c r="AJ244" s="186">
        <v>78</v>
      </c>
      <c r="AK244" s="187">
        <f t="shared" ref="AK244" si="1568">+AL244-AL243</f>
        <v>0</v>
      </c>
      <c r="AL244" s="156">
        <v>46</v>
      </c>
      <c r="AM244" s="185">
        <f t="shared" ref="AM244" si="1569">+AN244-AN243</f>
        <v>0</v>
      </c>
      <c r="AN244" s="156">
        <v>46</v>
      </c>
      <c r="AO244" s="185">
        <f t="shared" ref="AO244" si="1570">+AP244-AP243</f>
        <v>0</v>
      </c>
      <c r="AP244" s="188">
        <v>0</v>
      </c>
      <c r="AQ244" s="187">
        <f t="shared" ref="AQ244" si="1571">+AR244-AR243</f>
        <v>0</v>
      </c>
      <c r="AR244" s="156">
        <v>487</v>
      </c>
      <c r="AS244" s="185">
        <f t="shared" ref="AS244" si="1572">+AT244-AT243</f>
        <v>0</v>
      </c>
      <c r="AT244" s="156">
        <v>457</v>
      </c>
      <c r="AU244" s="185">
        <f t="shared" ref="AU244" si="1573">+AV244-AV243</f>
        <v>0</v>
      </c>
      <c r="AV244" s="189">
        <v>7</v>
      </c>
      <c r="AW244" s="256">
        <v>73</v>
      </c>
      <c r="AX244" s="238">
        <f t="shared" ref="AX244" si="1574">+A244</f>
        <v>44068</v>
      </c>
      <c r="AY244" s="6">
        <v>0</v>
      </c>
      <c r="AZ244" s="239">
        <f t="shared" ref="AZ244" si="1575">+AZ243+AY244</f>
        <v>341</v>
      </c>
      <c r="BA244" s="239">
        <f t="shared" si="453"/>
        <v>27</v>
      </c>
      <c r="BB244" s="130">
        <v>0</v>
      </c>
      <c r="BC244" s="27">
        <f t="shared" ref="BC244" si="1576">+BC243+BB244</f>
        <v>22</v>
      </c>
      <c r="BD244" s="239">
        <f t="shared" si="266"/>
        <v>62</v>
      </c>
      <c r="BE244" s="230">
        <f t="shared" ref="BE244" si="1577">+Z244</f>
        <v>44068</v>
      </c>
      <c r="BF244" s="132">
        <f t="shared" ref="BF244" si="1578">+B244</f>
        <v>15</v>
      </c>
      <c r="BG244" s="230">
        <f t="shared" ref="BG244" si="1579">+A244</f>
        <v>44068</v>
      </c>
      <c r="BH244" s="132">
        <f t="shared" ref="BH244" si="1580">+C244</f>
        <v>2447</v>
      </c>
      <c r="BI244" s="1">
        <f t="shared" ref="BI244" si="1581">+BE244</f>
        <v>44068</v>
      </c>
      <c r="BJ244">
        <f t="shared" ref="BJ244" si="1582">+L244</f>
        <v>14</v>
      </c>
      <c r="BK244">
        <f t="shared" ref="BK244" si="1583">+M244</f>
        <v>14</v>
      </c>
      <c r="BL244" s="1">
        <f t="shared" ref="BL244" si="1584">+BI244</f>
        <v>44068</v>
      </c>
      <c r="BM244">
        <f t="shared" ref="BM244" si="1585">+BM243+BJ244</f>
        <v>3408</v>
      </c>
      <c r="BN244">
        <f t="shared" ref="BN244" si="1586">+BN243+BK244</f>
        <v>1018</v>
      </c>
      <c r="BO244" s="180">
        <f t="shared" ref="BO244" si="1587">+A244</f>
        <v>44068</v>
      </c>
      <c r="BP244">
        <f t="shared" ref="BP244" si="1588">+AF244</f>
        <v>4710</v>
      </c>
      <c r="BQ244">
        <f t="shared" ref="BQ244" si="1589">+AH244</f>
        <v>4108</v>
      </c>
      <c r="BR244">
        <f t="shared" ref="BR244" si="1590">+AJ244</f>
        <v>78</v>
      </c>
      <c r="BS244" s="180">
        <f t="shared" ref="BS244" si="1591">+A244</f>
        <v>44068</v>
      </c>
      <c r="BT244">
        <f t="shared" ref="BT244" si="1592">+AL244</f>
        <v>46</v>
      </c>
      <c r="BU244">
        <f t="shared" ref="BU244" si="1593">+AN244</f>
        <v>46</v>
      </c>
      <c r="BV244">
        <f t="shared" ref="BV244" si="1594">+AP244</f>
        <v>0</v>
      </c>
      <c r="BW244" s="180">
        <f t="shared" ref="BW244" si="1595">+A244</f>
        <v>44068</v>
      </c>
      <c r="BX244">
        <f t="shared" ref="BX244" si="1596">+AR244</f>
        <v>487</v>
      </c>
      <c r="BY244">
        <f t="shared" ref="BY244" si="1597">+AT244</f>
        <v>457</v>
      </c>
      <c r="BZ244">
        <f t="shared" ref="BZ244" si="1598">+AV244</f>
        <v>7</v>
      </c>
      <c r="CA244" s="180">
        <f t="shared" ref="CA244" si="1599">+A244</f>
        <v>44068</v>
      </c>
      <c r="CB244">
        <f t="shared" ref="CB244" si="1600">+AD244</f>
        <v>19</v>
      </c>
      <c r="CC244">
        <f t="shared" ref="CC244" si="1601">+AG244</f>
        <v>56</v>
      </c>
      <c r="CD244" s="180">
        <f t="shared" ref="CD244" si="1602">+A244</f>
        <v>44068</v>
      </c>
      <c r="CE244">
        <f t="shared" ref="CE244" si="1603">+AI244</f>
        <v>1</v>
      </c>
    </row>
    <row r="245" spans="1:83" ht="18" customHeight="1" x14ac:dyDescent="0.55000000000000004">
      <c r="A245" s="180">
        <v>44069</v>
      </c>
      <c r="B245" s="241">
        <v>8</v>
      </c>
      <c r="C245" s="155">
        <f t="shared" ref="C245" si="1604">+B245+C244</f>
        <v>2455</v>
      </c>
      <c r="D245" s="155">
        <f t="shared" ref="D245" si="1605">+C245-F245</f>
        <v>212</v>
      </c>
      <c r="E245" s="147">
        <v>4</v>
      </c>
      <c r="F245" s="147">
        <v>2243</v>
      </c>
      <c r="G245" s="147">
        <v>1</v>
      </c>
      <c r="H245" s="135"/>
      <c r="I245" s="147">
        <v>1</v>
      </c>
      <c r="J245" s="135"/>
      <c r="K245" s="42">
        <v>0</v>
      </c>
      <c r="L245" s="146">
        <v>19</v>
      </c>
      <c r="M245" s="147">
        <v>19</v>
      </c>
      <c r="N245" s="135"/>
      <c r="O245" s="135"/>
      <c r="P245" s="147">
        <v>1</v>
      </c>
      <c r="Q245" s="147">
        <v>1</v>
      </c>
      <c r="R245" s="135"/>
      <c r="S245" s="135"/>
      <c r="T245" s="147">
        <v>18</v>
      </c>
      <c r="U245" s="147">
        <v>12</v>
      </c>
      <c r="V245" s="135"/>
      <c r="W245" s="42">
        <v>365</v>
      </c>
      <c r="X245" s="148">
        <v>317</v>
      </c>
      <c r="Y245" s="258">
        <v>57</v>
      </c>
      <c r="Z245" s="75">
        <f t="shared" si="1560"/>
        <v>44069</v>
      </c>
      <c r="AA245" s="231">
        <f t="shared" ref="AA245" si="1606">+AF245+AL245+AR245</f>
        <v>5267</v>
      </c>
      <c r="AB245" s="231">
        <f t="shared" ref="AB245" si="1607">+AH245+AN245+AT245</f>
        <v>4669</v>
      </c>
      <c r="AC245" s="232">
        <f t="shared" ref="AC245" si="1608">+AJ245+AP245+AV245</f>
        <v>86</v>
      </c>
      <c r="AD245" s="184">
        <f t="shared" ref="AD245" si="1609">+AF245-AF244</f>
        <v>24</v>
      </c>
      <c r="AE245" s="244">
        <f t="shared" ref="AE245" si="1610">+AE244+AD245</f>
        <v>3529</v>
      </c>
      <c r="AF245" s="156">
        <v>4734</v>
      </c>
      <c r="AG245" s="185">
        <f t="shared" ref="AG245" si="1611">+AH245-AH244</f>
        <v>53</v>
      </c>
      <c r="AH245" s="156">
        <v>4161</v>
      </c>
      <c r="AI245" s="185">
        <f t="shared" ref="AI245" si="1612">+AJ245-AJ244</f>
        <v>1</v>
      </c>
      <c r="AJ245" s="186">
        <v>79</v>
      </c>
      <c r="AK245" s="187">
        <f t="shared" ref="AK245" si="1613">+AL245-AL244</f>
        <v>0</v>
      </c>
      <c r="AL245" s="156">
        <v>46</v>
      </c>
      <c r="AM245" s="185">
        <f t="shared" ref="AM245" si="1614">+AN245-AN244</f>
        <v>0</v>
      </c>
      <c r="AN245" s="156">
        <v>46</v>
      </c>
      <c r="AO245" s="185">
        <f t="shared" ref="AO245" si="1615">+AP245-AP244</f>
        <v>0</v>
      </c>
      <c r="AP245" s="188">
        <v>0</v>
      </c>
      <c r="AQ245" s="187">
        <f t="shared" ref="AQ245" si="1616">+AR245-AR244</f>
        <v>0</v>
      </c>
      <c r="AR245" s="156">
        <v>487</v>
      </c>
      <c r="AS245" s="185">
        <f t="shared" ref="AS245" si="1617">+AT245-AT244</f>
        <v>5</v>
      </c>
      <c r="AT245" s="156">
        <v>462</v>
      </c>
      <c r="AU245" s="185">
        <f t="shared" ref="AU245" si="1618">+AV245-AV244</f>
        <v>0</v>
      </c>
      <c r="AV245" s="189">
        <v>7</v>
      </c>
      <c r="AW245" s="256">
        <v>74</v>
      </c>
      <c r="AX245" s="238">
        <f t="shared" ref="AX245" si="1619">+A245</f>
        <v>44069</v>
      </c>
      <c r="AY245" s="6">
        <v>0</v>
      </c>
      <c r="AZ245" s="239">
        <f t="shared" ref="AZ245" si="1620">+AZ244+AY245</f>
        <v>341</v>
      </c>
      <c r="BA245" s="239">
        <f t="shared" si="453"/>
        <v>28</v>
      </c>
      <c r="BB245" s="130">
        <v>0</v>
      </c>
      <c r="BC245" s="27">
        <f t="shared" ref="BC245" si="1621">+BC244+BB245</f>
        <v>22</v>
      </c>
      <c r="BD245" s="239">
        <f t="shared" si="266"/>
        <v>63</v>
      </c>
      <c r="BE245" s="230">
        <f t="shared" ref="BE245" si="1622">+Z245</f>
        <v>44069</v>
      </c>
      <c r="BF245" s="132">
        <f t="shared" ref="BF245" si="1623">+B245</f>
        <v>8</v>
      </c>
      <c r="BG245" s="230">
        <f t="shared" ref="BG245" si="1624">+A245</f>
        <v>44069</v>
      </c>
      <c r="BH245" s="132">
        <f t="shared" ref="BH245" si="1625">+C245</f>
        <v>2455</v>
      </c>
      <c r="BI245" s="1">
        <f t="shared" ref="BI245" si="1626">+BE245</f>
        <v>44069</v>
      </c>
      <c r="BJ245">
        <f t="shared" ref="BJ245" si="1627">+L245</f>
        <v>19</v>
      </c>
      <c r="BK245">
        <f t="shared" ref="BK245" si="1628">+M245</f>
        <v>19</v>
      </c>
      <c r="BL245" s="1">
        <f t="shared" ref="BL245" si="1629">+BI245</f>
        <v>44069</v>
      </c>
      <c r="BM245">
        <f t="shared" ref="BM245" si="1630">+BM244+BJ245</f>
        <v>3427</v>
      </c>
      <c r="BN245">
        <f t="shared" ref="BN245" si="1631">+BN244+BK245</f>
        <v>1037</v>
      </c>
      <c r="BO245" s="180">
        <f t="shared" ref="BO245" si="1632">+A245</f>
        <v>44069</v>
      </c>
      <c r="BP245">
        <f t="shared" ref="BP245" si="1633">+AF245</f>
        <v>4734</v>
      </c>
      <c r="BQ245">
        <f t="shared" ref="BQ245" si="1634">+AH245</f>
        <v>4161</v>
      </c>
      <c r="BR245">
        <f t="shared" ref="BR245" si="1635">+AJ245</f>
        <v>79</v>
      </c>
      <c r="BS245" s="180">
        <f t="shared" ref="BS245" si="1636">+A245</f>
        <v>44069</v>
      </c>
      <c r="BT245">
        <f t="shared" ref="BT245" si="1637">+AL245</f>
        <v>46</v>
      </c>
      <c r="BU245">
        <f t="shared" ref="BU245" si="1638">+AN245</f>
        <v>46</v>
      </c>
      <c r="BV245">
        <f t="shared" ref="BV245" si="1639">+AP245</f>
        <v>0</v>
      </c>
      <c r="BW245" s="180">
        <f t="shared" ref="BW245" si="1640">+A245</f>
        <v>44069</v>
      </c>
      <c r="BX245">
        <f t="shared" ref="BX245" si="1641">+AR245</f>
        <v>487</v>
      </c>
      <c r="BY245">
        <f t="shared" ref="BY245" si="1642">+AT245</f>
        <v>462</v>
      </c>
      <c r="BZ245">
        <f t="shared" ref="BZ245" si="1643">+AV245</f>
        <v>7</v>
      </c>
      <c r="CA245" s="180">
        <f t="shared" ref="CA245" si="1644">+A245</f>
        <v>44069</v>
      </c>
      <c r="CB245">
        <f t="shared" ref="CB245" si="1645">+AD245</f>
        <v>24</v>
      </c>
      <c r="CC245">
        <f t="shared" ref="CC245" si="1646">+AG245</f>
        <v>53</v>
      </c>
      <c r="CD245" s="180">
        <f t="shared" ref="CD245" si="1647">+A245</f>
        <v>44069</v>
      </c>
      <c r="CE245">
        <f t="shared" ref="CE245" si="1648">+AI245</f>
        <v>1</v>
      </c>
    </row>
    <row r="246" spans="1:83" ht="18" customHeight="1" x14ac:dyDescent="0.55000000000000004">
      <c r="A246" s="180">
        <v>44070</v>
      </c>
      <c r="B246" s="241">
        <v>9</v>
      </c>
      <c r="C246" s="155">
        <f t="shared" ref="C246" si="1649">+B246+C245</f>
        <v>2464</v>
      </c>
      <c r="D246" s="155">
        <f t="shared" ref="D246" si="1650">+C246-F246</f>
        <v>193</v>
      </c>
      <c r="E246" s="147">
        <v>4</v>
      </c>
      <c r="F246" s="147">
        <v>2271</v>
      </c>
      <c r="G246" s="147">
        <v>2</v>
      </c>
      <c r="H246" s="135"/>
      <c r="I246" s="147">
        <v>3</v>
      </c>
      <c r="J246" s="135"/>
      <c r="K246" s="42">
        <v>0</v>
      </c>
      <c r="L246" s="146">
        <v>16</v>
      </c>
      <c r="M246" s="147">
        <v>16</v>
      </c>
      <c r="N246" s="135"/>
      <c r="O246" s="135"/>
      <c r="P246" s="147">
        <v>2</v>
      </c>
      <c r="Q246" s="147">
        <v>2</v>
      </c>
      <c r="R246" s="135"/>
      <c r="S246" s="135"/>
      <c r="T246" s="147">
        <v>21</v>
      </c>
      <c r="U246" s="147">
        <v>18</v>
      </c>
      <c r="V246" s="135"/>
      <c r="W246" s="42">
        <v>358</v>
      </c>
      <c r="X246" s="148">
        <v>313</v>
      </c>
      <c r="Y246" s="258">
        <v>58</v>
      </c>
      <c r="Z246" s="75">
        <f t="shared" ref="Z246" si="1651">+A246</f>
        <v>44070</v>
      </c>
      <c r="AA246" s="231">
        <f t="shared" ref="AA246" si="1652">+AF246+AL246+AR246</f>
        <v>5288</v>
      </c>
      <c r="AB246" s="231">
        <f t="shared" ref="AB246" si="1653">+AH246+AN246+AT246</f>
        <v>4708</v>
      </c>
      <c r="AC246" s="232">
        <f t="shared" ref="AC246" si="1654">+AJ246+AP246+AV246</f>
        <v>88</v>
      </c>
      <c r="AD246" s="184">
        <f t="shared" ref="AD246" si="1655">+AF246-AF245</f>
        <v>21</v>
      </c>
      <c r="AE246" s="244">
        <f t="shared" ref="AE246" si="1656">+AE245+AD246</f>
        <v>3550</v>
      </c>
      <c r="AF246" s="156">
        <v>4755</v>
      </c>
      <c r="AG246" s="185">
        <f t="shared" ref="AG246" si="1657">+AH246-AH245</f>
        <v>39</v>
      </c>
      <c r="AH246" s="156">
        <v>4200</v>
      </c>
      <c r="AI246" s="185">
        <f t="shared" ref="AI246" si="1658">+AJ246-AJ245</f>
        <v>2</v>
      </c>
      <c r="AJ246" s="186">
        <v>81</v>
      </c>
      <c r="AK246" s="187">
        <f t="shared" ref="AK246" si="1659">+AL246-AL245</f>
        <v>0</v>
      </c>
      <c r="AL246" s="156">
        <v>46</v>
      </c>
      <c r="AM246" s="185">
        <f t="shared" ref="AM246" si="1660">+AN246-AN245</f>
        <v>0</v>
      </c>
      <c r="AN246" s="156">
        <v>46</v>
      </c>
      <c r="AO246" s="185">
        <f t="shared" ref="AO246" si="1661">+AP246-AP245</f>
        <v>0</v>
      </c>
      <c r="AP246" s="188">
        <v>0</v>
      </c>
      <c r="AQ246" s="187">
        <f t="shared" ref="AQ246" si="1662">+AR246-AR245</f>
        <v>0</v>
      </c>
      <c r="AR246" s="156">
        <v>487</v>
      </c>
      <c r="AS246" s="185">
        <f t="shared" ref="AS246" si="1663">+AT246-AT245</f>
        <v>0</v>
      </c>
      <c r="AT246" s="156">
        <v>462</v>
      </c>
      <c r="AU246" s="185">
        <f t="shared" ref="AU246" si="1664">+AV246-AV245</f>
        <v>0</v>
      </c>
      <c r="AV246" s="189">
        <v>7</v>
      </c>
      <c r="AW246" s="256">
        <v>75</v>
      </c>
      <c r="AX246" s="238">
        <f t="shared" ref="AX246" si="1665">+A246</f>
        <v>44070</v>
      </c>
      <c r="AY246" s="6">
        <v>0</v>
      </c>
      <c r="AZ246" s="239">
        <f t="shared" ref="AZ246" si="1666">+AZ245+AY246</f>
        <v>341</v>
      </c>
      <c r="BA246" s="239">
        <f t="shared" si="453"/>
        <v>29</v>
      </c>
      <c r="BB246" s="130">
        <v>0</v>
      </c>
      <c r="BC246" s="27">
        <f t="shared" ref="BC246" si="1667">+BC245+BB246</f>
        <v>22</v>
      </c>
      <c r="BD246" s="239">
        <f t="shared" si="266"/>
        <v>64</v>
      </c>
      <c r="BE246" s="230">
        <f t="shared" ref="BE246" si="1668">+Z246</f>
        <v>44070</v>
      </c>
      <c r="BF246" s="132">
        <f t="shared" ref="BF246" si="1669">+B246</f>
        <v>9</v>
      </c>
      <c r="BG246" s="230">
        <f t="shared" ref="BG246" si="1670">+A246</f>
        <v>44070</v>
      </c>
      <c r="BH246" s="132">
        <f t="shared" ref="BH246" si="1671">+C246</f>
        <v>2464</v>
      </c>
      <c r="BI246" s="1">
        <f t="shared" ref="BI246" si="1672">+BE246</f>
        <v>44070</v>
      </c>
      <c r="BJ246">
        <f t="shared" ref="BJ246" si="1673">+L246</f>
        <v>16</v>
      </c>
      <c r="BK246">
        <f t="shared" ref="BK246" si="1674">+M246</f>
        <v>16</v>
      </c>
      <c r="BL246" s="1">
        <f t="shared" ref="BL246" si="1675">+BI246</f>
        <v>44070</v>
      </c>
      <c r="BM246">
        <f t="shared" ref="BM246" si="1676">+BM245+BJ246</f>
        <v>3443</v>
      </c>
      <c r="BN246">
        <f t="shared" ref="BN246" si="1677">+BN245+BK246</f>
        <v>1053</v>
      </c>
      <c r="BO246" s="180">
        <f t="shared" ref="BO246" si="1678">+A246</f>
        <v>44070</v>
      </c>
      <c r="BP246">
        <f t="shared" ref="BP246" si="1679">+AF246</f>
        <v>4755</v>
      </c>
      <c r="BQ246">
        <f t="shared" ref="BQ246" si="1680">+AH246</f>
        <v>4200</v>
      </c>
      <c r="BR246">
        <f t="shared" ref="BR246" si="1681">+AJ246</f>
        <v>81</v>
      </c>
      <c r="BS246" s="180">
        <f t="shared" ref="BS246" si="1682">+A246</f>
        <v>44070</v>
      </c>
      <c r="BT246">
        <f t="shared" ref="BT246" si="1683">+AL246</f>
        <v>46</v>
      </c>
      <c r="BU246">
        <f t="shared" ref="BU246" si="1684">+AN246</f>
        <v>46</v>
      </c>
      <c r="BV246">
        <f t="shared" ref="BV246" si="1685">+AP246</f>
        <v>0</v>
      </c>
      <c r="BW246" s="180">
        <f t="shared" ref="BW246" si="1686">+A246</f>
        <v>44070</v>
      </c>
      <c r="BX246">
        <f t="shared" ref="BX246" si="1687">+AR246</f>
        <v>487</v>
      </c>
      <c r="BY246">
        <f t="shared" ref="BY246" si="1688">+AT246</f>
        <v>462</v>
      </c>
      <c r="BZ246">
        <f t="shared" ref="BZ246" si="1689">+AV246</f>
        <v>7</v>
      </c>
      <c r="CA246" s="180">
        <f t="shared" ref="CA246" si="1690">+A246</f>
        <v>44070</v>
      </c>
      <c r="CB246">
        <f t="shared" ref="CB246" si="1691">+AD246</f>
        <v>21</v>
      </c>
      <c r="CC246">
        <f t="shared" ref="CC246" si="1692">+AG246</f>
        <v>39</v>
      </c>
      <c r="CD246" s="180">
        <f t="shared" ref="CD246" si="1693">+A246</f>
        <v>44070</v>
      </c>
      <c r="CE246">
        <f t="shared" ref="CE246" si="1694">+AI246</f>
        <v>2</v>
      </c>
    </row>
    <row r="247" spans="1:83" ht="18" customHeight="1" x14ac:dyDescent="0.55000000000000004">
      <c r="A247" s="180">
        <v>44071</v>
      </c>
      <c r="B247" s="241">
        <v>9</v>
      </c>
      <c r="C247" s="155">
        <f t="shared" ref="C247" si="1695">+B247+C246</f>
        <v>2473</v>
      </c>
      <c r="D247" s="155">
        <f t="shared" ref="D247" si="1696">+C247-F247</f>
        <v>188</v>
      </c>
      <c r="E247" s="147">
        <v>4</v>
      </c>
      <c r="F247" s="147">
        <v>2285</v>
      </c>
      <c r="G247" s="147">
        <v>0</v>
      </c>
      <c r="H247" s="135"/>
      <c r="I247" s="147">
        <v>0</v>
      </c>
      <c r="J247" s="135"/>
      <c r="K247" s="42">
        <v>0</v>
      </c>
      <c r="L247" s="146">
        <v>10</v>
      </c>
      <c r="M247" s="147">
        <v>10</v>
      </c>
      <c r="N247" s="135"/>
      <c r="O247" s="135"/>
      <c r="P247" s="147">
        <v>3</v>
      </c>
      <c r="Q247" s="147">
        <v>3</v>
      </c>
      <c r="R247" s="135"/>
      <c r="S247" s="135"/>
      <c r="T247" s="147">
        <v>14</v>
      </c>
      <c r="U247" s="147">
        <v>9</v>
      </c>
      <c r="V247" s="135"/>
      <c r="W247" s="42">
        <v>351</v>
      </c>
      <c r="X247" s="148">
        <v>311</v>
      </c>
      <c r="Y247" s="258">
        <v>59</v>
      </c>
      <c r="Z247" s="75">
        <f t="shared" ref="Z247:Z248" si="1697">+A247</f>
        <v>44071</v>
      </c>
      <c r="AA247" s="231">
        <f t="shared" ref="AA247" si="1698">+AF247+AL247+AR247</f>
        <v>5301</v>
      </c>
      <c r="AB247" s="231">
        <f t="shared" ref="AB247" si="1699">+AH247+AN247+AT247</f>
        <v>4757</v>
      </c>
      <c r="AC247" s="232">
        <f t="shared" ref="AC247" si="1700">+AJ247+AP247+AV247</f>
        <v>91</v>
      </c>
      <c r="AD247" s="184">
        <f t="shared" ref="AD247" si="1701">+AF247-AF246</f>
        <v>13</v>
      </c>
      <c r="AE247" s="244">
        <f t="shared" ref="AE247" si="1702">+AE246+AD247</f>
        <v>3563</v>
      </c>
      <c r="AF247" s="156">
        <v>4768</v>
      </c>
      <c r="AG247" s="185">
        <f t="shared" ref="AG247:AG249" si="1703">+AH247-AH246</f>
        <v>49</v>
      </c>
      <c r="AH247" s="156">
        <v>4249</v>
      </c>
      <c r="AI247" s="185">
        <f t="shared" ref="AI247" si="1704">+AJ247-AJ246</f>
        <v>3</v>
      </c>
      <c r="AJ247" s="186">
        <v>84</v>
      </c>
      <c r="AK247" s="187">
        <f t="shared" ref="AK247" si="1705">+AL247-AL246</f>
        <v>0</v>
      </c>
      <c r="AL247" s="156">
        <v>46</v>
      </c>
      <c r="AM247" s="185">
        <f t="shared" ref="AM247" si="1706">+AN247-AN246</f>
        <v>0</v>
      </c>
      <c r="AN247" s="156">
        <v>46</v>
      </c>
      <c r="AO247" s="185">
        <f t="shared" ref="AO247" si="1707">+AP247-AP246</f>
        <v>0</v>
      </c>
      <c r="AP247" s="188">
        <v>0</v>
      </c>
      <c r="AQ247" s="187">
        <f t="shared" ref="AQ247" si="1708">+AR247-AR246</f>
        <v>0</v>
      </c>
      <c r="AR247" s="156">
        <v>487</v>
      </c>
      <c r="AS247" s="185">
        <f t="shared" ref="AS247" si="1709">+AT247-AT246</f>
        <v>0</v>
      </c>
      <c r="AT247" s="156">
        <v>462</v>
      </c>
      <c r="AU247" s="185">
        <f t="shared" ref="AU247" si="1710">+AV247-AV246</f>
        <v>0</v>
      </c>
      <c r="AV247" s="189">
        <v>7</v>
      </c>
      <c r="AW247" s="256">
        <v>76</v>
      </c>
      <c r="AX247" s="238">
        <f t="shared" ref="AX247" si="1711">+A247</f>
        <v>44071</v>
      </c>
      <c r="AY247" s="6">
        <v>0</v>
      </c>
      <c r="AZ247" s="239">
        <f t="shared" ref="AZ247" si="1712">+AZ246+AY247</f>
        <v>341</v>
      </c>
      <c r="BA247" s="239">
        <f t="shared" si="453"/>
        <v>30</v>
      </c>
      <c r="BB247" s="130">
        <v>0</v>
      </c>
      <c r="BC247" s="27">
        <f t="shared" ref="BC247" si="1713">+BC246+BB247</f>
        <v>22</v>
      </c>
      <c r="BD247" s="239">
        <f t="shared" si="266"/>
        <v>65</v>
      </c>
      <c r="BE247" s="230">
        <f t="shared" ref="BE247" si="1714">+Z247</f>
        <v>44071</v>
      </c>
      <c r="BF247" s="132">
        <f t="shared" ref="BF247" si="1715">+B247</f>
        <v>9</v>
      </c>
      <c r="BG247" s="230">
        <f t="shared" ref="BG247" si="1716">+A247</f>
        <v>44071</v>
      </c>
      <c r="BH247" s="132">
        <f t="shared" ref="BH247" si="1717">+C247</f>
        <v>2473</v>
      </c>
      <c r="BI247" s="1">
        <f t="shared" ref="BI247" si="1718">+BE247</f>
        <v>44071</v>
      </c>
      <c r="BJ247">
        <f t="shared" ref="BJ247" si="1719">+L247</f>
        <v>10</v>
      </c>
      <c r="BK247">
        <f t="shared" ref="BK247" si="1720">+M247</f>
        <v>10</v>
      </c>
      <c r="BL247" s="1">
        <f t="shared" ref="BL247" si="1721">+BI247</f>
        <v>44071</v>
      </c>
      <c r="BM247">
        <f t="shared" ref="BM247" si="1722">+BM246+BJ247</f>
        <v>3453</v>
      </c>
      <c r="BN247">
        <f t="shared" ref="BN247" si="1723">+BN246+BK247</f>
        <v>1063</v>
      </c>
      <c r="BO247" s="180">
        <f t="shared" ref="BO247" si="1724">+A247</f>
        <v>44071</v>
      </c>
      <c r="BP247">
        <f t="shared" ref="BP247" si="1725">+AF247</f>
        <v>4768</v>
      </c>
      <c r="BQ247">
        <f t="shared" ref="BQ247" si="1726">+AH247</f>
        <v>4249</v>
      </c>
      <c r="BR247">
        <f t="shared" ref="BR247" si="1727">+AJ247</f>
        <v>84</v>
      </c>
      <c r="BS247" s="180">
        <f t="shared" ref="BS247" si="1728">+A247</f>
        <v>44071</v>
      </c>
      <c r="BT247">
        <f t="shared" ref="BT247" si="1729">+AL247</f>
        <v>46</v>
      </c>
      <c r="BU247">
        <f t="shared" ref="BU247" si="1730">+AN247</f>
        <v>46</v>
      </c>
      <c r="BV247">
        <f t="shared" ref="BV247" si="1731">+AP247</f>
        <v>0</v>
      </c>
      <c r="BW247" s="180">
        <f t="shared" ref="BW247" si="1732">+A247</f>
        <v>44071</v>
      </c>
      <c r="BX247">
        <f t="shared" ref="BX247" si="1733">+AR247</f>
        <v>487</v>
      </c>
      <c r="BY247">
        <f t="shared" ref="BY247" si="1734">+AT247</f>
        <v>462</v>
      </c>
      <c r="BZ247">
        <f t="shared" ref="BZ247" si="1735">+AV247</f>
        <v>7</v>
      </c>
      <c r="CA247" s="180">
        <f t="shared" ref="CA247" si="1736">+A247</f>
        <v>44071</v>
      </c>
      <c r="CB247">
        <f t="shared" ref="CB247" si="1737">+AD247</f>
        <v>13</v>
      </c>
      <c r="CC247">
        <f t="shared" ref="CC247" si="1738">+AG247</f>
        <v>49</v>
      </c>
      <c r="CD247" s="180">
        <f t="shared" ref="CD247" si="1739">+A247</f>
        <v>44071</v>
      </c>
      <c r="CE247">
        <f t="shared" ref="CE247" si="1740">+AI247</f>
        <v>3</v>
      </c>
    </row>
    <row r="248" spans="1:83" ht="18" customHeight="1" x14ac:dyDescent="0.55000000000000004">
      <c r="A248" s="180">
        <v>44072</v>
      </c>
      <c r="B248" s="241">
        <v>9</v>
      </c>
      <c r="C248" s="155">
        <f t="shared" ref="C248" si="1741">+B248+C247</f>
        <v>2482</v>
      </c>
      <c r="D248" s="155">
        <f t="shared" ref="D248" si="1742">+C248-F248</f>
        <v>182</v>
      </c>
      <c r="E248" s="147">
        <v>4</v>
      </c>
      <c r="F248" s="147">
        <v>2300</v>
      </c>
      <c r="G248" s="147">
        <v>0</v>
      </c>
      <c r="H248" s="135"/>
      <c r="I248" s="147">
        <v>0</v>
      </c>
      <c r="J248" s="135"/>
      <c r="K248" s="42">
        <v>0</v>
      </c>
      <c r="L248" s="146">
        <v>4</v>
      </c>
      <c r="M248" s="147">
        <v>4</v>
      </c>
      <c r="N248" s="135"/>
      <c r="O248" s="135"/>
      <c r="P248" s="147">
        <v>0</v>
      </c>
      <c r="Q248" s="147">
        <v>0</v>
      </c>
      <c r="R248" s="135"/>
      <c r="S248" s="135"/>
      <c r="T248" s="147">
        <v>17</v>
      </c>
      <c r="U248" s="147">
        <v>17</v>
      </c>
      <c r="V248" s="135"/>
      <c r="W248" s="42">
        <v>338</v>
      </c>
      <c r="X248" s="148">
        <v>305</v>
      </c>
      <c r="Y248" s="258">
        <v>60</v>
      </c>
      <c r="Z248" s="75">
        <f t="shared" si="1697"/>
        <v>44072</v>
      </c>
      <c r="AA248" s="231">
        <f t="shared" ref="AA248" si="1743">+AF248+AL248+AR248</f>
        <v>5320</v>
      </c>
      <c r="AB248" s="231">
        <f t="shared" ref="AB248" si="1744">+AH248+AN248+AT248</f>
        <v>4795</v>
      </c>
      <c r="AC248" s="232">
        <f t="shared" ref="AC248" si="1745">+AJ248+AP248+AV248</f>
        <v>94</v>
      </c>
      <c r="AD248" s="184">
        <f t="shared" ref="AD248" si="1746">+AF248-AF247</f>
        <v>18</v>
      </c>
      <c r="AE248" s="244">
        <f t="shared" ref="AE248" si="1747">+AE247+AD248</f>
        <v>3581</v>
      </c>
      <c r="AF248" s="156">
        <v>4786</v>
      </c>
      <c r="AG248" s="185">
        <f t="shared" si="1703"/>
        <v>38</v>
      </c>
      <c r="AH248" s="156">
        <v>4287</v>
      </c>
      <c r="AI248" s="185">
        <f t="shared" ref="AI248:AI249" si="1748">+AJ248-AJ247</f>
        <v>3</v>
      </c>
      <c r="AJ248" s="186">
        <v>87</v>
      </c>
      <c r="AK248" s="187">
        <f t="shared" ref="AK248" si="1749">+AL248-AL247</f>
        <v>0</v>
      </c>
      <c r="AL248" s="156">
        <v>46</v>
      </c>
      <c r="AM248" s="185">
        <f t="shared" ref="AM248" si="1750">+AN248-AN247</f>
        <v>0</v>
      </c>
      <c r="AN248" s="156">
        <v>46</v>
      </c>
      <c r="AO248" s="185">
        <f t="shared" ref="AO248" si="1751">+AP248-AP247</f>
        <v>0</v>
      </c>
      <c r="AP248" s="188">
        <v>0</v>
      </c>
      <c r="AQ248" s="187">
        <f t="shared" ref="AQ248" si="1752">+AR248-AR247</f>
        <v>1</v>
      </c>
      <c r="AR248" s="156">
        <v>488</v>
      </c>
      <c r="AS248" s="185">
        <f t="shared" ref="AS248" si="1753">+AT248-AT247</f>
        <v>0</v>
      </c>
      <c r="AT248" s="156">
        <v>462</v>
      </c>
      <c r="AU248" s="185">
        <f t="shared" ref="AU248" si="1754">+AV248-AV247</f>
        <v>0</v>
      </c>
      <c r="AV248" s="189">
        <v>7</v>
      </c>
      <c r="AW248" s="256">
        <v>77</v>
      </c>
      <c r="AX248" s="238">
        <f t="shared" ref="AX248" si="1755">+A248</f>
        <v>44072</v>
      </c>
      <c r="AY248" s="6">
        <v>0</v>
      </c>
      <c r="AZ248" s="239">
        <f t="shared" ref="AZ248" si="1756">+AZ247+AY248</f>
        <v>341</v>
      </c>
      <c r="BA248" s="239">
        <f t="shared" si="453"/>
        <v>31</v>
      </c>
      <c r="BB248" s="130">
        <v>0</v>
      </c>
      <c r="BC248" s="27">
        <f t="shared" ref="BC248" si="1757">+BC247+BB248</f>
        <v>22</v>
      </c>
      <c r="BD248" s="239">
        <f t="shared" si="266"/>
        <v>66</v>
      </c>
      <c r="BE248" s="230">
        <f t="shared" ref="BE248" si="1758">+Z248</f>
        <v>44072</v>
      </c>
      <c r="BF248" s="132">
        <f t="shared" ref="BF248" si="1759">+B248</f>
        <v>9</v>
      </c>
      <c r="BG248" s="230">
        <f t="shared" ref="BG248" si="1760">+A248</f>
        <v>44072</v>
      </c>
      <c r="BH248" s="132">
        <f t="shared" ref="BH248" si="1761">+C248</f>
        <v>2482</v>
      </c>
      <c r="BI248" s="1">
        <f t="shared" ref="BI248" si="1762">+BE248</f>
        <v>44072</v>
      </c>
      <c r="BJ248">
        <f t="shared" ref="BJ248" si="1763">+L248</f>
        <v>4</v>
      </c>
      <c r="BK248">
        <f t="shared" ref="BK248" si="1764">+M248</f>
        <v>4</v>
      </c>
      <c r="BL248" s="1">
        <f t="shared" ref="BL248" si="1765">+BI248</f>
        <v>44072</v>
      </c>
      <c r="BM248">
        <f t="shared" ref="BM248" si="1766">+BM247+BJ248</f>
        <v>3457</v>
      </c>
      <c r="BN248">
        <f t="shared" ref="BN248" si="1767">+BN247+BK248</f>
        <v>1067</v>
      </c>
      <c r="BO248" s="180">
        <f t="shared" ref="BO248" si="1768">+A248</f>
        <v>44072</v>
      </c>
      <c r="BP248">
        <f t="shared" ref="BP248" si="1769">+AF248</f>
        <v>4786</v>
      </c>
      <c r="BQ248">
        <f t="shared" ref="BQ248" si="1770">+AH248</f>
        <v>4287</v>
      </c>
      <c r="BR248">
        <f t="shared" ref="BR248" si="1771">+AJ248</f>
        <v>87</v>
      </c>
      <c r="BS248" s="180">
        <f t="shared" ref="BS248" si="1772">+A248</f>
        <v>44072</v>
      </c>
      <c r="BT248">
        <f t="shared" ref="BT248" si="1773">+AL248</f>
        <v>46</v>
      </c>
      <c r="BU248">
        <f t="shared" ref="BU248" si="1774">+AN248</f>
        <v>46</v>
      </c>
      <c r="BV248">
        <f t="shared" ref="BV248" si="1775">+AP248</f>
        <v>0</v>
      </c>
      <c r="BW248" s="180">
        <f t="shared" ref="BW248" si="1776">+A248</f>
        <v>44072</v>
      </c>
      <c r="BX248">
        <f t="shared" ref="BX248" si="1777">+AR248</f>
        <v>488</v>
      </c>
      <c r="BY248">
        <f t="shared" ref="BY248" si="1778">+AT248</f>
        <v>462</v>
      </c>
      <c r="BZ248">
        <f t="shared" ref="BZ248" si="1779">+AV248</f>
        <v>7</v>
      </c>
      <c r="CA248" s="180">
        <f t="shared" ref="CA248" si="1780">+A248</f>
        <v>44072</v>
      </c>
      <c r="CB248">
        <f t="shared" ref="CB248" si="1781">+AD248</f>
        <v>18</v>
      </c>
      <c r="CC248">
        <f t="shared" ref="CC248" si="1782">+AG248</f>
        <v>38</v>
      </c>
      <c r="CD248" s="180">
        <f t="shared" ref="CD248" si="1783">+A248</f>
        <v>44072</v>
      </c>
      <c r="CE248">
        <f t="shared" ref="CE248" si="1784">+AI248</f>
        <v>3</v>
      </c>
    </row>
    <row r="249" spans="1:83" ht="18" customHeight="1" x14ac:dyDescent="0.55000000000000004">
      <c r="A249" s="180">
        <v>44073</v>
      </c>
      <c r="B249" s="241">
        <v>17</v>
      </c>
      <c r="C249" s="155">
        <f t="shared" ref="C249" si="1785">+B249+C248</f>
        <v>2499</v>
      </c>
      <c r="D249" s="155">
        <f t="shared" ref="D249" si="1786">+C249-F249</f>
        <v>188</v>
      </c>
      <c r="E249" s="147">
        <v>4</v>
      </c>
      <c r="F249" s="147">
        <v>2311</v>
      </c>
      <c r="G249" s="147">
        <v>0</v>
      </c>
      <c r="H249" s="135"/>
      <c r="I249" s="147">
        <v>0</v>
      </c>
      <c r="J249" s="135"/>
      <c r="K249" s="42">
        <v>0</v>
      </c>
      <c r="L249" s="146">
        <v>19</v>
      </c>
      <c r="M249" s="147">
        <v>19</v>
      </c>
      <c r="N249" s="135"/>
      <c r="O249" s="135"/>
      <c r="P249" s="147">
        <v>0</v>
      </c>
      <c r="Q249" s="147">
        <v>0</v>
      </c>
      <c r="R249" s="135"/>
      <c r="S249" s="135"/>
      <c r="T249" s="147">
        <v>17</v>
      </c>
      <c r="U249" s="147">
        <v>12</v>
      </c>
      <c r="V249" s="135"/>
      <c r="W249" s="42">
        <v>340</v>
      </c>
      <c r="X249" s="148">
        <v>312</v>
      </c>
      <c r="Y249" s="258">
        <v>61</v>
      </c>
      <c r="Z249" s="75">
        <f t="shared" ref="Z249" si="1787">+A249</f>
        <v>44073</v>
      </c>
      <c r="AA249" s="231">
        <f t="shared" ref="AA249" si="1788">+AF249+AL249+AR249</f>
        <v>5335</v>
      </c>
      <c r="AB249" s="231">
        <f t="shared" ref="AB249" si="1789">+AH249+AN249+AT249</f>
        <v>4828</v>
      </c>
      <c r="AC249" s="232">
        <f t="shared" ref="AC249" si="1790">+AJ249+AP249+AV249</f>
        <v>95</v>
      </c>
      <c r="AD249" s="184">
        <f t="shared" ref="AD249" si="1791">+AF249-AF248</f>
        <v>15</v>
      </c>
      <c r="AE249" s="244">
        <f t="shared" ref="AE249" si="1792">+AE248+AD249</f>
        <v>3596</v>
      </c>
      <c r="AF249" s="156">
        <v>4801</v>
      </c>
      <c r="AG249" s="185">
        <f t="shared" si="1703"/>
        <v>33</v>
      </c>
      <c r="AH249" s="156">
        <v>4320</v>
      </c>
      <c r="AI249" s="185">
        <f t="shared" si="1748"/>
        <v>1</v>
      </c>
      <c r="AJ249" s="186">
        <v>88</v>
      </c>
      <c r="AK249" s="187">
        <f t="shared" ref="AK249" si="1793">+AL249-AL248</f>
        <v>0</v>
      </c>
      <c r="AL249" s="156">
        <v>46</v>
      </c>
      <c r="AM249" s="185">
        <f t="shared" ref="AM249" si="1794">+AN249-AN248</f>
        <v>0</v>
      </c>
      <c r="AN249" s="156">
        <v>46</v>
      </c>
      <c r="AO249" s="185">
        <f t="shared" ref="AO249" si="1795">+AP249-AP248</f>
        <v>0</v>
      </c>
      <c r="AP249" s="188">
        <v>0</v>
      </c>
      <c r="AQ249" s="187">
        <f t="shared" ref="AQ249" si="1796">+AR249-AR248</f>
        <v>0</v>
      </c>
      <c r="AR249" s="156">
        <v>488</v>
      </c>
      <c r="AS249" s="185">
        <f t="shared" ref="AS249" si="1797">+AT249-AT248</f>
        <v>0</v>
      </c>
      <c r="AT249" s="156">
        <v>462</v>
      </c>
      <c r="AU249" s="185">
        <f t="shared" ref="AU249" si="1798">+AV249-AV248</f>
        <v>0</v>
      </c>
      <c r="AV249" s="189">
        <v>7</v>
      </c>
      <c r="AW249" s="256">
        <v>78</v>
      </c>
      <c r="AX249" s="238">
        <f t="shared" ref="AX249" si="1799">+A249</f>
        <v>44073</v>
      </c>
      <c r="AY249" s="6">
        <v>0</v>
      </c>
      <c r="AZ249" s="239">
        <f t="shared" ref="AZ249" si="1800">+AZ248+AY249</f>
        <v>341</v>
      </c>
      <c r="BA249" s="239">
        <f t="shared" si="453"/>
        <v>32</v>
      </c>
      <c r="BB249" s="130">
        <v>0</v>
      </c>
      <c r="BC249" s="27">
        <f t="shared" ref="BC249" si="1801">+BC248+BB249</f>
        <v>22</v>
      </c>
      <c r="BD249" s="239">
        <f t="shared" si="266"/>
        <v>67</v>
      </c>
      <c r="BE249" s="230">
        <f t="shared" ref="BE249" si="1802">+Z249</f>
        <v>44073</v>
      </c>
      <c r="BF249" s="132">
        <f t="shared" ref="BF249" si="1803">+B249</f>
        <v>17</v>
      </c>
      <c r="BG249" s="230">
        <f t="shared" ref="BG249" si="1804">+A249</f>
        <v>44073</v>
      </c>
      <c r="BH249" s="132">
        <f t="shared" ref="BH249" si="1805">+C249</f>
        <v>2499</v>
      </c>
      <c r="BI249" s="1">
        <f t="shared" ref="BI249" si="1806">+BE249</f>
        <v>44073</v>
      </c>
      <c r="BJ249">
        <f t="shared" ref="BJ249" si="1807">+L249</f>
        <v>19</v>
      </c>
      <c r="BK249">
        <f t="shared" ref="BK249" si="1808">+M249</f>
        <v>19</v>
      </c>
      <c r="BL249" s="1">
        <f t="shared" ref="BL249" si="1809">+BI249</f>
        <v>44073</v>
      </c>
      <c r="BM249">
        <f t="shared" ref="BM249" si="1810">+BM248+BJ249</f>
        <v>3476</v>
      </c>
      <c r="BN249">
        <f t="shared" ref="BN249" si="1811">+BN248+BK249</f>
        <v>1086</v>
      </c>
      <c r="BO249" s="180">
        <f t="shared" ref="BO249" si="1812">+A249</f>
        <v>44073</v>
      </c>
      <c r="BP249">
        <f t="shared" ref="BP249" si="1813">+AF249</f>
        <v>4801</v>
      </c>
      <c r="BQ249">
        <f t="shared" ref="BQ249" si="1814">+AH249</f>
        <v>4320</v>
      </c>
      <c r="BR249">
        <f t="shared" ref="BR249" si="1815">+AJ249</f>
        <v>88</v>
      </c>
      <c r="BS249" s="180">
        <f t="shared" ref="BS249" si="1816">+A249</f>
        <v>44073</v>
      </c>
      <c r="BT249">
        <f t="shared" ref="BT249" si="1817">+AL249</f>
        <v>46</v>
      </c>
      <c r="BU249">
        <f t="shared" ref="BU249" si="1818">+AN249</f>
        <v>46</v>
      </c>
      <c r="BV249">
        <f t="shared" ref="BV249" si="1819">+AP249</f>
        <v>0</v>
      </c>
      <c r="BW249" s="180">
        <f t="shared" ref="BW249" si="1820">+A249</f>
        <v>44073</v>
      </c>
      <c r="BX249">
        <f t="shared" ref="BX249" si="1821">+AR249</f>
        <v>488</v>
      </c>
      <c r="BY249">
        <f t="shared" ref="BY249" si="1822">+AT249</f>
        <v>462</v>
      </c>
      <c r="BZ249">
        <f t="shared" ref="BZ249" si="1823">+AV249</f>
        <v>7</v>
      </c>
      <c r="CA249" s="180">
        <f t="shared" ref="CA249" si="1824">+A249</f>
        <v>44073</v>
      </c>
      <c r="CB249">
        <f t="shared" ref="CB249" si="1825">+AD249</f>
        <v>15</v>
      </c>
      <c r="CC249">
        <f t="shared" ref="CC249" si="1826">+AG249</f>
        <v>33</v>
      </c>
      <c r="CD249" s="180">
        <f t="shared" ref="CD249" si="1827">+A249</f>
        <v>44073</v>
      </c>
      <c r="CE249">
        <f t="shared" ref="CE249" si="1828">+AI249</f>
        <v>1</v>
      </c>
    </row>
    <row r="250" spans="1:83" ht="18" customHeight="1" x14ac:dyDescent="0.55000000000000004">
      <c r="A250" s="180">
        <v>44074</v>
      </c>
      <c r="B250" s="241">
        <v>10</v>
      </c>
      <c r="C250" s="155">
        <f t="shared" ref="C250" si="1829">+B250+C249</f>
        <v>2509</v>
      </c>
      <c r="D250" s="155">
        <f t="shared" ref="D250" si="1830">+C250-F250</f>
        <v>182</v>
      </c>
      <c r="E250" s="147">
        <v>3</v>
      </c>
      <c r="F250" s="147">
        <v>2327</v>
      </c>
      <c r="G250" s="147">
        <v>0</v>
      </c>
      <c r="H250" s="135"/>
      <c r="I250" s="147">
        <v>0</v>
      </c>
      <c r="J250" s="135"/>
      <c r="K250" s="42">
        <v>0</v>
      </c>
      <c r="L250" s="146">
        <v>34</v>
      </c>
      <c r="M250" s="147">
        <v>34</v>
      </c>
      <c r="N250" s="135"/>
      <c r="O250" s="135"/>
      <c r="P250" s="147">
        <v>0</v>
      </c>
      <c r="Q250" s="147">
        <v>0</v>
      </c>
      <c r="R250" s="135"/>
      <c r="S250" s="135"/>
      <c r="T250" s="147">
        <v>18</v>
      </c>
      <c r="U250" s="147">
        <v>12</v>
      </c>
      <c r="V250" s="135"/>
      <c r="W250" s="42">
        <v>356</v>
      </c>
      <c r="X250" s="148">
        <v>334</v>
      </c>
      <c r="Y250" s="258">
        <v>62</v>
      </c>
      <c r="Z250" s="75">
        <f t="shared" ref="Z250:Z252" si="1831">+A250</f>
        <v>44074</v>
      </c>
      <c r="AA250" s="231">
        <f t="shared" ref="AA250" si="1832">+AF250+AL250+AR250</f>
        <v>5344</v>
      </c>
      <c r="AB250" s="231">
        <f t="shared" ref="AB250" si="1833">+AH250+AN250+AT250</f>
        <v>4850</v>
      </c>
      <c r="AC250" s="232">
        <f t="shared" ref="AC250" si="1834">+AJ250+AP250+AV250</f>
        <v>96</v>
      </c>
      <c r="AD250" s="184">
        <f t="shared" ref="AD250" si="1835">+AF250-AF249</f>
        <v>9</v>
      </c>
      <c r="AE250" s="244">
        <f t="shared" ref="AE250" si="1836">+AE249+AD250</f>
        <v>3605</v>
      </c>
      <c r="AF250" s="156">
        <v>4810</v>
      </c>
      <c r="AG250" s="185">
        <f t="shared" ref="AG250" si="1837">+AH250-AH249</f>
        <v>22</v>
      </c>
      <c r="AH250" s="156">
        <v>4342</v>
      </c>
      <c r="AI250" s="185">
        <f t="shared" ref="AI250" si="1838">+AJ250-AJ249</f>
        <v>1</v>
      </c>
      <c r="AJ250" s="186">
        <v>89</v>
      </c>
      <c r="AK250" s="187">
        <f t="shared" ref="AK250" si="1839">+AL250-AL249</f>
        <v>0</v>
      </c>
      <c r="AL250" s="156">
        <v>46</v>
      </c>
      <c r="AM250" s="185">
        <f t="shared" ref="AM250" si="1840">+AN250-AN249</f>
        <v>0</v>
      </c>
      <c r="AN250" s="156">
        <v>46</v>
      </c>
      <c r="AO250" s="185">
        <f t="shared" ref="AO250" si="1841">+AP250-AP249</f>
        <v>0</v>
      </c>
      <c r="AP250" s="188">
        <v>0</v>
      </c>
      <c r="AQ250" s="187">
        <f t="shared" ref="AQ250" si="1842">+AR250-AR249</f>
        <v>0</v>
      </c>
      <c r="AR250" s="156">
        <v>488</v>
      </c>
      <c r="AS250" s="185">
        <f t="shared" ref="AS250" si="1843">+AT250-AT249</f>
        <v>0</v>
      </c>
      <c r="AT250" s="156">
        <v>462</v>
      </c>
      <c r="AU250" s="185">
        <f t="shared" ref="AU250" si="1844">+AV250-AV249</f>
        <v>0</v>
      </c>
      <c r="AV250" s="189">
        <v>7</v>
      </c>
      <c r="AW250" s="256">
        <v>79</v>
      </c>
      <c r="AX250" s="238">
        <f t="shared" ref="AX250" si="1845">+A250</f>
        <v>44074</v>
      </c>
      <c r="AY250" s="6">
        <v>0</v>
      </c>
      <c r="AZ250" s="239">
        <f t="shared" ref="AZ250" si="1846">+AZ249+AY250</f>
        <v>341</v>
      </c>
      <c r="BA250" s="239">
        <f t="shared" si="453"/>
        <v>33</v>
      </c>
      <c r="BB250" s="261">
        <f>3-3</f>
        <v>0</v>
      </c>
      <c r="BC250" s="27">
        <f t="shared" ref="BC250" si="1847">+BC249+BB250</f>
        <v>22</v>
      </c>
      <c r="BD250" s="239">
        <f t="shared" si="266"/>
        <v>68</v>
      </c>
      <c r="BE250" s="230">
        <f t="shared" ref="BE250" si="1848">+Z250</f>
        <v>44074</v>
      </c>
      <c r="BF250" s="132">
        <f t="shared" ref="BF250" si="1849">+B250</f>
        <v>10</v>
      </c>
      <c r="BG250" s="230">
        <f t="shared" ref="BG250" si="1850">+A250</f>
        <v>44074</v>
      </c>
      <c r="BH250" s="132">
        <f t="shared" ref="BH250" si="1851">+C250</f>
        <v>2509</v>
      </c>
      <c r="BI250" s="1">
        <f t="shared" ref="BI250" si="1852">+BE250</f>
        <v>44074</v>
      </c>
      <c r="BJ250">
        <f t="shared" ref="BJ250" si="1853">+L250</f>
        <v>34</v>
      </c>
      <c r="BK250">
        <f t="shared" ref="BK250" si="1854">+M250</f>
        <v>34</v>
      </c>
      <c r="BL250" s="1">
        <f t="shared" ref="BL250" si="1855">+BI250</f>
        <v>44074</v>
      </c>
      <c r="BM250">
        <f t="shared" ref="BM250" si="1856">+BM249+BJ250</f>
        <v>3510</v>
      </c>
      <c r="BN250">
        <f t="shared" ref="BN250" si="1857">+BN249+BK250</f>
        <v>1120</v>
      </c>
      <c r="BO250" s="180">
        <f t="shared" ref="BO250" si="1858">+A250</f>
        <v>44074</v>
      </c>
      <c r="BP250">
        <f t="shared" ref="BP250" si="1859">+AF250</f>
        <v>4810</v>
      </c>
      <c r="BQ250">
        <f t="shared" ref="BQ250" si="1860">+AH250</f>
        <v>4342</v>
      </c>
      <c r="BR250">
        <f t="shared" ref="BR250" si="1861">+AJ250</f>
        <v>89</v>
      </c>
      <c r="BS250" s="180">
        <f t="shared" ref="BS250" si="1862">+A250</f>
        <v>44074</v>
      </c>
      <c r="BT250">
        <f t="shared" ref="BT250" si="1863">+AL250</f>
        <v>46</v>
      </c>
      <c r="BU250">
        <f t="shared" ref="BU250" si="1864">+AN250</f>
        <v>46</v>
      </c>
      <c r="BV250">
        <f t="shared" ref="BV250" si="1865">+AP250</f>
        <v>0</v>
      </c>
      <c r="BW250" s="180">
        <f t="shared" ref="BW250" si="1866">+A250</f>
        <v>44074</v>
      </c>
      <c r="BX250">
        <f t="shared" ref="BX250" si="1867">+AR250</f>
        <v>488</v>
      </c>
      <c r="BY250">
        <f t="shared" ref="BY250" si="1868">+AT250</f>
        <v>462</v>
      </c>
      <c r="BZ250">
        <f t="shared" ref="BZ250" si="1869">+AV250</f>
        <v>7</v>
      </c>
      <c r="CA250" s="180">
        <f t="shared" ref="CA250" si="1870">+A250</f>
        <v>44074</v>
      </c>
      <c r="CB250">
        <f t="shared" ref="CB250" si="1871">+AD250</f>
        <v>9</v>
      </c>
      <c r="CC250">
        <f t="shared" ref="CC250" si="1872">+AG250</f>
        <v>22</v>
      </c>
      <c r="CD250" s="180">
        <f t="shared" ref="CD250" si="1873">+A250</f>
        <v>44074</v>
      </c>
      <c r="CE250">
        <f t="shared" ref="CE250" si="1874">+AI250</f>
        <v>1</v>
      </c>
    </row>
    <row r="251" spans="1:83" ht="18" customHeight="1" x14ac:dyDescent="0.55000000000000004">
      <c r="A251" s="180">
        <v>44075</v>
      </c>
      <c r="B251" s="241">
        <v>8</v>
      </c>
      <c r="C251" s="155">
        <f t="shared" ref="C251" si="1875">+B251+C250</f>
        <v>2517</v>
      </c>
      <c r="D251" s="155">
        <f t="shared" ref="D251" si="1876">+C251-F251</f>
        <v>176</v>
      </c>
      <c r="E251" s="147">
        <v>3</v>
      </c>
      <c r="F251" s="147">
        <v>2341</v>
      </c>
      <c r="G251" s="147">
        <v>0</v>
      </c>
      <c r="H251" s="135"/>
      <c r="I251" s="147">
        <v>0</v>
      </c>
      <c r="J251" s="135"/>
      <c r="K251" s="42">
        <v>0</v>
      </c>
      <c r="L251" s="146">
        <v>19</v>
      </c>
      <c r="M251" s="147">
        <v>19</v>
      </c>
      <c r="N251" s="135"/>
      <c r="O251" s="135"/>
      <c r="P251" s="147">
        <v>0</v>
      </c>
      <c r="Q251" s="147">
        <v>0</v>
      </c>
      <c r="R251" s="135"/>
      <c r="S251" s="135"/>
      <c r="T251" s="147">
        <v>22</v>
      </c>
      <c r="U251" s="147">
        <v>17</v>
      </c>
      <c r="V251" s="135"/>
      <c r="W251" s="42">
        <v>353</v>
      </c>
      <c r="X251" s="148">
        <v>336</v>
      </c>
      <c r="Y251" s="258">
        <v>63</v>
      </c>
      <c r="Z251" s="75">
        <f t="shared" si="1831"/>
        <v>44075</v>
      </c>
      <c r="AA251" s="231">
        <f t="shared" ref="AA251" si="1877">+AF251+AL251+AR251</f>
        <v>5356</v>
      </c>
      <c r="AB251" s="231">
        <f t="shared" ref="AB251" si="1878">+AH251+AN251+AT251</f>
        <v>4888</v>
      </c>
      <c r="AC251" s="232">
        <f t="shared" ref="AC251" si="1879">+AJ251+AP251+AV251</f>
        <v>97</v>
      </c>
      <c r="AD251" s="184">
        <f t="shared" ref="AD251" si="1880">+AF251-AF250</f>
        <v>12</v>
      </c>
      <c r="AE251" s="244">
        <f t="shared" ref="AE251" si="1881">+AE250+AD251</f>
        <v>3617</v>
      </c>
      <c r="AF251" s="156">
        <v>4822</v>
      </c>
      <c r="AG251" s="185">
        <f t="shared" ref="AG251:AG252" si="1882">+AH251-AH250</f>
        <v>38</v>
      </c>
      <c r="AH251" s="156">
        <v>4380</v>
      </c>
      <c r="AI251" s="185">
        <f t="shared" ref="AI251:AI252" si="1883">+AJ251-AJ250</f>
        <v>1</v>
      </c>
      <c r="AJ251" s="186">
        <v>90</v>
      </c>
      <c r="AK251" s="187">
        <f t="shared" ref="AK251" si="1884">+AL251-AL250</f>
        <v>0</v>
      </c>
      <c r="AL251" s="156">
        <v>46</v>
      </c>
      <c r="AM251" s="185">
        <f t="shared" ref="AM251" si="1885">+AN251-AN250</f>
        <v>0</v>
      </c>
      <c r="AN251" s="156">
        <v>46</v>
      </c>
      <c r="AO251" s="185">
        <f t="shared" ref="AO251" si="1886">+AP251-AP250</f>
        <v>0</v>
      </c>
      <c r="AP251" s="188">
        <v>0</v>
      </c>
      <c r="AQ251" s="187">
        <f t="shared" ref="AQ251" si="1887">+AR251-AR250</f>
        <v>0</v>
      </c>
      <c r="AR251" s="156">
        <v>488</v>
      </c>
      <c r="AS251" s="185">
        <f t="shared" ref="AS251" si="1888">+AT251-AT250</f>
        <v>0</v>
      </c>
      <c r="AT251" s="156">
        <v>462</v>
      </c>
      <c r="AU251" s="185">
        <f t="shared" ref="AU251" si="1889">+AV251-AV250</f>
        <v>0</v>
      </c>
      <c r="AV251" s="189">
        <v>7</v>
      </c>
      <c r="AW251" s="256">
        <v>80</v>
      </c>
      <c r="AX251" s="238">
        <f t="shared" ref="AX251:AX252" si="1890">+A251</f>
        <v>44075</v>
      </c>
      <c r="AY251" s="6">
        <v>0</v>
      </c>
      <c r="AZ251" s="239">
        <f t="shared" ref="AZ251" si="1891">+AZ250+AY251</f>
        <v>341</v>
      </c>
      <c r="BA251" s="239">
        <f t="shared" si="453"/>
        <v>34</v>
      </c>
      <c r="BB251" s="130">
        <v>0</v>
      </c>
      <c r="BC251" s="27">
        <f t="shared" ref="BC251" si="1892">+BC250+BB251</f>
        <v>22</v>
      </c>
      <c r="BD251" s="239">
        <f t="shared" si="266"/>
        <v>69</v>
      </c>
      <c r="BE251" s="230">
        <f t="shared" ref="BE251" si="1893">+Z251</f>
        <v>44075</v>
      </c>
      <c r="BF251" s="132">
        <f t="shared" ref="BF251" si="1894">+B251</f>
        <v>8</v>
      </c>
      <c r="BG251" s="230">
        <f t="shared" ref="BG251" si="1895">+A251</f>
        <v>44075</v>
      </c>
      <c r="BH251" s="132">
        <f t="shared" ref="BH251" si="1896">+C251</f>
        <v>2517</v>
      </c>
      <c r="BI251" s="1">
        <f t="shared" ref="BI251" si="1897">+BE251</f>
        <v>44075</v>
      </c>
      <c r="BJ251">
        <f t="shared" ref="BJ251" si="1898">+L251</f>
        <v>19</v>
      </c>
      <c r="BK251">
        <f t="shared" ref="BK251" si="1899">+M251</f>
        <v>19</v>
      </c>
      <c r="BL251" s="1">
        <f t="shared" ref="BL251" si="1900">+BI251</f>
        <v>44075</v>
      </c>
      <c r="BM251">
        <f t="shared" ref="BM251" si="1901">+BM250+BJ251</f>
        <v>3529</v>
      </c>
      <c r="BN251">
        <f t="shared" ref="BN251" si="1902">+BN250+BK251</f>
        <v>1139</v>
      </c>
      <c r="BO251" s="180">
        <f t="shared" ref="BO251" si="1903">+A251</f>
        <v>44075</v>
      </c>
      <c r="BP251">
        <f t="shared" ref="BP251" si="1904">+AF251</f>
        <v>4822</v>
      </c>
      <c r="BQ251">
        <f t="shared" ref="BQ251" si="1905">+AH251</f>
        <v>4380</v>
      </c>
      <c r="BR251">
        <f t="shared" ref="BR251" si="1906">+AJ251</f>
        <v>90</v>
      </c>
      <c r="BS251" s="180">
        <f t="shared" ref="BS251" si="1907">+A251</f>
        <v>44075</v>
      </c>
      <c r="BT251">
        <f t="shared" ref="BT251" si="1908">+AL251</f>
        <v>46</v>
      </c>
      <c r="BU251">
        <f t="shared" ref="BU251" si="1909">+AN251</f>
        <v>46</v>
      </c>
      <c r="BV251">
        <f t="shared" ref="BV251" si="1910">+AP251</f>
        <v>0</v>
      </c>
      <c r="BW251" s="180">
        <f t="shared" ref="BW251" si="1911">+A251</f>
        <v>44075</v>
      </c>
      <c r="BX251">
        <f t="shared" ref="BX251" si="1912">+AR251</f>
        <v>488</v>
      </c>
      <c r="BY251">
        <f t="shared" ref="BY251" si="1913">+AT251</f>
        <v>462</v>
      </c>
      <c r="BZ251">
        <f t="shared" ref="BZ251" si="1914">+AV251</f>
        <v>7</v>
      </c>
      <c r="CA251" s="180">
        <f t="shared" ref="CA251" si="1915">+A251</f>
        <v>44075</v>
      </c>
      <c r="CB251">
        <f t="shared" ref="CB251" si="1916">+AD251</f>
        <v>12</v>
      </c>
      <c r="CC251">
        <f t="shared" ref="CC251" si="1917">+AG251</f>
        <v>38</v>
      </c>
      <c r="CD251" s="180">
        <f t="shared" ref="CD251" si="1918">+A251</f>
        <v>44075</v>
      </c>
      <c r="CE251">
        <f t="shared" ref="CE251" si="1919">+AI251</f>
        <v>1</v>
      </c>
    </row>
    <row r="252" spans="1:83" ht="18" customHeight="1" x14ac:dyDescent="0.55000000000000004">
      <c r="A252" s="180">
        <v>44076</v>
      </c>
      <c r="B252" s="241">
        <v>11</v>
      </c>
      <c r="C252" s="155">
        <f t="shared" ref="C252" si="1920">+B252+C251</f>
        <v>2528</v>
      </c>
      <c r="D252" s="155">
        <f t="shared" ref="D252" si="1921">+C252-F252</f>
        <v>172</v>
      </c>
      <c r="E252" s="147">
        <v>3</v>
      </c>
      <c r="F252" s="147">
        <v>2356</v>
      </c>
      <c r="G252" s="147">
        <v>0</v>
      </c>
      <c r="H252" s="135"/>
      <c r="I252" s="147">
        <v>0</v>
      </c>
      <c r="J252" s="135"/>
      <c r="K252" s="42">
        <v>0</v>
      </c>
      <c r="L252" s="146">
        <v>12</v>
      </c>
      <c r="M252" s="147">
        <v>12</v>
      </c>
      <c r="N252" s="135"/>
      <c r="O252" s="135"/>
      <c r="P252" s="147">
        <v>2</v>
      </c>
      <c r="Q252" s="147">
        <v>2</v>
      </c>
      <c r="R252" s="135"/>
      <c r="S252" s="135"/>
      <c r="T252" s="147">
        <v>14</v>
      </c>
      <c r="U252" s="147">
        <v>12</v>
      </c>
      <c r="V252" s="135"/>
      <c r="W252" s="42">
        <v>349</v>
      </c>
      <c r="X252" s="148">
        <v>334</v>
      </c>
      <c r="Y252" s="258">
        <v>64</v>
      </c>
      <c r="Z252" s="75">
        <f t="shared" si="1831"/>
        <v>44076</v>
      </c>
      <c r="AA252" s="231">
        <f t="shared" ref="AA252" si="1922">+AF252+AL252+AR252</f>
        <v>5365</v>
      </c>
      <c r="AB252" s="231">
        <f t="shared" ref="AB252" si="1923">+AH252+AN252+AT252</f>
        <v>4918</v>
      </c>
      <c r="AC252" s="232">
        <f t="shared" ref="AC252" si="1924">+AJ252+AP252+AV252</f>
        <v>100</v>
      </c>
      <c r="AD252" s="184">
        <f t="shared" ref="AD252" si="1925">+AF252-AF251</f>
        <v>8</v>
      </c>
      <c r="AE252" s="244">
        <f t="shared" ref="AE252" si="1926">+AE251+AD252</f>
        <v>3625</v>
      </c>
      <c r="AF252" s="156">
        <v>4830</v>
      </c>
      <c r="AG252" s="185">
        <f t="shared" si="1882"/>
        <v>21</v>
      </c>
      <c r="AH252" s="156">
        <v>4401</v>
      </c>
      <c r="AI252" s="185">
        <f t="shared" si="1883"/>
        <v>3</v>
      </c>
      <c r="AJ252" s="186">
        <v>93</v>
      </c>
      <c r="AK252" s="187">
        <f t="shared" ref="AK252" si="1927">+AL252-AL251</f>
        <v>0</v>
      </c>
      <c r="AL252" s="156">
        <v>46</v>
      </c>
      <c r="AM252" s="185">
        <f t="shared" ref="AM252" si="1928">+AN252-AN251</f>
        <v>0</v>
      </c>
      <c r="AN252" s="156">
        <v>46</v>
      </c>
      <c r="AO252" s="185">
        <f t="shared" ref="AO252" si="1929">+AP252-AP251</f>
        <v>0</v>
      </c>
      <c r="AP252" s="188">
        <v>0</v>
      </c>
      <c r="AQ252" s="187">
        <f t="shared" ref="AQ252" si="1930">+AR252-AR251</f>
        <v>1</v>
      </c>
      <c r="AR252" s="156">
        <v>489</v>
      </c>
      <c r="AS252" s="185">
        <f t="shared" ref="AS252" si="1931">+AT252-AT251</f>
        <v>9</v>
      </c>
      <c r="AT252" s="156">
        <v>471</v>
      </c>
      <c r="AU252" s="185">
        <f t="shared" ref="AU252" si="1932">+AV252-AV251</f>
        <v>0</v>
      </c>
      <c r="AV252" s="189">
        <v>7</v>
      </c>
      <c r="AW252" s="256">
        <v>81</v>
      </c>
      <c r="AX252" s="238">
        <f t="shared" si="1890"/>
        <v>44076</v>
      </c>
      <c r="AY252" s="6">
        <v>0</v>
      </c>
      <c r="AZ252" s="239">
        <f t="shared" ref="AZ252" si="1933">+AZ251+AY252</f>
        <v>341</v>
      </c>
      <c r="BA252" s="239">
        <f t="shared" si="453"/>
        <v>35</v>
      </c>
      <c r="BB252" s="130">
        <v>0</v>
      </c>
      <c r="BC252" s="27">
        <f t="shared" ref="BC252" si="1934">+BC251+BB252</f>
        <v>22</v>
      </c>
      <c r="BD252" s="239">
        <f t="shared" si="266"/>
        <v>70</v>
      </c>
      <c r="BE252" s="230">
        <f t="shared" ref="BE252" si="1935">+Z252</f>
        <v>44076</v>
      </c>
      <c r="BF252" s="132">
        <f t="shared" ref="BF252" si="1936">+B252</f>
        <v>11</v>
      </c>
      <c r="BG252" s="230">
        <f t="shared" ref="BG252" si="1937">+A252</f>
        <v>44076</v>
      </c>
      <c r="BH252" s="132">
        <f t="shared" ref="BH252" si="1938">+C252</f>
        <v>2528</v>
      </c>
      <c r="BI252" s="1">
        <f t="shared" ref="BI252" si="1939">+BE252</f>
        <v>44076</v>
      </c>
      <c r="BJ252">
        <f t="shared" ref="BJ252" si="1940">+L252</f>
        <v>12</v>
      </c>
      <c r="BK252">
        <f t="shared" ref="BK252" si="1941">+M252</f>
        <v>12</v>
      </c>
      <c r="BL252" s="1">
        <f t="shared" ref="BL252" si="1942">+BI252</f>
        <v>44076</v>
      </c>
      <c r="BM252">
        <f t="shared" ref="BM252" si="1943">+BM251+BJ252</f>
        <v>3541</v>
      </c>
      <c r="BN252">
        <f t="shared" ref="BN252" si="1944">+BN251+BK252</f>
        <v>1151</v>
      </c>
      <c r="BO252" s="180">
        <f t="shared" ref="BO252" si="1945">+A252</f>
        <v>44076</v>
      </c>
      <c r="BP252">
        <f t="shared" ref="BP252" si="1946">+AF252</f>
        <v>4830</v>
      </c>
      <c r="BQ252">
        <f t="shared" ref="BQ252" si="1947">+AH252</f>
        <v>4401</v>
      </c>
      <c r="BR252">
        <f t="shared" ref="BR252" si="1948">+AJ252</f>
        <v>93</v>
      </c>
      <c r="BS252" s="180">
        <f t="shared" ref="BS252" si="1949">+A252</f>
        <v>44076</v>
      </c>
      <c r="BT252">
        <f t="shared" ref="BT252" si="1950">+AL252</f>
        <v>46</v>
      </c>
      <c r="BU252">
        <f t="shared" ref="BU252" si="1951">+AN252</f>
        <v>46</v>
      </c>
      <c r="BV252">
        <f t="shared" ref="BV252" si="1952">+AP252</f>
        <v>0</v>
      </c>
      <c r="BW252" s="180">
        <f t="shared" ref="BW252" si="1953">+A252</f>
        <v>44076</v>
      </c>
      <c r="BX252">
        <f t="shared" ref="BX252" si="1954">+AR252</f>
        <v>489</v>
      </c>
      <c r="BY252">
        <f t="shared" ref="BY252" si="1955">+AT252</f>
        <v>471</v>
      </c>
      <c r="BZ252">
        <f t="shared" ref="BZ252" si="1956">+AV252</f>
        <v>7</v>
      </c>
      <c r="CA252" s="180">
        <f t="shared" ref="CA252" si="1957">+A252</f>
        <v>44076</v>
      </c>
      <c r="CB252">
        <f t="shared" ref="CB252" si="1958">+AD252</f>
        <v>8</v>
      </c>
      <c r="CC252">
        <f t="shared" ref="CC252" si="1959">+AG252</f>
        <v>21</v>
      </c>
      <c r="CD252" s="180">
        <f t="shared" ref="CD252" si="1960">+A252</f>
        <v>44076</v>
      </c>
      <c r="CE252">
        <f t="shared" ref="CE252" si="1961">+AI252</f>
        <v>3</v>
      </c>
    </row>
    <row r="253" spans="1:83" ht="18" customHeight="1" x14ac:dyDescent="0.55000000000000004">
      <c r="A253" s="180">
        <v>44077</v>
      </c>
      <c r="B253" s="241">
        <v>25</v>
      </c>
      <c r="C253" s="155">
        <f t="shared" ref="C253" si="1962">+B253+C252</f>
        <v>2553</v>
      </c>
      <c r="D253" s="155">
        <f t="shared" ref="D253" si="1963">+C253-F253</f>
        <v>189</v>
      </c>
      <c r="E253" s="147">
        <v>3</v>
      </c>
      <c r="F253" s="147">
        <v>2364</v>
      </c>
      <c r="G253" s="147">
        <v>0</v>
      </c>
      <c r="H253" s="135"/>
      <c r="I253" s="147">
        <v>0</v>
      </c>
      <c r="J253" s="135"/>
      <c r="K253" s="42">
        <v>0</v>
      </c>
      <c r="L253" s="146">
        <v>26</v>
      </c>
      <c r="M253" s="147">
        <v>26</v>
      </c>
      <c r="N253" s="135"/>
      <c r="O253" s="135"/>
      <c r="P253" s="147">
        <v>2</v>
      </c>
      <c r="Q253" s="147">
        <v>2</v>
      </c>
      <c r="R253" s="135"/>
      <c r="S253" s="135"/>
      <c r="T253" s="147">
        <v>15</v>
      </c>
      <c r="U253" s="147">
        <v>13</v>
      </c>
      <c r="V253" s="135"/>
      <c r="W253" s="42">
        <v>358</v>
      </c>
      <c r="X253" s="148">
        <v>345</v>
      </c>
      <c r="Y253" s="258">
        <v>65</v>
      </c>
      <c r="Z253" s="75">
        <f t="shared" ref="Z253" si="1964">+A253</f>
        <v>44077</v>
      </c>
      <c r="AA253" s="231">
        <f t="shared" ref="AA253" si="1965">+AF253+AL253+AR253</f>
        <v>5373</v>
      </c>
      <c r="AB253" s="231">
        <f t="shared" ref="AB253" si="1966">+AH253+AN253+AT253</f>
        <v>4948</v>
      </c>
      <c r="AC253" s="232">
        <f t="shared" ref="AC253" si="1967">+AJ253+AP253+AV253</f>
        <v>101</v>
      </c>
      <c r="AD253" s="184">
        <f t="shared" ref="AD253" si="1968">+AF253-AF252</f>
        <v>8</v>
      </c>
      <c r="AE253" s="244">
        <f t="shared" ref="AE253" si="1969">+AE252+AD253</f>
        <v>3633</v>
      </c>
      <c r="AF253" s="156">
        <v>4838</v>
      </c>
      <c r="AG253" s="185">
        <f t="shared" ref="AG253" si="1970">+AH253-AH252</f>
        <v>30</v>
      </c>
      <c r="AH253" s="156">
        <v>4431</v>
      </c>
      <c r="AI253" s="185">
        <f t="shared" ref="AI253" si="1971">+AJ253-AJ252</f>
        <v>1</v>
      </c>
      <c r="AJ253" s="186">
        <v>94</v>
      </c>
      <c r="AK253" s="187">
        <f t="shared" ref="AK253" si="1972">+AL253-AL252</f>
        <v>0</v>
      </c>
      <c r="AL253" s="156">
        <v>46</v>
      </c>
      <c r="AM253" s="185">
        <f t="shared" ref="AM253" si="1973">+AN253-AN252</f>
        <v>0</v>
      </c>
      <c r="AN253" s="156">
        <v>46</v>
      </c>
      <c r="AO253" s="185">
        <f t="shared" ref="AO253" si="1974">+AP253-AP252</f>
        <v>0</v>
      </c>
      <c r="AP253" s="188">
        <v>0</v>
      </c>
      <c r="AQ253" s="187">
        <f t="shared" ref="AQ253" si="1975">+AR253-AR252</f>
        <v>0</v>
      </c>
      <c r="AR253" s="156">
        <v>489</v>
      </c>
      <c r="AS253" s="185">
        <f t="shared" ref="AS253" si="1976">+AT253-AT252</f>
        <v>0</v>
      </c>
      <c r="AT253" s="156">
        <v>471</v>
      </c>
      <c r="AU253" s="185">
        <f t="shared" ref="AU253" si="1977">+AV253-AV252</f>
        <v>0</v>
      </c>
      <c r="AV253" s="189">
        <v>7</v>
      </c>
      <c r="AW253" s="256">
        <v>82</v>
      </c>
      <c r="AX253" s="238">
        <f t="shared" ref="AX253:AX254" si="1978">+A253</f>
        <v>44077</v>
      </c>
      <c r="AY253" s="6">
        <v>0</v>
      </c>
      <c r="AZ253" s="239">
        <f t="shared" ref="AZ253" si="1979">+AZ252+AY253</f>
        <v>341</v>
      </c>
      <c r="BA253" s="239">
        <f t="shared" si="453"/>
        <v>36</v>
      </c>
      <c r="BB253" s="130">
        <v>0</v>
      </c>
      <c r="BC253" s="27">
        <f t="shared" ref="BC253" si="1980">+BC252+BB253</f>
        <v>22</v>
      </c>
      <c r="BD253" s="239">
        <f t="shared" si="266"/>
        <v>71</v>
      </c>
      <c r="BE253" s="230">
        <f t="shared" ref="BE253" si="1981">+Z253</f>
        <v>44077</v>
      </c>
      <c r="BF253" s="132">
        <f t="shared" ref="BF253" si="1982">+B253</f>
        <v>25</v>
      </c>
      <c r="BG253" s="230">
        <f t="shared" ref="BG253" si="1983">+A253</f>
        <v>44077</v>
      </c>
      <c r="BH253" s="132">
        <f t="shared" ref="BH253" si="1984">+C253</f>
        <v>2553</v>
      </c>
      <c r="BI253" s="1">
        <f t="shared" ref="BI253" si="1985">+BE253</f>
        <v>44077</v>
      </c>
      <c r="BJ253">
        <f t="shared" ref="BJ253" si="1986">+L253</f>
        <v>26</v>
      </c>
      <c r="BK253">
        <f t="shared" ref="BK253" si="1987">+M253</f>
        <v>26</v>
      </c>
      <c r="BL253" s="1">
        <f t="shared" ref="BL253" si="1988">+BI253</f>
        <v>44077</v>
      </c>
      <c r="BM253">
        <f t="shared" ref="BM253" si="1989">+BM252+BJ253</f>
        <v>3567</v>
      </c>
      <c r="BN253">
        <f t="shared" ref="BN253" si="1990">+BN252+BK253</f>
        <v>1177</v>
      </c>
      <c r="BO253" s="180">
        <f t="shared" ref="BO253" si="1991">+A253</f>
        <v>44077</v>
      </c>
      <c r="BP253">
        <f t="shared" ref="BP253" si="1992">+AF253</f>
        <v>4838</v>
      </c>
      <c r="BQ253">
        <f t="shared" ref="BQ253" si="1993">+AH253</f>
        <v>4431</v>
      </c>
      <c r="BR253">
        <f t="shared" ref="BR253" si="1994">+AJ253</f>
        <v>94</v>
      </c>
      <c r="BS253" s="180">
        <f t="shared" ref="BS253" si="1995">+A253</f>
        <v>44077</v>
      </c>
      <c r="BT253">
        <f t="shared" ref="BT253" si="1996">+AL253</f>
        <v>46</v>
      </c>
      <c r="BU253">
        <f t="shared" ref="BU253" si="1997">+AN253</f>
        <v>46</v>
      </c>
      <c r="BV253">
        <f t="shared" ref="BV253" si="1998">+AP253</f>
        <v>0</v>
      </c>
      <c r="BW253" s="180">
        <f t="shared" ref="BW253" si="1999">+A253</f>
        <v>44077</v>
      </c>
      <c r="BX253">
        <f t="shared" ref="BX253" si="2000">+AR253</f>
        <v>489</v>
      </c>
      <c r="BY253">
        <f t="shared" ref="BY253" si="2001">+AT253</f>
        <v>471</v>
      </c>
      <c r="BZ253">
        <f t="shared" ref="BZ253" si="2002">+AV253</f>
        <v>7</v>
      </c>
      <c r="CA253" s="180">
        <f t="shared" ref="CA253" si="2003">+A253</f>
        <v>44077</v>
      </c>
      <c r="CB253">
        <f t="shared" ref="CB253" si="2004">+AD253</f>
        <v>8</v>
      </c>
      <c r="CC253">
        <f t="shared" ref="CC253" si="2005">+AG253</f>
        <v>30</v>
      </c>
      <c r="CD253" s="180">
        <f t="shared" ref="CD253" si="2006">+A253</f>
        <v>44077</v>
      </c>
      <c r="CE253">
        <f t="shared" ref="CE253" si="2007">+AI253</f>
        <v>1</v>
      </c>
    </row>
    <row r="254" spans="1:83" ht="18" customHeight="1" x14ac:dyDescent="0.55000000000000004">
      <c r="A254" s="180">
        <v>44078</v>
      </c>
      <c r="B254" s="241">
        <v>10</v>
      </c>
      <c r="C254" s="155">
        <f t="shared" ref="C254" si="2008">+B254+C253</f>
        <v>2563</v>
      </c>
      <c r="D254" s="155">
        <f t="shared" ref="D254" si="2009">+C254-F254</f>
        <v>180</v>
      </c>
      <c r="E254" s="147">
        <v>2</v>
      </c>
      <c r="F254" s="147">
        <v>2383</v>
      </c>
      <c r="G254" s="147">
        <v>0</v>
      </c>
      <c r="H254" s="135"/>
      <c r="I254" s="147">
        <v>0</v>
      </c>
      <c r="J254" s="135"/>
      <c r="K254" s="42">
        <v>0</v>
      </c>
      <c r="L254" s="146">
        <v>8</v>
      </c>
      <c r="M254" s="147">
        <v>8</v>
      </c>
      <c r="N254" s="135"/>
      <c r="O254" s="135"/>
      <c r="P254" s="147">
        <v>0</v>
      </c>
      <c r="Q254" s="147">
        <v>0</v>
      </c>
      <c r="R254" s="135"/>
      <c r="S254" s="135"/>
      <c r="T254" s="147">
        <v>28</v>
      </c>
      <c r="U254" s="147">
        <v>26</v>
      </c>
      <c r="V254" s="135"/>
      <c r="W254" s="42">
        <v>338</v>
      </c>
      <c r="X254" s="148">
        <v>327</v>
      </c>
      <c r="Y254" s="258">
        <v>66</v>
      </c>
      <c r="Z254" s="75">
        <f t="shared" ref="Z254" si="2010">+A254</f>
        <v>44078</v>
      </c>
      <c r="AA254" s="231">
        <f t="shared" ref="AA254" si="2011">+AF254+AL254+AR254</f>
        <v>5386</v>
      </c>
      <c r="AB254" s="231">
        <f t="shared" ref="AB254" si="2012">+AH254+AN254+AT254</f>
        <v>4973</v>
      </c>
      <c r="AC254" s="232">
        <f t="shared" ref="AC254" si="2013">+AJ254+AP254+AV254</f>
        <v>101</v>
      </c>
      <c r="AD254" s="184">
        <f t="shared" ref="AD254" si="2014">+AF254-AF253</f>
        <v>12</v>
      </c>
      <c r="AE254" s="244">
        <f t="shared" ref="AE254" si="2015">+AE253+AD254</f>
        <v>3645</v>
      </c>
      <c r="AF254" s="156">
        <v>4850</v>
      </c>
      <c r="AG254" s="185">
        <f t="shared" ref="AG254:AG255" si="2016">+AH254-AH253</f>
        <v>25</v>
      </c>
      <c r="AH254" s="156">
        <v>4456</v>
      </c>
      <c r="AI254" s="185">
        <f t="shared" ref="AI254" si="2017">+AJ254-AJ253</f>
        <v>0</v>
      </c>
      <c r="AJ254" s="186">
        <v>94</v>
      </c>
      <c r="AK254" s="187">
        <f t="shared" ref="AK254" si="2018">+AL254-AL253</f>
        <v>0</v>
      </c>
      <c r="AL254" s="156">
        <v>46</v>
      </c>
      <c r="AM254" s="185">
        <f t="shared" ref="AM254" si="2019">+AN254-AN253</f>
        <v>0</v>
      </c>
      <c r="AN254" s="156">
        <v>46</v>
      </c>
      <c r="AO254" s="185">
        <f t="shared" ref="AO254" si="2020">+AP254-AP253</f>
        <v>0</v>
      </c>
      <c r="AP254" s="188">
        <v>0</v>
      </c>
      <c r="AQ254" s="187">
        <f t="shared" ref="AQ254" si="2021">+AR254-AR253</f>
        <v>1</v>
      </c>
      <c r="AR254" s="156">
        <v>490</v>
      </c>
      <c r="AS254" s="185">
        <f t="shared" ref="AS254" si="2022">+AT254-AT253</f>
        <v>0</v>
      </c>
      <c r="AT254" s="156">
        <v>471</v>
      </c>
      <c r="AU254" s="185">
        <f t="shared" ref="AU254" si="2023">+AV254-AV253</f>
        <v>0</v>
      </c>
      <c r="AV254" s="189">
        <v>7</v>
      </c>
      <c r="AW254" s="256">
        <v>83</v>
      </c>
      <c r="AX254" s="238">
        <f t="shared" si="1978"/>
        <v>44078</v>
      </c>
      <c r="AY254" s="6">
        <v>0</v>
      </c>
      <c r="AZ254" s="239">
        <f t="shared" ref="AZ254" si="2024">+AZ253+AY254</f>
        <v>341</v>
      </c>
      <c r="BA254" s="239">
        <f t="shared" si="453"/>
        <v>37</v>
      </c>
      <c r="BB254" s="130">
        <v>0</v>
      </c>
      <c r="BC254" s="27">
        <f t="shared" ref="BC254" si="2025">+BC253+BB254</f>
        <v>22</v>
      </c>
      <c r="BD254" s="239">
        <f t="shared" si="266"/>
        <v>72</v>
      </c>
      <c r="BE254" s="230">
        <f t="shared" ref="BE254" si="2026">+Z254</f>
        <v>44078</v>
      </c>
      <c r="BF254" s="132">
        <f t="shared" ref="BF254" si="2027">+B254</f>
        <v>10</v>
      </c>
      <c r="BG254" s="230">
        <f t="shared" ref="BG254" si="2028">+A254</f>
        <v>44078</v>
      </c>
      <c r="BH254" s="132">
        <f t="shared" ref="BH254" si="2029">+C254</f>
        <v>2563</v>
      </c>
      <c r="BI254" s="1">
        <f t="shared" ref="BI254" si="2030">+BE254</f>
        <v>44078</v>
      </c>
      <c r="BJ254">
        <f t="shared" ref="BJ254" si="2031">+L254</f>
        <v>8</v>
      </c>
      <c r="BK254">
        <f t="shared" ref="BK254" si="2032">+M254</f>
        <v>8</v>
      </c>
      <c r="BL254" s="1">
        <f t="shared" ref="BL254" si="2033">+BI254</f>
        <v>44078</v>
      </c>
      <c r="BM254">
        <f t="shared" ref="BM254" si="2034">+BM253+BJ254</f>
        <v>3575</v>
      </c>
      <c r="BN254">
        <f t="shared" ref="BN254" si="2035">+BN253+BK254</f>
        <v>1185</v>
      </c>
      <c r="BO254" s="180">
        <f t="shared" ref="BO254" si="2036">+A254</f>
        <v>44078</v>
      </c>
      <c r="BP254">
        <f t="shared" ref="BP254:BP255" si="2037">+AF254</f>
        <v>4850</v>
      </c>
      <c r="BQ254">
        <f t="shared" ref="BQ254:BQ255" si="2038">+AH254</f>
        <v>4456</v>
      </c>
      <c r="BR254">
        <f t="shared" ref="BR254" si="2039">+AJ254</f>
        <v>94</v>
      </c>
      <c r="BS254" s="180">
        <f t="shared" ref="BS254" si="2040">+A254</f>
        <v>44078</v>
      </c>
      <c r="BT254">
        <f t="shared" ref="BT254" si="2041">+AL254</f>
        <v>46</v>
      </c>
      <c r="BU254">
        <f t="shared" ref="BU254" si="2042">+AN254</f>
        <v>46</v>
      </c>
      <c r="BV254">
        <f t="shared" ref="BV254" si="2043">+AP254</f>
        <v>0</v>
      </c>
      <c r="BW254" s="180">
        <f t="shared" ref="BW254" si="2044">+A254</f>
        <v>44078</v>
      </c>
      <c r="BX254">
        <f t="shared" ref="BX254" si="2045">+AR254</f>
        <v>490</v>
      </c>
      <c r="BY254">
        <f t="shared" ref="BY254" si="2046">+AT254</f>
        <v>471</v>
      </c>
      <c r="BZ254">
        <f t="shared" ref="BZ254" si="2047">+AV254</f>
        <v>7</v>
      </c>
      <c r="CA254" s="180">
        <f t="shared" ref="CA254" si="2048">+A254</f>
        <v>44078</v>
      </c>
      <c r="CB254">
        <f t="shared" ref="CB254" si="2049">+AD254</f>
        <v>12</v>
      </c>
      <c r="CC254">
        <f t="shared" ref="CC254" si="2050">+AG254</f>
        <v>25</v>
      </c>
      <c r="CD254" s="180">
        <f t="shared" ref="CD254" si="2051">+A254</f>
        <v>44078</v>
      </c>
      <c r="CE254">
        <f t="shared" ref="CE254" si="2052">+AI254</f>
        <v>0</v>
      </c>
    </row>
    <row r="255" spans="1:83" ht="18" customHeight="1" x14ac:dyDescent="0.55000000000000004">
      <c r="A255" s="180">
        <v>44079</v>
      </c>
      <c r="B255" s="241">
        <v>10</v>
      </c>
      <c r="C255" s="155">
        <f t="shared" ref="C255" si="2053">+B255+C254</f>
        <v>2573</v>
      </c>
      <c r="D255" s="155">
        <f t="shared" ref="D255" si="2054">+C255-F255</f>
        <v>176</v>
      </c>
      <c r="E255" s="147">
        <v>2</v>
      </c>
      <c r="F255" s="147">
        <v>2397</v>
      </c>
      <c r="G255" s="147">
        <v>2</v>
      </c>
      <c r="H255" s="135"/>
      <c r="I255" s="147">
        <v>2</v>
      </c>
      <c r="J255" s="135"/>
      <c r="K255" s="42">
        <v>0</v>
      </c>
      <c r="L255" s="146">
        <v>17</v>
      </c>
      <c r="M255" s="147">
        <v>17</v>
      </c>
      <c r="N255" s="135"/>
      <c r="O255" s="135"/>
      <c r="P255" s="147">
        <v>1</v>
      </c>
      <c r="Q255" s="147">
        <v>1</v>
      </c>
      <c r="R255" s="135"/>
      <c r="S255" s="135"/>
      <c r="T255" s="147">
        <v>25</v>
      </c>
      <c r="U255" s="147">
        <v>23</v>
      </c>
      <c r="V255" s="135"/>
      <c r="W255" s="42">
        <v>329</v>
      </c>
      <c r="X255" s="148">
        <v>320</v>
      </c>
      <c r="Y255" s="258">
        <v>67</v>
      </c>
      <c r="Z255" s="75">
        <f t="shared" ref="Z255" si="2055">+A255</f>
        <v>44079</v>
      </c>
      <c r="AA255" s="231">
        <f t="shared" ref="AA255" si="2056">+AF255+AL255+AR255</f>
        <v>5395</v>
      </c>
      <c r="AB255" s="231">
        <f t="shared" ref="AB255" si="2057">+AH255+AN255+AT255</f>
        <v>5010</v>
      </c>
      <c r="AC255" s="232">
        <f t="shared" ref="AC255" si="2058">+AJ255+AP255+AV255</f>
        <v>101</v>
      </c>
      <c r="AD255" s="184">
        <f t="shared" ref="AD255" si="2059">+AF255-AF254</f>
        <v>7</v>
      </c>
      <c r="AE255" s="244">
        <f t="shared" ref="AE255" si="2060">+AE254+AD255</f>
        <v>3652</v>
      </c>
      <c r="AF255" s="156">
        <v>4857</v>
      </c>
      <c r="AG255" s="185">
        <f t="shared" si="2016"/>
        <v>37</v>
      </c>
      <c r="AH255" s="156">
        <v>4493</v>
      </c>
      <c r="AI255" s="185">
        <f t="shared" ref="AI255" si="2061">+AJ255-AJ254</f>
        <v>0</v>
      </c>
      <c r="AJ255" s="186">
        <v>94</v>
      </c>
      <c r="AK255" s="187">
        <f t="shared" ref="AK255" si="2062">+AL255-AL254</f>
        <v>0</v>
      </c>
      <c r="AL255" s="156">
        <v>46</v>
      </c>
      <c r="AM255" s="185">
        <f t="shared" ref="AM255" si="2063">+AN255-AN254</f>
        <v>0</v>
      </c>
      <c r="AN255" s="156">
        <v>46</v>
      </c>
      <c r="AO255" s="185">
        <f t="shared" ref="AO255" si="2064">+AP255-AP254</f>
        <v>0</v>
      </c>
      <c r="AP255" s="188">
        <v>0</v>
      </c>
      <c r="AQ255" s="187">
        <f t="shared" ref="AQ255" si="2065">+AR255-AR254</f>
        <v>2</v>
      </c>
      <c r="AR255" s="156">
        <v>492</v>
      </c>
      <c r="AS255" s="185">
        <f t="shared" ref="AS255" si="2066">+AT255-AT254</f>
        <v>0</v>
      </c>
      <c r="AT255" s="156">
        <v>471</v>
      </c>
      <c r="AU255" s="185">
        <f t="shared" ref="AU255" si="2067">+AV255-AV254</f>
        <v>0</v>
      </c>
      <c r="AV255" s="189">
        <v>7</v>
      </c>
      <c r="AW255" s="256">
        <v>84</v>
      </c>
      <c r="AX255" s="238">
        <f t="shared" ref="AX255" si="2068">+A255</f>
        <v>44079</v>
      </c>
      <c r="AY255" s="6">
        <v>0</v>
      </c>
      <c r="AZ255" s="239">
        <f t="shared" ref="AZ255" si="2069">+AZ254+AY255</f>
        <v>341</v>
      </c>
      <c r="BA255" s="239">
        <f t="shared" si="453"/>
        <v>38</v>
      </c>
      <c r="BB255" s="130">
        <v>0</v>
      </c>
      <c r="BC255" s="27">
        <f t="shared" ref="BC255" si="2070">+BC254+BB255</f>
        <v>22</v>
      </c>
      <c r="BD255" s="239">
        <f t="shared" si="266"/>
        <v>73</v>
      </c>
      <c r="BE255" s="230">
        <f t="shared" ref="BE255" si="2071">+Z255</f>
        <v>44079</v>
      </c>
      <c r="BF255" s="132">
        <f t="shared" ref="BF255" si="2072">+B255</f>
        <v>10</v>
      </c>
      <c r="BG255" s="230">
        <f t="shared" ref="BG255" si="2073">+A255</f>
        <v>44079</v>
      </c>
      <c r="BH255" s="132">
        <f t="shared" ref="BH255" si="2074">+C255</f>
        <v>2573</v>
      </c>
      <c r="BI255" s="1">
        <f t="shared" ref="BI255" si="2075">+BE255</f>
        <v>44079</v>
      </c>
      <c r="BJ255">
        <f t="shared" ref="BJ255" si="2076">+L255</f>
        <v>17</v>
      </c>
      <c r="BK255">
        <f t="shared" ref="BK255" si="2077">+M255</f>
        <v>17</v>
      </c>
      <c r="BL255" s="1">
        <f t="shared" ref="BL255" si="2078">+BI255</f>
        <v>44079</v>
      </c>
      <c r="BM255">
        <f t="shared" ref="BM255" si="2079">+BM254+BJ255</f>
        <v>3592</v>
      </c>
      <c r="BN255">
        <f t="shared" ref="BN255" si="2080">+BN254+BK255</f>
        <v>1202</v>
      </c>
      <c r="BO255" s="180">
        <f t="shared" ref="BO255" si="2081">+A255</f>
        <v>44079</v>
      </c>
      <c r="BP255">
        <f t="shared" ref="BP255" si="2082">+AF255</f>
        <v>4857</v>
      </c>
      <c r="BQ255">
        <f t="shared" ref="BQ255" si="2083">+AH255</f>
        <v>4493</v>
      </c>
      <c r="BR255">
        <f t="shared" ref="BR255" si="2084">+AJ255</f>
        <v>94</v>
      </c>
      <c r="BS255" s="180">
        <f t="shared" ref="BS255" si="2085">+A255</f>
        <v>44079</v>
      </c>
      <c r="BT255">
        <f t="shared" ref="BT255" si="2086">+AL255</f>
        <v>46</v>
      </c>
      <c r="BU255">
        <f t="shared" ref="BU255" si="2087">+AN255</f>
        <v>46</v>
      </c>
      <c r="BV255">
        <f t="shared" ref="BV255" si="2088">+AP255</f>
        <v>0</v>
      </c>
      <c r="BW255" s="180">
        <f t="shared" ref="BW255" si="2089">+A255</f>
        <v>44079</v>
      </c>
      <c r="BX255">
        <f t="shared" ref="BX255" si="2090">+AR255</f>
        <v>492</v>
      </c>
      <c r="BY255">
        <f t="shared" ref="BY255" si="2091">+AT255</f>
        <v>471</v>
      </c>
      <c r="BZ255">
        <f t="shared" ref="BZ255" si="2092">+AV255</f>
        <v>7</v>
      </c>
      <c r="CA255" s="180">
        <f t="shared" ref="CA255" si="2093">+A255</f>
        <v>44079</v>
      </c>
      <c r="CB255">
        <f t="shared" ref="CB255" si="2094">+AD255</f>
        <v>7</v>
      </c>
      <c r="CC255">
        <f t="shared" ref="CC255" si="2095">+AG255</f>
        <v>37</v>
      </c>
      <c r="CD255" s="180">
        <f t="shared" ref="CD255" si="2096">+A255</f>
        <v>44079</v>
      </c>
      <c r="CE255">
        <f t="shared" ref="CE255" si="2097">+AI255</f>
        <v>0</v>
      </c>
    </row>
    <row r="256" spans="1:83" ht="18" customHeight="1" x14ac:dyDescent="0.55000000000000004">
      <c r="A256" s="180"/>
      <c r="B256" s="241"/>
      <c r="C256" s="155"/>
      <c r="D256" s="155"/>
      <c r="E256" s="147"/>
      <c r="F256" s="147"/>
      <c r="G256" s="147"/>
      <c r="H256" s="135"/>
      <c r="I256" s="147"/>
      <c r="J256" s="135"/>
      <c r="K256" s="42"/>
      <c r="L256" s="146"/>
      <c r="M256" s="147"/>
      <c r="N256" s="135"/>
      <c r="O256" s="135"/>
      <c r="P256" s="147"/>
      <c r="Q256" s="147"/>
      <c r="R256" s="135"/>
      <c r="S256" s="135"/>
      <c r="T256" s="147"/>
      <c r="U256" s="147"/>
      <c r="V256" s="135"/>
      <c r="W256" s="42"/>
      <c r="X256" s="148"/>
      <c r="Z256" s="75"/>
      <c r="AA256" s="231"/>
      <c r="AB256" s="231"/>
      <c r="AC256" s="232"/>
      <c r="AD256" s="184"/>
      <c r="AE256" s="244"/>
      <c r="AF256" s="156"/>
      <c r="AG256" s="185"/>
      <c r="AH256" s="156"/>
      <c r="AI256" s="185"/>
      <c r="AJ256" s="186"/>
      <c r="AK256" s="187"/>
      <c r="AL256" s="156"/>
      <c r="AM256" s="185"/>
      <c r="AN256" s="156"/>
      <c r="AO256" s="185"/>
      <c r="AP256" s="188"/>
      <c r="AQ256" s="187"/>
      <c r="AR256" s="156"/>
      <c r="AS256" s="185"/>
      <c r="AT256" s="156"/>
      <c r="AU256" s="185"/>
      <c r="AV256" s="189"/>
      <c r="AW256" s="256"/>
      <c r="AX256" s="238"/>
      <c r="AY256" s="6"/>
      <c r="AZ256" s="239"/>
      <c r="BA256" s="239"/>
      <c r="BB256" s="130"/>
      <c r="BC256" s="27"/>
      <c r="BD256" s="239"/>
      <c r="BE256" s="230"/>
      <c r="BF256" s="132"/>
      <c r="BG256" s="230"/>
      <c r="BH256" s="132"/>
      <c r="BI256" s="1"/>
      <c r="BL256" s="1"/>
      <c r="BO256" s="257"/>
      <c r="BS256" s="257"/>
      <c r="BW256" s="257"/>
      <c r="CA256" s="257"/>
      <c r="CD256" s="257"/>
    </row>
    <row r="257" spans="1:71" ht="18" customHeight="1" x14ac:dyDescent="0.55000000000000004">
      <c r="A257" s="180"/>
      <c r="B257" s="147"/>
      <c r="C257" s="155"/>
      <c r="D257" s="155"/>
      <c r="E257" s="147"/>
      <c r="F257" s="147"/>
      <c r="G257" s="147"/>
      <c r="H257" s="135"/>
      <c r="I257" s="147"/>
      <c r="J257" s="135"/>
      <c r="K257" s="42"/>
      <c r="L257" s="146"/>
      <c r="M257" s="147"/>
      <c r="N257" s="135"/>
      <c r="O257" s="135"/>
      <c r="P257" s="147"/>
      <c r="Q257" s="147"/>
      <c r="R257" s="135"/>
      <c r="S257" s="135"/>
      <c r="T257" s="147"/>
      <c r="U257" s="147"/>
      <c r="V257" s="135"/>
      <c r="W257" s="42"/>
      <c r="X257" s="148"/>
      <c r="Z257" s="75"/>
      <c r="AA257" s="231"/>
      <c r="AB257" s="231"/>
      <c r="AC257" s="232"/>
      <c r="AD257" s="184"/>
      <c r="AE257" s="244"/>
      <c r="AF257" s="156"/>
      <c r="AG257" s="185"/>
      <c r="AH257" s="156"/>
      <c r="AI257" s="185"/>
      <c r="AJ257" s="186"/>
      <c r="AK257" s="187"/>
      <c r="AL257" s="156"/>
      <c r="AM257" s="185"/>
      <c r="AN257" s="156"/>
      <c r="AO257" s="185"/>
      <c r="AP257" s="188"/>
      <c r="AQ257" s="187"/>
      <c r="AR257" s="156"/>
      <c r="AS257" s="185"/>
      <c r="AT257" s="156"/>
      <c r="AU257" s="185"/>
      <c r="AV257" s="189"/>
      <c r="AX257"/>
      <c r="AY257"/>
      <c r="AZ257"/>
      <c r="BB257"/>
      <c r="BP257" s="45"/>
      <c r="BQ257" s="45"/>
      <c r="BR257" s="45"/>
      <c r="BS257" s="45"/>
    </row>
    <row r="258" spans="1:71" ht="7" customHeight="1" thickBot="1" x14ac:dyDescent="0.6">
      <c r="A258" s="66"/>
      <c r="B258" s="146"/>
      <c r="C258" s="155"/>
      <c r="D258" s="147"/>
      <c r="E258" s="147"/>
      <c r="F258" s="147"/>
      <c r="G258" s="147"/>
      <c r="H258" s="135"/>
      <c r="I258" s="147"/>
      <c r="J258" s="135"/>
      <c r="K258" s="148"/>
      <c r="L258" s="146"/>
      <c r="M258" s="147"/>
      <c r="N258" s="135"/>
      <c r="O258" s="135"/>
      <c r="P258" s="147"/>
      <c r="Q258" s="147"/>
      <c r="R258" s="135"/>
      <c r="S258" s="135"/>
      <c r="T258" s="147"/>
      <c r="U258" s="147"/>
      <c r="V258" s="135"/>
      <c r="W258" s="42"/>
      <c r="X258" s="148"/>
      <c r="Z258" s="66"/>
      <c r="AA258" s="64"/>
      <c r="AB258" s="64"/>
      <c r="AC258" s="64"/>
      <c r="AD258" s="184"/>
      <c r="AE258" s="244"/>
      <c r="AF258" s="156"/>
      <c r="AG258" s="185"/>
      <c r="AH258" s="156"/>
      <c r="AI258" s="185"/>
      <c r="AJ258" s="186"/>
      <c r="AK258" s="187"/>
      <c r="AL258" s="156"/>
      <c r="AM258" s="185"/>
      <c r="AN258" s="156"/>
      <c r="AO258" s="185"/>
      <c r="AP258" s="188"/>
      <c r="AQ258" s="187"/>
      <c r="AR258" s="156"/>
      <c r="AS258" s="185"/>
      <c r="AT258" s="156"/>
      <c r="AU258" s="185"/>
      <c r="AV258" s="189"/>
    </row>
    <row r="259" spans="1:71" x14ac:dyDescent="0.55000000000000004">
      <c r="B259" s="45"/>
      <c r="C259" s="45"/>
      <c r="D259" s="45"/>
      <c r="E259" s="45"/>
      <c r="F259" s="45"/>
      <c r="G259" s="45"/>
      <c r="H259" s="45"/>
      <c r="I259" s="45"/>
      <c r="J259" s="45"/>
      <c r="K259" s="45"/>
      <c r="L259" s="45"/>
      <c r="M259" s="45"/>
      <c r="N259" s="45"/>
      <c r="O259" s="45"/>
      <c r="P259" s="45"/>
      <c r="Q259" s="45"/>
      <c r="R259" s="45"/>
      <c r="S259" s="45"/>
      <c r="T259" s="45"/>
      <c r="U259" s="45"/>
      <c r="V259" s="45"/>
      <c r="W259" s="45"/>
      <c r="X259" s="45"/>
      <c r="Y259" s="45"/>
    </row>
    <row r="260" spans="1:71" x14ac:dyDescent="0.55000000000000004">
      <c r="AI260" s="261">
        <f>SUM(AI189:AI257)</f>
        <v>87</v>
      </c>
      <c r="BB260" s="45">
        <f>219-172</f>
        <v>47</v>
      </c>
    </row>
    <row r="261" spans="1:71" x14ac:dyDescent="0.55000000000000004">
      <c r="L261">
        <f>SUM(L97:L260)</f>
        <v>3592</v>
      </c>
      <c r="P261">
        <f>SUM(P97:P260)</f>
        <v>562</v>
      </c>
      <c r="AD261">
        <f>SUM(AD188:AD194)</f>
        <v>82</v>
      </c>
    </row>
    <row r="262" spans="1:71" x14ac:dyDescent="0.55000000000000004">
      <c r="A262" s="130"/>
      <c r="Z262" s="130"/>
      <c r="AA262" s="130"/>
      <c r="AB262" s="130"/>
      <c r="AC262" s="130"/>
      <c r="AF262">
        <f>SUM(AD188:AD257)</f>
        <v>3654</v>
      </c>
    </row>
  </sheetData>
  <mergeCells count="33">
    <mergeCell ref="AX7:BB7"/>
    <mergeCell ref="L5:M6"/>
    <mergeCell ref="N5:O6"/>
    <mergeCell ref="B4:K4"/>
    <mergeCell ref="A5:A7"/>
    <mergeCell ref="J5:K5"/>
    <mergeCell ref="B5:E5"/>
    <mergeCell ref="G5:I5"/>
    <mergeCell ref="F5:F7"/>
    <mergeCell ref="B6:C6"/>
    <mergeCell ref="E6:E7"/>
    <mergeCell ref="D6:D7"/>
    <mergeCell ref="I6:I7"/>
    <mergeCell ref="H6:H7"/>
    <mergeCell ref="G6:G7"/>
    <mergeCell ref="K6:K7"/>
    <mergeCell ref="J6:J7"/>
    <mergeCell ref="AK5:AP5"/>
    <mergeCell ref="AK6:AL6"/>
    <mergeCell ref="AM6:AN6"/>
    <mergeCell ref="AO6:AP6"/>
    <mergeCell ref="P5:S6"/>
    <mergeCell ref="AQ5:AV5"/>
    <mergeCell ref="AQ6:AR6"/>
    <mergeCell ref="AS6:AT6"/>
    <mergeCell ref="AU6:AV6"/>
    <mergeCell ref="T5:X6"/>
    <mergeCell ref="AD6:AF6"/>
    <mergeCell ref="AD5:AJ5"/>
    <mergeCell ref="AI6:AJ6"/>
    <mergeCell ref="AG6:AH6"/>
    <mergeCell ref="Z5:Z7"/>
    <mergeCell ref="AA5:AC6"/>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58201-16ED-4E7D-A1C6-0FF5B2B6CF43}">
  <dimension ref="A3:X61"/>
  <sheetViews>
    <sheetView topLeftCell="A2" workbookViewId="0">
      <pane xSplit="2" ySplit="2" topLeftCell="C53" activePane="bottomRight" state="frozen"/>
      <selection activeCell="O24" sqref="O24"/>
      <selection pane="topRight" activeCell="O24" sqref="O24"/>
      <selection pane="bottomLeft" activeCell="O24" sqref="O24"/>
      <selection pane="bottomRight" activeCell="D63" sqref="D63"/>
    </sheetView>
  </sheetViews>
  <sheetFormatPr defaultRowHeight="18" x14ac:dyDescent="0.55000000000000004"/>
  <cols>
    <col min="1" max="2" width="2.75" customWidth="1"/>
    <col min="3" max="3" width="1.25" customWidth="1"/>
    <col min="4" max="4" width="22" bestFit="1" customWidth="1"/>
    <col min="5" max="5" width="3.1640625" bestFit="1" customWidth="1"/>
    <col min="6" max="6" width="3.1640625" customWidth="1"/>
    <col min="7" max="7" width="7.83203125" customWidth="1"/>
    <col min="8" max="9" width="4.83203125" bestFit="1" customWidth="1"/>
    <col min="10" max="13" width="4.83203125" customWidth="1"/>
    <col min="14" max="14" width="6.6640625" bestFit="1" customWidth="1"/>
    <col min="15" max="15" width="8.5" bestFit="1" customWidth="1"/>
    <col min="16" max="16" width="4.83203125" bestFit="1" customWidth="1"/>
    <col min="17" max="17" width="4.58203125" bestFit="1" customWidth="1"/>
    <col min="18" max="18" width="4.83203125" bestFit="1" customWidth="1"/>
    <col min="19" max="19" width="13.75" bestFit="1" customWidth="1"/>
    <col min="20" max="20" width="4.83203125" bestFit="1" customWidth="1"/>
    <col min="21" max="21" width="4.83203125" customWidth="1"/>
    <col min="22" max="22" width="8.5" bestFit="1" customWidth="1"/>
    <col min="23" max="24" width="6.33203125" customWidth="1"/>
  </cols>
  <sheetData>
    <row r="3" spans="1:24" x14ac:dyDescent="0.55000000000000004">
      <c r="E3" t="s">
        <v>264</v>
      </c>
      <c r="H3" s="248" t="s">
        <v>163</v>
      </c>
      <c r="I3" s="248" t="s">
        <v>9</v>
      </c>
      <c r="J3" s="248" t="s">
        <v>73</v>
      </c>
      <c r="K3" s="248" t="s">
        <v>9</v>
      </c>
      <c r="L3" s="248" t="s">
        <v>132</v>
      </c>
      <c r="M3" s="248" t="s">
        <v>9</v>
      </c>
      <c r="N3" s="251" t="s">
        <v>182</v>
      </c>
      <c r="O3" s="251" t="s">
        <v>183</v>
      </c>
      <c r="P3" s="251" t="s">
        <v>233</v>
      </c>
      <c r="Q3" s="251"/>
      <c r="R3" s="251" t="s">
        <v>9</v>
      </c>
      <c r="T3" t="s">
        <v>163</v>
      </c>
      <c r="U3" s="251" t="s">
        <v>253</v>
      </c>
      <c r="V3" t="s">
        <v>248</v>
      </c>
      <c r="W3" t="s">
        <v>182</v>
      </c>
      <c r="X3" t="s">
        <v>249</v>
      </c>
    </row>
    <row r="4" spans="1:24" x14ac:dyDescent="0.55000000000000004">
      <c r="A4">
        <v>1</v>
      </c>
      <c r="C4" t="s">
        <v>184</v>
      </c>
      <c r="D4" t="s">
        <v>185</v>
      </c>
      <c r="E4">
        <v>24</v>
      </c>
      <c r="G4" s="1">
        <v>44026</v>
      </c>
      <c r="I4">
        <v>0</v>
      </c>
      <c r="K4">
        <v>73</v>
      </c>
      <c r="M4">
        <v>3</v>
      </c>
      <c r="R4">
        <v>0</v>
      </c>
      <c r="S4" s="1"/>
      <c r="V4">
        <v>76</v>
      </c>
    </row>
    <row r="5" spans="1:24" x14ac:dyDescent="0.55000000000000004">
      <c r="A5">
        <v>2</v>
      </c>
      <c r="C5" s="45" t="s">
        <v>186</v>
      </c>
      <c r="D5" t="s">
        <v>187</v>
      </c>
      <c r="E5">
        <v>24</v>
      </c>
      <c r="G5" s="1">
        <v>44027</v>
      </c>
      <c r="H5" s="5">
        <v>1</v>
      </c>
      <c r="I5" s="249">
        <f>+I4+H5</f>
        <v>1</v>
      </c>
      <c r="J5" s="5"/>
      <c r="K5" s="249"/>
      <c r="L5" s="5"/>
      <c r="M5" s="249"/>
      <c r="N5" s="5">
        <v>3</v>
      </c>
      <c r="O5" s="5"/>
      <c r="P5" s="5"/>
      <c r="Q5" s="5"/>
      <c r="R5" s="249">
        <f>+R4+N5</f>
        <v>3</v>
      </c>
      <c r="S5" t="s">
        <v>188</v>
      </c>
      <c r="T5" t="s">
        <v>163</v>
      </c>
      <c r="U5" s="251" t="s">
        <v>254</v>
      </c>
      <c r="V5" t="s">
        <v>255</v>
      </c>
      <c r="W5" t="s">
        <v>189</v>
      </c>
      <c r="X5" t="s">
        <v>249</v>
      </c>
    </row>
    <row r="6" spans="1:24" x14ac:dyDescent="0.55000000000000004">
      <c r="C6" s="130" t="s">
        <v>190</v>
      </c>
      <c r="D6" s="5"/>
      <c r="E6" s="5"/>
      <c r="F6" s="5"/>
      <c r="G6" s="5"/>
      <c r="H6" s="5"/>
      <c r="I6" s="5"/>
      <c r="J6" s="5"/>
      <c r="K6" s="249"/>
      <c r="L6" s="5"/>
      <c r="M6" s="249"/>
      <c r="N6" s="5"/>
      <c r="O6" s="5"/>
      <c r="P6" s="5"/>
      <c r="Q6" s="5"/>
      <c r="R6" s="5"/>
      <c r="S6" s="1">
        <v>44026</v>
      </c>
      <c r="V6">
        <v>0</v>
      </c>
      <c r="X6">
        <v>0</v>
      </c>
    </row>
    <row r="7" spans="1:24" x14ac:dyDescent="0.55000000000000004">
      <c r="A7">
        <v>3</v>
      </c>
      <c r="C7" s="45" t="s">
        <v>191</v>
      </c>
      <c r="D7" t="s">
        <v>192</v>
      </c>
      <c r="E7">
        <v>36</v>
      </c>
      <c r="H7" s="5">
        <v>5</v>
      </c>
      <c r="I7" s="249">
        <f>+I5+H7</f>
        <v>6</v>
      </c>
      <c r="J7" s="5"/>
      <c r="K7" s="249"/>
      <c r="L7" s="5"/>
      <c r="M7" s="249"/>
      <c r="N7" s="5">
        <v>8</v>
      </c>
      <c r="O7" s="5"/>
      <c r="P7" s="5"/>
      <c r="Q7" s="5"/>
      <c r="R7" s="249">
        <f>+R5+N7</f>
        <v>11</v>
      </c>
      <c r="S7" s="1">
        <v>44027</v>
      </c>
      <c r="T7" s="5">
        <v>1</v>
      </c>
      <c r="U7" s="27">
        <f>+I7</f>
        <v>6</v>
      </c>
      <c r="V7" s="249">
        <f t="shared" ref="V7:V19" si="0">+V6+T7</f>
        <v>1</v>
      </c>
      <c r="W7" s="5">
        <v>3</v>
      </c>
      <c r="X7" s="249">
        <f>+X6+W7</f>
        <v>3</v>
      </c>
    </row>
    <row r="8" spans="1:24" x14ac:dyDescent="0.55000000000000004">
      <c r="A8">
        <v>4</v>
      </c>
      <c r="B8" s="250"/>
      <c r="C8" s="45" t="s">
        <v>193</v>
      </c>
      <c r="D8" t="s">
        <v>194</v>
      </c>
      <c r="E8">
        <v>12</v>
      </c>
      <c r="H8" s="5">
        <v>11</v>
      </c>
      <c r="I8" s="249">
        <f t="shared" ref="I8:I32" si="1">+I7+H8</f>
        <v>17</v>
      </c>
      <c r="J8" s="5"/>
      <c r="K8" s="249"/>
      <c r="L8" s="5"/>
      <c r="M8" s="249"/>
      <c r="N8" s="5">
        <v>0</v>
      </c>
      <c r="O8" s="5"/>
      <c r="P8" s="5"/>
      <c r="Q8" s="5"/>
      <c r="R8" s="249">
        <f t="shared" ref="R8:R13" si="2">+R7+N8</f>
        <v>11</v>
      </c>
      <c r="S8" s="1" t="s">
        <v>195</v>
      </c>
      <c r="T8" s="5">
        <v>5</v>
      </c>
      <c r="U8" s="27">
        <f t="shared" ref="U8:U34" si="3">+I8</f>
        <v>17</v>
      </c>
      <c r="V8" s="249">
        <f t="shared" si="0"/>
        <v>6</v>
      </c>
      <c r="W8" s="5">
        <v>8</v>
      </c>
      <c r="X8" s="249">
        <f t="shared" ref="X8:X13" si="4">+X7+W8</f>
        <v>11</v>
      </c>
    </row>
    <row r="9" spans="1:24" x14ac:dyDescent="0.55000000000000004">
      <c r="A9">
        <v>5</v>
      </c>
      <c r="B9" s="250"/>
      <c r="C9" s="45" t="s">
        <v>196</v>
      </c>
      <c r="D9" t="s">
        <v>197</v>
      </c>
      <c r="E9">
        <v>12</v>
      </c>
      <c r="H9" s="5">
        <v>0</v>
      </c>
      <c r="I9" s="249">
        <f t="shared" si="1"/>
        <v>17</v>
      </c>
      <c r="J9" s="5"/>
      <c r="K9" s="249"/>
      <c r="L9" s="5"/>
      <c r="M9" s="249"/>
      <c r="N9" s="5">
        <v>12</v>
      </c>
      <c r="O9" s="5"/>
      <c r="P9" s="5"/>
      <c r="Q9" s="5"/>
      <c r="R9" s="249">
        <f t="shared" si="2"/>
        <v>23</v>
      </c>
      <c r="S9" s="1" t="s">
        <v>198</v>
      </c>
      <c r="T9" s="5">
        <v>11</v>
      </c>
      <c r="U9" s="27">
        <f t="shared" si="3"/>
        <v>17</v>
      </c>
      <c r="V9" s="249">
        <f t="shared" si="0"/>
        <v>17</v>
      </c>
      <c r="W9" s="5">
        <v>0</v>
      </c>
      <c r="X9" s="249">
        <f t="shared" si="4"/>
        <v>11</v>
      </c>
    </row>
    <row r="10" spans="1:24" x14ac:dyDescent="0.55000000000000004">
      <c r="A10">
        <v>6</v>
      </c>
      <c r="B10" s="250"/>
      <c r="C10" s="45" t="s">
        <v>199</v>
      </c>
      <c r="D10" t="s">
        <v>200</v>
      </c>
      <c r="E10">
        <v>12</v>
      </c>
      <c r="H10" s="5">
        <v>13</v>
      </c>
      <c r="I10" s="249">
        <f t="shared" si="1"/>
        <v>30</v>
      </c>
      <c r="J10" s="5"/>
      <c r="K10" s="249"/>
      <c r="L10" s="5"/>
      <c r="M10" s="249"/>
      <c r="N10" s="5">
        <v>18</v>
      </c>
      <c r="O10" s="5"/>
      <c r="P10" s="5"/>
      <c r="Q10" s="5"/>
      <c r="R10" s="249">
        <f t="shared" si="2"/>
        <v>41</v>
      </c>
      <c r="S10" s="1">
        <v>44030</v>
      </c>
      <c r="T10" s="5">
        <v>13</v>
      </c>
      <c r="U10" s="27">
        <f t="shared" si="3"/>
        <v>30</v>
      </c>
      <c r="V10" s="249">
        <f t="shared" si="0"/>
        <v>30</v>
      </c>
      <c r="W10" s="5">
        <f>12+18</f>
        <v>30</v>
      </c>
      <c r="X10" s="249">
        <f t="shared" si="4"/>
        <v>41</v>
      </c>
    </row>
    <row r="11" spans="1:24" x14ac:dyDescent="0.55000000000000004">
      <c r="A11">
        <v>7</v>
      </c>
      <c r="B11" s="250"/>
      <c r="C11" s="45" t="s">
        <v>201</v>
      </c>
      <c r="D11" t="s">
        <v>202</v>
      </c>
      <c r="E11">
        <v>24</v>
      </c>
      <c r="G11" s="1">
        <v>44031</v>
      </c>
      <c r="H11" s="5">
        <v>17</v>
      </c>
      <c r="I11" s="249">
        <f t="shared" si="1"/>
        <v>47</v>
      </c>
      <c r="J11" s="5"/>
      <c r="K11" s="249"/>
      <c r="L11" s="5"/>
      <c r="M11" s="249"/>
      <c r="N11" s="5">
        <v>9</v>
      </c>
      <c r="O11" s="5"/>
      <c r="P11" s="5"/>
      <c r="Q11" s="5"/>
      <c r="R11" s="249">
        <f t="shared" si="2"/>
        <v>50</v>
      </c>
      <c r="S11" s="1">
        <v>44031</v>
      </c>
      <c r="T11" s="5">
        <v>17</v>
      </c>
      <c r="U11" s="27">
        <f t="shared" si="3"/>
        <v>47</v>
      </c>
      <c r="V11" s="249">
        <f t="shared" si="0"/>
        <v>47</v>
      </c>
      <c r="W11" s="5">
        <v>9</v>
      </c>
      <c r="X11" s="249">
        <f t="shared" si="4"/>
        <v>50</v>
      </c>
    </row>
    <row r="12" spans="1:24" x14ac:dyDescent="0.55000000000000004">
      <c r="A12">
        <v>8</v>
      </c>
      <c r="B12" s="250"/>
      <c r="C12" s="45" t="s">
        <v>203</v>
      </c>
      <c r="D12" t="s">
        <v>204</v>
      </c>
      <c r="E12">
        <v>24</v>
      </c>
      <c r="G12" s="1">
        <v>44032</v>
      </c>
      <c r="H12" s="5">
        <v>8</v>
      </c>
      <c r="I12" s="249">
        <f t="shared" si="1"/>
        <v>55</v>
      </c>
      <c r="J12" s="5"/>
      <c r="K12" s="249"/>
      <c r="L12" s="5"/>
      <c r="M12" s="249"/>
      <c r="N12" s="5">
        <v>5</v>
      </c>
      <c r="O12" s="5"/>
      <c r="P12" s="5"/>
      <c r="Q12" s="5"/>
      <c r="R12" s="249">
        <f t="shared" si="2"/>
        <v>55</v>
      </c>
      <c r="S12" s="1">
        <v>44032</v>
      </c>
      <c r="T12" s="5">
        <v>8</v>
      </c>
      <c r="U12" s="27">
        <f t="shared" si="3"/>
        <v>55</v>
      </c>
      <c r="V12" s="249">
        <f t="shared" si="0"/>
        <v>55</v>
      </c>
      <c r="W12" s="5">
        <v>5</v>
      </c>
      <c r="X12" s="249">
        <f t="shared" si="4"/>
        <v>55</v>
      </c>
    </row>
    <row r="13" spans="1:24" x14ac:dyDescent="0.55000000000000004">
      <c r="A13">
        <v>9</v>
      </c>
      <c r="B13" s="250"/>
      <c r="C13" s="45" t="s">
        <v>205</v>
      </c>
      <c r="D13" t="s">
        <v>206</v>
      </c>
      <c r="E13">
        <v>24</v>
      </c>
      <c r="G13" s="1">
        <v>44033</v>
      </c>
      <c r="H13" s="5">
        <v>9</v>
      </c>
      <c r="I13" s="249">
        <f t="shared" si="1"/>
        <v>64</v>
      </c>
      <c r="J13" s="5"/>
      <c r="K13" s="249"/>
      <c r="L13" s="5"/>
      <c r="M13" s="249"/>
      <c r="N13" s="5">
        <v>14</v>
      </c>
      <c r="O13" s="5"/>
      <c r="P13" s="5"/>
      <c r="Q13" s="5"/>
      <c r="R13" s="249">
        <f t="shared" si="2"/>
        <v>69</v>
      </c>
      <c r="S13" s="1">
        <v>44033</v>
      </c>
      <c r="T13" s="5">
        <v>9</v>
      </c>
      <c r="U13" s="27">
        <f t="shared" si="3"/>
        <v>64</v>
      </c>
      <c r="V13" s="249">
        <f t="shared" si="0"/>
        <v>64</v>
      </c>
      <c r="W13" s="5">
        <v>14</v>
      </c>
      <c r="X13" s="249">
        <f t="shared" si="4"/>
        <v>69</v>
      </c>
    </row>
    <row r="14" spans="1:24" x14ac:dyDescent="0.55000000000000004">
      <c r="A14">
        <v>10</v>
      </c>
      <c r="B14" s="250"/>
      <c r="C14" s="45" t="s">
        <v>207</v>
      </c>
      <c r="D14" t="s">
        <v>208</v>
      </c>
      <c r="E14">
        <v>24</v>
      </c>
      <c r="G14" s="1">
        <v>44034</v>
      </c>
      <c r="H14" s="5">
        <v>18</v>
      </c>
      <c r="I14" s="249">
        <f t="shared" si="1"/>
        <v>82</v>
      </c>
      <c r="J14" s="5"/>
      <c r="K14" s="249"/>
      <c r="L14" s="5"/>
      <c r="M14" s="249"/>
      <c r="N14" s="5">
        <v>24</v>
      </c>
      <c r="O14" s="5">
        <v>16</v>
      </c>
      <c r="P14" s="5"/>
      <c r="Q14" s="5"/>
      <c r="R14" s="249">
        <f t="shared" ref="R14:R19" si="5">+R13+N14-O14</f>
        <v>77</v>
      </c>
      <c r="S14" s="1">
        <v>44034</v>
      </c>
      <c r="T14" s="5">
        <v>18</v>
      </c>
      <c r="U14" s="27">
        <f t="shared" si="3"/>
        <v>82</v>
      </c>
      <c r="V14" s="249">
        <f t="shared" si="0"/>
        <v>82</v>
      </c>
      <c r="W14" s="5">
        <v>24</v>
      </c>
      <c r="X14" s="251">
        <f>+X13+W14-O14</f>
        <v>77</v>
      </c>
    </row>
    <row r="15" spans="1:24" x14ac:dyDescent="0.55000000000000004">
      <c r="A15">
        <v>11</v>
      </c>
      <c r="B15" s="250"/>
      <c r="C15" s="45" t="s">
        <v>209</v>
      </c>
      <c r="D15" t="s">
        <v>210</v>
      </c>
      <c r="E15">
        <v>24</v>
      </c>
      <c r="G15" s="1">
        <v>44035</v>
      </c>
      <c r="H15" s="5">
        <v>13</v>
      </c>
      <c r="I15" s="249">
        <f t="shared" si="1"/>
        <v>95</v>
      </c>
      <c r="J15" s="5"/>
      <c r="K15" s="249"/>
      <c r="L15" s="5"/>
      <c r="M15" s="249"/>
      <c r="N15" s="5">
        <v>19</v>
      </c>
      <c r="O15" s="5">
        <v>11</v>
      </c>
      <c r="P15" s="5"/>
      <c r="Q15" s="5"/>
      <c r="R15" s="249">
        <f t="shared" si="5"/>
        <v>85</v>
      </c>
      <c r="S15" s="1">
        <v>44035</v>
      </c>
      <c r="T15" s="5">
        <v>13</v>
      </c>
      <c r="U15" s="27">
        <f t="shared" si="3"/>
        <v>95</v>
      </c>
      <c r="V15" s="249">
        <f t="shared" si="0"/>
        <v>95</v>
      </c>
      <c r="W15" s="5">
        <v>19</v>
      </c>
      <c r="X15" s="251">
        <f t="shared" ref="X15:X19" si="6">+X14+W15-O15</f>
        <v>85</v>
      </c>
    </row>
    <row r="16" spans="1:24" x14ac:dyDescent="0.55000000000000004">
      <c r="A16">
        <v>12</v>
      </c>
      <c r="B16" s="250"/>
      <c r="C16" s="45" t="s">
        <v>211</v>
      </c>
      <c r="D16" t="s">
        <v>212</v>
      </c>
      <c r="E16">
        <v>24</v>
      </c>
      <c r="G16" s="1">
        <v>44036</v>
      </c>
      <c r="H16" s="5">
        <v>20</v>
      </c>
      <c r="I16" s="249">
        <f t="shared" si="1"/>
        <v>115</v>
      </c>
      <c r="J16" s="5"/>
      <c r="K16" s="249"/>
      <c r="L16" s="5"/>
      <c r="M16" s="249"/>
      <c r="N16" s="5">
        <v>38</v>
      </c>
      <c r="O16" s="5">
        <v>9</v>
      </c>
      <c r="P16" s="5"/>
      <c r="Q16" s="5"/>
      <c r="R16" s="249">
        <f t="shared" si="5"/>
        <v>114</v>
      </c>
      <c r="S16" s="1">
        <f t="shared" ref="S16:S23" si="7">+G16</f>
        <v>44036</v>
      </c>
      <c r="T16" s="5">
        <v>20</v>
      </c>
      <c r="U16" s="27">
        <f t="shared" si="3"/>
        <v>115</v>
      </c>
      <c r="V16" s="249">
        <f t="shared" si="0"/>
        <v>115</v>
      </c>
      <c r="W16" s="5">
        <f>+N16</f>
        <v>38</v>
      </c>
      <c r="X16" s="251">
        <f t="shared" si="6"/>
        <v>114</v>
      </c>
    </row>
    <row r="17" spans="1:24" x14ac:dyDescent="0.55000000000000004">
      <c r="A17">
        <v>13</v>
      </c>
      <c r="B17" s="250"/>
      <c r="C17" s="45" t="s">
        <v>213</v>
      </c>
      <c r="D17" t="s">
        <v>214</v>
      </c>
      <c r="E17">
        <v>24</v>
      </c>
      <c r="G17" s="1">
        <v>44037</v>
      </c>
      <c r="H17" s="5">
        <v>22</v>
      </c>
      <c r="I17" s="252">
        <f>+I16+H17+76</f>
        <v>213</v>
      </c>
      <c r="J17" s="5">
        <v>0</v>
      </c>
      <c r="K17" s="253">
        <v>73</v>
      </c>
      <c r="L17" s="5">
        <v>0</v>
      </c>
      <c r="M17" s="253">
        <v>3</v>
      </c>
      <c r="N17" s="5">
        <v>38</v>
      </c>
      <c r="O17" s="5">
        <v>5</v>
      </c>
      <c r="P17" s="5"/>
      <c r="Q17" s="5"/>
      <c r="R17" s="249">
        <f t="shared" si="5"/>
        <v>147</v>
      </c>
      <c r="S17" s="1">
        <f t="shared" si="7"/>
        <v>44037</v>
      </c>
      <c r="T17" s="5">
        <f t="shared" ref="T17:T23" si="8">+H17</f>
        <v>22</v>
      </c>
      <c r="U17" s="27">
        <f t="shared" si="3"/>
        <v>213</v>
      </c>
      <c r="V17" s="249">
        <f t="shared" si="0"/>
        <v>137</v>
      </c>
      <c r="W17" s="5">
        <f>+N17</f>
        <v>38</v>
      </c>
      <c r="X17" s="251">
        <f t="shared" si="6"/>
        <v>147</v>
      </c>
    </row>
    <row r="18" spans="1:24" x14ac:dyDescent="0.55000000000000004">
      <c r="A18">
        <v>14</v>
      </c>
      <c r="B18" s="250"/>
      <c r="C18" s="45" t="s">
        <v>215</v>
      </c>
      <c r="D18" t="s">
        <v>216</v>
      </c>
      <c r="E18">
        <v>24</v>
      </c>
      <c r="G18" s="1">
        <v>44038</v>
      </c>
      <c r="H18" s="5">
        <v>41</v>
      </c>
      <c r="I18" s="249">
        <f t="shared" si="1"/>
        <v>254</v>
      </c>
      <c r="J18" s="5">
        <v>0</v>
      </c>
      <c r="K18" s="254">
        <f t="shared" ref="K18:K37" si="9">+K17+J18</f>
        <v>73</v>
      </c>
      <c r="L18" s="5">
        <v>0</v>
      </c>
      <c r="M18" s="254">
        <f t="shared" ref="M18:M42" si="10">+M17+L18</f>
        <v>3</v>
      </c>
      <c r="N18" s="5">
        <v>38</v>
      </c>
      <c r="O18" s="5">
        <v>15</v>
      </c>
      <c r="P18" s="5"/>
      <c r="Q18" s="5"/>
      <c r="R18" s="249">
        <f t="shared" si="5"/>
        <v>170</v>
      </c>
      <c r="S18" s="1">
        <f t="shared" si="7"/>
        <v>44038</v>
      </c>
      <c r="T18" s="5">
        <f t="shared" si="8"/>
        <v>41</v>
      </c>
      <c r="U18" s="27">
        <f t="shared" si="3"/>
        <v>254</v>
      </c>
      <c r="V18" s="249">
        <f t="shared" si="0"/>
        <v>178</v>
      </c>
      <c r="W18" s="5">
        <f>+N18</f>
        <v>38</v>
      </c>
      <c r="X18" s="251">
        <f t="shared" si="6"/>
        <v>170</v>
      </c>
    </row>
    <row r="19" spans="1:24" x14ac:dyDescent="0.55000000000000004">
      <c r="A19">
        <v>15</v>
      </c>
      <c r="B19" s="250"/>
      <c r="C19" s="45" t="s">
        <v>217</v>
      </c>
      <c r="D19" t="s">
        <v>218</v>
      </c>
      <c r="E19">
        <v>24</v>
      </c>
      <c r="G19" s="1">
        <v>44039</v>
      </c>
      <c r="H19" s="130">
        <v>57</v>
      </c>
      <c r="I19" s="249">
        <f t="shared" si="1"/>
        <v>311</v>
      </c>
      <c r="J19" s="5"/>
      <c r="K19" s="254">
        <f t="shared" si="9"/>
        <v>73</v>
      </c>
      <c r="L19" s="5"/>
      <c r="M19" s="254">
        <f t="shared" si="10"/>
        <v>3</v>
      </c>
      <c r="N19" s="130">
        <v>13</v>
      </c>
      <c r="O19" s="5">
        <v>18</v>
      </c>
      <c r="P19" s="5"/>
      <c r="Q19" s="5"/>
      <c r="R19" s="255">
        <f t="shared" si="5"/>
        <v>165</v>
      </c>
      <c r="S19" s="1">
        <f t="shared" si="7"/>
        <v>44039</v>
      </c>
      <c r="T19" s="5">
        <f t="shared" si="8"/>
        <v>57</v>
      </c>
      <c r="U19" s="27">
        <f t="shared" si="3"/>
        <v>311</v>
      </c>
      <c r="V19" s="249">
        <f t="shared" si="0"/>
        <v>235</v>
      </c>
      <c r="W19" s="5">
        <f>+N19</f>
        <v>13</v>
      </c>
      <c r="X19" s="251">
        <f t="shared" si="6"/>
        <v>165</v>
      </c>
    </row>
    <row r="20" spans="1:24" x14ac:dyDescent="0.55000000000000004">
      <c r="A20">
        <v>16</v>
      </c>
      <c r="B20" s="250"/>
      <c r="C20" s="45" t="s">
        <v>219</v>
      </c>
      <c r="D20" t="s">
        <v>220</v>
      </c>
      <c r="E20">
        <v>24</v>
      </c>
      <c r="G20" s="1">
        <v>44040</v>
      </c>
      <c r="H20" s="130">
        <v>89</v>
      </c>
      <c r="I20" s="249">
        <f t="shared" si="1"/>
        <v>400</v>
      </c>
      <c r="J20" s="6">
        <v>2</v>
      </c>
      <c r="K20" s="254">
        <f t="shared" si="9"/>
        <v>75</v>
      </c>
      <c r="L20" s="5"/>
      <c r="M20" s="254">
        <f t="shared" si="10"/>
        <v>3</v>
      </c>
      <c r="N20" s="130">
        <v>15</v>
      </c>
      <c r="O20" s="5">
        <v>43</v>
      </c>
      <c r="P20" s="6">
        <v>4</v>
      </c>
      <c r="Q20" s="240">
        <f>+P20+1</f>
        <v>5</v>
      </c>
      <c r="R20" s="255">
        <f t="shared" ref="R20:R25" si="11">+R19+N20-O20-P20</f>
        <v>133</v>
      </c>
      <c r="S20" s="1">
        <f t="shared" si="7"/>
        <v>44040</v>
      </c>
      <c r="T20" s="5">
        <f t="shared" si="8"/>
        <v>89</v>
      </c>
      <c r="U20" s="27">
        <f t="shared" si="3"/>
        <v>400</v>
      </c>
      <c r="V20" s="249">
        <f>+V19+T20-J20</f>
        <v>322</v>
      </c>
      <c r="W20" s="5">
        <f t="shared" ref="W20:W23" si="12">+N20</f>
        <v>15</v>
      </c>
      <c r="X20" s="251">
        <f t="shared" ref="X20:X25" si="13">+X19+W20-O20-P20</f>
        <v>133</v>
      </c>
    </row>
    <row r="21" spans="1:24" x14ac:dyDescent="0.55000000000000004">
      <c r="A21">
        <v>17</v>
      </c>
      <c r="B21" s="250"/>
      <c r="C21" s="45" t="s">
        <v>221</v>
      </c>
      <c r="D21" t="s">
        <v>222</v>
      </c>
      <c r="E21">
        <v>24</v>
      </c>
      <c r="G21" s="1">
        <v>44041</v>
      </c>
      <c r="H21" s="130">
        <v>96</v>
      </c>
      <c r="I21" s="249">
        <f t="shared" si="1"/>
        <v>496</v>
      </c>
      <c r="J21" s="6">
        <v>4</v>
      </c>
      <c r="K21" s="254">
        <f t="shared" si="9"/>
        <v>79</v>
      </c>
      <c r="L21" s="5"/>
      <c r="M21" s="254">
        <f t="shared" si="10"/>
        <v>3</v>
      </c>
      <c r="N21" s="130">
        <v>18</v>
      </c>
      <c r="O21" s="5">
        <v>8</v>
      </c>
      <c r="P21" s="6"/>
      <c r="Q21" s="240">
        <f>+Q20+P21</f>
        <v>5</v>
      </c>
      <c r="R21" s="255">
        <f t="shared" si="11"/>
        <v>143</v>
      </c>
      <c r="S21" s="1">
        <f t="shared" si="7"/>
        <v>44041</v>
      </c>
      <c r="T21" s="5">
        <f t="shared" si="8"/>
        <v>96</v>
      </c>
      <c r="U21" s="27">
        <f t="shared" si="3"/>
        <v>496</v>
      </c>
      <c r="V21" s="249">
        <f>+V20+T21-J21</f>
        <v>414</v>
      </c>
      <c r="W21" s="5">
        <f t="shared" si="12"/>
        <v>18</v>
      </c>
      <c r="X21" s="251">
        <f t="shared" si="13"/>
        <v>143</v>
      </c>
    </row>
    <row r="22" spans="1:24" x14ac:dyDescent="0.55000000000000004">
      <c r="A22">
        <v>18</v>
      </c>
      <c r="B22" s="250"/>
      <c r="C22" s="45" t="s">
        <v>226</v>
      </c>
      <c r="D22" t="s">
        <v>223</v>
      </c>
      <c r="E22">
        <v>24</v>
      </c>
      <c r="G22" s="1">
        <v>44042</v>
      </c>
      <c r="H22" s="130">
        <v>112</v>
      </c>
      <c r="I22" s="249">
        <f t="shared" si="1"/>
        <v>608</v>
      </c>
      <c r="J22" s="130">
        <v>3</v>
      </c>
      <c r="K22" s="254">
        <f t="shared" si="9"/>
        <v>82</v>
      </c>
      <c r="L22" s="5"/>
      <c r="M22" s="254">
        <f t="shared" si="10"/>
        <v>3</v>
      </c>
      <c r="N22" s="130">
        <v>0</v>
      </c>
      <c r="O22" s="5">
        <v>30</v>
      </c>
      <c r="P22" s="6">
        <v>5</v>
      </c>
      <c r="Q22" s="240">
        <f t="shared" ref="Q22:Q25" si="14">+Q21+P22</f>
        <v>10</v>
      </c>
      <c r="R22" s="255">
        <f t="shared" si="11"/>
        <v>108</v>
      </c>
      <c r="S22" s="1">
        <f t="shared" si="7"/>
        <v>44042</v>
      </c>
      <c r="T22" s="5">
        <f t="shared" si="8"/>
        <v>112</v>
      </c>
      <c r="U22" s="27">
        <f t="shared" si="3"/>
        <v>608</v>
      </c>
      <c r="V22" s="249">
        <f>+V21+T22-J22</f>
        <v>523</v>
      </c>
      <c r="W22" s="5">
        <f t="shared" si="12"/>
        <v>0</v>
      </c>
      <c r="X22" s="251">
        <f t="shared" si="13"/>
        <v>108</v>
      </c>
    </row>
    <row r="23" spans="1:24" x14ac:dyDescent="0.55000000000000004">
      <c r="A23">
        <v>19</v>
      </c>
      <c r="B23" s="250"/>
      <c r="C23" s="45" t="s">
        <v>227</v>
      </c>
      <c r="D23" t="s">
        <v>224</v>
      </c>
      <c r="E23">
        <v>24</v>
      </c>
      <c r="G23" s="1">
        <v>44043</v>
      </c>
      <c r="H23" s="130">
        <v>31</v>
      </c>
      <c r="I23" s="249">
        <f t="shared" si="1"/>
        <v>639</v>
      </c>
      <c r="J23" s="130">
        <v>7</v>
      </c>
      <c r="K23" s="254">
        <f t="shared" si="9"/>
        <v>89</v>
      </c>
      <c r="L23" s="5"/>
      <c r="M23" s="254">
        <f t="shared" si="10"/>
        <v>3</v>
      </c>
      <c r="N23" s="130">
        <v>8</v>
      </c>
      <c r="O23" s="5"/>
      <c r="P23" s="6">
        <v>7</v>
      </c>
      <c r="Q23" s="240">
        <f t="shared" si="14"/>
        <v>17</v>
      </c>
      <c r="R23" s="255">
        <f t="shared" si="11"/>
        <v>109</v>
      </c>
      <c r="S23" s="1">
        <f t="shared" si="7"/>
        <v>44043</v>
      </c>
      <c r="T23" s="5">
        <f t="shared" si="8"/>
        <v>31</v>
      </c>
      <c r="U23" s="27">
        <f t="shared" si="3"/>
        <v>639</v>
      </c>
      <c r="V23" s="249">
        <f>+V22+T23-J23</f>
        <v>547</v>
      </c>
      <c r="W23" s="5">
        <f t="shared" si="12"/>
        <v>8</v>
      </c>
      <c r="X23" s="251">
        <f t="shared" si="13"/>
        <v>109</v>
      </c>
    </row>
    <row r="24" spans="1:24" x14ac:dyDescent="0.55000000000000004">
      <c r="A24">
        <v>20</v>
      </c>
      <c r="B24" s="250"/>
      <c r="C24" s="45" t="s">
        <v>228</v>
      </c>
      <c r="D24" t="s">
        <v>225</v>
      </c>
      <c r="E24">
        <v>24</v>
      </c>
      <c r="G24" s="1">
        <v>44044</v>
      </c>
      <c r="H24" s="130">
        <v>30</v>
      </c>
      <c r="I24" s="249">
        <f t="shared" si="1"/>
        <v>669</v>
      </c>
      <c r="J24" s="130">
        <v>7</v>
      </c>
      <c r="K24" s="254">
        <f t="shared" si="9"/>
        <v>96</v>
      </c>
      <c r="L24" s="5"/>
      <c r="M24" s="254">
        <f t="shared" si="10"/>
        <v>3</v>
      </c>
      <c r="N24" s="130">
        <v>9</v>
      </c>
      <c r="O24" s="5"/>
      <c r="P24" s="6">
        <v>6</v>
      </c>
      <c r="Q24" s="240">
        <f t="shared" si="14"/>
        <v>23</v>
      </c>
      <c r="R24" s="255">
        <f t="shared" si="11"/>
        <v>112</v>
      </c>
      <c r="S24" s="1">
        <f t="shared" ref="S24" si="15">+G24</f>
        <v>44044</v>
      </c>
      <c r="T24" s="5">
        <f t="shared" ref="T24" si="16">+H24</f>
        <v>30</v>
      </c>
      <c r="U24" s="27">
        <f t="shared" si="3"/>
        <v>669</v>
      </c>
      <c r="V24" s="249">
        <f>+V23+T24-J24-1</f>
        <v>569</v>
      </c>
      <c r="W24" s="5">
        <f t="shared" ref="W24" si="17">+N24</f>
        <v>9</v>
      </c>
      <c r="X24" s="251">
        <f t="shared" si="13"/>
        <v>112</v>
      </c>
    </row>
    <row r="25" spans="1:24" x14ac:dyDescent="0.55000000000000004">
      <c r="A25">
        <v>21</v>
      </c>
      <c r="B25" s="250"/>
      <c r="C25" s="45" t="s">
        <v>229</v>
      </c>
      <c r="D25" t="s">
        <v>230</v>
      </c>
      <c r="E25">
        <v>24</v>
      </c>
      <c r="G25" s="1">
        <v>44045</v>
      </c>
      <c r="H25" s="130">
        <v>28</v>
      </c>
      <c r="I25" s="249">
        <f t="shared" si="1"/>
        <v>697</v>
      </c>
      <c r="J25" s="130">
        <v>7</v>
      </c>
      <c r="K25" s="254">
        <f t="shared" si="9"/>
        <v>103</v>
      </c>
      <c r="L25" s="5"/>
      <c r="M25" s="254">
        <f t="shared" si="10"/>
        <v>3</v>
      </c>
      <c r="N25" s="130">
        <v>8</v>
      </c>
      <c r="O25" s="5"/>
      <c r="P25" s="6">
        <v>4</v>
      </c>
      <c r="Q25" s="240">
        <f t="shared" si="14"/>
        <v>27</v>
      </c>
      <c r="R25" s="255">
        <f t="shared" si="11"/>
        <v>116</v>
      </c>
      <c r="S25" s="1">
        <f t="shared" ref="S25:S26" si="18">+G25</f>
        <v>44045</v>
      </c>
      <c r="T25" s="5">
        <f t="shared" ref="T25" si="19">+H25</f>
        <v>28</v>
      </c>
      <c r="U25" s="27">
        <f t="shared" si="3"/>
        <v>697</v>
      </c>
      <c r="V25" s="249">
        <f t="shared" ref="V25:V30" si="20">+V24+T25-J25</f>
        <v>590</v>
      </c>
      <c r="W25" s="5">
        <f t="shared" ref="W25" si="21">+N25</f>
        <v>8</v>
      </c>
      <c r="X25" s="251">
        <f t="shared" si="13"/>
        <v>116</v>
      </c>
    </row>
    <row r="26" spans="1:24" x14ac:dyDescent="0.55000000000000004">
      <c r="A26">
        <v>22</v>
      </c>
      <c r="B26" s="250"/>
      <c r="C26" s="45" t="s">
        <v>231</v>
      </c>
      <c r="D26" t="s">
        <v>232</v>
      </c>
      <c r="E26">
        <v>24</v>
      </c>
      <c r="G26" s="1">
        <v>44046</v>
      </c>
      <c r="H26" s="130">
        <v>28</v>
      </c>
      <c r="I26" s="249">
        <f t="shared" si="1"/>
        <v>725</v>
      </c>
      <c r="J26" s="130">
        <v>12</v>
      </c>
      <c r="K26" s="254">
        <f t="shared" si="9"/>
        <v>115</v>
      </c>
      <c r="L26" s="5"/>
      <c r="M26" s="254">
        <f t="shared" si="10"/>
        <v>3</v>
      </c>
      <c r="N26" s="130">
        <v>9</v>
      </c>
      <c r="O26" s="5"/>
      <c r="P26" s="6">
        <v>11</v>
      </c>
      <c r="Q26" s="240">
        <f t="shared" ref="Q26:Q27" si="22">+Q25+P26</f>
        <v>38</v>
      </c>
      <c r="R26" s="255">
        <f t="shared" ref="R26:R27" si="23">+R25+N26-O26-P26</f>
        <v>114</v>
      </c>
      <c r="S26" s="1">
        <f t="shared" si="18"/>
        <v>44046</v>
      </c>
      <c r="T26" s="5">
        <f t="shared" ref="T26" si="24">+H26</f>
        <v>28</v>
      </c>
      <c r="U26" s="27">
        <f t="shared" si="3"/>
        <v>725</v>
      </c>
      <c r="V26" s="249">
        <f t="shared" si="20"/>
        <v>606</v>
      </c>
      <c r="W26" s="5">
        <f t="shared" ref="W26" si="25">+N26</f>
        <v>9</v>
      </c>
      <c r="X26" s="251">
        <f t="shared" ref="X26" si="26">+X25+W26-O26-P26</f>
        <v>114</v>
      </c>
    </row>
    <row r="27" spans="1:24" x14ac:dyDescent="0.55000000000000004">
      <c r="A27">
        <v>23</v>
      </c>
      <c r="B27" s="250"/>
      <c r="C27" s="45" t="s">
        <v>234</v>
      </c>
      <c r="D27" t="s">
        <v>235</v>
      </c>
      <c r="E27">
        <v>24</v>
      </c>
      <c r="G27" s="1">
        <v>44047</v>
      </c>
      <c r="H27" s="130">
        <v>22</v>
      </c>
      <c r="I27" s="249">
        <f t="shared" si="1"/>
        <v>747</v>
      </c>
      <c r="J27" s="130">
        <v>10</v>
      </c>
      <c r="K27" s="254">
        <f t="shared" si="9"/>
        <v>125</v>
      </c>
      <c r="L27" s="5"/>
      <c r="M27" s="254">
        <f t="shared" si="10"/>
        <v>3</v>
      </c>
      <c r="N27" s="130">
        <v>13</v>
      </c>
      <c r="O27" s="5"/>
      <c r="P27" s="6">
        <v>5</v>
      </c>
      <c r="Q27" s="240">
        <f t="shared" si="22"/>
        <v>43</v>
      </c>
      <c r="R27" s="255">
        <f t="shared" si="23"/>
        <v>122</v>
      </c>
      <c r="S27" s="1">
        <f t="shared" ref="S27" si="27">+G27</f>
        <v>44047</v>
      </c>
      <c r="T27" s="5">
        <f t="shared" ref="T27" si="28">+H27</f>
        <v>22</v>
      </c>
      <c r="U27" s="27">
        <f t="shared" si="3"/>
        <v>747</v>
      </c>
      <c r="V27" s="249">
        <f t="shared" si="20"/>
        <v>618</v>
      </c>
      <c r="W27" s="5">
        <f t="shared" ref="W27" si="29">+N27</f>
        <v>13</v>
      </c>
      <c r="X27" s="251">
        <f t="shared" ref="X27" si="30">+X26+W27-O27-P27</f>
        <v>122</v>
      </c>
    </row>
    <row r="28" spans="1:24" x14ac:dyDescent="0.55000000000000004">
      <c r="A28">
        <v>24</v>
      </c>
      <c r="B28" s="250"/>
      <c r="C28" s="45" t="s">
        <v>239</v>
      </c>
      <c r="D28" t="s">
        <v>236</v>
      </c>
      <c r="E28">
        <v>24</v>
      </c>
      <c r="G28" s="1">
        <v>44048</v>
      </c>
      <c r="H28" s="130">
        <v>27</v>
      </c>
      <c r="I28" s="249">
        <f t="shared" si="1"/>
        <v>774</v>
      </c>
      <c r="J28" s="130">
        <v>8</v>
      </c>
      <c r="K28" s="254">
        <f t="shared" si="9"/>
        <v>133</v>
      </c>
      <c r="L28" s="5"/>
      <c r="M28" s="254">
        <f t="shared" si="10"/>
        <v>3</v>
      </c>
      <c r="N28" s="130">
        <v>12</v>
      </c>
      <c r="O28" s="5"/>
      <c r="P28" s="6">
        <v>4</v>
      </c>
      <c r="Q28" s="240">
        <f t="shared" ref="Q28" si="31">+Q27+P28</f>
        <v>47</v>
      </c>
      <c r="R28" s="255">
        <f t="shared" ref="R28" si="32">+R27+N28-O28-P28</f>
        <v>130</v>
      </c>
      <c r="S28" s="1">
        <f t="shared" ref="S28" si="33">+G28</f>
        <v>44048</v>
      </c>
      <c r="T28" s="5">
        <f t="shared" ref="T28" si="34">+H28</f>
        <v>27</v>
      </c>
      <c r="U28" s="27">
        <f t="shared" si="3"/>
        <v>774</v>
      </c>
      <c r="V28" s="249">
        <f t="shared" si="20"/>
        <v>637</v>
      </c>
      <c r="W28" s="5">
        <f t="shared" ref="W28" si="35">+N28</f>
        <v>12</v>
      </c>
      <c r="X28" s="251">
        <f t="shared" ref="X28" si="36">+X27+W28-O28-P28</f>
        <v>130</v>
      </c>
    </row>
    <row r="29" spans="1:24" x14ac:dyDescent="0.55000000000000004">
      <c r="A29">
        <v>25</v>
      </c>
      <c r="B29" s="250"/>
      <c r="C29" s="45" t="s">
        <v>238</v>
      </c>
      <c r="D29" t="s">
        <v>237</v>
      </c>
      <c r="E29">
        <v>24</v>
      </c>
      <c r="G29" s="1">
        <v>44049</v>
      </c>
      <c r="H29" s="130">
        <v>26</v>
      </c>
      <c r="I29" s="249">
        <f t="shared" si="1"/>
        <v>800</v>
      </c>
      <c r="J29" s="130">
        <v>20</v>
      </c>
      <c r="K29" s="254">
        <f t="shared" si="9"/>
        <v>153</v>
      </c>
      <c r="L29" s="5"/>
      <c r="M29" s="254">
        <f t="shared" si="10"/>
        <v>3</v>
      </c>
      <c r="N29" s="130">
        <v>10</v>
      </c>
      <c r="O29" s="5"/>
      <c r="P29" s="6">
        <v>12</v>
      </c>
      <c r="Q29" s="240">
        <f t="shared" ref="Q29" si="37">+Q28+P29</f>
        <v>59</v>
      </c>
      <c r="R29" s="255">
        <f t="shared" ref="R29" si="38">+R28+N29-O29-P29</f>
        <v>128</v>
      </c>
      <c r="S29" s="1">
        <f t="shared" ref="S29" si="39">+G29</f>
        <v>44049</v>
      </c>
      <c r="T29" s="5">
        <f t="shared" ref="T29" si="40">+H29</f>
        <v>26</v>
      </c>
      <c r="U29" s="27">
        <f t="shared" si="3"/>
        <v>800</v>
      </c>
      <c r="V29" s="249">
        <f t="shared" si="20"/>
        <v>643</v>
      </c>
      <c r="W29" s="5">
        <f t="shared" ref="W29" si="41">+N29</f>
        <v>10</v>
      </c>
      <c r="X29" s="251">
        <f t="shared" ref="X29" si="42">+X28+W29-O29-P29</f>
        <v>128</v>
      </c>
    </row>
    <row r="30" spans="1:24" x14ac:dyDescent="0.55000000000000004">
      <c r="A30">
        <v>26</v>
      </c>
      <c r="B30" s="250"/>
      <c r="C30" s="45" t="s">
        <v>240</v>
      </c>
      <c r="D30" t="s">
        <v>241</v>
      </c>
      <c r="E30">
        <v>24</v>
      </c>
      <c r="G30" s="1">
        <v>44050</v>
      </c>
      <c r="H30" s="130">
        <v>25</v>
      </c>
      <c r="I30" s="249">
        <f t="shared" si="1"/>
        <v>825</v>
      </c>
      <c r="J30" s="130">
        <v>28</v>
      </c>
      <c r="K30" s="254">
        <f t="shared" si="9"/>
        <v>181</v>
      </c>
      <c r="L30" s="5"/>
      <c r="M30" s="254">
        <f t="shared" si="10"/>
        <v>3</v>
      </c>
      <c r="N30" s="130">
        <v>8</v>
      </c>
      <c r="O30" s="5"/>
      <c r="P30" s="6">
        <v>9</v>
      </c>
      <c r="Q30" s="240">
        <f t="shared" ref="Q30" si="43">+Q29+P30</f>
        <v>68</v>
      </c>
      <c r="R30" s="255">
        <f t="shared" ref="R30" si="44">+R29+N30-O30-P30</f>
        <v>127</v>
      </c>
      <c r="S30" s="1">
        <f t="shared" ref="S30" si="45">+G30</f>
        <v>44050</v>
      </c>
      <c r="T30" s="5">
        <f t="shared" ref="T30" si="46">+H30</f>
        <v>25</v>
      </c>
      <c r="U30" s="27">
        <f t="shared" si="3"/>
        <v>825</v>
      </c>
      <c r="V30" s="249">
        <f t="shared" si="20"/>
        <v>640</v>
      </c>
      <c r="W30" s="5">
        <f t="shared" ref="W30" si="47">+N30</f>
        <v>8</v>
      </c>
      <c r="X30" s="251">
        <f t="shared" ref="X30" si="48">+X29+W30-O30-P30</f>
        <v>127</v>
      </c>
    </row>
    <row r="31" spans="1:24" x14ac:dyDescent="0.55000000000000004">
      <c r="A31">
        <v>27</v>
      </c>
      <c r="B31" s="250"/>
      <c r="C31" s="45" t="s">
        <v>242</v>
      </c>
      <c r="D31" t="s">
        <v>243</v>
      </c>
      <c r="E31">
        <v>24</v>
      </c>
      <c r="G31" s="1">
        <v>44051</v>
      </c>
      <c r="H31" s="130">
        <v>15</v>
      </c>
      <c r="I31" s="249">
        <f t="shared" si="1"/>
        <v>840</v>
      </c>
      <c r="J31" s="130">
        <v>30</v>
      </c>
      <c r="K31" s="254">
        <f t="shared" si="9"/>
        <v>211</v>
      </c>
      <c r="L31" s="5"/>
      <c r="M31" s="254">
        <f t="shared" si="10"/>
        <v>3</v>
      </c>
      <c r="N31" s="130">
        <v>0</v>
      </c>
      <c r="O31" s="5"/>
      <c r="P31" s="6">
        <v>4</v>
      </c>
      <c r="Q31" s="240">
        <f t="shared" ref="Q31" si="49">+Q30+P31</f>
        <v>72</v>
      </c>
      <c r="R31" s="255">
        <f t="shared" ref="R31" si="50">+R30+N31-O31-P31</f>
        <v>123</v>
      </c>
      <c r="S31" s="1">
        <f t="shared" ref="S31" si="51">+G31</f>
        <v>44051</v>
      </c>
      <c r="T31" s="5">
        <f t="shared" ref="T31" si="52">+H31</f>
        <v>15</v>
      </c>
      <c r="U31" s="27">
        <f t="shared" si="3"/>
        <v>840</v>
      </c>
      <c r="V31" s="249">
        <f t="shared" ref="V31" si="53">+V30+T31-J31</f>
        <v>625</v>
      </c>
      <c r="W31" s="5">
        <f t="shared" ref="W31" si="54">+N31</f>
        <v>0</v>
      </c>
      <c r="X31" s="251">
        <f t="shared" ref="X31" si="55">+X30+W31-O31-P31</f>
        <v>123</v>
      </c>
    </row>
    <row r="32" spans="1:24" x14ac:dyDescent="0.55000000000000004">
      <c r="A32">
        <v>28</v>
      </c>
      <c r="B32" s="250"/>
      <c r="C32" s="45" t="s">
        <v>246</v>
      </c>
      <c r="D32" t="s">
        <v>245</v>
      </c>
      <c r="E32">
        <v>24</v>
      </c>
      <c r="G32" s="1">
        <v>44052</v>
      </c>
      <c r="H32" s="130">
        <v>14</v>
      </c>
      <c r="I32" s="249">
        <f t="shared" si="1"/>
        <v>854</v>
      </c>
      <c r="J32" s="130">
        <v>47</v>
      </c>
      <c r="K32" s="254">
        <f t="shared" si="9"/>
        <v>258</v>
      </c>
      <c r="L32" s="5"/>
      <c r="M32" s="254">
        <f t="shared" si="10"/>
        <v>3</v>
      </c>
      <c r="N32" s="130">
        <v>7</v>
      </c>
      <c r="O32" s="5"/>
      <c r="P32" s="6">
        <v>7</v>
      </c>
      <c r="Q32" s="240">
        <f t="shared" ref="Q32" si="56">+Q31+P32</f>
        <v>79</v>
      </c>
      <c r="R32" s="255">
        <f t="shared" ref="R32" si="57">+R31+N32-O32-P32</f>
        <v>123</v>
      </c>
      <c r="S32" s="1">
        <f t="shared" ref="S32" si="58">+G32</f>
        <v>44052</v>
      </c>
      <c r="T32" s="5">
        <f t="shared" ref="T32" si="59">+H32</f>
        <v>14</v>
      </c>
      <c r="U32" s="27">
        <f t="shared" si="3"/>
        <v>854</v>
      </c>
      <c r="V32" s="249">
        <f t="shared" ref="V32" si="60">+V31+T32-J32</f>
        <v>592</v>
      </c>
      <c r="W32" s="5">
        <f t="shared" ref="W32" si="61">+N32</f>
        <v>7</v>
      </c>
      <c r="X32" s="251">
        <f t="shared" ref="X32" si="62">+X31+W32-O32-P32</f>
        <v>123</v>
      </c>
    </row>
    <row r="33" spans="1:24" x14ac:dyDescent="0.55000000000000004">
      <c r="A33">
        <v>29</v>
      </c>
      <c r="B33" s="250"/>
      <c r="C33" s="45" t="s">
        <v>250</v>
      </c>
      <c r="D33" t="s">
        <v>247</v>
      </c>
      <c r="E33">
        <v>24</v>
      </c>
      <c r="G33" s="1">
        <v>44053</v>
      </c>
      <c r="H33" s="130">
        <v>13</v>
      </c>
      <c r="I33" s="249">
        <f t="shared" ref="I33:I42" si="63">+I32+H33</f>
        <v>867</v>
      </c>
      <c r="J33" s="130">
        <v>38</v>
      </c>
      <c r="K33" s="254">
        <f t="shared" si="9"/>
        <v>296</v>
      </c>
      <c r="L33" s="5"/>
      <c r="M33" s="254">
        <f t="shared" si="10"/>
        <v>3</v>
      </c>
      <c r="N33" s="130">
        <v>11</v>
      </c>
      <c r="O33" s="5"/>
      <c r="P33" s="6">
        <v>3</v>
      </c>
      <c r="Q33" s="240">
        <f t="shared" ref="Q33" si="64">+Q32+P33</f>
        <v>82</v>
      </c>
      <c r="R33" s="255">
        <f t="shared" ref="R33" si="65">+R32+N33-O33-P33</f>
        <v>131</v>
      </c>
      <c r="S33" s="1">
        <f t="shared" ref="S33" si="66">+G33</f>
        <v>44053</v>
      </c>
      <c r="T33" s="5">
        <f t="shared" ref="T33" si="67">+H33</f>
        <v>13</v>
      </c>
      <c r="U33" s="27">
        <f t="shared" si="3"/>
        <v>867</v>
      </c>
      <c r="V33" s="249">
        <f t="shared" ref="V33" si="68">+V32+T33-J33</f>
        <v>567</v>
      </c>
      <c r="W33" s="5">
        <f t="shared" ref="W33" si="69">+N33</f>
        <v>11</v>
      </c>
      <c r="X33" s="251">
        <f t="shared" ref="X33" si="70">+X32+W33-O33-P33</f>
        <v>131</v>
      </c>
    </row>
    <row r="34" spans="1:24" x14ac:dyDescent="0.55000000000000004">
      <c r="A34">
        <v>30</v>
      </c>
      <c r="B34" s="250"/>
      <c r="C34" s="45" t="s">
        <v>251</v>
      </c>
      <c r="D34" t="s">
        <v>252</v>
      </c>
      <c r="E34">
        <v>24</v>
      </c>
      <c r="G34" s="1">
        <v>44054</v>
      </c>
      <c r="H34" s="130">
        <v>9</v>
      </c>
      <c r="I34" s="249">
        <f t="shared" si="63"/>
        <v>876</v>
      </c>
      <c r="J34" s="130">
        <v>41</v>
      </c>
      <c r="K34" s="254">
        <f t="shared" si="9"/>
        <v>337</v>
      </c>
      <c r="L34" s="5"/>
      <c r="M34" s="254">
        <f t="shared" si="10"/>
        <v>3</v>
      </c>
      <c r="N34" s="130">
        <v>8</v>
      </c>
      <c r="O34" s="5"/>
      <c r="P34" s="6">
        <v>8</v>
      </c>
      <c r="Q34" s="240">
        <f t="shared" ref="Q34" si="71">+Q33+P34</f>
        <v>90</v>
      </c>
      <c r="R34" s="255">
        <f t="shared" ref="R34" si="72">+R33+N34-O34-P34</f>
        <v>131</v>
      </c>
      <c r="S34" s="1">
        <f t="shared" ref="S34:S36" si="73">+G34</f>
        <v>44054</v>
      </c>
      <c r="T34" s="5">
        <f t="shared" ref="T34" si="74">+H34</f>
        <v>9</v>
      </c>
      <c r="U34" s="27">
        <f t="shared" si="3"/>
        <v>876</v>
      </c>
      <c r="V34" s="249">
        <f t="shared" ref="V34" si="75">+V33+T34-J34</f>
        <v>535</v>
      </c>
      <c r="W34" s="5">
        <f t="shared" ref="W34" si="76">+N34</f>
        <v>8</v>
      </c>
      <c r="X34" s="251">
        <f t="shared" ref="X34" si="77">+X33+W34-O34-P34</f>
        <v>131</v>
      </c>
    </row>
    <row r="35" spans="1:24" x14ac:dyDescent="0.55000000000000004">
      <c r="A35">
        <v>31</v>
      </c>
      <c r="B35" s="250"/>
      <c r="C35" s="45" t="s">
        <v>257</v>
      </c>
      <c r="D35" t="s">
        <v>256</v>
      </c>
      <c r="E35">
        <v>24</v>
      </c>
      <c r="G35" s="1">
        <v>44055</v>
      </c>
      <c r="H35" s="130">
        <v>8</v>
      </c>
      <c r="I35" s="249">
        <f t="shared" si="63"/>
        <v>884</v>
      </c>
      <c r="J35" s="130">
        <v>38</v>
      </c>
      <c r="K35" s="254">
        <f t="shared" si="9"/>
        <v>375</v>
      </c>
      <c r="L35" s="5"/>
      <c r="M35" s="254">
        <f t="shared" si="10"/>
        <v>3</v>
      </c>
      <c r="N35" s="130">
        <v>5</v>
      </c>
      <c r="O35" s="5"/>
      <c r="P35" s="6">
        <v>6</v>
      </c>
      <c r="Q35" s="240">
        <f t="shared" ref="Q35" si="78">+Q34+P35</f>
        <v>96</v>
      </c>
      <c r="R35" s="255">
        <f t="shared" ref="R35" si="79">+R34+N35-O35-P35</f>
        <v>130</v>
      </c>
      <c r="S35" s="1">
        <f t="shared" si="73"/>
        <v>44055</v>
      </c>
      <c r="T35" s="5">
        <f t="shared" ref="T35" si="80">+H35</f>
        <v>8</v>
      </c>
      <c r="U35" s="27">
        <f t="shared" ref="U35" si="81">+I35</f>
        <v>884</v>
      </c>
      <c r="V35" s="249">
        <f t="shared" ref="V35" si="82">+V34+T35-J35</f>
        <v>505</v>
      </c>
      <c r="W35" s="5">
        <f t="shared" ref="W35" si="83">+N35</f>
        <v>5</v>
      </c>
      <c r="X35" s="251">
        <f t="shared" ref="X35" si="84">+X34+W35-O35-P35</f>
        <v>130</v>
      </c>
    </row>
    <row r="36" spans="1:24" x14ac:dyDescent="0.55000000000000004">
      <c r="A36">
        <v>32</v>
      </c>
      <c r="B36" s="250"/>
      <c r="C36" s="45" t="s">
        <v>259</v>
      </c>
      <c r="D36" t="s">
        <v>258</v>
      </c>
      <c r="E36">
        <v>24</v>
      </c>
      <c r="G36" s="1">
        <v>44056</v>
      </c>
      <c r="H36" s="130">
        <v>8</v>
      </c>
      <c r="I36" s="249">
        <f t="shared" si="63"/>
        <v>892</v>
      </c>
      <c r="J36" s="130">
        <v>49</v>
      </c>
      <c r="K36" s="254">
        <f t="shared" si="9"/>
        <v>424</v>
      </c>
      <c r="L36" s="5"/>
      <c r="M36" s="254">
        <f t="shared" si="10"/>
        <v>3</v>
      </c>
      <c r="N36" s="130">
        <v>4</v>
      </c>
      <c r="O36" s="5"/>
      <c r="P36" s="6">
        <v>5</v>
      </c>
      <c r="Q36" s="240">
        <f t="shared" ref="Q36" si="85">+Q35+P36</f>
        <v>101</v>
      </c>
      <c r="R36" s="255">
        <f t="shared" ref="R36" si="86">+R35+N36-O36-P36</f>
        <v>129</v>
      </c>
      <c r="S36" s="1">
        <f t="shared" si="73"/>
        <v>44056</v>
      </c>
      <c r="T36" s="5">
        <f t="shared" ref="T36" si="87">+H36</f>
        <v>8</v>
      </c>
      <c r="U36" s="27">
        <f t="shared" ref="U36" si="88">+I36</f>
        <v>892</v>
      </c>
      <c r="V36" s="249">
        <f t="shared" ref="V36" si="89">+V35+T36-J36</f>
        <v>464</v>
      </c>
      <c r="W36" s="5">
        <f t="shared" ref="W36" si="90">+N36</f>
        <v>4</v>
      </c>
      <c r="X36" s="251">
        <f t="shared" ref="X36" si="91">+X35+W36-O36-P36</f>
        <v>129</v>
      </c>
    </row>
    <row r="37" spans="1:24" x14ac:dyDescent="0.55000000000000004">
      <c r="A37">
        <v>33</v>
      </c>
      <c r="B37" s="250"/>
      <c r="C37" s="45" t="s">
        <v>260</v>
      </c>
      <c r="D37" t="s">
        <v>262</v>
      </c>
      <c r="E37">
        <v>24</v>
      </c>
      <c r="G37" s="1">
        <v>44057</v>
      </c>
      <c r="H37" s="130">
        <v>7</v>
      </c>
      <c r="I37" s="249">
        <f t="shared" si="63"/>
        <v>899</v>
      </c>
      <c r="J37" s="130">
        <v>33</v>
      </c>
      <c r="K37" s="254">
        <f t="shared" si="9"/>
        <v>457</v>
      </c>
      <c r="L37" s="5"/>
      <c r="M37" s="254">
        <f t="shared" si="10"/>
        <v>3</v>
      </c>
      <c r="N37" s="130">
        <v>2</v>
      </c>
      <c r="O37" s="5"/>
      <c r="P37" s="6">
        <v>5</v>
      </c>
      <c r="Q37" s="240">
        <f t="shared" ref="Q37" si="92">+Q36+P37</f>
        <v>106</v>
      </c>
      <c r="R37" s="255">
        <f t="shared" ref="R37" si="93">+R36+N37-O37-P37</f>
        <v>126</v>
      </c>
      <c r="S37" s="1">
        <f t="shared" ref="S37" si="94">+G37</f>
        <v>44057</v>
      </c>
      <c r="T37" s="5">
        <f t="shared" ref="T37" si="95">+H37</f>
        <v>7</v>
      </c>
      <c r="U37" s="27">
        <f t="shared" ref="U37" si="96">+I37</f>
        <v>899</v>
      </c>
      <c r="V37" s="249">
        <f t="shared" ref="V37" si="97">+V36+T37-J37</f>
        <v>438</v>
      </c>
      <c r="W37" s="5">
        <f t="shared" ref="W37" si="98">+N37</f>
        <v>2</v>
      </c>
      <c r="X37" s="251">
        <f t="shared" ref="X37" si="99">+X36+W37-O37-P37</f>
        <v>126</v>
      </c>
    </row>
    <row r="38" spans="1:24" x14ac:dyDescent="0.55000000000000004">
      <c r="A38">
        <v>34</v>
      </c>
      <c r="B38" s="250"/>
      <c r="C38" s="45" t="s">
        <v>261</v>
      </c>
      <c r="D38" t="s">
        <v>263</v>
      </c>
      <c r="E38">
        <v>24</v>
      </c>
      <c r="G38" s="1">
        <v>44058</v>
      </c>
      <c r="H38" s="130">
        <v>4</v>
      </c>
      <c r="I38" s="249">
        <f t="shared" si="63"/>
        <v>903</v>
      </c>
      <c r="J38" s="130">
        <v>41</v>
      </c>
      <c r="K38" s="254">
        <f t="shared" ref="K38:K43" si="100">+K37+J38</f>
        <v>498</v>
      </c>
      <c r="L38" s="5"/>
      <c r="M38" s="254">
        <f t="shared" si="10"/>
        <v>3</v>
      </c>
      <c r="N38" s="130">
        <v>5</v>
      </c>
      <c r="O38" s="5"/>
      <c r="P38" s="6">
        <v>3</v>
      </c>
      <c r="Q38" s="240">
        <f t="shared" ref="Q38" si="101">+Q37+P38</f>
        <v>109</v>
      </c>
      <c r="R38" s="255">
        <f t="shared" ref="R38" si="102">+R37+N38-O38-P38</f>
        <v>128</v>
      </c>
      <c r="S38" s="1">
        <f t="shared" ref="S38" si="103">+G38</f>
        <v>44058</v>
      </c>
      <c r="T38" s="5">
        <f t="shared" ref="T38" si="104">+H38</f>
        <v>4</v>
      </c>
      <c r="U38" s="27">
        <f t="shared" ref="U38" si="105">+I38</f>
        <v>903</v>
      </c>
      <c r="V38" s="249">
        <f t="shared" ref="V38" si="106">+V37+T38-J38</f>
        <v>401</v>
      </c>
      <c r="W38" s="5">
        <f t="shared" ref="W38" si="107">+N38</f>
        <v>5</v>
      </c>
      <c r="X38" s="251">
        <f t="shared" ref="X38" si="108">+X37+W38-O38-P38</f>
        <v>128</v>
      </c>
    </row>
    <row r="39" spans="1:24" x14ac:dyDescent="0.55000000000000004">
      <c r="A39">
        <v>35</v>
      </c>
      <c r="B39" s="250"/>
      <c r="C39" s="45" t="s">
        <v>265</v>
      </c>
      <c r="D39" t="s">
        <v>266</v>
      </c>
      <c r="E39">
        <v>24</v>
      </c>
      <c r="F39">
        <v>1</v>
      </c>
      <c r="G39" s="1">
        <v>44059</v>
      </c>
      <c r="H39" s="130">
        <v>0</v>
      </c>
      <c r="I39" s="249">
        <f t="shared" si="63"/>
        <v>903</v>
      </c>
      <c r="J39" s="130">
        <v>23</v>
      </c>
      <c r="K39" s="254">
        <f t="shared" si="100"/>
        <v>521</v>
      </c>
      <c r="L39" s="5"/>
      <c r="M39" s="254">
        <f t="shared" si="10"/>
        <v>3</v>
      </c>
      <c r="N39" s="130">
        <v>1</v>
      </c>
      <c r="O39" s="5"/>
      <c r="P39" s="6">
        <v>2</v>
      </c>
      <c r="Q39" s="240">
        <f t="shared" ref="Q39" si="109">+Q38+P39</f>
        <v>111</v>
      </c>
      <c r="R39" s="255">
        <f t="shared" ref="R39" si="110">+R38+N39-O39-P39</f>
        <v>127</v>
      </c>
      <c r="S39" s="1">
        <f t="shared" ref="S39" si="111">+G39</f>
        <v>44059</v>
      </c>
      <c r="T39" s="5">
        <f t="shared" ref="T39" si="112">+H39</f>
        <v>0</v>
      </c>
      <c r="U39" s="27">
        <f t="shared" ref="U39" si="113">+I39</f>
        <v>903</v>
      </c>
      <c r="V39" s="249">
        <f t="shared" ref="V39" si="114">+V38+T39-J39</f>
        <v>378</v>
      </c>
      <c r="W39" s="5">
        <f t="shared" ref="W39" si="115">+N39</f>
        <v>1</v>
      </c>
      <c r="X39" s="251">
        <f t="shared" ref="X39" si="116">+X38+W39-O39-P39</f>
        <v>127</v>
      </c>
    </row>
    <row r="40" spans="1:24" x14ac:dyDescent="0.55000000000000004">
      <c r="A40">
        <v>36</v>
      </c>
      <c r="B40" s="250"/>
      <c r="C40" s="45" t="s">
        <v>268</v>
      </c>
      <c r="D40" t="s">
        <v>267</v>
      </c>
      <c r="E40">
        <v>24</v>
      </c>
      <c r="F40">
        <v>2</v>
      </c>
      <c r="G40" s="1">
        <v>44060</v>
      </c>
      <c r="H40" s="130">
        <v>0</v>
      </c>
      <c r="I40" s="249">
        <f t="shared" si="63"/>
        <v>903</v>
      </c>
      <c r="J40" s="130">
        <v>24</v>
      </c>
      <c r="K40" s="254">
        <f t="shared" si="100"/>
        <v>545</v>
      </c>
      <c r="L40" s="5"/>
      <c r="M40" s="254">
        <f t="shared" si="10"/>
        <v>3</v>
      </c>
      <c r="N40" s="130">
        <v>1</v>
      </c>
      <c r="O40" s="5"/>
      <c r="P40" s="6">
        <v>4</v>
      </c>
      <c r="Q40" s="240">
        <f t="shared" ref="Q40" si="117">+Q39+P40</f>
        <v>115</v>
      </c>
      <c r="R40" s="255">
        <f t="shared" ref="R40" si="118">+R39+N40-O40-P40</f>
        <v>124</v>
      </c>
      <c r="S40" s="1">
        <f t="shared" ref="S40" si="119">+G40</f>
        <v>44060</v>
      </c>
      <c r="T40" s="5">
        <f t="shared" ref="T40" si="120">+H40</f>
        <v>0</v>
      </c>
      <c r="U40" s="27">
        <f t="shared" ref="U40" si="121">+I40</f>
        <v>903</v>
      </c>
      <c r="V40" s="249">
        <f t="shared" ref="V40" si="122">+V39+T40-J40</f>
        <v>354</v>
      </c>
      <c r="W40" s="5">
        <f t="shared" ref="W40" si="123">+N40</f>
        <v>1</v>
      </c>
      <c r="X40" s="251">
        <f t="shared" ref="X40" si="124">+X39+W40-O40-P40</f>
        <v>124</v>
      </c>
    </row>
    <row r="41" spans="1:24" x14ac:dyDescent="0.55000000000000004">
      <c r="A41">
        <v>37</v>
      </c>
      <c r="B41" s="250"/>
      <c r="C41" s="45" t="s">
        <v>269</v>
      </c>
      <c r="D41" t="s">
        <v>270</v>
      </c>
      <c r="E41">
        <v>24</v>
      </c>
      <c r="F41">
        <v>3</v>
      </c>
      <c r="G41" s="1">
        <v>44061</v>
      </c>
      <c r="H41" s="130">
        <v>0</v>
      </c>
      <c r="I41" s="249">
        <f t="shared" si="63"/>
        <v>903</v>
      </c>
      <c r="J41" s="130">
        <v>23</v>
      </c>
      <c r="K41" s="254">
        <f t="shared" si="100"/>
        <v>568</v>
      </c>
      <c r="L41" s="5"/>
      <c r="M41" s="254">
        <f t="shared" si="10"/>
        <v>3</v>
      </c>
      <c r="N41" s="130">
        <v>0</v>
      </c>
      <c r="O41" s="5"/>
      <c r="P41" s="6">
        <v>12</v>
      </c>
      <c r="Q41" s="240">
        <f t="shared" ref="Q41" si="125">+Q40+P41</f>
        <v>127</v>
      </c>
      <c r="R41" s="255">
        <f t="shared" ref="R41" si="126">+R40+N41-O41-P41</f>
        <v>112</v>
      </c>
      <c r="S41" s="1">
        <f t="shared" ref="S41" si="127">+G41</f>
        <v>44061</v>
      </c>
      <c r="T41" s="5">
        <f t="shared" ref="T41" si="128">+H41</f>
        <v>0</v>
      </c>
      <c r="U41" s="27">
        <f t="shared" ref="U41" si="129">+I41</f>
        <v>903</v>
      </c>
      <c r="V41" s="249">
        <f t="shared" ref="V41" si="130">+V40+T41-J41</f>
        <v>331</v>
      </c>
      <c r="W41" s="5">
        <f t="shared" ref="W41" si="131">+N41</f>
        <v>0</v>
      </c>
      <c r="X41" s="251">
        <f t="shared" ref="X41" si="132">+X40+W41-O41-P41</f>
        <v>112</v>
      </c>
    </row>
    <row r="42" spans="1:24" x14ac:dyDescent="0.55000000000000004">
      <c r="A42">
        <v>38</v>
      </c>
      <c r="B42" s="250"/>
      <c r="C42" s="45" t="s">
        <v>271</v>
      </c>
      <c r="D42" t="s">
        <v>272</v>
      </c>
      <c r="E42">
        <v>24</v>
      </c>
      <c r="F42">
        <v>4</v>
      </c>
      <c r="G42" s="1">
        <v>44062</v>
      </c>
      <c r="H42" s="130">
        <v>0</v>
      </c>
      <c r="I42" s="249">
        <f t="shared" si="63"/>
        <v>903</v>
      </c>
      <c r="J42" s="130">
        <v>29</v>
      </c>
      <c r="K42" s="254">
        <f t="shared" si="100"/>
        <v>597</v>
      </c>
      <c r="L42" s="5"/>
      <c r="M42" s="254">
        <f t="shared" si="10"/>
        <v>3</v>
      </c>
      <c r="N42" s="130">
        <v>0</v>
      </c>
      <c r="O42" s="5"/>
      <c r="P42" s="6">
        <v>7</v>
      </c>
      <c r="Q42" s="240">
        <f t="shared" ref="Q42" si="133">+Q41+P42</f>
        <v>134</v>
      </c>
      <c r="R42" s="255">
        <f t="shared" ref="R42" si="134">+R41+N42-O42-P42</f>
        <v>105</v>
      </c>
      <c r="S42" s="1">
        <f t="shared" ref="S42" si="135">+G42</f>
        <v>44062</v>
      </c>
      <c r="T42" s="5">
        <f t="shared" ref="T42" si="136">+H42</f>
        <v>0</v>
      </c>
      <c r="U42" s="27">
        <f t="shared" ref="U42" si="137">+I42</f>
        <v>903</v>
      </c>
      <c r="V42" s="249">
        <f t="shared" ref="V42" si="138">+V41+T42-J42</f>
        <v>302</v>
      </c>
      <c r="W42" s="5">
        <f t="shared" ref="W42" si="139">+N42</f>
        <v>0</v>
      </c>
      <c r="X42" s="251">
        <f t="shared" ref="X42" si="140">+X41+W42-O42-P42</f>
        <v>105</v>
      </c>
    </row>
    <row r="43" spans="1:24" x14ac:dyDescent="0.55000000000000004">
      <c r="A43">
        <v>39</v>
      </c>
      <c r="B43" s="250"/>
      <c r="C43" s="45" t="s">
        <v>273</v>
      </c>
      <c r="D43" t="s">
        <v>274</v>
      </c>
      <c r="E43">
        <v>24</v>
      </c>
      <c r="F43">
        <v>5</v>
      </c>
      <c r="G43" s="1">
        <v>44063</v>
      </c>
      <c r="H43" s="130">
        <v>0</v>
      </c>
      <c r="I43" s="249">
        <f t="shared" ref="I43:I47" si="141">+I42+H43</f>
        <v>903</v>
      </c>
      <c r="J43" s="130">
        <v>28</v>
      </c>
      <c r="K43" s="254">
        <f t="shared" si="100"/>
        <v>625</v>
      </c>
      <c r="L43" s="5"/>
      <c r="M43" s="254">
        <f t="shared" ref="M43" si="142">+M42+L43</f>
        <v>3</v>
      </c>
      <c r="N43" s="130">
        <v>0</v>
      </c>
      <c r="O43" s="5"/>
      <c r="P43" s="6">
        <v>12</v>
      </c>
      <c r="Q43" s="240">
        <f t="shared" ref="Q43" si="143">+Q42+P43</f>
        <v>146</v>
      </c>
      <c r="R43" s="255">
        <f t="shared" ref="R43" si="144">+R42+N43-O43-P43</f>
        <v>93</v>
      </c>
      <c r="S43" s="1">
        <f t="shared" ref="S43" si="145">+G43</f>
        <v>44063</v>
      </c>
      <c r="T43" s="5">
        <f t="shared" ref="T43" si="146">+H43</f>
        <v>0</v>
      </c>
      <c r="U43" s="27">
        <f t="shared" ref="U43" si="147">+I43</f>
        <v>903</v>
      </c>
      <c r="V43" s="249">
        <f t="shared" ref="V43" si="148">+V42+T43-J43</f>
        <v>274</v>
      </c>
      <c r="W43" s="5">
        <f t="shared" ref="W43" si="149">+N43</f>
        <v>0</v>
      </c>
      <c r="X43" s="251">
        <f t="shared" ref="X43" si="150">+X42+W43-O43-P43</f>
        <v>93</v>
      </c>
    </row>
    <row r="44" spans="1:24" x14ac:dyDescent="0.55000000000000004">
      <c r="A44">
        <v>40</v>
      </c>
      <c r="B44" s="250"/>
      <c r="C44" s="45" t="s">
        <v>275</v>
      </c>
      <c r="D44" t="s">
        <v>276</v>
      </c>
      <c r="E44">
        <v>24</v>
      </c>
      <c r="F44">
        <v>6</v>
      </c>
      <c r="G44" s="1">
        <v>44064</v>
      </c>
      <c r="H44" s="130">
        <v>0</v>
      </c>
      <c r="I44" s="249">
        <f t="shared" si="141"/>
        <v>903</v>
      </c>
      <c r="J44" s="130">
        <v>47</v>
      </c>
      <c r="K44" s="254">
        <f t="shared" ref="K44:K46" si="151">+K43+J44</f>
        <v>672</v>
      </c>
      <c r="L44" s="5"/>
      <c r="M44" s="254">
        <f t="shared" ref="M44:M46" si="152">+M43+L44</f>
        <v>3</v>
      </c>
      <c r="N44" s="130">
        <v>0</v>
      </c>
      <c r="O44" s="5"/>
      <c r="P44" s="6">
        <v>15</v>
      </c>
      <c r="Q44" s="240">
        <f t="shared" ref="Q44" si="153">+Q43+P44</f>
        <v>161</v>
      </c>
      <c r="R44" s="255">
        <f t="shared" ref="R44" si="154">+R43+N44-O44-P44</f>
        <v>78</v>
      </c>
      <c r="S44" s="1">
        <f t="shared" ref="S44" si="155">+G44</f>
        <v>44064</v>
      </c>
      <c r="T44" s="5">
        <f t="shared" ref="T44" si="156">+H44</f>
        <v>0</v>
      </c>
      <c r="U44" s="27">
        <f t="shared" ref="U44" si="157">+I44</f>
        <v>903</v>
      </c>
      <c r="V44" s="249">
        <f t="shared" ref="V44" si="158">+V43+T44-J44</f>
        <v>227</v>
      </c>
      <c r="W44" s="5">
        <f t="shared" ref="W44" si="159">+N44</f>
        <v>0</v>
      </c>
      <c r="X44" s="251">
        <f t="shared" ref="X44" si="160">+X43+W44-O44-P44</f>
        <v>78</v>
      </c>
    </row>
    <row r="45" spans="1:24" x14ac:dyDescent="0.55000000000000004">
      <c r="A45">
        <v>41</v>
      </c>
      <c r="B45" s="250"/>
      <c r="C45" s="45" t="s">
        <v>278</v>
      </c>
      <c r="D45" t="s">
        <v>277</v>
      </c>
      <c r="E45">
        <v>24</v>
      </c>
      <c r="F45">
        <v>7</v>
      </c>
      <c r="G45" s="1">
        <v>44065</v>
      </c>
      <c r="H45" s="130">
        <v>0</v>
      </c>
      <c r="I45" s="249">
        <f t="shared" si="141"/>
        <v>903</v>
      </c>
      <c r="J45" s="130">
        <v>29</v>
      </c>
      <c r="K45" s="254">
        <f t="shared" si="151"/>
        <v>701</v>
      </c>
      <c r="L45" s="5"/>
      <c r="M45" s="254">
        <f t="shared" si="152"/>
        <v>3</v>
      </c>
      <c r="N45" s="130">
        <v>0</v>
      </c>
      <c r="O45" s="5">
        <v>0</v>
      </c>
      <c r="P45" s="6">
        <v>9</v>
      </c>
      <c r="Q45" s="240">
        <f t="shared" ref="Q45" si="161">+Q44+P45</f>
        <v>170</v>
      </c>
      <c r="R45" s="255">
        <f t="shared" ref="R45" si="162">+R44+N45-O45-P45</f>
        <v>69</v>
      </c>
      <c r="S45" s="1">
        <f t="shared" ref="S45" si="163">+G45</f>
        <v>44065</v>
      </c>
      <c r="T45" s="5">
        <f t="shared" ref="T45" si="164">+H45</f>
        <v>0</v>
      </c>
      <c r="U45" s="27">
        <f t="shared" ref="U45" si="165">+I45</f>
        <v>903</v>
      </c>
      <c r="V45" s="249">
        <f t="shared" ref="V45" si="166">+V44+T45-J45</f>
        <v>198</v>
      </c>
      <c r="W45" s="5">
        <f t="shared" ref="W45" si="167">+N45</f>
        <v>0</v>
      </c>
      <c r="X45" s="251">
        <f t="shared" ref="X45" si="168">+X44+W45-O45-P45</f>
        <v>69</v>
      </c>
    </row>
    <row r="46" spans="1:24" x14ac:dyDescent="0.55000000000000004">
      <c r="A46">
        <v>42</v>
      </c>
      <c r="B46" s="250"/>
      <c r="C46" s="45" t="s">
        <v>279</v>
      </c>
      <c r="D46" t="s">
        <v>281</v>
      </c>
      <c r="E46">
        <v>24</v>
      </c>
      <c r="F46">
        <v>8</v>
      </c>
      <c r="G46" s="1">
        <v>44066</v>
      </c>
      <c r="H46" s="130">
        <v>0</v>
      </c>
      <c r="I46" s="249">
        <f t="shared" si="141"/>
        <v>903</v>
      </c>
      <c r="J46" s="130">
        <v>15</v>
      </c>
      <c r="K46" s="254">
        <f t="shared" si="151"/>
        <v>716</v>
      </c>
      <c r="L46" s="5"/>
      <c r="M46" s="254">
        <f t="shared" si="152"/>
        <v>3</v>
      </c>
      <c r="N46" s="130">
        <v>0</v>
      </c>
      <c r="O46" s="5"/>
      <c r="P46" s="6">
        <v>12</v>
      </c>
      <c r="Q46" s="240">
        <f t="shared" ref="Q46" si="169">+Q45+P46</f>
        <v>182</v>
      </c>
      <c r="R46" s="255">
        <f t="shared" ref="R46" si="170">+R45+N46-O46-P46</f>
        <v>57</v>
      </c>
      <c r="S46" s="1">
        <f t="shared" ref="S46" si="171">+G46</f>
        <v>44066</v>
      </c>
      <c r="T46" s="5">
        <f t="shared" ref="T46" si="172">+H46</f>
        <v>0</v>
      </c>
      <c r="U46" s="27">
        <f t="shared" ref="U46" si="173">+I46</f>
        <v>903</v>
      </c>
      <c r="V46" s="249">
        <f t="shared" ref="V46" si="174">+V45+T46-J46</f>
        <v>183</v>
      </c>
      <c r="W46" s="5">
        <f t="shared" ref="W46" si="175">+N46</f>
        <v>0</v>
      </c>
      <c r="X46" s="251">
        <f t="shared" ref="X46" si="176">+X45+W46-O46-P46</f>
        <v>57</v>
      </c>
    </row>
    <row r="47" spans="1:24" x14ac:dyDescent="0.55000000000000004">
      <c r="A47">
        <v>43</v>
      </c>
      <c r="B47" s="250"/>
      <c r="C47" s="45" t="s">
        <v>280</v>
      </c>
      <c r="D47" t="s">
        <v>282</v>
      </c>
      <c r="E47">
        <v>24</v>
      </c>
      <c r="F47">
        <v>9</v>
      </c>
      <c r="G47" s="1">
        <v>44067</v>
      </c>
      <c r="H47" s="130">
        <v>0</v>
      </c>
      <c r="I47" s="249">
        <f t="shared" si="141"/>
        <v>903</v>
      </c>
      <c r="J47" s="130">
        <v>23</v>
      </c>
      <c r="K47" s="254">
        <f t="shared" ref="K47" si="177">+K46+J47</f>
        <v>739</v>
      </c>
      <c r="L47" s="5"/>
      <c r="M47" s="254">
        <f t="shared" ref="M47" si="178">+M46+L47</f>
        <v>3</v>
      </c>
      <c r="N47" s="130">
        <v>0</v>
      </c>
      <c r="O47" s="5"/>
      <c r="P47" s="6">
        <v>8</v>
      </c>
      <c r="Q47" s="240">
        <f t="shared" ref="Q47" si="179">+Q46+P47</f>
        <v>190</v>
      </c>
      <c r="R47" s="255">
        <f t="shared" ref="R47" si="180">+R46+N47-O47-P47</f>
        <v>49</v>
      </c>
      <c r="S47" s="1">
        <f t="shared" ref="S47" si="181">+G47</f>
        <v>44067</v>
      </c>
      <c r="T47" s="5">
        <f t="shared" ref="T47" si="182">+H47</f>
        <v>0</v>
      </c>
      <c r="U47" s="27">
        <f t="shared" ref="U47" si="183">+I47</f>
        <v>903</v>
      </c>
      <c r="V47" s="249">
        <f t="shared" ref="V47" si="184">+V46+T47-J47</f>
        <v>160</v>
      </c>
      <c r="W47" s="5">
        <f t="shared" ref="W47" si="185">+N47</f>
        <v>0</v>
      </c>
      <c r="X47" s="251">
        <f t="shared" ref="X47" si="186">+X46+W47-O47-P47</f>
        <v>49</v>
      </c>
    </row>
    <row r="48" spans="1:24" x14ac:dyDescent="0.55000000000000004">
      <c r="A48">
        <v>44</v>
      </c>
      <c r="B48" s="250"/>
      <c r="C48" s="45" t="s">
        <v>283</v>
      </c>
      <c r="D48" t="s">
        <v>284</v>
      </c>
      <c r="E48">
        <v>24</v>
      </c>
      <c r="F48">
        <v>10</v>
      </c>
      <c r="G48" s="1">
        <v>44068</v>
      </c>
      <c r="H48" s="130">
        <v>0</v>
      </c>
      <c r="I48" s="249">
        <f t="shared" ref="I48" si="187">+I47+H48</f>
        <v>903</v>
      </c>
      <c r="J48" s="130">
        <v>36</v>
      </c>
      <c r="K48" s="254">
        <f t="shared" ref="K48" si="188">+K47+J48</f>
        <v>775</v>
      </c>
      <c r="L48" s="5"/>
      <c r="M48" s="254">
        <f t="shared" ref="M48" si="189">+M47+L48</f>
        <v>3</v>
      </c>
      <c r="N48" s="130">
        <v>0</v>
      </c>
      <c r="O48" s="5"/>
      <c r="P48" s="6">
        <v>5</v>
      </c>
      <c r="Q48" s="240">
        <f t="shared" ref="Q48" si="190">+Q47+P48</f>
        <v>195</v>
      </c>
      <c r="R48" s="255">
        <f t="shared" ref="R48" si="191">+R47+N48-O48-P48</f>
        <v>44</v>
      </c>
      <c r="S48" s="1">
        <f t="shared" ref="S48" si="192">+G48</f>
        <v>44068</v>
      </c>
      <c r="T48" s="5">
        <f t="shared" ref="T48" si="193">+H48</f>
        <v>0</v>
      </c>
      <c r="U48" s="27">
        <f t="shared" ref="U48" si="194">+I48</f>
        <v>903</v>
      </c>
      <c r="V48" s="249">
        <f t="shared" ref="V48" si="195">+V47+T48-J48</f>
        <v>124</v>
      </c>
      <c r="W48" s="5">
        <f t="shared" ref="W48" si="196">+N48</f>
        <v>0</v>
      </c>
      <c r="X48" s="251">
        <f t="shared" ref="X48" si="197">+X47+W48-O48-P48</f>
        <v>44</v>
      </c>
    </row>
    <row r="49" spans="1:24" x14ac:dyDescent="0.55000000000000004">
      <c r="A49">
        <v>45</v>
      </c>
      <c r="B49" s="250"/>
      <c r="C49" s="45" t="s">
        <v>285</v>
      </c>
      <c r="D49" t="s">
        <v>286</v>
      </c>
      <c r="E49">
        <v>24</v>
      </c>
      <c r="F49">
        <v>11</v>
      </c>
      <c r="G49" s="1">
        <v>44069</v>
      </c>
      <c r="H49" s="130">
        <v>0</v>
      </c>
      <c r="I49" s="249">
        <f t="shared" ref="I49" si="198">+I48+H49</f>
        <v>903</v>
      </c>
      <c r="J49" s="130">
        <v>17</v>
      </c>
      <c r="K49" s="254">
        <f t="shared" ref="K49" si="199">+K48+J49</f>
        <v>792</v>
      </c>
      <c r="L49" s="5"/>
      <c r="M49" s="254">
        <f t="shared" ref="M49" si="200">+M48+L49</f>
        <v>3</v>
      </c>
      <c r="N49" s="130">
        <v>0</v>
      </c>
      <c r="O49" s="5"/>
      <c r="P49" s="6">
        <v>6</v>
      </c>
      <c r="Q49" s="240">
        <f t="shared" ref="Q49" si="201">+Q48+P49</f>
        <v>201</v>
      </c>
      <c r="R49" s="255">
        <f t="shared" ref="R49" si="202">+R48+N49-O49-P49</f>
        <v>38</v>
      </c>
      <c r="S49" s="1">
        <f t="shared" ref="S49" si="203">+G49</f>
        <v>44069</v>
      </c>
      <c r="T49" s="5">
        <f t="shared" ref="T49" si="204">+H49</f>
        <v>0</v>
      </c>
      <c r="U49" s="27">
        <f t="shared" ref="U49" si="205">+I49</f>
        <v>903</v>
      </c>
      <c r="V49" s="249">
        <f t="shared" ref="V49" si="206">+V48+T49-J49</f>
        <v>107</v>
      </c>
      <c r="W49" s="5">
        <f t="shared" ref="W49" si="207">+N49</f>
        <v>0</v>
      </c>
      <c r="X49" s="251">
        <f t="shared" ref="X49" si="208">+X48+W49-O49-P49</f>
        <v>38</v>
      </c>
    </row>
    <row r="50" spans="1:24" x14ac:dyDescent="0.55000000000000004">
      <c r="A50">
        <v>46</v>
      </c>
      <c r="B50" s="250"/>
      <c r="C50" s="45" t="s">
        <v>287</v>
      </c>
      <c r="D50" t="s">
        <v>288</v>
      </c>
      <c r="E50">
        <v>24</v>
      </c>
      <c r="F50">
        <v>12</v>
      </c>
      <c r="G50" s="1">
        <v>44070</v>
      </c>
      <c r="H50" s="130">
        <v>0</v>
      </c>
      <c r="I50" s="249">
        <f t="shared" ref="I50" si="209">+I49+H50</f>
        <v>903</v>
      </c>
      <c r="J50" s="130">
        <v>14</v>
      </c>
      <c r="K50" s="254">
        <f t="shared" ref="K50" si="210">+K49+J50</f>
        <v>806</v>
      </c>
      <c r="L50" s="5"/>
      <c r="M50" s="254">
        <f t="shared" ref="M50" si="211">+M49+L50</f>
        <v>3</v>
      </c>
      <c r="N50" s="130">
        <v>0</v>
      </c>
      <c r="O50" s="5"/>
      <c r="P50" s="6">
        <v>3</v>
      </c>
      <c r="Q50" s="240">
        <f t="shared" ref="Q50" si="212">+Q49+P50</f>
        <v>204</v>
      </c>
      <c r="R50" s="255">
        <f t="shared" ref="R50" si="213">+R49+N50-O50-P50</f>
        <v>35</v>
      </c>
      <c r="S50" s="1">
        <f t="shared" ref="S50" si="214">+G50</f>
        <v>44070</v>
      </c>
      <c r="T50" s="5">
        <f t="shared" ref="T50" si="215">+H50</f>
        <v>0</v>
      </c>
      <c r="U50" s="27">
        <f t="shared" ref="U50" si="216">+I50</f>
        <v>903</v>
      </c>
      <c r="V50" s="249">
        <f t="shared" ref="V50" si="217">+V49+T50-J50</f>
        <v>93</v>
      </c>
      <c r="W50" s="5">
        <f t="shared" ref="W50" si="218">+N50</f>
        <v>0</v>
      </c>
      <c r="X50" s="251">
        <f t="shared" ref="X50" si="219">+X49+W50-O50-P50</f>
        <v>35</v>
      </c>
    </row>
    <row r="51" spans="1:24" x14ac:dyDescent="0.55000000000000004">
      <c r="A51">
        <v>47</v>
      </c>
      <c r="B51" s="250"/>
      <c r="C51" s="45" t="s">
        <v>290</v>
      </c>
      <c r="D51" t="s">
        <v>289</v>
      </c>
      <c r="E51">
        <v>24</v>
      </c>
      <c r="F51">
        <v>13</v>
      </c>
      <c r="G51" s="1">
        <v>44071</v>
      </c>
      <c r="H51" s="130">
        <v>0</v>
      </c>
      <c r="I51" s="249">
        <f t="shared" ref="I51" si="220">+I50+H51</f>
        <v>903</v>
      </c>
      <c r="J51" s="130">
        <v>19</v>
      </c>
      <c r="K51" s="254">
        <f t="shared" ref="K51" si="221">+K50+J51</f>
        <v>825</v>
      </c>
      <c r="L51" s="5"/>
      <c r="M51" s="254">
        <f t="shared" ref="M51" si="222">+M50+L51</f>
        <v>3</v>
      </c>
      <c r="N51" s="130">
        <v>0</v>
      </c>
      <c r="O51" s="5"/>
      <c r="P51" s="6">
        <v>5</v>
      </c>
      <c r="Q51" s="240">
        <f t="shared" ref="Q51" si="223">+Q50+P51</f>
        <v>209</v>
      </c>
      <c r="R51" s="255">
        <f t="shared" ref="R51" si="224">+R50+N51-O51-P51</f>
        <v>30</v>
      </c>
      <c r="S51" s="1">
        <f t="shared" ref="S51" si="225">+G51</f>
        <v>44071</v>
      </c>
      <c r="T51" s="5">
        <f t="shared" ref="T51" si="226">+H51</f>
        <v>0</v>
      </c>
      <c r="U51" s="27">
        <f t="shared" ref="U51" si="227">+I51</f>
        <v>903</v>
      </c>
      <c r="V51" s="249">
        <f t="shared" ref="V51" si="228">+V50+T51-J51</f>
        <v>74</v>
      </c>
      <c r="W51" s="5">
        <f t="shared" ref="W51" si="229">+N51</f>
        <v>0</v>
      </c>
      <c r="X51" s="251">
        <f t="shared" ref="X51" si="230">+X50+W51-O51-P51</f>
        <v>30</v>
      </c>
    </row>
    <row r="52" spans="1:24" x14ac:dyDescent="0.55000000000000004">
      <c r="A52">
        <v>48</v>
      </c>
      <c r="B52" s="250"/>
      <c r="C52" s="45" t="s">
        <v>292</v>
      </c>
      <c r="D52" t="s">
        <v>291</v>
      </c>
      <c r="E52">
        <v>24</v>
      </c>
      <c r="F52">
        <v>14</v>
      </c>
      <c r="G52" s="1">
        <v>44072</v>
      </c>
      <c r="H52" s="130">
        <v>0</v>
      </c>
      <c r="I52" s="249">
        <f t="shared" ref="I52" si="231">+I51+H52</f>
        <v>903</v>
      </c>
      <c r="J52" s="130">
        <v>12</v>
      </c>
      <c r="K52" s="254">
        <f t="shared" ref="K52" si="232">+K51+J52</f>
        <v>837</v>
      </c>
      <c r="L52" s="5"/>
      <c r="M52" s="254">
        <f t="shared" ref="M52" si="233">+M51+L52</f>
        <v>3</v>
      </c>
      <c r="N52" s="130">
        <v>0</v>
      </c>
      <c r="O52" s="5"/>
      <c r="P52" s="6">
        <v>5</v>
      </c>
      <c r="Q52" s="240">
        <f t="shared" ref="Q52" si="234">+Q51+P52</f>
        <v>214</v>
      </c>
      <c r="R52" s="255">
        <f t="shared" ref="R52" si="235">+R51+N52-O52-P52</f>
        <v>25</v>
      </c>
      <c r="S52" s="1">
        <f t="shared" ref="S52" si="236">+G52</f>
        <v>44072</v>
      </c>
      <c r="T52" s="5">
        <f t="shared" ref="T52" si="237">+H52</f>
        <v>0</v>
      </c>
      <c r="U52" s="27">
        <f t="shared" ref="U52" si="238">+I52</f>
        <v>903</v>
      </c>
      <c r="V52" s="249">
        <f t="shared" ref="V52" si="239">+V51+T52-J52</f>
        <v>62</v>
      </c>
      <c r="W52" s="5">
        <f t="shared" ref="W52" si="240">+N52</f>
        <v>0</v>
      </c>
      <c r="X52" s="251">
        <f t="shared" ref="X52" si="241">+X51+W52-O52-P52</f>
        <v>25</v>
      </c>
    </row>
    <row r="53" spans="1:24" x14ac:dyDescent="0.55000000000000004">
      <c r="A53">
        <v>49</v>
      </c>
      <c r="B53" s="250"/>
      <c r="C53" s="45" t="s">
        <v>293</v>
      </c>
      <c r="D53" t="s">
        <v>294</v>
      </c>
      <c r="E53">
        <v>24</v>
      </c>
      <c r="F53">
        <v>15</v>
      </c>
      <c r="G53" s="1">
        <v>44073</v>
      </c>
      <c r="H53" s="130">
        <v>0</v>
      </c>
      <c r="I53" s="249">
        <f t="shared" ref="I53" si="242">+I52+H53</f>
        <v>903</v>
      </c>
      <c r="J53" s="130">
        <v>13</v>
      </c>
      <c r="K53" s="254">
        <f t="shared" ref="K53" si="243">+K52+J53</f>
        <v>850</v>
      </c>
      <c r="L53" s="5"/>
      <c r="M53" s="254">
        <f t="shared" ref="M53" si="244">+M52+L53</f>
        <v>3</v>
      </c>
      <c r="N53" s="130">
        <v>0</v>
      </c>
      <c r="O53" s="5"/>
      <c r="P53" s="6">
        <v>5</v>
      </c>
      <c r="Q53" s="240">
        <f t="shared" ref="Q53" si="245">+Q52+P53</f>
        <v>219</v>
      </c>
      <c r="R53" s="255">
        <f t="shared" ref="R53" si="246">+R52+N53-O53-P53</f>
        <v>20</v>
      </c>
      <c r="S53" s="1">
        <f t="shared" ref="S53" si="247">+G53</f>
        <v>44073</v>
      </c>
      <c r="T53" s="5">
        <f t="shared" ref="T53" si="248">+H53</f>
        <v>0</v>
      </c>
      <c r="U53" s="27">
        <f t="shared" ref="U53" si="249">+I53</f>
        <v>903</v>
      </c>
      <c r="V53" s="249">
        <f t="shared" ref="V53" si="250">+V52+T53-J53</f>
        <v>49</v>
      </c>
      <c r="W53" s="5">
        <f t="shared" ref="W53" si="251">+N53</f>
        <v>0</v>
      </c>
      <c r="X53" s="251">
        <f t="shared" ref="X53" si="252">+X52+W53-O53-P53</f>
        <v>20</v>
      </c>
    </row>
    <row r="54" spans="1:24" x14ac:dyDescent="0.55000000000000004">
      <c r="A54">
        <v>50</v>
      </c>
      <c r="B54" s="250"/>
      <c r="C54" s="45" t="s">
        <v>295</v>
      </c>
      <c r="D54" t="s">
        <v>296</v>
      </c>
      <c r="E54">
        <v>24</v>
      </c>
      <c r="F54">
        <v>16</v>
      </c>
      <c r="G54" s="1">
        <v>44074</v>
      </c>
      <c r="H54" s="130">
        <v>0</v>
      </c>
      <c r="I54" s="249">
        <f t="shared" ref="I54" si="253">+I53+H54</f>
        <v>903</v>
      </c>
      <c r="J54" s="130">
        <v>15</v>
      </c>
      <c r="K54" s="254">
        <f t="shared" ref="K54" si="254">+K53+J54</f>
        <v>865</v>
      </c>
      <c r="L54" s="5"/>
      <c r="M54" s="254">
        <f t="shared" ref="M54" si="255">+M53+L54</f>
        <v>3</v>
      </c>
      <c r="N54" s="130">
        <v>0</v>
      </c>
      <c r="O54" s="5"/>
      <c r="P54" s="6">
        <v>6</v>
      </c>
      <c r="Q54" s="240">
        <f t="shared" ref="Q54" si="256">+Q53+P54</f>
        <v>225</v>
      </c>
      <c r="R54" s="255">
        <f t="shared" ref="R54" si="257">+R53+N54-O54-P54</f>
        <v>14</v>
      </c>
      <c r="S54" s="1">
        <f t="shared" ref="S54:S55" si="258">+G54</f>
        <v>44074</v>
      </c>
      <c r="T54" s="5">
        <f t="shared" ref="T54:T55" si="259">+H54</f>
        <v>0</v>
      </c>
      <c r="U54" s="27">
        <f t="shared" ref="U54" si="260">+I54</f>
        <v>903</v>
      </c>
      <c r="V54" s="249">
        <f t="shared" ref="V54" si="261">+V53+T54-J54</f>
        <v>34</v>
      </c>
      <c r="W54" s="5">
        <f t="shared" ref="W54" si="262">+N54</f>
        <v>0</v>
      </c>
      <c r="X54" s="251">
        <f t="shared" ref="X54" si="263">+X53+W54-O54-P54</f>
        <v>14</v>
      </c>
    </row>
    <row r="55" spans="1:24" x14ac:dyDescent="0.55000000000000004">
      <c r="A55">
        <v>51</v>
      </c>
      <c r="B55" s="250"/>
      <c r="C55" s="45" t="s">
        <v>297</v>
      </c>
      <c r="D55" t="s">
        <v>298</v>
      </c>
      <c r="E55">
        <v>24</v>
      </c>
      <c r="F55">
        <v>17</v>
      </c>
      <c r="G55" s="1">
        <v>44075</v>
      </c>
      <c r="H55" s="130">
        <v>0</v>
      </c>
      <c r="I55" s="249">
        <f t="shared" ref="I55" si="264">+I54+H55</f>
        <v>903</v>
      </c>
      <c r="J55" s="130">
        <v>12</v>
      </c>
      <c r="K55" s="254">
        <f t="shared" ref="K55" si="265">+K54+J55</f>
        <v>877</v>
      </c>
      <c r="L55" s="5"/>
      <c r="M55" s="254">
        <f t="shared" ref="M55" si="266">+M54+L55</f>
        <v>3</v>
      </c>
      <c r="N55" s="130">
        <v>0</v>
      </c>
      <c r="O55" s="5"/>
      <c r="P55" s="6">
        <v>5</v>
      </c>
      <c r="Q55" s="240">
        <f t="shared" ref="Q55" si="267">+Q54+P55</f>
        <v>230</v>
      </c>
      <c r="R55" s="255">
        <f t="shared" ref="R55" si="268">+R54+N55-O55-P55</f>
        <v>9</v>
      </c>
      <c r="S55" s="1">
        <f t="shared" si="258"/>
        <v>44075</v>
      </c>
      <c r="T55" s="5">
        <f t="shared" si="259"/>
        <v>0</v>
      </c>
      <c r="U55" s="27">
        <f t="shared" ref="U55" si="269">+I55</f>
        <v>903</v>
      </c>
      <c r="V55" s="249">
        <f t="shared" ref="V55" si="270">+V54+T55-J55</f>
        <v>22</v>
      </c>
      <c r="W55" s="5">
        <f t="shared" ref="W55" si="271">+N55</f>
        <v>0</v>
      </c>
      <c r="X55" s="251">
        <f t="shared" ref="X55" si="272">+X54+W55-O55-P55</f>
        <v>9</v>
      </c>
    </row>
    <row r="56" spans="1:24" x14ac:dyDescent="0.55000000000000004">
      <c r="A56">
        <v>52</v>
      </c>
      <c r="B56" s="250"/>
      <c r="C56" s="45" t="s">
        <v>300</v>
      </c>
      <c r="D56" t="s">
        <v>299</v>
      </c>
      <c r="E56">
        <v>24</v>
      </c>
      <c r="F56">
        <v>18</v>
      </c>
      <c r="G56" s="1">
        <v>44076</v>
      </c>
      <c r="H56" s="130">
        <v>0</v>
      </c>
      <c r="I56" s="249">
        <f t="shared" ref="I56" si="273">+I55+H56</f>
        <v>903</v>
      </c>
      <c r="J56" s="130">
        <v>2</v>
      </c>
      <c r="K56" s="254">
        <f t="shared" ref="K56" si="274">+K55+J56</f>
        <v>879</v>
      </c>
      <c r="L56" s="5"/>
      <c r="M56" s="254">
        <f t="shared" ref="M56" si="275">+M55+L56</f>
        <v>3</v>
      </c>
      <c r="N56" s="130">
        <v>0</v>
      </c>
      <c r="O56" s="5"/>
      <c r="P56" s="6">
        <v>2</v>
      </c>
      <c r="Q56" s="240">
        <f t="shared" ref="Q56" si="276">+Q55+P56</f>
        <v>232</v>
      </c>
      <c r="R56" s="255">
        <f t="shared" ref="R56" si="277">+R55+N56-O56-P56</f>
        <v>7</v>
      </c>
      <c r="S56" s="1">
        <f t="shared" ref="S56" si="278">+G56</f>
        <v>44076</v>
      </c>
      <c r="T56" s="5">
        <f t="shared" ref="T56" si="279">+H56</f>
        <v>0</v>
      </c>
      <c r="U56" s="27">
        <f t="shared" ref="U56" si="280">+I56</f>
        <v>903</v>
      </c>
      <c r="V56" s="249">
        <f t="shared" ref="V56" si="281">+V55+T56-J56</f>
        <v>20</v>
      </c>
      <c r="W56" s="5">
        <f t="shared" ref="W56" si="282">+N56</f>
        <v>0</v>
      </c>
      <c r="X56" s="251">
        <f t="shared" ref="X56" si="283">+X55+W56-O56-P56</f>
        <v>7</v>
      </c>
    </row>
    <row r="57" spans="1:24" x14ac:dyDescent="0.55000000000000004">
      <c r="A57">
        <v>53</v>
      </c>
      <c r="B57" s="250"/>
      <c r="C57" s="45" t="s">
        <v>302</v>
      </c>
      <c r="D57" t="s">
        <v>301</v>
      </c>
      <c r="E57">
        <v>24</v>
      </c>
      <c r="F57">
        <v>19</v>
      </c>
      <c r="G57" s="1">
        <v>44077</v>
      </c>
      <c r="H57" s="130">
        <v>0</v>
      </c>
      <c r="I57" s="249">
        <f t="shared" ref="I57" si="284">+I56+H57</f>
        <v>903</v>
      </c>
      <c r="J57" s="130">
        <v>4</v>
      </c>
      <c r="K57" s="254">
        <f t="shared" ref="K57" si="285">+K56+J57</f>
        <v>883</v>
      </c>
      <c r="L57" s="5"/>
      <c r="M57" s="254">
        <f t="shared" ref="M57" si="286">+M56+L57</f>
        <v>3</v>
      </c>
      <c r="N57" s="130">
        <v>0</v>
      </c>
      <c r="O57" s="5"/>
      <c r="P57" s="6">
        <v>1</v>
      </c>
      <c r="Q57" s="240">
        <f t="shared" ref="Q57" si="287">+Q56+P57</f>
        <v>233</v>
      </c>
      <c r="R57" s="255">
        <f t="shared" ref="R57" si="288">+R56+N57-O57-P57</f>
        <v>6</v>
      </c>
      <c r="S57" s="1">
        <f>+G57</f>
        <v>44077</v>
      </c>
      <c r="T57" s="5">
        <f t="shared" ref="T57" si="289">+H57</f>
        <v>0</v>
      </c>
      <c r="U57" s="27">
        <f t="shared" ref="U57" si="290">+I57</f>
        <v>903</v>
      </c>
      <c r="V57" s="249">
        <f t="shared" ref="V57" si="291">+V56+T57-J57</f>
        <v>16</v>
      </c>
      <c r="W57" s="5">
        <f t="shared" ref="W57" si="292">+N57</f>
        <v>0</v>
      </c>
      <c r="X57" s="251">
        <f t="shared" ref="X57" si="293">+X56+W57-O57-P57</f>
        <v>6</v>
      </c>
    </row>
    <row r="58" spans="1:24" x14ac:dyDescent="0.55000000000000004">
      <c r="A58">
        <v>54</v>
      </c>
      <c r="B58" s="250"/>
      <c r="C58" s="45" t="s">
        <v>304</v>
      </c>
      <c r="D58" t="s">
        <v>303</v>
      </c>
      <c r="E58">
        <v>24</v>
      </c>
      <c r="F58">
        <v>20</v>
      </c>
      <c r="G58" s="1">
        <v>44078</v>
      </c>
      <c r="H58" s="130">
        <v>0</v>
      </c>
      <c r="I58" s="249">
        <f t="shared" ref="I58" si="294">+I57+H58</f>
        <v>903</v>
      </c>
      <c r="J58" s="130">
        <v>2</v>
      </c>
      <c r="K58" s="254">
        <f t="shared" ref="K58" si="295">+K57+J58</f>
        <v>885</v>
      </c>
      <c r="L58" s="5"/>
      <c r="M58" s="254">
        <f t="shared" ref="M58" si="296">+M57+L58</f>
        <v>3</v>
      </c>
      <c r="N58" s="130">
        <v>0</v>
      </c>
      <c r="O58" s="5"/>
      <c r="P58" s="6">
        <v>2</v>
      </c>
      <c r="Q58" s="240">
        <f t="shared" ref="Q58" si="297">+Q57+P58</f>
        <v>235</v>
      </c>
      <c r="R58" s="255">
        <f t="shared" ref="R58" si="298">+R57+N58-O58-P58</f>
        <v>4</v>
      </c>
      <c r="S58" s="1">
        <f>+G58</f>
        <v>44078</v>
      </c>
      <c r="T58" s="5">
        <f t="shared" ref="T58" si="299">+H58</f>
        <v>0</v>
      </c>
      <c r="U58" s="27">
        <f t="shared" ref="U58" si="300">+I58</f>
        <v>903</v>
      </c>
      <c r="V58" s="249">
        <f t="shared" ref="V58" si="301">+V57+T58-J58</f>
        <v>14</v>
      </c>
      <c r="W58" s="5">
        <f t="shared" ref="W58" si="302">+N58</f>
        <v>0</v>
      </c>
      <c r="X58" s="251">
        <f t="shared" ref="X58" si="303">+X57+W58-O58-P58</f>
        <v>4</v>
      </c>
    </row>
    <row r="59" spans="1:24" x14ac:dyDescent="0.55000000000000004">
      <c r="A59">
        <v>55</v>
      </c>
      <c r="B59" s="250"/>
      <c r="C59" s="45" t="s">
        <v>305</v>
      </c>
      <c r="D59" t="s">
        <v>306</v>
      </c>
      <c r="E59">
        <v>24</v>
      </c>
      <c r="F59">
        <v>21</v>
      </c>
      <c r="G59" s="1">
        <v>44079</v>
      </c>
      <c r="H59" s="130">
        <v>0</v>
      </c>
      <c r="I59" s="249">
        <f t="shared" ref="I59" si="304">+I58+H59</f>
        <v>903</v>
      </c>
      <c r="J59" s="130">
        <v>4</v>
      </c>
      <c r="K59" s="254">
        <f t="shared" ref="K59" si="305">+K58+J59</f>
        <v>889</v>
      </c>
      <c r="L59" s="5"/>
      <c r="M59" s="254">
        <f t="shared" ref="M59" si="306">+M58+L59</f>
        <v>3</v>
      </c>
      <c r="N59" s="130">
        <v>0</v>
      </c>
      <c r="O59" s="5"/>
      <c r="P59" s="6">
        <v>2</v>
      </c>
      <c r="Q59" s="240">
        <f t="shared" ref="Q59" si="307">+Q58+P59</f>
        <v>237</v>
      </c>
      <c r="R59" s="255">
        <f t="shared" ref="R59" si="308">+R58+N59-O59-P59</f>
        <v>2</v>
      </c>
      <c r="S59" s="1">
        <f>+G59</f>
        <v>44079</v>
      </c>
      <c r="T59" s="5">
        <f t="shared" ref="T59" si="309">+H59</f>
        <v>0</v>
      </c>
      <c r="U59" s="27">
        <f t="shared" ref="U59" si="310">+I59</f>
        <v>903</v>
      </c>
      <c r="V59" s="249">
        <f t="shared" ref="V59" si="311">+V58+T59-J59</f>
        <v>10</v>
      </c>
      <c r="W59" s="5">
        <f t="shared" ref="W59" si="312">+N59</f>
        <v>0</v>
      </c>
      <c r="X59" s="251">
        <f t="shared" ref="X59" si="313">+X58+W59-O59-P59</f>
        <v>2</v>
      </c>
    </row>
    <row r="60" spans="1:24" x14ac:dyDescent="0.55000000000000004">
      <c r="B60" s="250"/>
      <c r="C60" s="45"/>
      <c r="G60" s="1"/>
      <c r="H60" s="130"/>
      <c r="I60" s="249"/>
      <c r="J60" s="130"/>
      <c r="K60" s="254"/>
      <c r="L60" s="5"/>
      <c r="M60" s="254"/>
      <c r="N60" s="130"/>
      <c r="O60" s="5"/>
      <c r="P60" s="6"/>
      <c r="Q60" s="240"/>
      <c r="R60" s="255"/>
      <c r="S60" s="1"/>
      <c r="T60" s="5"/>
      <c r="U60" s="27"/>
      <c r="V60" s="249"/>
      <c r="W60" s="5"/>
      <c r="X60" s="251"/>
    </row>
    <row r="61" spans="1:24" ht="7.5" customHeight="1" x14ac:dyDescent="0.55000000000000004"/>
  </sheetData>
  <phoneticPr fontId="1"/>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A1"/>
  <sheetViews>
    <sheetView topLeftCell="A70" zoomScale="70" zoomScaleNormal="70" workbookViewId="0">
      <selection activeCell="X76" sqref="X76"/>
    </sheetView>
  </sheetViews>
  <sheetFormatPr defaultRowHeight="18" x14ac:dyDescent="0.55000000000000004"/>
  <cols>
    <col min="1" max="1" width="1.1640625" customWidth="1"/>
  </cols>
  <sheetData/>
  <phoneticPr fontId="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342" t="s">
        <v>2</v>
      </c>
      <c r="C4" s="342"/>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342" t="s">
        <v>38</v>
      </c>
      <c r="CI4" s="342"/>
      <c r="CJ4" s="342"/>
      <c r="CK4" s="342"/>
      <c r="CL4" s="342"/>
    </row>
    <row r="5" spans="2:90" x14ac:dyDescent="0.55000000000000004">
      <c r="B5" t="s">
        <v>3</v>
      </c>
      <c r="C5" t="s">
        <v>1</v>
      </c>
      <c r="D5" s="342" t="s">
        <v>4</v>
      </c>
      <c r="E5" s="342"/>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国家衛健委発表に基づく感染状況</vt:lpstr>
      <vt:lpstr>香港マカオ台湾の患者・海外輸入症例・無症状病原体保有者</vt:lpstr>
      <vt:lpstr>新疆の情況</vt:lpstr>
      <vt:lpstr>グラフ</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2020-09-06T08:02:18Z</dcterms:modified>
</cp:coreProperties>
</file>