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C4A1B81-AA29-42DB-9293-86304D8E03A2}" xr6:coauthVersionLast="45" xr6:coauthVersionMax="45" xr10:uidLastSave="{00000000-0000-0000-0000-000000000000}"/>
  <bookViews>
    <workbookView xWindow="-110" yWindow="-110" windowWidth="19420" windowHeight="9600" tabRatio="802" firstSheet="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67" i="5" l="1"/>
  <c r="AS367" i="5"/>
  <c r="AQ367" i="5"/>
  <c r="AO367" i="5"/>
  <c r="AM367" i="5"/>
  <c r="AK367" i="5"/>
  <c r="AI367" i="5"/>
  <c r="CI367" i="5" s="1"/>
  <c r="AG367" i="5"/>
  <c r="CC367" i="5" s="1"/>
  <c r="AB368" i="2"/>
  <c r="AA368" i="2"/>
  <c r="Z368" i="2"/>
  <c r="X368" i="2"/>
  <c r="W368" i="2"/>
  <c r="P368" i="2"/>
  <c r="O368" i="2"/>
  <c r="M368" i="2"/>
  <c r="K368" i="2"/>
  <c r="H368" i="2"/>
  <c r="Y368" i="2" s="1"/>
  <c r="CH367" i="5"/>
  <c r="CF367" i="5"/>
  <c r="CD367" i="5"/>
  <c r="CA367" i="5"/>
  <c r="BZ367" i="5"/>
  <c r="BY367" i="5"/>
  <c r="BX367" i="5"/>
  <c r="BW367" i="5"/>
  <c r="BV367" i="5"/>
  <c r="BU367" i="5"/>
  <c r="BT367" i="5"/>
  <c r="BS367" i="5"/>
  <c r="BR367" i="5"/>
  <c r="BQ367" i="5"/>
  <c r="BP367" i="5"/>
  <c r="BO367" i="5"/>
  <c r="BK367" i="5"/>
  <c r="BN367" i="5" s="1"/>
  <c r="BJ367" i="5"/>
  <c r="BM367" i="5" s="1"/>
  <c r="BI367" i="5"/>
  <c r="BL367" i="5" s="1"/>
  <c r="BG367" i="5"/>
  <c r="BF367" i="5"/>
  <c r="BE367" i="5"/>
  <c r="BD367" i="5"/>
  <c r="BC367" i="5"/>
  <c r="BA367" i="5"/>
  <c r="AZ367" i="5"/>
  <c r="AD367" i="5"/>
  <c r="AE367" i="5" s="1"/>
  <c r="AC367" i="5"/>
  <c r="AB367" i="5"/>
  <c r="AA367" i="5"/>
  <c r="C367" i="5"/>
  <c r="D367" i="5" s="1"/>
  <c r="Z367" i="5"/>
  <c r="AX367" i="5"/>
  <c r="K133" i="7"/>
  <c r="AE129" i="7"/>
  <c r="AC129" i="7"/>
  <c r="I129" i="7"/>
  <c r="B129" i="7" s="1"/>
  <c r="AD129" i="7" s="1"/>
  <c r="Y171" i="6"/>
  <c r="Z171" i="6" s="1"/>
  <c r="X171" i="6"/>
  <c r="V171" i="6"/>
  <c r="U171" i="6"/>
  <c r="T171" i="6"/>
  <c r="S171" i="6"/>
  <c r="R171" i="6"/>
  <c r="N171" i="6"/>
  <c r="L171" i="6"/>
  <c r="K171" i="6"/>
  <c r="I171" i="6"/>
  <c r="W171" i="6" s="1"/>
  <c r="CE367" i="5" l="1"/>
  <c r="CB367" i="5"/>
  <c r="CG367" i="5"/>
  <c r="BH367" i="5"/>
  <c r="I368" i="2"/>
  <c r="CI366" i="5"/>
  <c r="CH366" i="5"/>
  <c r="CG366" i="5"/>
  <c r="CF366" i="5"/>
  <c r="CE366" i="5"/>
  <c r="CD366" i="5"/>
  <c r="CC366" i="5"/>
  <c r="CB366" i="5"/>
  <c r="CA366" i="5"/>
  <c r="BZ366" i="5"/>
  <c r="BY366" i="5"/>
  <c r="BX366" i="5"/>
  <c r="BW366" i="5"/>
  <c r="BV366" i="5"/>
  <c r="BU366" i="5"/>
  <c r="BT366" i="5"/>
  <c r="BS366" i="5"/>
  <c r="BR366" i="5"/>
  <c r="BQ366" i="5"/>
  <c r="BP366" i="5"/>
  <c r="BO366" i="5"/>
  <c r="BM366" i="5"/>
  <c r="BK366" i="5"/>
  <c r="BN366" i="5" s="1"/>
  <c r="BJ366" i="5"/>
  <c r="BH366" i="5"/>
  <c r="BG366" i="5"/>
  <c r="BF366" i="5"/>
  <c r="BE366" i="5"/>
  <c r="BI366" i="5" s="1"/>
  <c r="BL366" i="5" s="1"/>
  <c r="BD366" i="5"/>
  <c r="BC366" i="5"/>
  <c r="BA366" i="5"/>
  <c r="AZ366" i="5"/>
  <c r="AX366" i="5"/>
  <c r="AU366" i="5"/>
  <c r="AS366" i="5"/>
  <c r="AQ366" i="5"/>
  <c r="AO366" i="5"/>
  <c r="AM366" i="5"/>
  <c r="AK366" i="5"/>
  <c r="AI366" i="5"/>
  <c r="AG366" i="5"/>
  <c r="AD366" i="5"/>
  <c r="AE366" i="5" s="1"/>
  <c r="AC366" i="5"/>
  <c r="AB366" i="5"/>
  <c r="AA366" i="5"/>
  <c r="Z366" i="5"/>
  <c r="C366" i="5"/>
  <c r="D366" i="5" s="1"/>
  <c r="AE128" i="7"/>
  <c r="AC128" i="7"/>
  <c r="I128" i="7"/>
  <c r="B128" i="7" s="1"/>
  <c r="AD128" i="7" s="1"/>
  <c r="AB367" i="2" l="1"/>
  <c r="AA367" i="2"/>
  <c r="Z367" i="2"/>
  <c r="X367" i="2"/>
  <c r="W367" i="2"/>
  <c r="P367" i="2"/>
  <c r="O367" i="2"/>
  <c r="M367" i="2"/>
  <c r="K367" i="2"/>
  <c r="H367" i="2"/>
  <c r="Y367" i="2" s="1"/>
  <c r="Y170" i="6"/>
  <c r="Z170" i="6" s="1"/>
  <c r="V170" i="6"/>
  <c r="X170" i="6" s="1"/>
  <c r="U170" i="6"/>
  <c r="T170" i="6"/>
  <c r="S170" i="6"/>
  <c r="R170" i="6"/>
  <c r="N170" i="6"/>
  <c r="L170" i="6"/>
  <c r="K170" i="6"/>
  <c r="I170" i="6"/>
  <c r="W170" i="6" s="1"/>
  <c r="I367" i="2" l="1"/>
  <c r="C364" i="5"/>
  <c r="D364" i="5" s="1"/>
  <c r="AB366" i="2"/>
  <c r="AA366" i="2"/>
  <c r="Z366" i="2"/>
  <c r="X366" i="2"/>
  <c r="W366" i="2"/>
  <c r="P366" i="2"/>
  <c r="O366" i="2"/>
  <c r="M366" i="2"/>
  <c r="K366" i="2"/>
  <c r="H366" i="2"/>
  <c r="Y366" i="2" s="1"/>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E127" i="7"/>
  <c r="AC127" i="7"/>
  <c r="I127" i="7"/>
  <c r="B127" i="7" s="1"/>
  <c r="AD127" i="7" s="1"/>
  <c r="Y169" i="6"/>
  <c r="Z169" i="6" s="1"/>
  <c r="X169" i="6"/>
  <c r="V169" i="6"/>
  <c r="U169" i="6"/>
  <c r="T169" i="6"/>
  <c r="S169" i="6"/>
  <c r="R169" i="6"/>
  <c r="N169" i="6"/>
  <c r="L169" i="6"/>
  <c r="K169" i="6"/>
  <c r="I169" i="6"/>
  <c r="W169" i="6" s="1"/>
  <c r="CG365" i="5" l="1"/>
  <c r="CE365" i="5"/>
  <c r="CB365" i="5"/>
  <c r="C365" i="5"/>
  <c r="D365" i="5" s="1"/>
  <c r="BH365" i="5"/>
  <c r="I366" i="2"/>
  <c r="AS364" i="5"/>
  <c r="AI364" i="5"/>
  <c r="CE364" i="5" s="1"/>
  <c r="AG364" i="5"/>
  <c r="CC364" i="5" s="1"/>
  <c r="Y168" i="6"/>
  <c r="Z168" i="6" s="1"/>
  <c r="X168" i="6"/>
  <c r="V168" i="6"/>
  <c r="U168" i="6"/>
  <c r="T168" i="6"/>
  <c r="S168" i="6"/>
  <c r="R168" i="6"/>
  <c r="N168" i="6"/>
  <c r="L168" i="6"/>
  <c r="K168" i="6"/>
  <c r="I168" i="6"/>
  <c r="W168" i="6" s="1"/>
  <c r="AE126" i="7"/>
  <c r="AC126" i="7"/>
  <c r="I126" i="7"/>
  <c r="B126" i="7" s="1"/>
  <c r="AD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E125" i="7"/>
  <c r="AC125" i="7"/>
  <c r="I125" i="7"/>
  <c r="B125" i="7" s="1"/>
  <c r="AD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E124" i="7"/>
  <c r="AC124" i="7"/>
  <c r="I124" i="7"/>
  <c r="B124" i="7" s="1"/>
  <c r="AD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E123" i="7"/>
  <c r="AC123" i="7"/>
  <c r="I123" i="7"/>
  <c r="B123" i="7" s="1"/>
  <c r="AD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D122" i="7" s="1"/>
  <c r="AE122" i="7"/>
  <c r="AC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E121" i="7"/>
  <c r="AC121" i="7"/>
  <c r="I121" i="7"/>
  <c r="B121" i="7" s="1"/>
  <c r="AD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E120" i="7"/>
  <c r="AC120" i="7"/>
  <c r="I120" i="7"/>
  <c r="B120" i="7" s="1"/>
  <c r="AD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D119" i="7" s="1"/>
  <c r="AE119" i="7"/>
  <c r="AC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E118" i="7"/>
  <c r="AC118" i="7"/>
  <c r="I118" i="7"/>
  <c r="B118" i="7" s="1"/>
  <c r="AD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D117" i="7" s="1"/>
  <c r="AE117" i="7"/>
  <c r="AC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E116" i="7"/>
  <c r="AC116" i="7"/>
  <c r="I116" i="7"/>
  <c r="B116" i="7" s="1"/>
  <c r="AD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E115" i="7"/>
  <c r="AC115" i="7"/>
  <c r="I115" i="7"/>
  <c r="B115" i="7" s="1"/>
  <c r="AD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D114" i="7" s="1"/>
  <c r="AE114" i="7"/>
  <c r="AC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E113" i="7"/>
  <c r="AC113" i="7"/>
  <c r="I113" i="7"/>
  <c r="B113" i="7" s="1"/>
  <c r="AD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E112" i="7"/>
  <c r="AC112" i="7"/>
  <c r="I112" i="7"/>
  <c r="B112" i="7" s="1"/>
  <c r="AD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E111" i="7"/>
  <c r="AC111" i="7"/>
  <c r="I111" i="7"/>
  <c r="B111" i="7" s="1"/>
  <c r="AD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E110" i="7"/>
  <c r="AC110" i="7"/>
  <c r="I110" i="7"/>
  <c r="B110" i="7" s="1"/>
  <c r="AD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E109" i="7"/>
  <c r="AC109" i="7"/>
  <c r="I109" i="7"/>
  <c r="B109" i="7" s="1"/>
  <c r="AD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E108" i="7"/>
  <c r="AC108" i="7"/>
  <c r="I108" i="7"/>
  <c r="B108" i="7" s="1"/>
  <c r="AD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D102" i="7" s="1"/>
  <c r="AE102" i="7"/>
  <c r="AC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BE335" i="5" l="1"/>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33"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33" i="7"/>
  <c r="Q133"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33" i="7"/>
  <c r="AA133" i="7"/>
  <c r="Z133" i="7"/>
  <c r="Y133" i="7"/>
  <c r="X133" i="7"/>
  <c r="W133" i="7"/>
  <c r="F133" i="7"/>
  <c r="G133" i="7"/>
  <c r="V133" i="7"/>
  <c r="U133" i="7"/>
  <c r="T133" i="7"/>
  <c r="P133" i="7"/>
  <c r="O133" i="7"/>
  <c r="N133" i="7"/>
  <c r="M133" i="7"/>
  <c r="H133" i="7"/>
  <c r="L133" i="7"/>
  <c r="E133"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38"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33"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7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72"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7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74" i="5"/>
  <c r="AD37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73" i="5"/>
  <c r="L373"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B133"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<sst xmlns="http://schemas.openxmlformats.org/spreadsheetml/2006/main" count="674" uniqueCount="460">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</sst>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国家衛健委発表に基づく感染状況!$X$27:$X$371</c:f>
              <c:numCache>
                <c:formatCode>#,##0_);[Red]\(#,##0\)</c:formatCode>
                <c:ptCount val="3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国家衛健委発表に基づく感染状況!$Y$27:$Y$371</c:f>
              <c:numCache>
                <c:formatCode>General</c:formatCode>
                <c:ptCount val="3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香港マカオ台湾の患者・海外輸入症例・無症状病原体保有者!$AX$169:$AX$369</c:f>
              <c:numCache>
                <c:formatCode>m"月"d"日"</c:formatCode>
                <c:ptCount val="2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numCache>
            </c:numRef>
          </c:cat>
          <c:val>
            <c:numRef>
              <c:f>香港マカオ台湾の患者・海外輸入症例・無症状病原体保有者!$AY$169:$AY$369</c:f>
              <c:numCache>
                <c:formatCode>General</c:formatCode>
                <c:ptCount val="20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香港マカオ台湾の患者・海外輸入症例・無症状病原体保有者!$AX$169:$AX$369</c:f>
              <c:numCache>
                <c:formatCode>m"月"d"日"</c:formatCode>
                <c:ptCount val="2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numCache>
            </c:numRef>
          </c:cat>
          <c:val>
            <c:numRef>
              <c:f>香港マカオ台湾の患者・海外輸入症例・無症状病原体保有者!$BB$169:$BB$369</c:f>
              <c:numCache>
                <c:formatCode>General</c:formatCode>
                <c:ptCount val="20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香港マカオ台湾の患者・海外輸入症例・無症状病原体保有者!$AX$169:$AX$369</c:f>
              <c:numCache>
                <c:formatCode>m"月"d"日"</c:formatCode>
                <c:ptCount val="2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numCache>
            </c:numRef>
          </c:cat>
          <c:val>
            <c:numRef>
              <c:f>香港マカオ台湾の患者・海外輸入症例・無症状病原体保有者!$AZ$169:$AZ$369</c:f>
              <c:numCache>
                <c:formatCode>General</c:formatCode>
                <c:ptCount val="20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香港マカオ台湾の患者・海外輸入症例・無症状病原体保有者!$AX$169:$AX$369</c:f>
              <c:numCache>
                <c:formatCode>m"月"d"日"</c:formatCode>
                <c:ptCount val="2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numCache>
            </c:numRef>
          </c:cat>
          <c:val>
            <c:numRef>
              <c:f>香港マカオ台湾の患者・海外輸入症例・無症状病原体保有者!$BC$169:$BC$369</c:f>
              <c:numCache>
                <c:formatCode>General</c:formatCode>
                <c:ptCount val="20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香港マカオ台湾の患者・海外輸入症例・無症状病原体保有者!$CE$29:$CE$370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香港マカオ台湾の患者・海外輸入症例・無症状病原体保有者!$CB$29:$CB$370</c:f>
              <c:numCache>
                <c:formatCode>General</c:formatCode>
                <c:ptCount val="34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香港マカオ台湾の患者・海外輸入症例・無症状病原体保有者!$CC$29:$CC$370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新疆の情況!$U$6:$U$173</c:f>
              <c:strCache>
                <c:ptCount val="16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新疆の情況!$U$6:$U$173</c:f>
              <c:strCache>
                <c:ptCount val="16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新疆の情況!$U$6:$U$173</c:f>
              <c:strCache>
                <c:ptCount val="16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新疆の情況!$U$6:$U$173</c:f>
              <c:strCache>
                <c:ptCount val="16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国家衛健委発表に基づく感染状況!$X$27:$X$371</c:f>
              <c:numCache>
                <c:formatCode>#,##0_);[Red]\(#,##0\)</c:formatCode>
                <c:ptCount val="3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国家衛健委発表に基づく感染状況!$Y$27:$Y$371</c:f>
              <c:numCache>
                <c:formatCode>General</c:formatCode>
                <c:ptCount val="3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国家衛健委発表に基づく感染状況!$AA$27:$AA$371</c:f>
              <c:numCache>
                <c:formatCode>General</c:formatCode>
                <c:ptCount val="3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国家衛健委発表に基づく感染状況!$AB$27:$AB$371</c:f>
              <c:numCache>
                <c:formatCode>General</c:formatCode>
                <c:ptCount val="3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省市別輸入症例数変化!$AC$2:$AC$130</c:f>
              <c:numCache>
                <c:formatCode>m"月"d"日"</c:formatCode>
                <c:ptCount val="1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formatCode="General">
                  <c:v>1</c:v>
                </c:pt>
              </c:numCache>
            </c:numRef>
          </c:cat>
          <c:val>
            <c:numRef>
              <c:f>省市別輸入症例数変化!$AD$2:$AD$130</c:f>
              <c:numCache>
                <c:formatCode>0_);[Red]\(0\)</c:formatCode>
                <c:ptCount val="12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省市別輸入症例数変化!$AC$2:$AC$130</c:f>
              <c:numCache>
                <c:formatCode>m"月"d"日"</c:formatCode>
                <c:ptCount val="1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formatCode="General">
                  <c:v>1</c:v>
                </c:pt>
              </c:numCache>
            </c:numRef>
          </c:cat>
          <c:val>
            <c:numRef>
              <c:f>省市別輸入症例数変化!$AE$2:$AE$130</c:f>
              <c:numCache>
                <c:formatCode>General</c:formatCode>
                <c:ptCount val="12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省市別輸入症例数変化!$C$2:$C$131</c:f>
              <c:numCache>
                <c:formatCode>m"月"d"日"</c:formatCode>
                <c:ptCount val="13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numCache>
            </c:numRef>
          </c:cat>
          <c:val>
            <c:numRef>
              <c:f>省市別輸入症例数変化!$D$2:$D$131</c:f>
              <c:numCache>
                <c:formatCode>General</c:formatCode>
                <c:ptCount val="13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省市別輸入症例数変化!$C$2:$C$131</c:f>
              <c:numCache>
                <c:formatCode>m"月"d"日"</c:formatCode>
                <c:ptCount val="13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numCache>
            </c:numRef>
          </c:cat>
          <c:val>
            <c:numRef>
              <c:f>省市別輸入症例数変化!$E$2:$E$131</c:f>
              <c:numCache>
                <c:formatCode>General</c:formatCode>
                <c:ptCount val="13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省市別輸入症例数変化!$C$2:$C$131</c:f>
              <c:numCache>
                <c:formatCode>m"月"d"日"</c:formatCode>
                <c:ptCount val="13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numCache>
            </c:numRef>
          </c:cat>
          <c:val>
            <c:numRef>
              <c:f>省市別輸入症例数変化!$F$2:$F$131</c:f>
              <c:numCache>
                <c:formatCode>General</c:formatCode>
                <c:ptCount val="13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省市別輸入症例数変化!$C$2:$C$131</c:f>
              <c:numCache>
                <c:formatCode>m"月"d"日"</c:formatCode>
                <c:ptCount val="13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numCache>
            </c:numRef>
          </c:cat>
          <c:val>
            <c:numRef>
              <c:f>省市別輸入症例数変化!$G$2:$G$131</c:f>
              <c:numCache>
                <c:formatCode>General</c:formatCode>
                <c:ptCount val="13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省市別輸入症例数変化!$C$2:$C$131</c:f>
              <c:numCache>
                <c:formatCode>m"月"d"日"</c:formatCode>
                <c:ptCount val="13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numCache>
            </c:numRef>
          </c:cat>
          <c:val>
            <c:numRef>
              <c:f>省市別輸入症例数変化!$H$2:$H$131</c:f>
              <c:numCache>
                <c:formatCode>General</c:formatCode>
                <c:ptCount val="13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省市別輸入症例数変化!$C$2:$C$131</c:f>
              <c:numCache>
                <c:formatCode>m"月"d"日"</c:formatCode>
                <c:ptCount val="13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numCache>
            </c:numRef>
          </c:cat>
          <c:val>
            <c:numRef>
              <c:f>省市別輸入症例数変化!$I$2:$I$131</c:f>
              <c:numCache>
                <c:formatCode>0_);[Red]\(0\)</c:formatCode>
                <c:ptCount val="13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国家衛健委発表に基づく感染状況!$X$27:$X$371</c:f>
              <c:numCache>
                <c:formatCode>#,##0_);[Red]\(#,##0\)</c:formatCode>
                <c:ptCount val="3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国家衛健委発表に基づく感染状況!$Y$27:$Y$371</c:f>
              <c:numCache>
                <c:formatCode>General</c:formatCode>
                <c:ptCount val="3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国家衛健委発表に基づく感染状況!$AA$27:$AA$371</c:f>
              <c:numCache>
                <c:formatCode>General</c:formatCode>
                <c:ptCount val="3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国家衛健委発表に基づく感染状況!$AB$27:$AB$371</c:f>
              <c:numCache>
                <c:formatCode>General</c:formatCode>
                <c:ptCount val="3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国家衛健委発表に基づく感染状況!$AA$27:$AA$371</c:f>
              <c:numCache>
                <c:formatCode>General</c:formatCode>
                <c:ptCount val="3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国家衛健委発表に基づく感染状況!$AB$27:$AB$371</c:f>
              <c:numCache>
                <c:formatCode>General</c:formatCode>
                <c:ptCount val="3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香港マカオ台湾の患者・海外輸入症例・無症状病原体保有者!$CE$29:$CE$370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香港マカオ台湾の患者・海外輸入症例・無症状病原体保有者!$CB$29:$CB$370</c:f>
              <c:numCache>
                <c:formatCode>General</c:formatCode>
                <c:ptCount val="34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香港マカオ台湾の患者・海外輸入症例・無症状病原体保有者!$CC$29:$CC$370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香港マカオ台湾の患者・海外輸入症例・無症状病原体保有者!$CH$189:$CH$369</c:f>
              <c:numCache>
                <c:formatCode>m"月"d"日"</c:formatCode>
                <c:ptCount val="18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numCache>
            </c:numRef>
          </c:cat>
          <c:val>
            <c:numRef>
              <c:f>香港マカオ台湾の患者・海外輸入症例・無症状病原体保有者!$CI$189:$CI$369</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香港マカオ台湾の患者・海外輸入症例・無症状病原体保有者!$CF$189:$CF$369</c:f>
              <c:numCache>
                <c:formatCode>m"月"d"日"</c:formatCode>
                <c:ptCount val="18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numCache>
            </c:numRef>
          </c:cat>
          <c:val>
            <c:numRef>
              <c:f>香港マカオ台湾の患者・海外輸入症例・無症状病原体保有者!$CG$189:$CG$369</c:f>
              <c:numCache>
                <c:formatCode>General</c:formatCode>
                <c:ptCount val="18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国家衛健委発表に基づく感染状況!$X$27:$X$371</c:f>
              <c:numCache>
                <c:formatCode>#,##0_);[Red]\(#,##0\)</c:formatCode>
                <c:ptCount val="3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国家衛健委発表に基づく感染状況!$Y$27:$Y$371</c:f>
              <c:numCache>
                <c:formatCode>General</c:formatCode>
                <c:ptCount val="3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国家衛健委発表に基づく感染状況!$AA$27:$AA$371</c:f>
              <c:numCache>
                <c:formatCode>General</c:formatCode>
                <c:ptCount val="3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国家衛健委発表に基づく感染状況!$Z$27:$Z$371</c:f>
              <c:numCache>
                <c:formatCode>m"月"d"日"</c:formatCode>
                <c:ptCount val="3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numCache>
            </c:numRef>
          </c:cat>
          <c:val>
            <c:numRef>
              <c:f>国家衛健委発表に基づく感染状況!$AB$27:$AB$371</c:f>
              <c:numCache>
                <c:formatCode>General</c:formatCode>
                <c:ptCount val="3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香港マカオ台湾の患者・海外輸入症例・無症状病原体保有者!$BE$70:$BE$370</c:f>
              <c:numCache>
                <c:formatCode>m"月"d"日"</c:formatCode>
                <c:ptCount val="3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numCache>
            </c:numRef>
          </c:cat>
          <c:val>
            <c:numRef>
              <c:f>香港マカオ台湾の患者・海外輸入症例・無症状病原体保有者!$BF$70:$BF$370</c:f>
              <c:numCache>
                <c:formatCode>General</c:formatCode>
                <c:ptCount val="30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香港マカオ台湾の患者・海外輸入症例・無症状病原体保有者!$BG$70:$BG$370</c:f>
              <c:numCache>
                <c:formatCode>m"月"d"日"</c:formatCode>
                <c:ptCount val="3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numCache>
            </c:numRef>
          </c:cat>
          <c:val>
            <c:numRef>
              <c:f>香港マカオ台湾の患者・海外輸入症例・無症状病原体保有者!$BH$70:$BH$370</c:f>
              <c:numCache>
                <c:formatCode>General</c:formatCode>
                <c:ptCount val="30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香港マカオ台湾の患者・海外輸入症例・無症状病原体保有者!$BE$70:$BE$370</c:f>
              <c:numCache>
                <c:formatCode>m"月"d"日"</c:formatCode>
                <c:ptCount val="3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numCache>
            </c:numRef>
          </c:cat>
          <c:val>
            <c:numRef>
              <c:f>香港マカオ台湾の患者・海外輸入症例・無症状病原体保有者!$BF$70:$BF$370</c:f>
              <c:numCache>
                <c:formatCode>General</c:formatCode>
                <c:ptCount val="30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香港マカオ台湾の患者・海外輸入症例・無症状病原体保有者!$BG$70:$BG$370</c:f>
              <c:numCache>
                <c:formatCode>m"月"d"日"</c:formatCode>
                <c:ptCount val="3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numCache>
            </c:numRef>
          </c:cat>
          <c:val>
            <c:numRef>
              <c:f>香港マカオ台湾の患者・海外輸入症例・無症状病原体保有者!$BH$70:$BH$370</c:f>
              <c:numCache>
                <c:formatCode>General</c:formatCode>
                <c:ptCount val="30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香港マカオ台湾の患者・海外輸入症例・無症状病原体保有者!$BE$70:$BE$370</c:f>
              <c:numCache>
                <c:formatCode>m"月"d"日"</c:formatCode>
                <c:ptCount val="3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numCache>
            </c:numRef>
          </c:cat>
          <c:val>
            <c:numRef>
              <c:f>香港マカオ台湾の患者・海外輸入症例・無症状病原体保有者!$BF$70:$BF$370</c:f>
              <c:numCache>
                <c:formatCode>General</c:formatCode>
                <c:ptCount val="30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香港マカオ台湾の患者・海外輸入症例・無症状病原体保有者!$CE$29:$CE$370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香港マカオ台湾の患者・海外輸入症例・無症状病原体保有者!$CB$29:$CB$370</c:f>
              <c:numCache>
                <c:formatCode>General</c:formatCode>
                <c:ptCount val="34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香港マカオ台湾の患者・海外輸入症例・無症状病原体保有者!$CC$29:$CC$370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香港マカオ台湾の患者・海外輸入症例・無症状病原体保有者!$CE$29:$CE$370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香港マカオ台湾の患者・海外輸入症例・無症状病原体保有者!$CB$29:$CB$370</c:f>
              <c:numCache>
                <c:formatCode>General</c:formatCode>
                <c:ptCount val="34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香港マカオ台湾の患者・海外輸入症例・無症状病原体保有者!$CC$29:$CC$370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香港マカオ台湾の患者・海外輸入症例・無症状病原体保有者!$BG$70:$BG$370</c:f>
              <c:numCache>
                <c:formatCode>m"月"d"日"</c:formatCode>
                <c:ptCount val="3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numCache>
            </c:numRef>
          </c:cat>
          <c:val>
            <c:numRef>
              <c:f>香港マカオ台湾の患者・海外輸入症例・無症状病原体保有者!$BH$70:$BH$370</c:f>
              <c:numCache>
                <c:formatCode>General</c:formatCode>
                <c:ptCount val="30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香港マカオ台湾の患者・海外輸入症例・無症状病原体保有者!$BT$29:$BT$370</c:f>
              <c:numCache>
                <c:formatCode>General</c:formatCode>
                <c:ptCount val="34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香港マカオ台湾の患者・海外輸入症例・無症状病原体保有者!$BU$29:$BU$370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香港マカオ台湾の患者・海外輸入症例・無症状病原体保有者!$BV$29:$BV$370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香港マカオ台湾の患者・海外輸入症例・無症状病原体保有者!$BP$29:$BP$370</c:f>
              <c:numCache>
                <c:formatCode>General</c:formatCode>
                <c:ptCount val="34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香港マカオ台湾の患者・海外輸入症例・無症状病原体保有者!$BQ$29:$BQ$370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香港マカオ台湾の患者・海外輸入症例・無症状病原体保有者!$BR$29:$BR$370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香港マカオ台湾の患者・海外輸入症例・無症状病原体保有者!$BX$29:$BX$370</c:f>
              <c:numCache>
                <c:formatCode>General</c:formatCode>
                <c:ptCount val="34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香港マカオ台湾の患者・海外輸入症例・無症状病原体保有者!$BY$29:$BY$370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香港マカオ台湾の患者・海外輸入症例・無症状病原体保有者!$BW$29:$BW$370</c:f>
              <c:numCache>
                <c:formatCode>m"月"d"日"</c:formatCode>
                <c:ptCount val="3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numCache>
            </c:numRef>
          </c:cat>
          <c:val>
            <c:numRef>
              <c:f>香港マカオ台湾の患者・海外輸入症例・無症状病原体保有者!$BZ$29:$BZ$370</c:f>
              <c:numCache>
                <c:formatCode>General</c:formatCode>
                <c:ptCount val="3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香港マカオ台湾の患者・海外輸入症例・無症状病原体保有者!$BI$97:$BI$369</c:f>
              <c:numCache>
                <c:formatCode>m"月"d"日"</c:formatCode>
                <c:ptCount val="2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numCache>
            </c:numRef>
          </c:cat>
          <c:val>
            <c:numRef>
              <c:f>香港マカオ台湾の患者・海外輸入症例・無症状病原体保有者!$BJ$97:$BJ$369</c:f>
              <c:numCache>
                <c:formatCode>General</c:formatCode>
                <c:ptCount val="27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香港マカオ台湾の患者・海外輸入症例・無症状病原体保有者!$BI$97:$BI$369</c:f>
              <c:numCache>
                <c:formatCode>m"月"d"日"</c:formatCode>
                <c:ptCount val="2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numCache>
            </c:numRef>
          </c:cat>
          <c:val>
            <c:numRef>
              <c:f>香港マカオ台湾の患者・海外輸入症例・無症状病原体保有者!$BK$97:$BK$369</c:f>
              <c:numCache>
                <c:formatCode>General</c:formatCode>
                <c:ptCount val="27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香港マカオ台湾の患者・海外輸入症例・無症状病原体保有者!$BL$97:$BL$369</c:f>
              <c:numCache>
                <c:formatCode>m"月"d"日"</c:formatCode>
                <c:ptCount val="2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numCache>
            </c:numRef>
          </c:cat>
          <c:val>
            <c:numRef>
              <c:f>香港マカオ台湾の患者・海外輸入症例・無症状病原体保有者!$BM$97:$BM$369</c:f>
              <c:numCache>
                <c:formatCode>General</c:formatCode>
                <c:ptCount val="27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香港マカオ台湾の患者・海外輸入症例・無症状病原体保有者!$BL$97:$BL$369</c:f>
              <c:numCache>
                <c:formatCode>m"月"d"日"</c:formatCode>
                <c:ptCount val="2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numCache>
            </c:numRef>
          </c:cat>
          <c:val>
            <c:numRef>
              <c:f>香港マカオ台湾の患者・海外輸入症例・無症状病原体保有者!$BN$97:$BN$369</c:f>
              <c:numCache>
                <c:formatCode>General</c:formatCode>
                <c:ptCount val="27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57507" y="1451431"/>
          <a:ext cx="1832446" cy="88901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0.28277</cdr:x>
      <cdr:y>0.15103</cdr:y>
    </cdr:from>
    <cdr:to>
      <cdr:x>0.44027</cdr:x>
      <cdr:y>0.24251</cdr:y>
    </cdr:to>
    <cdr:sp macro="" textlink="">
      <cdr:nvSpPr>
        <cdr:cNvPr id="5" name="正方形/長方形 4">
          <a:extLst xmlns:a="http://schemas.openxmlformats.org/drawingml/2006/main">
            <a:ext uri="{FF2B5EF4-FFF2-40B4-BE49-F238E27FC236}">
              <a16:creationId xmlns:a16="http://schemas.microsoft.com/office/drawing/2014/main" id="{39BA5295-3457-4FF9-94FC-368E375210B5}"/>
            </a:ext>
          </a:extLst>
        </cdr:cNvPr>
        <cdr:cNvSpPr/>
      </cdr:nvSpPr>
      <cdr:spPr>
        <a:xfrm xmlns:a="http://schemas.openxmlformats.org/drawingml/2006/main">
          <a:off x="1490717" y="555297"/>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0.70309</cdr:x>
      <cdr:y>0.29509</cdr:y>
    </cdr:from>
    <cdr:to>
      <cdr:x>0.86059</cdr:x>
      <cdr:y>0.38657</cdr:y>
    </cdr:to>
    <cdr:sp macro="" textlink="">
      <cdr:nvSpPr>
        <cdr:cNvPr id="6" name="正方形/長方形 5">
          <a:extLst xmlns:a="http://schemas.openxmlformats.org/drawingml/2006/main">
            <a:ext uri="{FF2B5EF4-FFF2-40B4-BE49-F238E27FC236}">
              <a16:creationId xmlns:a16="http://schemas.microsoft.com/office/drawing/2014/main" id="{13D52533-2E64-4C72-87C7-9210DDCF631E}"/>
            </a:ext>
          </a:extLst>
        </cdr:cNvPr>
        <cdr:cNvSpPr/>
      </cdr:nvSpPr>
      <cdr:spPr>
        <a:xfrm xmlns:a="http://schemas.openxmlformats.org/drawingml/2006/main">
          <a:off x="3706585" y="1084943"/>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80"/>
  <sheetViews>
    <sheetView workbookViewId="0">
      <pane xSplit="2" ySplit="5" topLeftCell="H367" activePane="bottomRight" state="frozen"/>
      <selection pane="topRight" activeCell="C1" sqref="C1"/>
      <selection pane="bottomLeft" activeCell="A8" sqref="A8"/>
      <selection pane="bottomRight" activeCell="B376" sqref="B37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44192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c r="C369" s="48"/>
      <c r="D369" s="84"/>
      <c r="E369" s="110"/>
      <c r="F369" s="57"/>
      <c r="G369" s="48"/>
      <c r="H369" s="89"/>
      <c r="I369" s="89"/>
      <c r="J369" s="48"/>
      <c r="K369" s="56"/>
      <c r="L369" s="48"/>
      <c r="M369" s="89"/>
      <c r="N369" s="48"/>
      <c r="O369" s="89"/>
      <c r="P369" s="111"/>
      <c r="Q369" s="57"/>
      <c r="R369" s="48"/>
      <c r="S369" s="118"/>
      <c r="T369" s="57"/>
      <c r="U369" s="78"/>
      <c r="W369" s="121"/>
      <c r="X369" s="122"/>
      <c r="Y369" s="97"/>
      <c r="Z369" s="123"/>
      <c r="AA369" s="97"/>
      <c r="AB369" s="97"/>
    </row>
    <row r="370" spans="2:28" x14ac:dyDescent="0.55000000000000004">
      <c r="B370" s="77"/>
      <c r="C370" s="59"/>
      <c r="D370" s="49"/>
      <c r="E370" s="61"/>
      <c r="F370" s="60"/>
      <c r="G370" s="59"/>
      <c r="H370" s="61"/>
      <c r="I370" s="55"/>
      <c r="J370" s="59"/>
      <c r="K370" s="61"/>
      <c r="L370" s="59"/>
      <c r="M370" s="61"/>
      <c r="N370" s="48"/>
      <c r="O370" s="60"/>
      <c r="P370" s="124"/>
      <c r="Q370" s="60"/>
      <c r="R370" s="48"/>
      <c r="S370" s="60"/>
      <c r="T370" s="60"/>
      <c r="U370" s="78"/>
    </row>
    <row r="371" spans="2:28" ht="9.5" customHeight="1" thickBot="1" x14ac:dyDescent="0.6">
      <c r="B371" s="66"/>
      <c r="C371" s="79"/>
      <c r="D371" s="80"/>
      <c r="E371" s="82"/>
      <c r="F371" s="95"/>
      <c r="G371" s="79"/>
      <c r="H371" s="82"/>
      <c r="I371" s="82"/>
      <c r="J371" s="79"/>
      <c r="K371" s="82"/>
      <c r="L371" s="79"/>
      <c r="M371" s="82"/>
      <c r="N371" s="83"/>
      <c r="O371" s="81"/>
      <c r="P371" s="94"/>
      <c r="Q371" s="95"/>
      <c r="R371" s="120"/>
      <c r="S371" s="95"/>
      <c r="T371" s="95"/>
      <c r="U371" s="67"/>
    </row>
    <row r="373" spans="2:28" ht="13" customHeight="1" x14ac:dyDescent="0.55000000000000004">
      <c r="E373" s="112"/>
      <c r="F373" s="113"/>
      <c r="G373" s="112" t="s">
        <v>80</v>
      </c>
      <c r="H373" s="113"/>
      <c r="I373" s="113"/>
      <c r="J373" s="113"/>
      <c r="U373" s="72"/>
    </row>
    <row r="374" spans="2:28" ht="13" customHeight="1" x14ac:dyDescent="0.55000000000000004">
      <c r="E374" s="112" t="s">
        <v>98</v>
      </c>
      <c r="F374" s="113"/>
      <c r="G374" s="288" t="s">
        <v>79</v>
      </c>
      <c r="H374" s="289"/>
      <c r="I374" s="112" t="s">
        <v>106</v>
      </c>
      <c r="J374" s="113"/>
    </row>
    <row r="375" spans="2:28" ht="13" customHeight="1" x14ac:dyDescent="0.55000000000000004">
      <c r="B375" s="130"/>
      <c r="E375" s="114" t="s">
        <v>108</v>
      </c>
      <c r="F375" s="113"/>
      <c r="G375" s="115"/>
      <c r="H375" s="115"/>
      <c r="I375" s="112" t="s">
        <v>107</v>
      </c>
      <c r="J375" s="113"/>
    </row>
    <row r="376" spans="2:28" ht="18.5" customHeight="1" x14ac:dyDescent="0.55000000000000004">
      <c r="E376" s="112" t="s">
        <v>96</v>
      </c>
      <c r="F376" s="113"/>
      <c r="G376" s="112" t="s">
        <v>97</v>
      </c>
      <c r="H376" s="113"/>
      <c r="I376" s="113"/>
      <c r="J376" s="113"/>
    </row>
    <row r="377" spans="2:28" ht="13" customHeight="1" x14ac:dyDescent="0.55000000000000004">
      <c r="E377" s="112" t="s">
        <v>98</v>
      </c>
      <c r="F377" s="113"/>
      <c r="G377" s="112" t="s">
        <v>99</v>
      </c>
      <c r="H377" s="113"/>
      <c r="I377" s="113"/>
      <c r="J377" s="113"/>
    </row>
    <row r="378" spans="2:28" ht="13" customHeight="1" x14ac:dyDescent="0.55000000000000004">
      <c r="E378" s="112" t="s">
        <v>98</v>
      </c>
      <c r="F378" s="113"/>
      <c r="G378" s="112" t="s">
        <v>100</v>
      </c>
      <c r="H378" s="113"/>
      <c r="I378" s="113"/>
      <c r="J378" s="113"/>
    </row>
    <row r="379" spans="2:28" ht="13" customHeight="1" x14ac:dyDescent="0.55000000000000004">
      <c r="E379" s="112" t="s">
        <v>101</v>
      </c>
      <c r="F379" s="113"/>
      <c r="G379" s="112" t="s">
        <v>102</v>
      </c>
      <c r="H379" s="113"/>
      <c r="I379" s="113"/>
      <c r="J379" s="113"/>
    </row>
    <row r="380" spans="2:28" ht="13" customHeight="1" x14ac:dyDescent="0.55000000000000004">
      <c r="E380" s="112" t="s">
        <v>103</v>
      </c>
      <c r="F380" s="113"/>
      <c r="G380" s="112" t="s">
        <v>104</v>
      </c>
      <c r="H380" s="113"/>
      <c r="I380" s="113"/>
      <c r="J380" s="113"/>
    </row>
  </sheetData>
  <mergeCells count="12">
    <mergeCell ref="G374:H37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74"/>
  <sheetViews>
    <sheetView topLeftCell="A5" zoomScale="96" zoomScaleNormal="96" workbookViewId="0">
      <pane xSplit="1" ySplit="3" topLeftCell="U360" activePane="bottomRight" state="frozen"/>
      <selection activeCell="A5" sqref="A5"/>
      <selection pane="topRight" activeCell="B5" sqref="B5"/>
      <selection pane="bottomLeft" activeCell="A8" sqref="A8"/>
      <selection pane="bottomRight" activeCell="AE367" sqref="AE36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67" si="5947">+BA344+1</f>
        <v>128</v>
      </c>
      <c r="BB345" s="130">
        <v>0</v>
      </c>
      <c r="BC345" s="27">
        <f t="shared" ref="BC345" si="5948">+BC344+BB345</f>
        <v>22</v>
      </c>
      <c r="BD345" s="239">
        <f t="shared" ref="BD345:BD367"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67"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BE367" si="6970">+Z366</f>
        <v>44190</v>
      </c>
      <c r="BF366" s="132">
        <f t="shared" ref="BF366" si="6971">+B366</f>
        <v>12</v>
      </c>
      <c r="BG366" s="230">
        <f t="shared" ref="BG366:BG367" si="6972">+A366</f>
        <v>44190</v>
      </c>
      <c r="BH366" s="132">
        <f t="shared" ref="BH366" si="6973">+C366</f>
        <v>4193</v>
      </c>
      <c r="BI366" s="1">
        <f t="shared" ref="BI366:BI367" si="6974">+BE366</f>
        <v>44190</v>
      </c>
      <c r="BJ366">
        <f t="shared" ref="BJ366" si="6975">+L366</f>
        <v>19</v>
      </c>
      <c r="BK366">
        <f t="shared" ref="BK366" si="6976">+M366</f>
        <v>17</v>
      </c>
      <c r="BL366" s="1">
        <f t="shared" ref="BL366:BL367" si="6977">+BI366</f>
        <v>44190</v>
      </c>
      <c r="BM366">
        <f t="shared" ref="BM366" si="6978">+BM365+BJ366</f>
        <v>5916</v>
      </c>
      <c r="BN366">
        <f t="shared" ref="BN366" si="6979">+BN365+BK366</f>
        <v>3015</v>
      </c>
      <c r="BO366" s="180">
        <f t="shared" ref="BO366:BO367" si="6980">+A366</f>
        <v>44190</v>
      </c>
      <c r="BP366">
        <f t="shared" ref="BP366" si="6981">+AF366</f>
        <v>8481</v>
      </c>
      <c r="BQ366">
        <f t="shared" ref="BQ366" si="6982">+AH366</f>
        <v>7317</v>
      </c>
      <c r="BR366">
        <f t="shared" ref="BR366" si="6983">+AJ366</f>
        <v>136</v>
      </c>
      <c r="BS366" s="180">
        <f t="shared" ref="BS366:BS367" si="6984">+A366</f>
        <v>44190</v>
      </c>
      <c r="BT366">
        <f t="shared" ref="BT366" si="6985">+AL366</f>
        <v>46</v>
      </c>
      <c r="BU366">
        <f t="shared" ref="BU366" si="6986">+AN366</f>
        <v>46</v>
      </c>
      <c r="BV366">
        <f t="shared" ref="BV366" si="6987">+AP366</f>
        <v>0</v>
      </c>
      <c r="BW366" s="180">
        <f t="shared" ref="BW366:BW367" si="6988">+A366</f>
        <v>44190</v>
      </c>
      <c r="BX366">
        <f t="shared" ref="BX366" si="6989">+AR366</f>
        <v>780</v>
      </c>
      <c r="BY366">
        <f t="shared" ref="BY366" si="6990">+AT366</f>
        <v>640</v>
      </c>
      <c r="BZ366">
        <f t="shared" ref="BZ366" si="6991">+AV366</f>
        <v>7</v>
      </c>
      <c r="CA366" s="180">
        <f t="shared" ref="CA366:CA367" si="6992">+A366</f>
        <v>44190</v>
      </c>
      <c r="CB366">
        <f t="shared" ref="CB366" si="6993">+AD366</f>
        <v>57</v>
      </c>
      <c r="CC366">
        <f t="shared" ref="CC366" si="6994">+AG366</f>
        <v>114</v>
      </c>
      <c r="CD366" s="180">
        <f t="shared" ref="CD366:CD367" si="6995">+A366</f>
        <v>44190</v>
      </c>
      <c r="CE366">
        <f t="shared" ref="CE366" si="6996">+AI366</f>
        <v>1</v>
      </c>
      <c r="CF366" s="1">
        <f t="shared" ref="CF366:CF367" si="6997">+Z366</f>
        <v>44190</v>
      </c>
      <c r="CG366" s="284">
        <f t="shared" ref="CG366" si="6998">+AD366</f>
        <v>57</v>
      </c>
      <c r="CH366" s="287">
        <f t="shared" ref="CH366:CH367"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c r="B368" s="241"/>
      <c r="C368" s="155"/>
      <c r="D368" s="155"/>
      <c r="E368" s="147"/>
      <c r="F368" s="147"/>
      <c r="G368" s="147"/>
      <c r="H368" s="135"/>
      <c r="I368" s="147"/>
      <c r="J368" s="135"/>
      <c r="K368" s="42"/>
      <c r="L368" s="146"/>
      <c r="M368" s="147"/>
      <c r="N368" s="135"/>
      <c r="O368" s="135"/>
      <c r="P368" s="147"/>
      <c r="Q368" s="147"/>
      <c r="R368" s="135"/>
      <c r="S368" s="135"/>
      <c r="T368" s="147"/>
      <c r="U368" s="147"/>
      <c r="V368" s="135"/>
      <c r="W368" s="42"/>
      <c r="X368" s="148"/>
      <c r="Z368" s="75"/>
      <c r="AA368" s="231"/>
      <c r="AB368" s="231"/>
      <c r="AC368" s="232"/>
      <c r="AD368" s="184"/>
      <c r="AE368" s="244"/>
      <c r="AF368" s="156"/>
      <c r="AG368" s="185"/>
      <c r="AH368" s="156"/>
      <c r="AI368" s="185"/>
      <c r="AJ368" s="186"/>
      <c r="AK368" s="187"/>
      <c r="AL368" s="156"/>
      <c r="AM368" s="185"/>
      <c r="AN368" s="156"/>
      <c r="AO368" s="185"/>
      <c r="AP368" s="188"/>
      <c r="AQ368" s="187"/>
      <c r="AR368" s="156"/>
      <c r="AS368" s="185"/>
      <c r="AT368" s="156"/>
      <c r="AU368" s="185"/>
      <c r="AV368" s="189"/>
      <c r="AW368" s="256"/>
      <c r="AX368" s="238"/>
      <c r="AY368" s="6"/>
      <c r="AZ368" s="239"/>
      <c r="BA368" s="239"/>
      <c r="BB368" s="130"/>
      <c r="BC368" s="27"/>
      <c r="BD368" s="239"/>
      <c r="BE368" s="230"/>
      <c r="BF368" s="132"/>
      <c r="BG368" s="230"/>
      <c r="BH368" s="132"/>
      <c r="BI368" s="1"/>
      <c r="BL368" s="1"/>
      <c r="BO368" s="257"/>
      <c r="BS368" s="257"/>
      <c r="BW368" s="257"/>
      <c r="CA368" s="257"/>
      <c r="CD368" s="257"/>
      <c r="CG368" s="286"/>
      <c r="CH368" s="286"/>
      <c r="CI368" s="286"/>
    </row>
    <row r="369" spans="1:71" ht="18" customHeight="1" x14ac:dyDescent="0.55000000000000004">
      <c r="A369" s="180"/>
      <c r="B369" s="147"/>
      <c r="C369" s="155"/>
      <c r="D369" s="155"/>
      <c r="E369" s="147"/>
      <c r="F369" s="147"/>
      <c r="G369" s="147"/>
      <c r="H369" s="135"/>
      <c r="I369" s="147"/>
      <c r="J369" s="135"/>
      <c r="K369" s="42"/>
      <c r="L369" s="146"/>
      <c r="M369" s="147"/>
      <c r="N369" s="135"/>
      <c r="O369" s="135"/>
      <c r="P369" s="147"/>
      <c r="Q369" s="147"/>
      <c r="R369" s="135"/>
      <c r="S369" s="135"/>
      <c r="T369" s="147"/>
      <c r="U369" s="147"/>
      <c r="V369" s="135"/>
      <c r="W369" s="42"/>
      <c r="X369" s="148"/>
      <c r="Z369" s="75"/>
      <c r="AA369" s="231"/>
      <c r="AB369" s="231"/>
      <c r="AC369" s="232"/>
      <c r="AD369" s="184"/>
      <c r="AE369" s="244"/>
      <c r="AF369" s="156"/>
      <c r="AG369" s="185"/>
      <c r="AH369" s="156"/>
      <c r="AI369" s="185"/>
      <c r="AJ369" s="186"/>
      <c r="AK369" s="187"/>
      <c r="AL369" s="156"/>
      <c r="AM369" s="185"/>
      <c r="AN369" s="156"/>
      <c r="AO369" s="185"/>
      <c r="AP369" s="188"/>
      <c r="AQ369" s="187"/>
      <c r="AR369" s="156"/>
      <c r="AS369" s="185"/>
      <c r="AT369" s="156"/>
      <c r="AU369" s="185"/>
      <c r="AV369" s="189"/>
      <c r="AX369"/>
      <c r="AY369"/>
      <c r="AZ369"/>
      <c r="BB369"/>
      <c r="BP369" s="45"/>
      <c r="BQ369" s="45"/>
      <c r="BR369" s="45"/>
      <c r="BS369" s="45"/>
    </row>
    <row r="370" spans="1:71" ht="7" customHeight="1" thickBot="1" x14ac:dyDescent="0.6">
      <c r="A370" s="66"/>
      <c r="B370" s="146"/>
      <c r="C370" s="155"/>
      <c r="D370" s="147"/>
      <c r="E370" s="147"/>
      <c r="F370" s="147"/>
      <c r="G370" s="147"/>
      <c r="H370" s="135"/>
      <c r="I370" s="147"/>
      <c r="J370" s="135"/>
      <c r="K370" s="148"/>
      <c r="L370" s="146"/>
      <c r="M370" s="147"/>
      <c r="N370" s="135"/>
      <c r="O370" s="135"/>
      <c r="P370" s="147"/>
      <c r="Q370" s="147"/>
      <c r="R370" s="135"/>
      <c r="S370" s="135"/>
      <c r="T370" s="147"/>
      <c r="U370" s="147"/>
      <c r="V370" s="135"/>
      <c r="W370" s="42"/>
      <c r="X370" s="148"/>
      <c r="Z370" s="66"/>
      <c r="AA370" s="64"/>
      <c r="AB370" s="64"/>
      <c r="AC370" s="64"/>
      <c r="AD370" s="184"/>
      <c r="AE370" s="244"/>
      <c r="AF370" s="156"/>
      <c r="AG370" s="185"/>
      <c r="AH370" s="156"/>
      <c r="AI370" s="185"/>
      <c r="AJ370" s="186"/>
      <c r="AK370" s="187"/>
      <c r="AL370" s="156"/>
      <c r="AM370" s="185"/>
      <c r="AN370" s="156"/>
      <c r="AO370" s="185"/>
      <c r="AP370" s="188"/>
      <c r="AQ370" s="187"/>
      <c r="AR370" s="156"/>
      <c r="AS370" s="185"/>
      <c r="AT370" s="156"/>
      <c r="AU370" s="185"/>
      <c r="AV370" s="189"/>
    </row>
    <row r="371" spans="1:71" x14ac:dyDescent="0.55000000000000004">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row>
    <row r="372" spans="1:71" x14ac:dyDescent="0.55000000000000004">
      <c r="AI372" s="261">
        <f>SUM(AI189:AI369)</f>
        <v>129</v>
      </c>
      <c r="BB372" s="45">
        <f>219-172</f>
        <v>47</v>
      </c>
    </row>
    <row r="373" spans="1:71" x14ac:dyDescent="0.55000000000000004">
      <c r="L373">
        <f>SUM(L97:L372)</f>
        <v>5931</v>
      </c>
      <c r="P373">
        <f>SUM(P97:P372)</f>
        <v>841</v>
      </c>
      <c r="AD373">
        <f>SUM(AD188:AD194)</f>
        <v>82</v>
      </c>
    </row>
    <row r="374" spans="1:71" x14ac:dyDescent="0.55000000000000004">
      <c r="A374" s="130"/>
      <c r="D374">
        <f>SUM(B229:B259)</f>
        <v>435</v>
      </c>
      <c r="Z374" s="130"/>
      <c r="AA374" s="130"/>
      <c r="AB374" s="130"/>
      <c r="AC374" s="130"/>
      <c r="AF374">
        <f>SUM(AD188:AD369)</f>
        <v>7337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38"/>
  <sheetViews>
    <sheetView workbookViewId="0">
      <pane xSplit="3" ySplit="1" topLeftCell="D128" activePane="bottomRight" state="frozen"/>
      <selection pane="topRight" activeCell="C1" sqref="C1"/>
      <selection pane="bottomLeft" activeCell="A2" sqref="A2"/>
      <selection pane="bottomRight" activeCell="E136" sqref="E13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B53" s="5">
        <v>0</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29"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41"/>
      <c r="C130" s="1"/>
      <c r="AC130" s="280">
        <v>1</v>
      </c>
    </row>
    <row r="131" spans="2:31" s="266" customFormat="1" ht="5" customHeight="1" x14ac:dyDescent="0.55000000000000004">
      <c r="B131" s="265"/>
      <c r="C131" s="264"/>
      <c r="AB131" s="5"/>
    </row>
    <row r="132" spans="2:31" ht="5.5" customHeight="1" x14ac:dyDescent="0.55000000000000004">
      <c r="B132" s="258"/>
      <c r="C132" s="1"/>
    </row>
    <row r="133" spans="2:31" x14ac:dyDescent="0.55000000000000004">
      <c r="B133">
        <f>SUM(B2:B132)</f>
        <v>1835</v>
      </c>
      <c r="C133" s="1" t="s">
        <v>348</v>
      </c>
      <c r="D133" s="27">
        <f>SUM(D2:D132)</f>
        <v>623</v>
      </c>
      <c r="E133" s="27">
        <f>SUM(E2:E132)</f>
        <v>312</v>
      </c>
      <c r="F133" s="27">
        <f>SUM(F2:F132)</f>
        <v>204</v>
      </c>
      <c r="G133" s="27">
        <f>SUM(G2:G132)</f>
        <v>147</v>
      </c>
      <c r="H133" s="27">
        <f>SUM(H2:H132)</f>
        <v>139</v>
      </c>
      <c r="J133">
        <f t="shared" ref="J133:AA133" si="291">SUM(J2:J132)</f>
        <v>27</v>
      </c>
      <c r="K133">
        <f t="shared" si="291"/>
        <v>1</v>
      </c>
      <c r="L133">
        <f t="shared" si="291"/>
        <v>6</v>
      </c>
      <c r="M133">
        <f t="shared" si="291"/>
        <v>13</v>
      </c>
      <c r="N133">
        <f t="shared" si="291"/>
        <v>9</v>
      </c>
      <c r="O133">
        <f t="shared" si="291"/>
        <v>23</v>
      </c>
      <c r="P133">
        <f t="shared" si="291"/>
        <v>22</v>
      </c>
      <c r="Q133">
        <f t="shared" si="291"/>
        <v>2</v>
      </c>
      <c r="R133">
        <f t="shared" si="291"/>
        <v>10</v>
      </c>
      <c r="S133">
        <f t="shared" si="291"/>
        <v>2</v>
      </c>
      <c r="T133">
        <f t="shared" si="291"/>
        <v>19</v>
      </c>
      <c r="U133">
        <f t="shared" si="291"/>
        <v>30</v>
      </c>
      <c r="V133">
        <f t="shared" si="291"/>
        <v>61</v>
      </c>
      <c r="W133">
        <f t="shared" si="291"/>
        <v>20</v>
      </c>
      <c r="X133">
        <f t="shared" si="291"/>
        <v>22</v>
      </c>
      <c r="Y133">
        <f t="shared" si="291"/>
        <v>78</v>
      </c>
      <c r="Z133">
        <f t="shared" si="291"/>
        <v>40</v>
      </c>
      <c r="AA133">
        <f t="shared" si="291"/>
        <v>25</v>
      </c>
    </row>
    <row r="134" spans="2:31" x14ac:dyDescent="0.55000000000000004">
      <c r="C134" s="1"/>
    </row>
    <row r="135" spans="2:31" ht="5" customHeight="1" x14ac:dyDescent="0.55000000000000004">
      <c r="C135" s="1"/>
    </row>
    <row r="138" spans="2:31" x14ac:dyDescent="0.55000000000000004">
      <c r="B138" s="241"/>
      <c r="J13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52" zoomScale="70" zoomScaleNormal="70" workbookViewId="0">
      <selection activeCell="S85" sqref="S8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73"/>
  <sheetViews>
    <sheetView topLeftCell="A2" workbookViewId="0">
      <pane xSplit="2" ySplit="2" topLeftCell="G166" activePane="bottomRight" state="frozen"/>
      <selection activeCell="O24" sqref="O24"/>
      <selection pane="topRight" activeCell="O24" sqref="O24"/>
      <selection pane="bottomLeft" activeCell="O24" sqref="O24"/>
      <selection pane="bottomRight" activeCell="J174" sqref="J17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U171"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x14ac:dyDescent="0.55000000000000004">
      <c r="B172" s="250"/>
      <c r="C172" s="45"/>
      <c r="G172" s="1"/>
      <c r="H172" s="130"/>
      <c r="I172" s="249"/>
      <c r="J172" s="130"/>
      <c r="K172" s="254"/>
      <c r="L172" s="276"/>
      <c r="M172" s="5"/>
      <c r="N172" s="254"/>
      <c r="O172" s="130"/>
      <c r="P172" s="5"/>
      <c r="Q172" s="6"/>
      <c r="R172" s="272"/>
      <c r="S172" s="240"/>
      <c r="T172" s="255"/>
      <c r="U172" s="1"/>
      <c r="V172" s="5"/>
      <c r="W172" s="27"/>
      <c r="X172" s="255"/>
      <c r="Y172" s="5"/>
      <c r="Z172" s="252"/>
    </row>
    <row r="17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2020-12-27T03:57:30Z</dcterms:modified>
</cp:coreProperties>
</file>