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BD467F2-7C87-4982-B445-50518CA0530C}" xr6:coauthVersionLast="45" xr6:coauthVersionMax="45" xr10:uidLastSave="{00000000-0000-0000-0000-000000000000}"/>
  <bookViews>
    <workbookView xWindow="-110" yWindow="-110" windowWidth="19420" windowHeight="9600" tabRatio="802" firstSheet="1"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54" i="5" l="1"/>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H354" i="5"/>
  <c r="CF354" i="5"/>
  <c r="CE354" i="5"/>
  <c r="CD354" i="5"/>
  <c r="CA354" i="5"/>
  <c r="BZ354" i="5"/>
  <c r="BY354" i="5"/>
  <c r="BX354" i="5"/>
  <c r="BW354" i="5"/>
  <c r="BV354" i="5"/>
  <c r="BU354" i="5"/>
  <c r="BT354" i="5"/>
  <c r="BS354" i="5"/>
  <c r="BR354" i="5"/>
  <c r="BQ354" i="5"/>
  <c r="BP354" i="5"/>
  <c r="BO354" i="5"/>
  <c r="BK354" i="5"/>
  <c r="BN354" i="5" s="1"/>
  <c r="BJ354" i="5"/>
  <c r="BM354" i="5" s="1"/>
  <c r="BG354" i="5"/>
  <c r="BF354" i="5"/>
  <c r="BE354" i="5"/>
  <c r="BI354" i="5" s="1"/>
  <c r="BL354" i="5" s="1"/>
  <c r="BD354" i="5"/>
  <c r="BC354" i="5"/>
  <c r="BA354" i="5"/>
  <c r="AZ354" i="5"/>
  <c r="AI354" i="5"/>
  <c r="AO354" i="5"/>
  <c r="AM354" i="5"/>
  <c r="AK354" i="5"/>
  <c r="AD354" i="5"/>
  <c r="AE354" i="5" s="1"/>
  <c r="AC354" i="5"/>
  <c r="AB354" i="5"/>
  <c r="AA354" i="5"/>
  <c r="C354" i="5"/>
  <c r="D354" i="5" s="1"/>
  <c r="Z354" i="5"/>
  <c r="AX354" i="5"/>
  <c r="AB355" i="2"/>
  <c r="AA355" i="2"/>
  <c r="Z355" i="2"/>
  <c r="Y355" i="2"/>
  <c r="X355" i="2"/>
  <c r="W355" i="2"/>
  <c r="P355" i="2"/>
  <c r="O355" i="2"/>
  <c r="M355" i="2"/>
  <c r="K355" i="2"/>
  <c r="H355" i="2"/>
  <c r="CG354" i="5" l="1"/>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0"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0" i="7"/>
  <c r="P120"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0" i="7"/>
  <c r="Z120" i="7"/>
  <c r="Y120" i="7"/>
  <c r="X120" i="7"/>
  <c r="W120" i="7"/>
  <c r="V120" i="7"/>
  <c r="F120" i="7"/>
  <c r="G120" i="7"/>
  <c r="U120" i="7"/>
  <c r="T120" i="7"/>
  <c r="S120" i="7"/>
  <c r="O120" i="7"/>
  <c r="N120" i="7"/>
  <c r="M120" i="7"/>
  <c r="L120" i="7"/>
  <c r="H120" i="7"/>
  <c r="K120" i="7"/>
  <c r="E120"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5"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0"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61"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59"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61" i="5"/>
  <c r="AD36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0" i="5"/>
  <c r="L360"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0"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<sst xmlns="http://schemas.openxmlformats.org/spreadsheetml/2006/main" count="660" uniqueCount="446">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</sst>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国家衛健委発表に基づく感染状況!$X$27:$X$358</c:f>
              <c:numCache>
                <c:formatCode>#,##0_);[Red]\(#,##0\)</c:formatCode>
                <c:ptCount val="33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国家衛健委発表に基づく感染状況!$Y$27:$Y$358</c:f>
              <c:numCache>
                <c:formatCode>General</c:formatCode>
                <c:ptCount val="33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香港マカオ台湾の患者・海外輸入症例・無症状病原体保有者!$AX$169:$AX$356</c:f>
              <c:numCache>
                <c:formatCode>m"月"d"日"</c:formatCode>
                <c:ptCount val="1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44166</c:v>
                </c:pt>
              </c:numCache>
            </c:numRef>
          </c:cat>
          <c:val>
            <c:numRef>
              <c:f>香港マカオ台湾の患者・海外輸入症例・無症状病原体保有者!$AY$169:$AY$356</c:f>
              <c:numCache>
                <c:formatCode>General</c:formatCode>
                <c:ptCount val="18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香港マカオ台湾の患者・海外輸入症例・無症状病原体保有者!$AX$169:$AX$356</c:f>
              <c:numCache>
                <c:formatCode>m"月"d"日"</c:formatCode>
                <c:ptCount val="1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44166</c:v>
                </c:pt>
              </c:numCache>
            </c:numRef>
          </c:cat>
          <c:val>
            <c:numRef>
              <c:f>香港マカオ台湾の患者・海外輸入症例・無症状病原体保有者!$BB$169:$BB$356</c:f>
              <c:numCache>
                <c:formatCode>General</c:formatCode>
                <c:ptCount val="18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香港マカオ台湾の患者・海外輸入症例・無症状病原体保有者!$AX$169:$AX$356</c:f>
              <c:numCache>
                <c:formatCode>m"月"d"日"</c:formatCode>
                <c:ptCount val="1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44166</c:v>
                </c:pt>
              </c:numCache>
            </c:numRef>
          </c:cat>
          <c:val>
            <c:numRef>
              <c:f>香港マカオ台湾の患者・海外輸入症例・無症状病原体保有者!$AZ$169:$AZ$356</c:f>
              <c:numCache>
                <c:formatCode>General</c:formatCode>
                <c:ptCount val="18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香港マカオ台湾の患者・海外輸入症例・無症状病原体保有者!$AX$169:$AX$356</c:f>
              <c:numCache>
                <c:formatCode>m"月"d"日"</c:formatCode>
                <c:ptCount val="18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44166</c:v>
                </c:pt>
              </c:numCache>
            </c:numRef>
          </c:cat>
          <c:val>
            <c:numRef>
              <c:f>香港マカオ台湾の患者・海外輸入症例・無症状病原体保有者!$BC$169:$BC$356</c:f>
              <c:numCache>
                <c:formatCode>General</c:formatCode>
                <c:ptCount val="18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香港マカオ台湾の患者・海外輸入症例・無症状病原体保有者!$CE$29:$CE$357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香港マカオ台湾の患者・海外輸入症例・無症状病原体保有者!$CB$29:$CB$357</c:f>
              <c:numCache>
                <c:formatCode>General</c:formatCode>
                <c:ptCount val="32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香港マカオ台湾の患者・海外輸入症例・無症状病原体保有者!$CC$29:$CC$357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新疆の情況!$U$6:$U$160</c:f>
              <c:strCache>
                <c:ptCount val="1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strCache>
            </c:strRef>
          </c:cat>
          <c:val>
            <c:numRef>
              <c:f>新疆の情況!$V$6:$V$160</c:f>
              <c:numCache>
                <c:formatCode>General</c:formatCode>
                <c:ptCount val="15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新疆の情況!$U$6:$U$160</c:f>
              <c:strCache>
                <c:ptCount val="1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strCache>
            </c:strRef>
          </c:cat>
          <c:val>
            <c:numRef>
              <c:f>新疆の情況!$Y$6:$Y$160</c:f>
              <c:numCache>
                <c:formatCode>General</c:formatCode>
                <c:ptCount val="15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新疆の情況!$U$6:$U$160</c:f>
              <c:strCache>
                <c:ptCount val="1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strCache>
            </c:strRef>
          </c:cat>
          <c:val>
            <c:numRef>
              <c:f>新疆の情況!$W$6:$W$160</c:f>
              <c:numCache>
                <c:formatCode>General</c:formatCode>
                <c:ptCount val="15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新疆の情況!$U$6:$U$160</c:f>
              <c:strCache>
                <c:ptCount val="1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strCache>
            </c:strRef>
          </c:cat>
          <c:val>
            <c:numRef>
              <c:f>新疆の情況!$X$6:$X$160</c:f>
              <c:numCache>
                <c:formatCode>General</c:formatCode>
                <c:ptCount val="15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新疆の情況!$U$6:$U$160</c:f>
              <c:strCache>
                <c:ptCount val="15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strCache>
            </c:strRef>
          </c:cat>
          <c:val>
            <c:numRef>
              <c:f>新疆の情況!$Z$6:$Z$160</c:f>
              <c:numCache>
                <c:formatCode>General</c:formatCode>
                <c:ptCount val="15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国家衛健委発表に基づく感染状況!$X$27:$X$358</c:f>
              <c:numCache>
                <c:formatCode>#,##0_);[Red]\(#,##0\)</c:formatCode>
                <c:ptCount val="33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国家衛健委発表に基づく感染状況!$Y$27:$Y$358</c:f>
              <c:numCache>
                <c:formatCode>General</c:formatCode>
                <c:ptCount val="33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国家衛健委発表に基づく感染状況!$AA$27:$AA$358</c:f>
              <c:numCache>
                <c:formatCode>General</c:formatCode>
                <c:ptCount val="33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国家衛健委発表に基づく感染状況!$AB$27:$AB$358</c:f>
              <c:numCache>
                <c:formatCode>General</c:formatCode>
                <c:ptCount val="33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省市別輸入症例数変化!$AB$2:$AB$117</c:f>
              <c:numCache>
                <c:formatCode>m"月"d"日"</c:formatCode>
                <c:ptCount val="1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formatCode="General">
                  <c:v>1</c:v>
                </c:pt>
              </c:numCache>
            </c:numRef>
          </c:cat>
          <c:val>
            <c:numRef>
              <c:f>省市別輸入症例数変化!$AD$2:$AD$117</c:f>
              <c:numCache>
                <c:formatCode>General</c:formatCode>
                <c:ptCount val="11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省市別輸入症例数変化!$AB$2:$AB$117</c:f>
              <c:numCache>
                <c:formatCode>m"月"d"日"</c:formatCode>
                <c:ptCount val="11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formatCode="General">
                  <c:v>1</c:v>
                </c:pt>
              </c:numCache>
            </c:numRef>
          </c:cat>
          <c:val>
            <c:numRef>
              <c:f>省市別輸入症例数変化!$AC$2:$AC$117</c:f>
              <c:numCache>
                <c:formatCode>0_);[Red]\(0\)</c:formatCode>
                <c:ptCount val="11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省市別輸入症例数変化!$C$2:$C$118</c:f>
              <c:numCache>
                <c:formatCode>m"月"d"日"</c:formatCode>
                <c:ptCount val="1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numCache>
            </c:numRef>
          </c:cat>
          <c:val>
            <c:numRef>
              <c:f>省市別輸入症例数変化!$D$2:$D$118</c:f>
              <c:numCache>
                <c:formatCode>General</c:formatCode>
                <c:ptCount val="11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省市別輸入症例数変化!$C$2:$C$118</c:f>
              <c:numCache>
                <c:formatCode>m"月"d"日"</c:formatCode>
                <c:ptCount val="1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numCache>
            </c:numRef>
          </c:cat>
          <c:val>
            <c:numRef>
              <c:f>省市別輸入症例数変化!$E$2:$E$118</c:f>
              <c:numCache>
                <c:formatCode>General</c:formatCode>
                <c:ptCount val="11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省市別輸入症例数変化!$C$2:$C$118</c:f>
              <c:numCache>
                <c:formatCode>m"月"d"日"</c:formatCode>
                <c:ptCount val="1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numCache>
            </c:numRef>
          </c:cat>
          <c:val>
            <c:numRef>
              <c:f>省市別輸入症例数変化!$F$2:$F$118</c:f>
              <c:numCache>
                <c:formatCode>General</c:formatCode>
                <c:ptCount val="11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省市別輸入症例数変化!$C$2:$C$118</c:f>
              <c:numCache>
                <c:formatCode>m"月"d"日"</c:formatCode>
                <c:ptCount val="1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numCache>
            </c:numRef>
          </c:cat>
          <c:val>
            <c:numRef>
              <c:f>省市別輸入症例数変化!$G$2:$G$118</c:f>
              <c:numCache>
                <c:formatCode>General</c:formatCode>
                <c:ptCount val="11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省市別輸入症例数変化!$C$2:$C$118</c:f>
              <c:numCache>
                <c:formatCode>m"月"d"日"</c:formatCode>
                <c:ptCount val="1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numCache>
            </c:numRef>
          </c:cat>
          <c:val>
            <c:numRef>
              <c:f>省市別輸入症例数変化!$H$2:$H$118</c:f>
              <c:numCache>
                <c:formatCode>General</c:formatCode>
                <c:ptCount val="11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省市別輸入症例数変化!$C$2:$C$118</c:f>
              <c:numCache>
                <c:formatCode>m"月"d"日"</c:formatCode>
                <c:ptCount val="11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numCache>
            </c:numRef>
          </c:cat>
          <c:val>
            <c:numRef>
              <c:f>省市別輸入症例数変化!$I$2:$I$118</c:f>
              <c:numCache>
                <c:formatCode>0_);[Red]\(0\)</c:formatCode>
                <c:ptCount val="11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国家衛健委発表に基づく感染状況!$X$27:$X$358</c:f>
              <c:numCache>
                <c:formatCode>#,##0_);[Red]\(#,##0\)</c:formatCode>
                <c:ptCount val="33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国家衛健委発表に基づく感染状況!$Y$27:$Y$358</c:f>
              <c:numCache>
                <c:formatCode>General</c:formatCode>
                <c:ptCount val="33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国家衛健委発表に基づく感染状況!$AA$27:$AA$358</c:f>
              <c:numCache>
                <c:formatCode>General</c:formatCode>
                <c:ptCount val="33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国家衛健委発表に基づく感染状況!$AB$27:$AB$358</c:f>
              <c:numCache>
                <c:formatCode>General</c:formatCode>
                <c:ptCount val="33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国家衛健委発表に基づく感染状況!$AA$27:$AA$358</c:f>
              <c:numCache>
                <c:formatCode>General</c:formatCode>
                <c:ptCount val="33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国家衛健委発表に基づく感染状況!$AB$27:$AB$358</c:f>
              <c:numCache>
                <c:formatCode>General</c:formatCode>
                <c:ptCount val="33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香港マカオ台湾の患者・海外輸入症例・無症状病原体保有者!$CE$29:$CE$357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香港マカオ台湾の患者・海外輸入症例・無症状病原体保有者!$CB$29:$CB$357</c:f>
              <c:numCache>
                <c:formatCode>General</c:formatCode>
                <c:ptCount val="32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香港マカオ台湾の患者・海外輸入症例・無症状病原体保有者!$CC$29:$CC$357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香港マカオ台湾の患者・海外輸入症例・無症状病原体保有者!$CH$189:$CH$356</c:f>
              <c:numCache>
                <c:formatCode>m"月"d"日"</c:formatCode>
                <c:ptCount val="16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44166</c:v>
                </c:pt>
              </c:numCache>
            </c:numRef>
          </c:cat>
          <c:val>
            <c:numRef>
              <c:f>香港マカオ台湾の患者・海外輸入症例・無症状病原体保有者!$CI$189:$CI$356</c:f>
              <c:numCache>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香港マカオ台湾の患者・海外輸入症例・無症状病原体保有者!$CF$189:$CF$356</c:f>
              <c:numCache>
                <c:formatCode>m"月"d"日"</c:formatCode>
                <c:ptCount val="16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44166</c:v>
                </c:pt>
              </c:numCache>
            </c:numRef>
          </c:cat>
          <c:val>
            <c:numRef>
              <c:f>香港マカオ台湾の患者・海外輸入症例・無症状病原体保有者!$CG$189:$CG$356</c:f>
              <c:numCache>
                <c:formatCode>General</c:formatCode>
                <c:ptCount val="16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国家衛健委発表に基づく感染状況!$X$27:$X$358</c:f>
              <c:numCache>
                <c:formatCode>#,##0_);[Red]\(#,##0\)</c:formatCode>
                <c:ptCount val="33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国家衛健委発表に基づく感染状況!$Y$27:$Y$358</c:f>
              <c:numCache>
                <c:formatCode>General</c:formatCode>
                <c:ptCount val="33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国家衛健委発表に基づく感染状況!$AA$27:$AA$358</c:f>
              <c:numCache>
                <c:formatCode>General</c:formatCode>
                <c:ptCount val="33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国家衛健委発表に基づく感染状況!$Z$27:$Z$358</c:f>
              <c:numCache>
                <c:formatCode>m"月"d"日"</c:formatCode>
                <c:ptCount val="3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numCache>
            </c:numRef>
          </c:cat>
          <c:val>
            <c:numRef>
              <c:f>国家衛健委発表に基づく感染状況!$AB$27:$AB$358</c:f>
              <c:numCache>
                <c:formatCode>General</c:formatCode>
                <c:ptCount val="33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香港マカオ台湾の患者・海外輸入症例・無症状病原体保有者!$BE$70:$BE$357</c:f>
              <c:numCache>
                <c:formatCode>m"月"d"日"</c:formatCode>
                <c:ptCount val="28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44166</c:v>
                </c:pt>
              </c:numCache>
            </c:numRef>
          </c:cat>
          <c:val>
            <c:numRef>
              <c:f>香港マカオ台湾の患者・海外輸入症例・無症状病原体保有者!$BF$70:$BF$357</c:f>
              <c:numCache>
                <c:formatCode>General</c:formatCode>
                <c:ptCount val="28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香港マカオ台湾の患者・海外輸入症例・無症状病原体保有者!$BG$70:$BG$357</c:f>
              <c:numCache>
                <c:formatCode>m"月"d"日"</c:formatCode>
                <c:ptCount val="28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44166</c:v>
                </c:pt>
              </c:numCache>
            </c:numRef>
          </c:cat>
          <c:val>
            <c:numRef>
              <c:f>香港マカオ台湾の患者・海外輸入症例・無症状病原体保有者!$BH$70:$BH$357</c:f>
              <c:numCache>
                <c:formatCode>General</c:formatCode>
                <c:ptCount val="28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香港マカオ台湾の患者・海外輸入症例・無症状病原体保有者!$BT$29:$BT$357</c:f>
              <c:numCache>
                <c:formatCode>General</c:formatCode>
                <c:ptCount val="32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香港マカオ台湾の患者・海外輸入症例・無症状病原体保有者!$BU$29:$BU$357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香港マカオ台湾の患者・海外輸入症例・無症状病原体保有者!$BV$29:$BV$357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香港マカオ台湾の患者・海外輸入症例・無症状病原体保有者!$BP$29:$BP$357</c:f>
              <c:numCache>
                <c:formatCode>General</c:formatCode>
                <c:ptCount val="32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香港マカオ台湾の患者・海外輸入症例・無症状病原体保有者!$BQ$29:$BQ$357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香港マカオ台湾の患者・海外輸入症例・無症状病原体保有者!$BR$29:$BR$357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香港マカオ台湾の患者・海外輸入症例・無症状病原体保有者!$BX$29:$BX$357</c:f>
              <c:numCache>
                <c:formatCode>General</c:formatCode>
                <c:ptCount val="32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香港マカオ台湾の患者・海外輸入症例・無症状病原体保有者!$BY$29:$BY$357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香港マカオ台湾の患者・海外輸入症例・無症状病原体保有者!$BW$29:$BW$357</c:f>
              <c:numCache>
                <c:formatCode>m"月"d"日"</c:formatCode>
                <c:ptCount val="32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44166</c:v>
                </c:pt>
              </c:numCache>
            </c:numRef>
          </c:cat>
          <c:val>
            <c:numRef>
              <c:f>香港マカオ台湾の患者・海外輸入症例・無症状病原体保有者!$BZ$29:$BZ$357</c:f>
              <c:numCache>
                <c:formatCode>General</c:formatCode>
                <c:ptCount val="3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香港マカオ台湾の患者・海外輸入症例・無症状病原体保有者!$BI$97:$BI$356</c:f>
              <c:numCache>
                <c:formatCode>m"月"d"日"</c:formatCode>
                <c:ptCount val="2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44166</c:v>
                </c:pt>
              </c:numCache>
            </c:numRef>
          </c:cat>
          <c:val>
            <c:numRef>
              <c:f>香港マカオ台湾の患者・海外輸入症例・無症状病原体保有者!$BJ$97:$BJ$356</c:f>
              <c:numCache>
                <c:formatCode>General</c:formatCode>
                <c:ptCount val="26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香港マカオ台湾の患者・海外輸入症例・無症状病原体保有者!$BI$97:$BI$356</c:f>
              <c:numCache>
                <c:formatCode>m"月"d"日"</c:formatCode>
                <c:ptCount val="2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44166</c:v>
                </c:pt>
              </c:numCache>
            </c:numRef>
          </c:cat>
          <c:val>
            <c:numRef>
              <c:f>香港マカオ台湾の患者・海外輸入症例・無症状病原体保有者!$BK$97:$BK$356</c:f>
              <c:numCache>
                <c:formatCode>General</c:formatCode>
                <c:ptCount val="26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香港マカオ台湾の患者・海外輸入症例・無症状病原体保有者!$BL$97:$BL$356</c:f>
              <c:numCache>
                <c:formatCode>m"月"d"日"</c:formatCode>
                <c:ptCount val="2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44166</c:v>
                </c:pt>
              </c:numCache>
            </c:numRef>
          </c:cat>
          <c:val>
            <c:numRef>
              <c:f>香港マカオ台湾の患者・海外輸入症例・無症状病原体保有者!$BM$97:$BM$356</c:f>
              <c:numCache>
                <c:formatCode>General</c:formatCode>
                <c:ptCount val="26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香港マカオ台湾の患者・海外輸入症例・無症状病原体保有者!$BL$97:$BL$356</c:f>
              <c:numCache>
                <c:formatCode>m"月"d"日"</c:formatCode>
                <c:ptCount val="26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44166</c:v>
                </c:pt>
              </c:numCache>
            </c:numRef>
          </c:cat>
          <c:val>
            <c:numRef>
              <c:f>香港マカオ台湾の患者・海外輸入症例・無症状病原体保有者!$BN$97:$BN$356</c:f>
              <c:numCache>
                <c:formatCode>General</c:formatCode>
                <c:ptCount val="26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7"/>
  <sheetViews>
    <sheetView workbookViewId="0">
      <pane xSplit="2" ySplit="5" topLeftCell="V348" activePane="bottomRight" state="frozen"/>
      <selection pane="topRight" activeCell="C1" sqref="C1"/>
      <selection pane="bottomLeft" activeCell="A8" sqref="A8"/>
      <selection pane="bottomRight" activeCell="V355" sqref="V35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W355" si="1601">+B354</f>
        <v>44177</v>
      </c>
      <c r="X354" s="122">
        <f t="shared" ref="X354" si="1602">+G354</f>
        <v>24</v>
      </c>
      <c r="Y354" s="97">
        <f t="shared" ref="Y354" si="1603">+H354</f>
        <v>86725</v>
      </c>
      <c r="Z354" s="123">
        <f t="shared" ref="Z354:Z355"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c r="C356" s="48"/>
      <c r="D356" s="84"/>
      <c r="E356" s="110"/>
      <c r="F356" s="57"/>
      <c r="G356" s="48"/>
      <c r="H356" s="89"/>
      <c r="I356" s="89"/>
      <c r="J356" s="269"/>
      <c r="K356" s="56"/>
      <c r="L356" s="48"/>
      <c r="M356" s="89"/>
      <c r="N356" s="48"/>
      <c r="O356" s="89"/>
      <c r="P356" s="111"/>
      <c r="Q356" s="57"/>
      <c r="R356" s="48"/>
      <c r="S356" s="118"/>
      <c r="T356" s="57"/>
      <c r="U356" s="78"/>
      <c r="W356" s="121"/>
      <c r="X356" s="122"/>
      <c r="Y356" s="97"/>
      <c r="Z356" s="123"/>
      <c r="AA356" s="97"/>
      <c r="AB356" s="97"/>
    </row>
    <row r="357" spans="2:28" x14ac:dyDescent="0.55000000000000004">
      <c r="B357" s="77"/>
      <c r="C357" s="59"/>
      <c r="D357" s="49"/>
      <c r="E357" s="61"/>
      <c r="F357" s="60"/>
      <c r="G357" s="59"/>
      <c r="H357" s="61"/>
      <c r="I357" s="55"/>
      <c r="J357" s="59"/>
      <c r="K357" s="61"/>
      <c r="L357" s="59"/>
      <c r="M357" s="61"/>
      <c r="N357" s="48"/>
      <c r="O357" s="60"/>
      <c r="P357" s="124"/>
      <c r="Q357" s="60"/>
      <c r="R357" s="48"/>
      <c r="S357" s="60"/>
      <c r="T357" s="60"/>
      <c r="U357" s="78"/>
    </row>
    <row r="358" spans="2:28" ht="9.5" customHeight="1" thickBot="1" x14ac:dyDescent="0.6">
      <c r="B358" s="66"/>
      <c r="C358" s="79"/>
      <c r="D358" s="80"/>
      <c r="E358" s="82"/>
      <c r="F358" s="95"/>
      <c r="G358" s="79"/>
      <c r="H358" s="82"/>
      <c r="I358" s="82"/>
      <c r="J358" s="79"/>
      <c r="K358" s="82"/>
      <c r="L358" s="79"/>
      <c r="M358" s="82"/>
      <c r="N358" s="83"/>
      <c r="O358" s="81"/>
      <c r="P358" s="94"/>
      <c r="Q358" s="95"/>
      <c r="R358" s="120"/>
      <c r="S358" s="95"/>
      <c r="T358" s="95"/>
      <c r="U358" s="67"/>
    </row>
    <row r="360" spans="2:28" ht="13" customHeight="1" x14ac:dyDescent="0.55000000000000004">
      <c r="E360" s="112"/>
      <c r="F360" s="113"/>
      <c r="G360" s="112" t="s">
        <v>80</v>
      </c>
      <c r="H360" s="113"/>
      <c r="I360" s="113"/>
      <c r="J360" s="113"/>
      <c r="U360" s="72"/>
    </row>
    <row r="361" spans="2:28" ht="13" customHeight="1" x14ac:dyDescent="0.55000000000000004">
      <c r="E361" s="112" t="s">
        <v>98</v>
      </c>
      <c r="F361" s="113"/>
      <c r="G361" s="289" t="s">
        <v>79</v>
      </c>
      <c r="H361" s="290"/>
      <c r="I361" s="112" t="s">
        <v>106</v>
      </c>
      <c r="J361" s="113"/>
    </row>
    <row r="362" spans="2:28" ht="13" customHeight="1" x14ac:dyDescent="0.55000000000000004">
      <c r="B362" s="130"/>
      <c r="E362" s="114" t="s">
        <v>108</v>
      </c>
      <c r="F362" s="113"/>
      <c r="G362" s="115"/>
      <c r="H362" s="115"/>
      <c r="I362" s="112" t="s">
        <v>107</v>
      </c>
      <c r="J362" s="113"/>
    </row>
    <row r="363" spans="2:28" ht="18.5" customHeight="1" x14ac:dyDescent="0.55000000000000004">
      <c r="E363" s="112" t="s">
        <v>96</v>
      </c>
      <c r="F363" s="113"/>
      <c r="G363" s="112" t="s">
        <v>97</v>
      </c>
      <c r="H363" s="113"/>
      <c r="I363" s="113"/>
      <c r="J363" s="113"/>
    </row>
    <row r="364" spans="2:28" ht="13" customHeight="1" x14ac:dyDescent="0.55000000000000004">
      <c r="E364" s="112" t="s">
        <v>98</v>
      </c>
      <c r="F364" s="113"/>
      <c r="G364" s="112" t="s">
        <v>99</v>
      </c>
      <c r="H364" s="113"/>
      <c r="I364" s="113"/>
      <c r="J364" s="113"/>
    </row>
    <row r="365" spans="2:28" ht="13" customHeight="1" x14ac:dyDescent="0.55000000000000004">
      <c r="E365" s="112" t="s">
        <v>98</v>
      </c>
      <c r="F365" s="113"/>
      <c r="G365" s="112" t="s">
        <v>100</v>
      </c>
      <c r="H365" s="113"/>
      <c r="I365" s="113"/>
      <c r="J365" s="113"/>
    </row>
    <row r="366" spans="2:28" ht="13" customHeight="1" x14ac:dyDescent="0.55000000000000004">
      <c r="E366" s="112" t="s">
        <v>101</v>
      </c>
      <c r="F366" s="113"/>
      <c r="G366" s="112" t="s">
        <v>102</v>
      </c>
      <c r="H366" s="113"/>
      <c r="I366" s="113"/>
      <c r="J366" s="113"/>
    </row>
    <row r="367" spans="2:28" ht="13" customHeight="1" x14ac:dyDescent="0.55000000000000004">
      <c r="E367" s="112" t="s">
        <v>103</v>
      </c>
      <c r="F367" s="113"/>
      <c r="G367" s="112" t="s">
        <v>104</v>
      </c>
      <c r="H367" s="113"/>
      <c r="I367" s="113"/>
      <c r="J367" s="113"/>
    </row>
  </sheetData>
  <mergeCells count="12">
    <mergeCell ref="G361:H36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61"/>
  <sheetViews>
    <sheetView tabSelected="1" topLeftCell="A5" zoomScale="96" zoomScaleNormal="96" workbookViewId="0">
      <pane xSplit="1" ySplit="3" topLeftCell="AW348" activePane="bottomRight" state="frozen"/>
      <selection activeCell="A5" sqref="A5"/>
      <selection pane="topRight" activeCell="B5" sqref="B5"/>
      <selection pane="bottomLeft" activeCell="A8" sqref="A8"/>
      <selection pane="bottomRight" activeCell="BC354" sqref="BC35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5" t="s">
        <v>130</v>
      </c>
      <c r="C4" s="356"/>
      <c r="D4" s="356"/>
      <c r="E4" s="356"/>
      <c r="F4" s="356"/>
      <c r="G4" s="356"/>
      <c r="H4" s="356"/>
      <c r="I4" s="356"/>
      <c r="J4" s="356"/>
      <c r="K4" s="357"/>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8" t="s">
        <v>76</v>
      </c>
      <c r="B5" s="360" t="s">
        <v>134</v>
      </c>
      <c r="C5" s="358"/>
      <c r="D5" s="358"/>
      <c r="E5" s="358"/>
      <c r="F5" s="361" t="s">
        <v>135</v>
      </c>
      <c r="G5" s="358" t="s">
        <v>131</v>
      </c>
      <c r="H5" s="358"/>
      <c r="I5" s="358"/>
      <c r="J5" s="358" t="s">
        <v>132</v>
      </c>
      <c r="K5" s="359"/>
      <c r="L5" s="347" t="s">
        <v>69</v>
      </c>
      <c r="M5" s="348"/>
      <c r="N5" s="351" t="s">
        <v>9</v>
      </c>
      <c r="O5" s="352"/>
      <c r="P5" s="340" t="s">
        <v>128</v>
      </c>
      <c r="Q5" s="341"/>
      <c r="R5" s="341"/>
      <c r="S5" s="342"/>
      <c r="T5" s="316" t="s">
        <v>88</v>
      </c>
      <c r="U5" s="317"/>
      <c r="V5" s="317"/>
      <c r="W5" s="317"/>
      <c r="X5" s="318"/>
      <c r="Y5" s="131"/>
      <c r="Z5" s="328" t="s">
        <v>76</v>
      </c>
      <c r="AA5" s="330" t="s">
        <v>161</v>
      </c>
      <c r="AB5" s="331"/>
      <c r="AC5" s="332"/>
      <c r="AD5" s="324" t="s">
        <v>142</v>
      </c>
      <c r="AE5" s="325"/>
      <c r="AF5" s="311"/>
      <c r="AG5" s="311"/>
      <c r="AH5" s="311"/>
      <c r="AI5" s="311"/>
      <c r="AJ5" s="326"/>
      <c r="AK5" s="310" t="s">
        <v>143</v>
      </c>
      <c r="AL5" s="311"/>
      <c r="AM5" s="311"/>
      <c r="AN5" s="311"/>
      <c r="AO5" s="311"/>
      <c r="AP5" s="338"/>
      <c r="AQ5" s="310" t="s">
        <v>144</v>
      </c>
      <c r="AR5" s="311"/>
      <c r="AS5" s="311"/>
      <c r="AT5" s="311"/>
      <c r="AU5" s="311"/>
      <c r="AV5" s="312"/>
    </row>
    <row r="6" spans="1:87" ht="18" customHeight="1" x14ac:dyDescent="0.55000000000000004">
      <c r="A6" s="328"/>
      <c r="B6" s="363" t="s">
        <v>148</v>
      </c>
      <c r="C6" s="364"/>
      <c r="D6" s="336" t="s">
        <v>86</v>
      </c>
      <c r="E6" s="365" t="s">
        <v>136</v>
      </c>
      <c r="F6" s="362"/>
      <c r="G6" s="336" t="s">
        <v>133</v>
      </c>
      <c r="H6" s="336" t="s">
        <v>9</v>
      </c>
      <c r="I6" s="336" t="s">
        <v>86</v>
      </c>
      <c r="J6" s="336" t="s">
        <v>133</v>
      </c>
      <c r="K6" s="367" t="s">
        <v>9</v>
      </c>
      <c r="L6" s="349"/>
      <c r="M6" s="350"/>
      <c r="N6" s="353"/>
      <c r="O6" s="354"/>
      <c r="P6" s="343"/>
      <c r="Q6" s="344"/>
      <c r="R6" s="344"/>
      <c r="S6" s="345"/>
      <c r="T6" s="319"/>
      <c r="U6" s="320"/>
      <c r="V6" s="320"/>
      <c r="W6" s="320"/>
      <c r="X6" s="321"/>
      <c r="Y6" s="131"/>
      <c r="Z6" s="328"/>
      <c r="AA6" s="333"/>
      <c r="AB6" s="334"/>
      <c r="AC6" s="335"/>
      <c r="AD6" s="322" t="s">
        <v>141</v>
      </c>
      <c r="AE6" s="323"/>
      <c r="AF6" s="314"/>
      <c r="AG6" s="314" t="s">
        <v>140</v>
      </c>
      <c r="AH6" s="314"/>
      <c r="AI6" s="314" t="s">
        <v>132</v>
      </c>
      <c r="AJ6" s="327"/>
      <c r="AK6" s="313" t="s">
        <v>141</v>
      </c>
      <c r="AL6" s="314"/>
      <c r="AM6" s="314" t="s">
        <v>140</v>
      </c>
      <c r="AN6" s="314"/>
      <c r="AO6" s="314" t="s">
        <v>132</v>
      </c>
      <c r="AP6" s="339"/>
      <c r="AQ6" s="313" t="s">
        <v>141</v>
      </c>
      <c r="AR6" s="314"/>
      <c r="AS6" s="314" t="s">
        <v>140</v>
      </c>
      <c r="AT6" s="314"/>
      <c r="AU6" s="314" t="s">
        <v>132</v>
      </c>
      <c r="AV6" s="315"/>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9"/>
      <c r="B7" s="141" t="s">
        <v>133</v>
      </c>
      <c r="C7" s="133" t="s">
        <v>9</v>
      </c>
      <c r="D7" s="337"/>
      <c r="E7" s="366"/>
      <c r="F7" s="337"/>
      <c r="G7" s="337"/>
      <c r="H7" s="337"/>
      <c r="I7" s="337"/>
      <c r="J7" s="337"/>
      <c r="K7" s="36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6" t="s">
        <v>176</v>
      </c>
      <c r="AY7" s="346"/>
      <c r="AZ7" s="346"/>
      <c r="BA7" s="346"/>
      <c r="BB7" s="34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288">
        <f t="shared" si="4848"/>
        <v>44168</v>
      </c>
      <c r="CI344" s="286">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4" si="5947">+BA344+1</f>
        <v>128</v>
      </c>
      <c r="BB345" s="130">
        <v>0</v>
      </c>
      <c r="BC345" s="27">
        <f t="shared" ref="BC345" si="5948">+BC344+BB345</f>
        <v>22</v>
      </c>
      <c r="BD345" s="239">
        <f t="shared" ref="BD345:BD354"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5">
        <f t="shared" si="4847"/>
        <v>112</v>
      </c>
      <c r="CH345" s="288">
        <f t="shared" si="4848"/>
        <v>44169</v>
      </c>
      <c r="CI345" s="286">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5">
        <f t="shared" ref="CG346" si="6022">+AD346</f>
        <v>101</v>
      </c>
      <c r="CH346" s="288">
        <f t="shared" ref="CH346" si="6023">+Z346</f>
        <v>44170</v>
      </c>
      <c r="CI346" s="286">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5">
        <f t="shared" ref="CG347" si="6070">+AD347</f>
        <v>95</v>
      </c>
      <c r="CH347" s="288">
        <f t="shared" ref="CH347" si="6071">+Z347</f>
        <v>44171</v>
      </c>
      <c r="CI347" s="286">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5">
        <f t="shared" ref="CG348" si="6118">+AD348</f>
        <v>78</v>
      </c>
      <c r="CH348" s="288">
        <f t="shared" ref="CH348" si="6119">+Z348</f>
        <v>44172</v>
      </c>
      <c r="CI348" s="286">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5">
        <f t="shared" ref="CG349" si="6166">+AD349</f>
        <v>100</v>
      </c>
      <c r="CH349" s="288">
        <f t="shared" ref="CH349" si="6167">+Z349</f>
        <v>44173</v>
      </c>
      <c r="CI349" s="286">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5">
        <f t="shared" ref="CG350" si="6215">+AD350</f>
        <v>104</v>
      </c>
      <c r="CH350" s="288">
        <f t="shared" ref="CH350" si="6216">+Z350</f>
        <v>44174</v>
      </c>
      <c r="CI350" s="286">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5">
        <f t="shared" ref="CG351" si="6265">+AD351</f>
        <v>112</v>
      </c>
      <c r="CH351" s="288">
        <f t="shared" ref="CH351" si="6266">+Z351</f>
        <v>44175</v>
      </c>
      <c r="CI351" s="286">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5">
        <f t="shared" ref="CG352" si="6315">+AD352</f>
        <v>86</v>
      </c>
      <c r="CH352" s="288">
        <f t="shared" ref="CH352" si="6316">+Z352</f>
        <v>44176</v>
      </c>
      <c r="CI352" s="286">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4"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4"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BE354" si="6337">+Z353</f>
        <v>44177</v>
      </c>
      <c r="BF353" s="132">
        <f t="shared" ref="BF353" si="6338">+B353</f>
        <v>19</v>
      </c>
      <c r="BG353" s="230">
        <f t="shared" ref="BG353:BG354" si="6339">+A353</f>
        <v>44177</v>
      </c>
      <c r="BH353" s="132">
        <f t="shared" ref="BH353" si="6340">+C353</f>
        <v>4021</v>
      </c>
      <c r="BI353" s="1">
        <f t="shared" ref="BI353:BI354" si="6341">+BE353</f>
        <v>44177</v>
      </c>
      <c r="BJ353">
        <f t="shared" ref="BJ353" si="6342">+L353</f>
        <v>14</v>
      </c>
      <c r="BK353">
        <f t="shared" ref="BK353" si="6343">+M353</f>
        <v>9</v>
      </c>
      <c r="BL353" s="1">
        <f t="shared" ref="BL353:BL354" si="6344">+BI353</f>
        <v>44177</v>
      </c>
      <c r="BM353">
        <f t="shared" ref="BM353" si="6345">+BM352+BJ353</f>
        <v>5746</v>
      </c>
      <c r="BN353">
        <f t="shared" ref="BN353" si="6346">+BN352+BK353</f>
        <v>2887</v>
      </c>
      <c r="BO353" s="180">
        <f t="shared" ref="BO353:BO354" si="6347">+A353</f>
        <v>44177</v>
      </c>
      <c r="BP353">
        <f t="shared" ref="BP353" si="6348">+AF353</f>
        <v>7446</v>
      </c>
      <c r="BQ353">
        <f t="shared" ref="BQ353" si="6349">+AH353</f>
        <v>6114</v>
      </c>
      <c r="BR353">
        <f t="shared" ref="BR353:BR354" si="6350">+AJ353</f>
        <v>115</v>
      </c>
      <c r="BS353" s="180">
        <f t="shared" ref="BS353:BS354" si="6351">+A353</f>
        <v>44177</v>
      </c>
      <c r="BT353">
        <f t="shared" ref="BT353" si="6352">+AL353</f>
        <v>46</v>
      </c>
      <c r="BU353">
        <f t="shared" ref="BU353" si="6353">+AN353</f>
        <v>46</v>
      </c>
      <c r="BV353">
        <f t="shared" ref="BV353" si="6354">+AP353</f>
        <v>0</v>
      </c>
      <c r="BW353" s="180">
        <f t="shared" ref="BW353:BW354" si="6355">+A353</f>
        <v>44177</v>
      </c>
      <c r="BX353">
        <f t="shared" ref="BX353" si="6356">+AR353</f>
        <v>733</v>
      </c>
      <c r="BY353">
        <f t="shared" ref="BY353" si="6357">+AT353</f>
        <v>601</v>
      </c>
      <c r="BZ353">
        <f t="shared" ref="BZ353" si="6358">+AV353</f>
        <v>7</v>
      </c>
      <c r="CA353" s="180">
        <f t="shared" ref="CA353:CA354" si="6359">+A353</f>
        <v>44177</v>
      </c>
      <c r="CB353">
        <f t="shared" ref="CB353" si="6360">+AD353</f>
        <v>69</v>
      </c>
      <c r="CC353">
        <f t="shared" ref="CC353" si="6361">+AG353</f>
        <v>118</v>
      </c>
      <c r="CD353" s="180">
        <f t="shared" ref="CD353:CD354" si="6362">+A353</f>
        <v>44177</v>
      </c>
      <c r="CE353">
        <f t="shared" ref="CE353" si="6363">+AI353</f>
        <v>1</v>
      </c>
      <c r="CF353" s="1">
        <f t="shared" ref="CF353:CF354" si="6364">+Z353</f>
        <v>44177</v>
      </c>
      <c r="CG353" s="285">
        <f t="shared" ref="CG353" si="6365">+AD353</f>
        <v>69</v>
      </c>
      <c r="CH353" s="288">
        <f t="shared" ref="CH353:CH354" si="6366">+Z353</f>
        <v>44177</v>
      </c>
      <c r="CI353" s="286">
        <f t="shared" ref="CI353" si="6367">+AI353</f>
        <v>1</v>
      </c>
    </row>
    <row r="354" spans="1:87" ht="18" customHeight="1" x14ac:dyDescent="0.55000000000000004">
      <c r="A354" s="180">
        <v>44166</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44166</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44166</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44166</v>
      </c>
      <c r="BF354" s="132">
        <f t="shared" ref="BF354" si="6384">+B354</f>
        <v>14</v>
      </c>
      <c r="BG354" s="230">
        <f t="shared" ref="BG354" si="6385">+A354</f>
        <v>44166</v>
      </c>
      <c r="BH354" s="132">
        <f t="shared" ref="BH354" si="6386">+C354</f>
        <v>4035</v>
      </c>
      <c r="BI354" s="1">
        <f t="shared" ref="BI354" si="6387">+BE354</f>
        <v>44166</v>
      </c>
      <c r="BJ354">
        <f t="shared" ref="BJ354" si="6388">+L354</f>
        <v>9</v>
      </c>
      <c r="BK354">
        <f t="shared" ref="BK354" si="6389">+M354</f>
        <v>9</v>
      </c>
      <c r="BL354" s="1">
        <f t="shared" ref="BL354" si="6390">+BI354</f>
        <v>44166</v>
      </c>
      <c r="BM354">
        <f t="shared" ref="BM354" si="6391">+BM353+BJ354</f>
        <v>5755</v>
      </c>
      <c r="BN354">
        <f t="shared" ref="BN354" si="6392">+BN353+BK354</f>
        <v>2896</v>
      </c>
      <c r="BO354" s="180">
        <f t="shared" ref="BO354" si="6393">+A354</f>
        <v>44166</v>
      </c>
      <c r="BP354">
        <f t="shared" ref="BP354" si="6394">+AF354</f>
        <v>7541</v>
      </c>
      <c r="BQ354">
        <f t="shared" ref="BQ354" si="6395">+AH354</f>
        <v>6202</v>
      </c>
      <c r="BR354">
        <f t="shared" ref="BR354" si="6396">+AJ354</f>
        <v>117</v>
      </c>
      <c r="BS354" s="180">
        <f t="shared" ref="BS354" si="6397">+A354</f>
        <v>44166</v>
      </c>
      <c r="BT354">
        <f t="shared" ref="BT354" si="6398">+AL354</f>
        <v>46</v>
      </c>
      <c r="BU354">
        <f t="shared" ref="BU354" si="6399">+AN354</f>
        <v>46</v>
      </c>
      <c r="BV354">
        <f t="shared" ref="BV354" si="6400">+AP354</f>
        <v>0</v>
      </c>
      <c r="BW354" s="180">
        <f t="shared" ref="BW354" si="6401">+A354</f>
        <v>44166</v>
      </c>
      <c r="BX354">
        <f t="shared" ref="BX354" si="6402">+AR354</f>
        <v>736</v>
      </c>
      <c r="BY354">
        <f t="shared" ref="BY354" si="6403">+AT354</f>
        <v>606</v>
      </c>
      <c r="BZ354">
        <f t="shared" ref="BZ354" si="6404">+AV354</f>
        <v>7</v>
      </c>
      <c r="CA354" s="180">
        <f t="shared" ref="CA354" si="6405">+A354</f>
        <v>44166</v>
      </c>
      <c r="CB354">
        <f t="shared" ref="CB354" si="6406">+AD354</f>
        <v>95</v>
      </c>
      <c r="CC354">
        <f t="shared" ref="CC354" si="6407">+AG354</f>
        <v>88</v>
      </c>
      <c r="CD354" s="180">
        <f t="shared" ref="CD354" si="6408">+A354</f>
        <v>44166</v>
      </c>
      <c r="CE354">
        <f t="shared" ref="CE354" si="6409">+AI354</f>
        <v>2</v>
      </c>
      <c r="CF354" s="1">
        <f t="shared" ref="CF354" si="6410">+Z354</f>
        <v>44166</v>
      </c>
      <c r="CG354" s="285">
        <f t="shared" ref="CG354" si="6411">+AD354</f>
        <v>95</v>
      </c>
      <c r="CH354" s="288">
        <f t="shared" ref="CH354" si="6412">+Z354</f>
        <v>44166</v>
      </c>
      <c r="CI354" s="286">
        <f t="shared" ref="CI354" si="6413">+AI354</f>
        <v>2</v>
      </c>
    </row>
    <row r="355" spans="1:87" ht="18" customHeight="1" x14ac:dyDescent="0.55000000000000004">
      <c r="A355" s="180"/>
      <c r="B355" s="241"/>
      <c r="C355" s="155"/>
      <c r="D355" s="155"/>
      <c r="E355" s="147"/>
      <c r="F355" s="147"/>
      <c r="G355" s="147"/>
      <c r="H355" s="135"/>
      <c r="I355" s="147"/>
      <c r="J355" s="135"/>
      <c r="K355" s="42"/>
      <c r="L355" s="146"/>
      <c r="M355" s="147"/>
      <c r="N355" s="135"/>
      <c r="O355" s="135"/>
      <c r="P355" s="147"/>
      <c r="Q355" s="147"/>
      <c r="R355" s="135"/>
      <c r="S355" s="135"/>
      <c r="T355" s="147"/>
      <c r="U355" s="147"/>
      <c r="V355" s="135"/>
      <c r="W355" s="42"/>
      <c r="X355" s="148"/>
      <c r="Z355" s="75"/>
      <c r="AA355" s="231"/>
      <c r="AB355" s="231"/>
      <c r="AC355" s="232"/>
      <c r="AD355" s="184"/>
      <c r="AE355" s="244"/>
      <c r="AF355" s="156"/>
      <c r="AG355" s="185"/>
      <c r="AH355" s="156"/>
      <c r="AI355" s="185"/>
      <c r="AJ355" s="186"/>
      <c r="AK355" s="187"/>
      <c r="AL355" s="156"/>
      <c r="AM355" s="185"/>
      <c r="AN355" s="156"/>
      <c r="AO355" s="185"/>
      <c r="AP355" s="188"/>
      <c r="AQ355" s="187"/>
      <c r="AR355" s="156"/>
      <c r="AS355" s="185"/>
      <c r="AT355" s="156"/>
      <c r="AU355" s="185"/>
      <c r="AV355" s="189"/>
      <c r="AW355" s="256"/>
      <c r="AX355" s="238"/>
      <c r="AY355" s="6"/>
      <c r="AZ355" s="239"/>
      <c r="BA355" s="239"/>
      <c r="BB355" s="130"/>
      <c r="BC355" s="27"/>
      <c r="BD355" s="239"/>
      <c r="BE355" s="230"/>
      <c r="BF355" s="132"/>
      <c r="BG355" s="230"/>
      <c r="BH355" s="132"/>
      <c r="BI355" s="1"/>
      <c r="BL355" s="1"/>
      <c r="BO355" s="257"/>
      <c r="BS355" s="257"/>
      <c r="BW355" s="257"/>
      <c r="CA355" s="257"/>
      <c r="CD355" s="257"/>
      <c r="CG355" s="287"/>
      <c r="CH355" s="287"/>
      <c r="CI355" s="287"/>
    </row>
    <row r="356" spans="1:87" ht="18" customHeight="1" x14ac:dyDescent="0.55000000000000004">
      <c r="A356" s="180"/>
      <c r="B356" s="147"/>
      <c r="C356" s="155"/>
      <c r="D356" s="155"/>
      <c r="E356" s="147"/>
      <c r="F356" s="147"/>
      <c r="G356" s="147"/>
      <c r="H356" s="135"/>
      <c r="I356" s="147"/>
      <c r="J356" s="135"/>
      <c r="K356" s="42"/>
      <c r="L356" s="146"/>
      <c r="M356" s="147"/>
      <c r="N356" s="135"/>
      <c r="O356" s="135"/>
      <c r="P356" s="147"/>
      <c r="Q356" s="147"/>
      <c r="R356" s="135"/>
      <c r="S356" s="135"/>
      <c r="T356" s="147"/>
      <c r="U356" s="147"/>
      <c r="V356" s="135"/>
      <c r="W356" s="42"/>
      <c r="X356" s="148"/>
      <c r="Z356" s="75"/>
      <c r="AA356" s="231"/>
      <c r="AB356" s="231"/>
      <c r="AC356" s="232"/>
      <c r="AD356" s="184"/>
      <c r="AE356" s="244"/>
      <c r="AF356" s="156"/>
      <c r="AG356" s="185"/>
      <c r="AH356" s="156"/>
      <c r="AI356" s="185"/>
      <c r="AJ356" s="186"/>
      <c r="AK356" s="187"/>
      <c r="AL356" s="156"/>
      <c r="AM356" s="185"/>
      <c r="AN356" s="156"/>
      <c r="AO356" s="185"/>
      <c r="AP356" s="188"/>
      <c r="AQ356" s="187"/>
      <c r="AR356" s="156"/>
      <c r="AS356" s="185"/>
      <c r="AT356" s="156"/>
      <c r="AU356" s="185"/>
      <c r="AV356" s="189"/>
      <c r="AX356"/>
      <c r="AY356"/>
      <c r="AZ356"/>
      <c r="BB356"/>
      <c r="BP356" s="45"/>
      <c r="BQ356" s="45"/>
      <c r="BR356" s="45"/>
      <c r="BS356" s="45"/>
    </row>
    <row r="357" spans="1:87" ht="7" customHeight="1" thickBot="1" x14ac:dyDescent="0.6">
      <c r="A357" s="66"/>
      <c r="B357" s="146"/>
      <c r="C357" s="155"/>
      <c r="D357" s="147"/>
      <c r="E357" s="147"/>
      <c r="F357" s="147"/>
      <c r="G357" s="147"/>
      <c r="H357" s="135"/>
      <c r="I357" s="147"/>
      <c r="J357" s="135"/>
      <c r="K357" s="148"/>
      <c r="L357" s="146"/>
      <c r="M357" s="147"/>
      <c r="N357" s="135"/>
      <c r="O357" s="135"/>
      <c r="P357" s="147"/>
      <c r="Q357" s="147"/>
      <c r="R357" s="135"/>
      <c r="S357" s="135"/>
      <c r="T357" s="147"/>
      <c r="U357" s="147"/>
      <c r="V357" s="135"/>
      <c r="W357" s="42"/>
      <c r="X357" s="148"/>
      <c r="Z357" s="66"/>
      <c r="AA357" s="64"/>
      <c r="AB357" s="64"/>
      <c r="AC357" s="64"/>
      <c r="AD357" s="184"/>
      <c r="AE357" s="244"/>
      <c r="AF357" s="156"/>
      <c r="AG357" s="185"/>
      <c r="AH357" s="156"/>
      <c r="AI357" s="185"/>
      <c r="AJ357" s="186"/>
      <c r="AK357" s="187"/>
      <c r="AL357" s="156"/>
      <c r="AM357" s="185"/>
      <c r="AN357" s="156"/>
      <c r="AO357" s="185"/>
      <c r="AP357" s="188"/>
      <c r="AQ357" s="187"/>
      <c r="AR357" s="156"/>
      <c r="AS357" s="185"/>
      <c r="AT357" s="156"/>
      <c r="AU357" s="185"/>
      <c r="AV357" s="189"/>
    </row>
    <row r="358" spans="1:87" x14ac:dyDescent="0.55000000000000004">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row>
    <row r="359" spans="1:87" x14ac:dyDescent="0.55000000000000004">
      <c r="AI359" s="261">
        <f>SUM(AI189:AI356)</f>
        <v>110</v>
      </c>
      <c r="BB359" s="45">
        <f>219-172</f>
        <v>47</v>
      </c>
    </row>
    <row r="360" spans="1:87" x14ac:dyDescent="0.55000000000000004">
      <c r="L360">
        <f>SUM(L97:L359)</f>
        <v>5755</v>
      </c>
      <c r="P360">
        <f>SUM(P97:P359)</f>
        <v>823</v>
      </c>
      <c r="AD360">
        <f>SUM(AD188:AD194)</f>
        <v>82</v>
      </c>
    </row>
    <row r="361" spans="1:87" x14ac:dyDescent="0.55000000000000004">
      <c r="A361" s="130"/>
      <c r="D361">
        <f>SUM(B229:B259)</f>
        <v>435</v>
      </c>
      <c r="Z361" s="130"/>
      <c r="AA361" s="130"/>
      <c r="AB361" s="130"/>
      <c r="AC361" s="130"/>
      <c r="AF361">
        <f>SUM(AD188:AD356)</f>
        <v>6338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5"/>
  <sheetViews>
    <sheetView workbookViewId="0">
      <pane xSplit="3" ySplit="1" topLeftCell="T106" activePane="bottomRight" state="frozen"/>
      <selection pane="topRight" activeCell="C1" sqref="C1"/>
      <selection pane="bottomLeft" activeCell="A2" sqref="A2"/>
      <selection pane="bottomRight" activeCell="X116" sqref="X11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16"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41"/>
      <c r="C117" s="1"/>
      <c r="AB117" s="281">
        <v>1</v>
      </c>
    </row>
    <row r="118" spans="2:30" s="266" customFormat="1" ht="5" customHeight="1" x14ac:dyDescent="0.55000000000000004">
      <c r="B118" s="265"/>
      <c r="C118" s="264"/>
      <c r="AA118" s="5"/>
    </row>
    <row r="119" spans="2:30" ht="5.5" customHeight="1" x14ac:dyDescent="0.55000000000000004">
      <c r="B119" s="258"/>
      <c r="C119" s="1"/>
    </row>
    <row r="120" spans="2:30" x14ac:dyDescent="0.55000000000000004">
      <c r="B120">
        <f>SUM(B2:B119)</f>
        <v>1667</v>
      </c>
      <c r="C120" s="1" t="s">
        <v>348</v>
      </c>
      <c r="D120" s="27">
        <f>SUM(D2:D119)</f>
        <v>543</v>
      </c>
      <c r="E120" s="27">
        <f>SUM(E2:E119)</f>
        <v>292</v>
      </c>
      <c r="F120" s="27">
        <f>SUM(F2:F119)</f>
        <v>191</v>
      </c>
      <c r="G120" s="27">
        <f>SUM(G2:G119)</f>
        <v>144</v>
      </c>
      <c r="H120" s="27">
        <f>SUM(H2:H119)</f>
        <v>132</v>
      </c>
      <c r="J120">
        <f t="shared" ref="J120:Z120" si="239">SUM(J2:J119)</f>
        <v>20</v>
      </c>
      <c r="K120">
        <f t="shared" si="239"/>
        <v>6</v>
      </c>
      <c r="L120">
        <f t="shared" si="239"/>
        <v>13</v>
      </c>
      <c r="M120">
        <f t="shared" si="239"/>
        <v>9</v>
      </c>
      <c r="N120">
        <f t="shared" si="239"/>
        <v>23</v>
      </c>
      <c r="O120">
        <f t="shared" si="239"/>
        <v>19</v>
      </c>
      <c r="P120">
        <f t="shared" si="239"/>
        <v>2</v>
      </c>
      <c r="Q120">
        <f t="shared" si="239"/>
        <v>10</v>
      </c>
      <c r="R120">
        <f t="shared" si="239"/>
        <v>1</v>
      </c>
      <c r="S120">
        <f t="shared" si="239"/>
        <v>19</v>
      </c>
      <c r="T120">
        <f t="shared" si="239"/>
        <v>28</v>
      </c>
      <c r="U120">
        <f t="shared" si="239"/>
        <v>47</v>
      </c>
      <c r="V120">
        <f t="shared" si="239"/>
        <v>17</v>
      </c>
      <c r="W120">
        <f t="shared" si="239"/>
        <v>20</v>
      </c>
      <c r="X120">
        <f t="shared" si="239"/>
        <v>76</v>
      </c>
      <c r="Y120">
        <f t="shared" si="239"/>
        <v>35</v>
      </c>
      <c r="Z120">
        <f t="shared" si="239"/>
        <v>20</v>
      </c>
    </row>
    <row r="121" spans="2:30" x14ac:dyDescent="0.55000000000000004">
      <c r="C121" s="1"/>
    </row>
    <row r="122" spans="2:30" ht="5" customHeight="1" x14ac:dyDescent="0.55000000000000004">
      <c r="C122" s="1"/>
    </row>
    <row r="125" spans="2:30" x14ac:dyDescent="0.55000000000000004">
      <c r="B125" s="241"/>
      <c r="J12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55" zoomScaleNormal="55" workbookViewId="0">
      <selection activeCell="T90" sqref="T90"/>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0"/>
  <sheetViews>
    <sheetView topLeftCell="A2" workbookViewId="0">
      <pane xSplit="2" ySplit="2" topLeftCell="G153" activePane="bottomRight" state="frozen"/>
      <selection activeCell="O24" sqref="O24"/>
      <selection pane="topRight" activeCell="O24" sqref="O24"/>
      <selection pane="bottomLeft" activeCell="O24" sqref="O24"/>
      <selection pane="bottomRight" activeCell="H158" sqref="H158:Z15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9">
        <f t="shared" ref="L152" si="1003">+L151+J152</f>
        <v>78</v>
      </c>
      <c r="M152" s="5"/>
      <c r="N152" s="254">
        <f t="shared" ref="N152" si="1004">+N151+M152</f>
        <v>3</v>
      </c>
      <c r="O152" s="130">
        <v>0</v>
      </c>
      <c r="P152" s="130"/>
      <c r="Q152" s="6"/>
      <c r="R152" s="280">
        <f t="shared" ref="R152" si="1005">+R151+Q152</f>
        <v>352</v>
      </c>
      <c r="S152" s="240">
        <f t="shared" ref="S152" si="1006">+S151+Q152</f>
        <v>591</v>
      </c>
      <c r="T152" s="255">
        <f t="shared" ref="T152" si="1007">+T151+O152-P152-Q152</f>
        <v>0</v>
      </c>
      <c r="U152" s="282">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9">
        <f t="shared" ref="L153" si="1016">+L152+J153</f>
        <v>78</v>
      </c>
      <c r="M153" s="5"/>
      <c r="N153" s="254">
        <f t="shared" ref="N153" si="1017">+N152+M153</f>
        <v>3</v>
      </c>
      <c r="O153" s="130">
        <v>0</v>
      </c>
      <c r="P153" s="130"/>
      <c r="Q153" s="6"/>
      <c r="R153" s="280">
        <f t="shared" ref="R153" si="1018">+R152+Q153</f>
        <v>352</v>
      </c>
      <c r="S153" s="240">
        <f t="shared" ref="S153" si="1019">+S152+Q153</f>
        <v>591</v>
      </c>
      <c r="T153" s="255">
        <f t="shared" ref="T153" si="1020">+T152+O153-P153-Q153</f>
        <v>0</v>
      </c>
      <c r="U153" s="282">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9">
        <f t="shared" ref="L154" si="1029">+L153+J154</f>
        <v>78</v>
      </c>
      <c r="M154" s="5"/>
      <c r="N154" s="254">
        <f t="shared" ref="N154" si="1030">+N153+M154</f>
        <v>3</v>
      </c>
      <c r="O154" s="130">
        <v>0</v>
      </c>
      <c r="P154" s="130"/>
      <c r="Q154" s="6"/>
      <c r="R154" s="280">
        <f t="shared" ref="R154" si="1031">+R153+Q154</f>
        <v>352</v>
      </c>
      <c r="S154" s="240">
        <f t="shared" ref="S154" si="1032">+S153+Q154</f>
        <v>591</v>
      </c>
      <c r="T154" s="255">
        <f t="shared" ref="T154" si="1033">+T153+O154-P154-Q154</f>
        <v>0</v>
      </c>
      <c r="U154" s="282">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9">
        <f t="shared" ref="L155" si="1042">+L154+J155</f>
        <v>78</v>
      </c>
      <c r="M155" s="5"/>
      <c r="N155" s="254">
        <f t="shared" ref="N155" si="1043">+N154+M155</f>
        <v>3</v>
      </c>
      <c r="O155" s="130">
        <v>0</v>
      </c>
      <c r="P155" s="130"/>
      <c r="Q155" s="6"/>
      <c r="R155" s="280">
        <f t="shared" ref="R155" si="1044">+R154+Q155</f>
        <v>352</v>
      </c>
      <c r="S155" s="240">
        <f t="shared" ref="S155" si="1045">+S154+Q155</f>
        <v>591</v>
      </c>
      <c r="T155" s="255">
        <f t="shared" ref="T155" si="1046">+T154+O155-P155-Q155</f>
        <v>0</v>
      </c>
      <c r="U155" s="282">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9">
        <f t="shared" ref="L156" si="1055">+L155+J156</f>
        <v>78</v>
      </c>
      <c r="M156" s="5"/>
      <c r="N156" s="254">
        <f t="shared" ref="N156" si="1056">+N155+M156</f>
        <v>3</v>
      </c>
      <c r="O156" s="130">
        <v>0</v>
      </c>
      <c r="P156" s="130"/>
      <c r="Q156" s="6"/>
      <c r="R156" s="280">
        <f t="shared" ref="R156" si="1057">+R155+Q156</f>
        <v>352</v>
      </c>
      <c r="S156" s="240">
        <f t="shared" ref="S156" si="1058">+S155+Q156</f>
        <v>591</v>
      </c>
      <c r="T156" s="255">
        <f t="shared" ref="T156" si="1059">+T155+O156-P156-Q156</f>
        <v>0</v>
      </c>
      <c r="U156" s="282">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9">
        <f t="shared" ref="L157" si="1068">+L156+J157</f>
        <v>78</v>
      </c>
      <c r="M157" s="5"/>
      <c r="N157" s="254">
        <f t="shared" ref="N157" si="1069">+N156+M157</f>
        <v>3</v>
      </c>
      <c r="O157" s="130">
        <v>0</v>
      </c>
      <c r="P157" s="130"/>
      <c r="Q157" s="6"/>
      <c r="R157" s="280">
        <f t="shared" ref="R157" si="1070">+R156+Q157</f>
        <v>352</v>
      </c>
      <c r="S157" s="240">
        <f t="shared" ref="S157" si="1071">+S156+Q157</f>
        <v>591</v>
      </c>
      <c r="T157" s="255">
        <f t="shared" ref="T157" si="1072">+T156+O157-P157-Q157</f>
        <v>0</v>
      </c>
      <c r="U157" s="282">
        <f t="shared" ref="U157:U158"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9">
        <f t="shared" ref="L158" si="1081">+L157+J158</f>
        <v>78</v>
      </c>
      <c r="M158" s="5"/>
      <c r="N158" s="254">
        <f t="shared" ref="N158" si="1082">+N157+M158</f>
        <v>3</v>
      </c>
      <c r="O158" s="130">
        <v>0</v>
      </c>
      <c r="P158" s="130"/>
      <c r="Q158" s="6"/>
      <c r="R158" s="280">
        <f t="shared" ref="R158" si="1083">+R157+Q158</f>
        <v>352</v>
      </c>
      <c r="S158" s="240">
        <f t="shared" ref="S158" si="1084">+S157+Q158</f>
        <v>591</v>
      </c>
      <c r="T158" s="255">
        <f t="shared" ref="T158" si="1085">+T157+O158-P158-Q158</f>
        <v>0</v>
      </c>
      <c r="U158" s="282">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x14ac:dyDescent="0.55000000000000004">
      <c r="B159" s="250"/>
      <c r="C159" s="45"/>
      <c r="G159" s="1"/>
      <c r="H159" s="130"/>
      <c r="I159" s="249"/>
      <c r="J159" s="130"/>
      <c r="K159" s="254"/>
      <c r="L159" s="277"/>
      <c r="M159" s="5"/>
      <c r="N159" s="254"/>
      <c r="O159" s="130"/>
      <c r="P159" s="5"/>
      <c r="Q159" s="6"/>
      <c r="R159" s="273"/>
      <c r="S159" s="240"/>
      <c r="T159" s="255"/>
      <c r="U159" s="1"/>
      <c r="V159" s="5"/>
      <c r="W159" s="27"/>
      <c r="X159" s="255"/>
      <c r="Y159" s="5"/>
      <c r="Z159" s="252"/>
    </row>
    <row r="160"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2020-12-14T08:41:20Z</dcterms:modified>
</cp:coreProperties>
</file>