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0B67B7E9-4E03-4552-9C3B-12985C43D8C5}" xr6:coauthVersionLast="45" xr6:coauthVersionMax="45"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77" i="5" l="1"/>
  <c r="CH377" i="5"/>
  <c r="CG377" i="5"/>
  <c r="CF377" i="5"/>
  <c r="CE377" i="5"/>
  <c r="CD377" i="5"/>
  <c r="CC377" i="5"/>
  <c r="CB377" i="5"/>
  <c r="CA377" i="5"/>
  <c r="BZ377" i="5"/>
  <c r="BY377" i="5"/>
  <c r="BX377" i="5"/>
  <c r="BW377" i="5"/>
  <c r="BV377" i="5"/>
  <c r="BU377" i="5"/>
  <c r="BT377" i="5"/>
  <c r="BS377" i="5"/>
  <c r="BR377" i="5"/>
  <c r="BQ377" i="5"/>
  <c r="BP377" i="5"/>
  <c r="BO377" i="5"/>
  <c r="BK377" i="5"/>
  <c r="BN377" i="5" s="1"/>
  <c r="BJ377" i="5"/>
  <c r="BM377" i="5" s="1"/>
  <c r="BI377" i="5"/>
  <c r="BL377" i="5" s="1"/>
  <c r="BH377" i="5"/>
  <c r="BG377" i="5"/>
  <c r="BF377" i="5"/>
  <c r="BE377" i="5"/>
  <c r="AS377" i="5"/>
  <c r="AI377" i="5"/>
  <c r="AG377" i="5"/>
  <c r="BD377" i="5"/>
  <c r="BC377" i="5"/>
  <c r="BA377" i="5"/>
  <c r="AZ377" i="5"/>
  <c r="AX377" i="5"/>
  <c r="AU377" i="5"/>
  <c r="AQ377" i="5"/>
  <c r="AO377" i="5"/>
  <c r="AM377" i="5"/>
  <c r="AK377" i="5"/>
  <c r="AD377" i="5"/>
  <c r="AE377" i="5" s="1"/>
  <c r="AC377" i="5"/>
  <c r="AB377" i="5"/>
  <c r="AA377" i="5"/>
  <c r="Z377" i="5"/>
  <c r="C377" i="5"/>
  <c r="D377" i="5" s="1"/>
  <c r="AE139" i="7"/>
  <c r="AC139" i="7"/>
  <c r="I139" i="7"/>
  <c r="B139" i="7" s="1"/>
  <c r="AD139" i="7" s="1"/>
  <c r="Y181" i="6"/>
  <c r="Z181" i="6" s="1"/>
  <c r="W181" i="6"/>
  <c r="V181" i="6"/>
  <c r="X181" i="6" s="1"/>
  <c r="U181" i="6"/>
  <c r="T181" i="6"/>
  <c r="S181" i="6"/>
  <c r="R181" i="6"/>
  <c r="N181" i="6"/>
  <c r="L181" i="6"/>
  <c r="K181" i="6"/>
  <c r="I181" i="6"/>
  <c r="AB378" i="2"/>
  <c r="AA378" i="2"/>
  <c r="Z378" i="2"/>
  <c r="Y378" i="2"/>
  <c r="X378" i="2"/>
  <c r="W378" i="2"/>
  <c r="P378" i="2"/>
  <c r="O378" i="2"/>
  <c r="M378" i="2"/>
  <c r="K378" i="2"/>
  <c r="H378" i="2"/>
  <c r="I378" i="2" l="1"/>
  <c r="AS376" i="5"/>
  <c r="CI376" i="5"/>
  <c r="CH376" i="5"/>
  <c r="CG376" i="5"/>
  <c r="CF376" i="5"/>
  <c r="CE376" i="5"/>
  <c r="CD376" i="5"/>
  <c r="CA376" i="5"/>
  <c r="BZ376" i="5"/>
  <c r="BY376" i="5"/>
  <c r="BX376" i="5"/>
  <c r="BW376" i="5"/>
  <c r="BV376" i="5"/>
  <c r="BU376" i="5"/>
  <c r="BT376" i="5"/>
  <c r="BS376" i="5"/>
  <c r="BR376" i="5"/>
  <c r="BQ376" i="5"/>
  <c r="BP376" i="5"/>
  <c r="BO376" i="5"/>
  <c r="BK376" i="5"/>
  <c r="BN376" i="5" s="1"/>
  <c r="BJ376" i="5"/>
  <c r="BM376" i="5" s="1"/>
  <c r="BI376" i="5"/>
  <c r="BL376" i="5" s="1"/>
  <c r="BG376" i="5"/>
  <c r="BF376" i="5"/>
  <c r="BE376" i="5"/>
  <c r="BD376" i="5"/>
  <c r="BC376" i="5"/>
  <c r="BA376" i="5"/>
  <c r="AZ376" i="5"/>
  <c r="AX376" i="5"/>
  <c r="AU376" i="5"/>
  <c r="AG376" i="5"/>
  <c r="CC376" i="5" s="1"/>
  <c r="AI376" i="5"/>
  <c r="AQ376" i="5"/>
  <c r="AO376" i="5"/>
  <c r="AM376" i="5"/>
  <c r="AK376" i="5"/>
  <c r="AD376" i="5"/>
  <c r="AE376" i="5" s="1"/>
  <c r="AC376" i="5"/>
  <c r="AB376" i="5"/>
  <c r="AA376" i="5"/>
  <c r="Z376" i="5"/>
  <c r="C376" i="5"/>
  <c r="D376" i="5" s="1"/>
  <c r="AE138" i="7"/>
  <c r="AC138" i="7"/>
  <c r="I138" i="7"/>
  <c r="B138" i="7" s="1"/>
  <c r="AD138" i="7" s="1"/>
  <c r="Y180" i="6"/>
  <c r="Z180" i="6" s="1"/>
  <c r="X180" i="6"/>
  <c r="V180" i="6"/>
  <c r="U180" i="6"/>
  <c r="T180" i="6"/>
  <c r="S180" i="6"/>
  <c r="R180" i="6"/>
  <c r="N180" i="6"/>
  <c r="L180" i="6"/>
  <c r="K180" i="6"/>
  <c r="I180" i="6"/>
  <c r="W180" i="6" s="1"/>
  <c r="AB377" i="2"/>
  <c r="AA377" i="2"/>
  <c r="Z377" i="2"/>
  <c r="X377" i="2"/>
  <c r="W377" i="2"/>
  <c r="P377" i="2"/>
  <c r="O377" i="2"/>
  <c r="M377" i="2"/>
  <c r="K377" i="2"/>
  <c r="H377" i="2"/>
  <c r="Y377" i="2" s="1"/>
  <c r="CB376" i="5" l="1"/>
  <c r="BH376" i="5"/>
  <c r="I377" i="2"/>
  <c r="CI375" i="5"/>
  <c r="CH375" i="5"/>
  <c r="CG375" i="5"/>
  <c r="CF375" i="5"/>
  <c r="CE375" i="5"/>
  <c r="CD375" i="5"/>
  <c r="CC375" i="5"/>
  <c r="CB375" i="5"/>
  <c r="CA375" i="5"/>
  <c r="BZ375" i="5"/>
  <c r="BY375" i="5"/>
  <c r="BX375" i="5"/>
  <c r="BW375" i="5"/>
  <c r="BV375" i="5"/>
  <c r="BU375" i="5"/>
  <c r="BT375" i="5"/>
  <c r="BS375" i="5"/>
  <c r="BR375" i="5"/>
  <c r="BQ375" i="5"/>
  <c r="BP375" i="5"/>
  <c r="BO375" i="5"/>
  <c r="BK375" i="5"/>
  <c r="BJ375" i="5"/>
  <c r="BH375" i="5"/>
  <c r="BG375" i="5"/>
  <c r="BF375" i="5"/>
  <c r="BE375" i="5"/>
  <c r="BI375" i="5" s="1"/>
  <c r="BL375" i="5" s="1"/>
  <c r="BD375" i="5"/>
  <c r="CI374" i="5"/>
  <c r="CH374" i="5"/>
  <c r="CG374" i="5"/>
  <c r="CF374" i="5"/>
  <c r="CE374" i="5"/>
  <c r="CD374" i="5"/>
  <c r="CC374" i="5"/>
  <c r="CB374" i="5"/>
  <c r="CA374" i="5"/>
  <c r="BZ374" i="5"/>
  <c r="BY374" i="5"/>
  <c r="BX374" i="5"/>
  <c r="BW374" i="5"/>
  <c r="BV374" i="5"/>
  <c r="BU374" i="5"/>
  <c r="BT374" i="5"/>
  <c r="BS374" i="5"/>
  <c r="BR374" i="5"/>
  <c r="BQ374" i="5"/>
  <c r="BP374" i="5"/>
  <c r="BO374" i="5"/>
  <c r="BN374" i="5"/>
  <c r="BN375" i="5" s="1"/>
  <c r="BM374" i="5"/>
  <c r="BM375" i="5" s="1"/>
  <c r="BK374" i="5"/>
  <c r="BJ374" i="5"/>
  <c r="BH374" i="5"/>
  <c r="BG374" i="5"/>
  <c r="BF374" i="5"/>
  <c r="BE374" i="5"/>
  <c r="BI374" i="5" s="1"/>
  <c r="BL374" i="5" s="1"/>
  <c r="BD374" i="5"/>
  <c r="BC374" i="5"/>
  <c r="BC375" i="5" s="1"/>
  <c r="BA375" i="5"/>
  <c r="AZ375" i="5"/>
  <c r="AX375" i="5"/>
  <c r="AU375" i="5"/>
  <c r="AS375" i="5"/>
  <c r="AQ375" i="5"/>
  <c r="AO375" i="5"/>
  <c r="AM375" i="5"/>
  <c r="AK375" i="5"/>
  <c r="AI375" i="5"/>
  <c r="AG375" i="5"/>
  <c r="Y179" i="6"/>
  <c r="Z179" i="6" s="1"/>
  <c r="V179" i="6"/>
  <c r="X179" i="6" s="1"/>
  <c r="U179" i="6"/>
  <c r="T179" i="6"/>
  <c r="S179" i="6"/>
  <c r="R179" i="6"/>
  <c r="N179" i="6"/>
  <c r="L179" i="6"/>
  <c r="K179" i="6"/>
  <c r="I179" i="6"/>
  <c r="W179" i="6" s="1"/>
  <c r="I137" i="7"/>
  <c r="B137" i="7" s="1"/>
  <c r="AD137" i="7" s="1"/>
  <c r="AE137" i="7"/>
  <c r="AC137" i="7"/>
  <c r="AB376" i="2"/>
  <c r="AA376" i="2"/>
  <c r="Z376" i="2"/>
  <c r="Y376" i="2"/>
  <c r="X376" i="2"/>
  <c r="W376" i="2"/>
  <c r="M376" i="2"/>
  <c r="K376" i="2"/>
  <c r="P376" i="2"/>
  <c r="O376" i="2"/>
  <c r="H376" i="2"/>
  <c r="AD375" i="5"/>
  <c r="AE375" i="5" s="1"/>
  <c r="AC375" i="5"/>
  <c r="AB375" i="5"/>
  <c r="AA375" i="5"/>
  <c r="Z375" i="5"/>
  <c r="C375" i="5"/>
  <c r="D375" i="5" s="1"/>
  <c r="I376" i="2" l="1"/>
  <c r="AY382" i="5"/>
  <c r="AB375" i="2"/>
  <c r="AA375" i="2"/>
  <c r="Z375" i="2"/>
  <c r="X375" i="2"/>
  <c r="W375" i="2"/>
  <c r="P375" i="2"/>
  <c r="O375" i="2"/>
  <c r="M375" i="2"/>
  <c r="K375" i="2"/>
  <c r="H375" i="2"/>
  <c r="Y375" i="2" s="1"/>
  <c r="AG374" i="5"/>
  <c r="AI374" i="5"/>
  <c r="AU374" i="5"/>
  <c r="AS374" i="5"/>
  <c r="AQ374" i="5"/>
  <c r="AO374" i="5"/>
  <c r="AM374" i="5"/>
  <c r="AK374" i="5"/>
  <c r="BA374" i="5"/>
  <c r="AZ374" i="5"/>
  <c r="AX374" i="5"/>
  <c r="AD374" i="5"/>
  <c r="AE374" i="5" s="1"/>
  <c r="AC374" i="5"/>
  <c r="AB374" i="5"/>
  <c r="AA374" i="5"/>
  <c r="Z374" i="5"/>
  <c r="C374" i="5"/>
  <c r="D374" i="5" s="1"/>
  <c r="AE136" i="7"/>
  <c r="AC136" i="7"/>
  <c r="I136" i="7"/>
  <c r="B136" i="7" s="1"/>
  <c r="AD136" i="7" s="1"/>
  <c r="Y178" i="6"/>
  <c r="Z178" i="6" s="1"/>
  <c r="V178" i="6"/>
  <c r="X178" i="6" s="1"/>
  <c r="U178" i="6"/>
  <c r="T178" i="6"/>
  <c r="S178" i="6"/>
  <c r="R178" i="6"/>
  <c r="N178" i="6"/>
  <c r="L178" i="6"/>
  <c r="K178" i="6"/>
  <c r="I178" i="6"/>
  <c r="W178" i="6" s="1"/>
  <c r="I375" i="2" l="1"/>
  <c r="K374" i="2"/>
  <c r="AB374" i="2"/>
  <c r="AA374" i="2"/>
  <c r="Z374" i="2"/>
  <c r="X374" i="2"/>
  <c r="W374" i="2"/>
  <c r="P374" i="2"/>
  <c r="O374" i="2"/>
  <c r="M374" i="2"/>
  <c r="H374" i="2"/>
  <c r="Y374" i="2" s="1"/>
  <c r="CI373" i="5"/>
  <c r="CH373" i="5"/>
  <c r="CG373" i="5"/>
  <c r="CF373" i="5"/>
  <c r="CE373" i="5"/>
  <c r="CD373" i="5"/>
  <c r="CC373" i="5"/>
  <c r="CB373" i="5"/>
  <c r="CA373" i="5"/>
  <c r="BZ373" i="5"/>
  <c r="BY373" i="5"/>
  <c r="BX373" i="5"/>
  <c r="BW373" i="5"/>
  <c r="BV373" i="5"/>
  <c r="BU373" i="5"/>
  <c r="BT373" i="5"/>
  <c r="BS373" i="5"/>
  <c r="BR373" i="5"/>
  <c r="BQ373" i="5"/>
  <c r="BP373" i="5"/>
  <c r="BO373" i="5"/>
  <c r="BK373" i="5"/>
  <c r="BN373" i="5" s="1"/>
  <c r="BJ373" i="5"/>
  <c r="BM373" i="5" s="1"/>
  <c r="BI373" i="5"/>
  <c r="BL373" i="5" s="1"/>
  <c r="BH373" i="5"/>
  <c r="BG373" i="5"/>
  <c r="BF373" i="5"/>
  <c r="BE373" i="5"/>
  <c r="BD373" i="5"/>
  <c r="BC373" i="5"/>
  <c r="BA373" i="5"/>
  <c r="AZ373" i="5"/>
  <c r="AX373" i="5"/>
  <c r="AU373" i="5"/>
  <c r="AS373" i="5"/>
  <c r="AQ373" i="5"/>
  <c r="AO373" i="5"/>
  <c r="AM373" i="5"/>
  <c r="AK373" i="5"/>
  <c r="AI373" i="5"/>
  <c r="AG373" i="5"/>
  <c r="AD373" i="5"/>
  <c r="AE373" i="5" s="1"/>
  <c r="AC373" i="5"/>
  <c r="AB373" i="5"/>
  <c r="AA373" i="5"/>
  <c r="Z373" i="5"/>
  <c r="C373" i="5"/>
  <c r="D373" i="5" s="1"/>
  <c r="AE135" i="7"/>
  <c r="AC135" i="7"/>
  <c r="I135" i="7"/>
  <c r="B135" i="7" s="1"/>
  <c r="AD135" i="7" s="1"/>
  <c r="Y177" i="6"/>
  <c r="Z177" i="6" s="1"/>
  <c r="V177" i="6"/>
  <c r="X177" i="6" s="1"/>
  <c r="U177" i="6"/>
  <c r="T177" i="6"/>
  <c r="S177" i="6"/>
  <c r="R177" i="6"/>
  <c r="N177" i="6"/>
  <c r="L177" i="6"/>
  <c r="K177" i="6"/>
  <c r="I177" i="6"/>
  <c r="W177" i="6" s="1"/>
  <c r="I374" i="2" l="1"/>
  <c r="AE134" i="7"/>
  <c r="AC134" i="7"/>
  <c r="I134" i="7"/>
  <c r="B134" i="7" s="1"/>
  <c r="AD134" i="7" s="1"/>
  <c r="Z176" i="6"/>
  <c r="Y176" i="6"/>
  <c r="V176" i="6"/>
  <c r="X176" i="6" s="1"/>
  <c r="U176" i="6"/>
  <c r="T176" i="6"/>
  <c r="S176" i="6"/>
  <c r="R176" i="6"/>
  <c r="N176" i="6"/>
  <c r="L176" i="6"/>
  <c r="K176" i="6"/>
  <c r="I176" i="6"/>
  <c r="W176" i="6" s="1"/>
  <c r="CI372" i="5"/>
  <c r="CH372" i="5"/>
  <c r="CG372" i="5"/>
  <c r="CF372" i="5"/>
  <c r="CE372" i="5"/>
  <c r="CD372" i="5"/>
  <c r="CC372" i="5"/>
  <c r="CB372" i="5"/>
  <c r="CA372" i="5"/>
  <c r="BZ372" i="5"/>
  <c r="BY372" i="5"/>
  <c r="BX372" i="5"/>
  <c r="BW372" i="5"/>
  <c r="BV372" i="5"/>
  <c r="BU372" i="5"/>
  <c r="BT372" i="5"/>
  <c r="BS372" i="5"/>
  <c r="BR372" i="5"/>
  <c r="BQ372" i="5"/>
  <c r="BP372" i="5"/>
  <c r="BO372" i="5"/>
  <c r="BK372" i="5"/>
  <c r="BN372" i="5" s="1"/>
  <c r="BJ372" i="5"/>
  <c r="BM372" i="5" s="1"/>
  <c r="BG372" i="5"/>
  <c r="BF372" i="5"/>
  <c r="BE372" i="5"/>
  <c r="BI372" i="5" s="1"/>
  <c r="BL372" i="5" s="1"/>
  <c r="BD372" i="5"/>
  <c r="BC372" i="5"/>
  <c r="BA372" i="5"/>
  <c r="AZ372" i="5"/>
  <c r="AB373" i="2"/>
  <c r="AA373" i="2"/>
  <c r="Z373" i="2"/>
  <c r="X373" i="2"/>
  <c r="W373" i="2"/>
  <c r="P373" i="2"/>
  <c r="O373" i="2"/>
  <c r="M373" i="2"/>
  <c r="K373" i="2"/>
  <c r="H373" i="2"/>
  <c r="Y373" i="2" s="1"/>
  <c r="AX372" i="5"/>
  <c r="AU372" i="5"/>
  <c r="AS372" i="5"/>
  <c r="AQ372" i="5"/>
  <c r="AO372" i="5"/>
  <c r="AM372" i="5"/>
  <c r="AK372" i="5"/>
  <c r="AI372" i="5"/>
  <c r="AG372" i="5"/>
  <c r="AD372" i="5"/>
  <c r="AE372" i="5" s="1"/>
  <c r="AC372" i="5"/>
  <c r="AB372" i="5"/>
  <c r="AA372" i="5"/>
  <c r="Z372" i="5"/>
  <c r="C372" i="5"/>
  <c r="BH372" i="5" s="1"/>
  <c r="D372" i="5" l="1"/>
  <c r="I373" i="2"/>
  <c r="AS371" i="5"/>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43"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43"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43" i="7"/>
  <c r="Q143"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43" i="7"/>
  <c r="AA143" i="7"/>
  <c r="Z143" i="7"/>
  <c r="Y143" i="7"/>
  <c r="X143" i="7"/>
  <c r="W143" i="7"/>
  <c r="F143" i="7"/>
  <c r="G143" i="7"/>
  <c r="V143" i="7"/>
  <c r="U143" i="7"/>
  <c r="T143" i="7"/>
  <c r="P143" i="7"/>
  <c r="O143" i="7"/>
  <c r="N143" i="7"/>
  <c r="M143" i="7"/>
  <c r="H143" i="7"/>
  <c r="L143" i="7"/>
  <c r="E143"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8"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84"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82"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8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84" i="5"/>
  <c r="AD383"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83" i="5"/>
  <c r="L383"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43" i="7"/>
  <c r="D143" i="7"/>
  <c r="B130" i="7"/>
  <c r="AD130" i="7" s="1"/>
  <c r="AE130" i="7"/>
</calcChain>
</file>

<file path=xl/sharedStrings.xml><?xml version="1.0" encoding="utf-8"?>
<sst xmlns="http://schemas.openxmlformats.org/spreadsheetml/2006/main" count="684" uniqueCount="470">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</sst>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国家衛健委発表に基づく感染状況!$X$27:$X$381</c:f>
              <c:numCache>
                <c:formatCode>#,##0_);[Red]\(#,##0\)</c:formatCode>
                <c:ptCount val="35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国家衛健委発表に基づく感染状況!$Y$27:$Y$381</c:f>
              <c:numCache>
                <c:formatCode>General</c:formatCode>
                <c:ptCount val="35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香港マカオ台湾の患者・海外輸入症例・無症状病原体保有者!$AX$169:$AX$379</c:f>
              <c:numCache>
                <c:formatCode>m"月"d"日"</c:formatCode>
                <c:ptCount val="21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numCache>
            </c:numRef>
          </c:cat>
          <c:val>
            <c:numRef>
              <c:f>香港マカオ台湾の患者・海外輸入症例・無症状病原体保有者!$AY$169:$AY$379</c:f>
              <c:numCache>
                <c:formatCode>General</c:formatCode>
                <c:ptCount val="21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香港マカオ台湾の患者・海外輸入症例・無症状病原体保有者!$AX$169:$AX$379</c:f>
              <c:numCache>
                <c:formatCode>m"月"d"日"</c:formatCode>
                <c:ptCount val="21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numCache>
            </c:numRef>
          </c:cat>
          <c:val>
            <c:numRef>
              <c:f>香港マカオ台湾の患者・海外輸入症例・無症状病原体保有者!$BB$169:$BB$379</c:f>
              <c:numCache>
                <c:formatCode>General</c:formatCode>
                <c:ptCount val="21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香港マカオ台湾の患者・海外輸入症例・無症状病原体保有者!$AX$169:$AX$379</c:f>
              <c:numCache>
                <c:formatCode>m"月"d"日"</c:formatCode>
                <c:ptCount val="21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numCache>
            </c:numRef>
          </c:cat>
          <c:val>
            <c:numRef>
              <c:f>香港マカオ台湾の患者・海外輸入症例・無症状病原体保有者!$AZ$169:$AZ$379</c:f>
              <c:numCache>
                <c:formatCode>General</c:formatCode>
                <c:ptCount val="21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香港マカオ台湾の患者・海外輸入症例・無症状病原体保有者!$AX$169:$AX$379</c:f>
              <c:numCache>
                <c:formatCode>m"月"d"日"</c:formatCode>
                <c:ptCount val="21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numCache>
            </c:numRef>
          </c:cat>
          <c:val>
            <c:numRef>
              <c:f>香港マカオ台湾の患者・海外輸入症例・無症状病原体保有者!$BC$169:$BC$379</c:f>
              <c:numCache>
                <c:formatCode>General</c:formatCode>
                <c:ptCount val="21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香港マカオ台湾の患者・海外輸入症例・無症状病原体保有者!$CE$29:$CE$380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香港マカオ台湾の患者・海外輸入症例・無症状病原体保有者!$CB$29:$CB$380</c:f>
              <c:numCache>
                <c:formatCode>General</c:formatCode>
                <c:ptCount val="35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香港マカオ台湾の患者・海外輸入症例・無症状病原体保有者!$CC$29:$CC$380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国家衛健委発表に基づく感染状況!$X$27:$X$381</c:f>
              <c:numCache>
                <c:formatCode>#,##0_);[Red]\(#,##0\)</c:formatCode>
                <c:ptCount val="35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国家衛健委発表に基づく感染状況!$Y$27:$Y$381</c:f>
              <c:numCache>
                <c:formatCode>General</c:formatCode>
                <c:ptCount val="35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国家衛健委発表に基づく感染状況!$AA$27:$AA$381</c:f>
              <c:numCache>
                <c:formatCode>General</c:formatCode>
                <c:ptCount val="35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国家衛健委発表に基づく感染状況!$AB$27:$AB$381</c:f>
              <c:numCache>
                <c:formatCode>General</c:formatCode>
                <c:ptCount val="35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formatCode="General">
                  <c:v>1</c:v>
                </c:pt>
              </c:numCache>
            </c:numRef>
          </c:cat>
          <c:val>
            <c:numRef>
              <c:f>省市別輸入症例数変化!$AD$2:$AD$140</c:f>
              <c:numCache>
                <c:formatCode>0_);[Red]\(0\)</c:formatCode>
                <c:ptCount val="13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formatCode="General">
                  <c:v>1</c:v>
                </c:pt>
              </c:numCache>
            </c:numRef>
          </c:cat>
          <c:val>
            <c:numRef>
              <c:f>省市別輸入症例数変化!$AE$2:$AE$140</c:f>
              <c:numCache>
                <c:formatCode>General</c:formatCode>
                <c:ptCount val="13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省市別輸入症例数変化!$D$2:$D$141</c:f>
              <c:numCache>
                <c:formatCode>General</c:formatCode>
                <c:ptCount val="14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省市別輸入症例数変化!$E$2:$E$141</c:f>
              <c:numCache>
                <c:formatCode>General</c:formatCode>
                <c:ptCount val="14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省市別輸入症例数変化!$F$2:$F$141</c:f>
              <c:numCache>
                <c:formatCode>General</c:formatCode>
                <c:ptCount val="14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省市別輸入症例数変化!$G$2:$G$141</c:f>
              <c:numCache>
                <c:formatCode>General</c:formatCode>
                <c:ptCount val="14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省市別輸入症例数変化!$H$2:$H$141</c:f>
              <c:numCache>
                <c:formatCode>General</c:formatCode>
                <c:ptCount val="14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省市別輸入症例数変化!$C$2:$C$141</c:f>
              <c:numCache>
                <c:formatCode>m"月"d"日"</c:formatCode>
                <c:ptCount val="14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numCache>
            </c:numRef>
          </c:cat>
          <c:val>
            <c:numRef>
              <c:f>省市別輸入症例数変化!$I$2:$I$141</c:f>
              <c:numCache>
                <c:formatCode>0_);[Red]\(0\)</c:formatCode>
                <c:ptCount val="14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国家衛健委発表に基づく感染状況!$X$27:$X$381</c:f>
              <c:numCache>
                <c:formatCode>#,##0_);[Red]\(#,##0\)</c:formatCode>
                <c:ptCount val="35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国家衛健委発表に基づく感染状況!$Y$27:$Y$381</c:f>
              <c:numCache>
                <c:formatCode>General</c:formatCode>
                <c:ptCount val="35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国家衛健委発表に基づく感染状況!$AA$27:$AA$381</c:f>
              <c:numCache>
                <c:formatCode>General</c:formatCode>
                <c:ptCount val="35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国家衛健委発表に基づく感染状況!$AB$27:$AB$381</c:f>
              <c:numCache>
                <c:formatCode>General</c:formatCode>
                <c:ptCount val="35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香港マカオ台湾の患者・海外輸入症例・無症状病原体保有者!$CE$29:$CE$380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国家衛健委発表に基づく感染状況!$AA$27:$AA$381</c:f>
              <c:numCache>
                <c:formatCode>General</c:formatCode>
                <c:ptCount val="35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国家衛健委発表に基づく感染状況!$AB$27:$AB$381</c:f>
              <c:numCache>
                <c:formatCode>General</c:formatCode>
                <c:ptCount val="35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香港マカオ台湾の患者・海外輸入症例・無症状病原体保有者!$CB$29:$CB$380</c:f>
              <c:numCache>
                <c:formatCode>General</c:formatCode>
                <c:ptCount val="35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香港マカオ台湾の患者・海外輸入症例・無症状病原体保有者!$CC$29:$CC$380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香港マカオ台湾の患者・海外輸入症例・無症状病原体保有者!$CH$189:$CH$379</c:f>
              <c:numCache>
                <c:formatCode>m"月"d"日"</c:formatCode>
                <c:ptCount val="19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numCache>
            </c:numRef>
          </c:cat>
          <c:val>
            <c:numRef>
              <c:f>香港マカオ台湾の患者・海外輸入症例・無症状病原体保有者!$CI$189:$CI$379</c:f>
              <c:numCache>
                <c:formatCode>General</c:formatCode>
                <c:ptCount val="19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香港マカオ台湾の患者・海外輸入症例・無症状病原体保有者!$CF$189:$CF$379</c:f>
              <c:numCache>
                <c:formatCode>m"月"d"日"</c:formatCode>
                <c:ptCount val="19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numCache>
            </c:numRef>
          </c:cat>
          <c:val>
            <c:numRef>
              <c:f>香港マカオ台湾の患者・海外輸入症例・無症状病原体保有者!$CG$189:$CG$379</c:f>
              <c:numCache>
                <c:formatCode>General</c:formatCode>
                <c:ptCount val="19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国家衛健委発表に基づく感染状況!$X$27:$X$381</c:f>
              <c:numCache>
                <c:formatCode>#,##0_);[Red]\(#,##0\)</c:formatCode>
                <c:ptCount val="35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国家衛健委発表に基づく感染状況!$Y$27:$Y$381</c:f>
              <c:numCache>
                <c:formatCode>General</c:formatCode>
                <c:ptCount val="35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国家衛健委発表に基づく感染状況!$AA$27:$AA$381</c:f>
              <c:numCache>
                <c:formatCode>General</c:formatCode>
                <c:ptCount val="35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国家衛健委発表に基づく感染状況!$Z$27:$Z$381</c:f>
              <c:numCache>
                <c:formatCode>m"月"d"日"</c:formatCode>
                <c:ptCount val="35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numCache>
            </c:numRef>
          </c:cat>
          <c:val>
            <c:numRef>
              <c:f>国家衛健委発表に基づく感染状況!$AB$27:$AB$381</c:f>
              <c:numCache>
                <c:formatCode>General</c:formatCode>
                <c:ptCount val="35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香港マカオ台湾の患者・海外輸入症例・無症状病原体保有者!$BF$70:$BF$380</c:f>
              <c:numCache>
                <c:formatCode>General</c:formatCode>
                <c:ptCount val="31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香港マカオ台湾の患者・海外輸入症例・無症状病原体保有者!$BH$70:$BH$380</c:f>
              <c:numCache>
                <c:formatCode>General</c:formatCode>
                <c:ptCount val="31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香港マカオ台湾の患者・海外輸入症例・無症状病原体保有者!$BF$70:$BF$380</c:f>
              <c:numCache>
                <c:formatCode>General</c:formatCode>
                <c:ptCount val="31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香港マカオ台湾の患者・海外輸入症例・無症状病原体保有者!$BH$70:$BH$380</c:f>
              <c:numCache>
                <c:formatCode>General</c:formatCode>
                <c:ptCount val="31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香港マカオ台湾の患者・海外輸入症例・無症状病原体保有者!$CE$29:$CE$380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香港マカオ台湾の患者・海外輸入症例・無症状病原体保有者!$BF$70:$BF$380</c:f>
              <c:numCache>
                <c:formatCode>General</c:formatCode>
                <c:ptCount val="31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香港マカオ台湾の患者・海外輸入症例・無症状病原体保有者!$CB$29:$CB$380</c:f>
              <c:numCache>
                <c:formatCode>General</c:formatCode>
                <c:ptCount val="35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香港マカオ台湾の患者・海外輸入症例・無症状病原体保有者!$CC$29:$CC$380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香港マカオ台湾の患者・海外輸入症例・無症状病原体保有者!$CE$29:$CE$380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香港マカオ台湾の患者・海外輸入症例・無症状病原体保有者!$CB$29:$CB$380</c:f>
              <c:numCache>
                <c:formatCode>General</c:formatCode>
                <c:ptCount val="35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香港マカオ台湾の患者・海外輸入症例・無症状病原体保有者!$CC$29:$CC$380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香港マカオ台湾の患者・海外輸入症例・無症状病原体保有者!$BG$70:$BG$380</c:f>
              <c:numCache>
                <c:formatCode>m"月"d"日"</c:formatCode>
                <c:ptCount val="31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numCache>
            </c:numRef>
          </c:cat>
          <c:val>
            <c:numRef>
              <c:f>香港マカオ台湾の患者・海外輸入症例・無症状病原体保有者!$BH$70:$BH$380</c:f>
              <c:numCache>
                <c:formatCode>General</c:formatCode>
                <c:ptCount val="31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香港マカオ台湾の患者・海外輸入症例・無症状病原体保有者!$BT$29:$BT$380</c:f>
              <c:numCache>
                <c:formatCode>General</c:formatCode>
                <c:ptCount val="35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香港マカオ台湾の患者・海外輸入症例・無症状病原体保有者!$BU$29:$BU$380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香港マカオ台湾の患者・海外輸入症例・無症状病原体保有者!$BV$29:$BV$380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香港マカオ台湾の患者・海外輸入症例・無症状病原体保有者!$BP$29:$BP$380</c:f>
              <c:numCache>
                <c:formatCode>General</c:formatCode>
                <c:ptCount val="35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香港マカオ台湾の患者・海外輸入症例・無症状病原体保有者!$BQ$29:$BQ$380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香港マカオ台湾の患者・海外輸入症例・無症状病原体保有者!$BR$29:$BR$380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香港マカオ台湾の患者・海外輸入症例・無症状病原体保有者!$BX$29:$BX$380</c:f>
              <c:numCache>
                <c:formatCode>General</c:formatCode>
                <c:ptCount val="35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香港マカオ台湾の患者・海外輸入症例・無症状病原体保有者!$BY$29:$BY$380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香港マカオ台湾の患者・海外輸入症例・無症状病原体保有者!$BW$29:$BW$380</c:f>
              <c:numCache>
                <c:formatCode>m"月"d"日"</c:formatCode>
                <c:ptCount val="35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numCache>
            </c:numRef>
          </c:cat>
          <c:val>
            <c:numRef>
              <c:f>香港マカオ台湾の患者・海外輸入症例・無症状病原体保有者!$BZ$29:$BZ$380</c:f>
              <c:numCache>
                <c:formatCode>General</c:formatCode>
                <c:ptCount val="3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香港マカオ台湾の患者・海外輸入症例・無症状病原体保有者!$BI$97:$BI$379</c:f>
              <c:numCache>
                <c:formatCode>m"月"d"日"</c:formatCode>
                <c:ptCount val="28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numCache>
            </c:numRef>
          </c:cat>
          <c:val>
            <c:numRef>
              <c:f>香港マカオ台湾の患者・海外輸入症例・無症状病原体保有者!$BJ$97:$BJ$379</c:f>
              <c:numCache>
                <c:formatCode>General</c:formatCode>
                <c:ptCount val="28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香港マカオ台湾の患者・海外輸入症例・無症状病原体保有者!$BI$97:$BI$379</c:f>
              <c:numCache>
                <c:formatCode>m"月"d"日"</c:formatCode>
                <c:ptCount val="28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numCache>
            </c:numRef>
          </c:cat>
          <c:val>
            <c:numRef>
              <c:f>香港マカオ台湾の患者・海外輸入症例・無症状病原体保有者!$BK$97:$BK$379</c:f>
              <c:numCache>
                <c:formatCode>General</c:formatCode>
                <c:ptCount val="28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香港マカオ台湾の患者・海外輸入症例・無症状病原体保有者!$BL$97:$BL$379</c:f>
              <c:numCache>
                <c:formatCode>m"月"d"日"</c:formatCode>
                <c:ptCount val="28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numCache>
            </c:numRef>
          </c:cat>
          <c:val>
            <c:numRef>
              <c:f>香港マカオ台湾の患者・海外輸入症例・無症状病原体保有者!$BM$97:$BM$379</c:f>
              <c:numCache>
                <c:formatCode>General</c:formatCode>
                <c:ptCount val="28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香港マカオ台湾の患者・海外輸入症例・無症状病原体保有者!$BL$97:$BL$379</c:f>
              <c:numCache>
                <c:formatCode>m"月"d"日"</c:formatCode>
                <c:ptCount val="28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numCache>
            </c:numRef>
          </c:cat>
          <c:val>
            <c:numRef>
              <c:f>香港マカオ台湾の患者・海外輸入症例・無症状病原体保有者!$BN$97:$BN$379</c:f>
              <c:numCache>
                <c:formatCode>General</c:formatCode>
                <c:ptCount val="28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90"/>
  <sheetViews>
    <sheetView workbookViewId="0">
      <pane xSplit="2" ySplit="5" topLeftCell="C377" activePane="bottomRight" state="frozen"/>
      <selection pane="topRight" activeCell="C1" sqref="C1"/>
      <selection pane="bottomLeft" activeCell="A8" sqref="A8"/>
      <selection pane="bottomRight" activeCell="E381" sqref="E38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44202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ref="W374" si="1826">+B374</f>
        <v>44197</v>
      </c>
      <c r="X374" s="122">
        <f t="shared" ref="X374" si="1827">+G374</f>
        <v>22</v>
      </c>
      <c r="Y374" s="97">
        <f t="shared" ref="Y374" si="1828">+H374</f>
        <v>87093</v>
      </c>
      <c r="Z374" s="123">
        <f t="shared" ref="Z374" si="1829">+B374</f>
        <v>44197</v>
      </c>
      <c r="AA374" s="97">
        <f t="shared" ref="AA374" si="1830">+L374</f>
        <v>0</v>
      </c>
      <c r="AB374" s="97">
        <f t="shared" ref="AB374" si="1831">+M374</f>
        <v>4634</v>
      </c>
    </row>
    <row r="375" spans="2:28" x14ac:dyDescent="0.55000000000000004">
      <c r="B375" s="77">
        <v>44198</v>
      </c>
      <c r="C375" s="48">
        <v>0</v>
      </c>
      <c r="D375" s="84"/>
      <c r="E375" s="110"/>
      <c r="F375" s="57">
        <v>1</v>
      </c>
      <c r="G375" s="48">
        <v>24</v>
      </c>
      <c r="H375" s="89">
        <f t="shared" ref="H375" si="1832">+H374+G375</f>
        <v>87117</v>
      </c>
      <c r="I375" s="89">
        <f t="shared" ref="I375" si="1833">+H375-M375-O375</f>
        <v>395</v>
      </c>
      <c r="J375" s="48">
        <v>-1</v>
      </c>
      <c r="K375" s="56">
        <f t="shared" si="1811"/>
        <v>9</v>
      </c>
      <c r="L375" s="48">
        <v>0</v>
      </c>
      <c r="M375" s="89">
        <f t="shared" ref="M375" si="1834">+L375+M374</f>
        <v>4634</v>
      </c>
      <c r="N375" s="48">
        <v>12</v>
      </c>
      <c r="O375" s="89">
        <f t="shared" ref="O375" si="1835">+N375+O374</f>
        <v>82088</v>
      </c>
      <c r="P375" s="111">
        <f t="shared" ref="P375" si="1836">+Q375-Q374</f>
        <v>826</v>
      </c>
      <c r="Q375" s="57">
        <v>907460</v>
      </c>
      <c r="R375" s="48">
        <v>960</v>
      </c>
      <c r="S375" s="118"/>
      <c r="T375" s="57">
        <v>14175</v>
      </c>
      <c r="U375" s="78"/>
      <c r="W375" s="121">
        <f t="shared" ref="W375" si="1837">+B375</f>
        <v>44198</v>
      </c>
      <c r="X375" s="122">
        <f t="shared" ref="X375" si="1838">+G375</f>
        <v>24</v>
      </c>
      <c r="Y375" s="97">
        <f t="shared" ref="Y375" si="1839">+H375</f>
        <v>87117</v>
      </c>
      <c r="Z375" s="123">
        <f t="shared" ref="Z375" si="1840">+B375</f>
        <v>44198</v>
      </c>
      <c r="AA375" s="97">
        <f t="shared" ref="AA375" si="1841">+L375</f>
        <v>0</v>
      </c>
      <c r="AB375" s="97">
        <f t="shared" ref="AB375" si="1842">+M375</f>
        <v>4634</v>
      </c>
    </row>
    <row r="376" spans="2:28" x14ac:dyDescent="0.55000000000000004">
      <c r="B376" s="77">
        <v>44199</v>
      </c>
      <c r="C376" s="48">
        <v>0</v>
      </c>
      <c r="D376" s="84"/>
      <c r="E376" s="110"/>
      <c r="F376" s="57">
        <v>1</v>
      </c>
      <c r="G376" s="48">
        <v>33</v>
      </c>
      <c r="H376" s="89">
        <f t="shared" ref="H376" si="1843">+H375+G376</f>
        <v>87150</v>
      </c>
      <c r="I376" s="89">
        <f t="shared" ref="I376" si="1844">+H376-M376-O376</f>
        <v>411</v>
      </c>
      <c r="J376" s="48">
        <v>1</v>
      </c>
      <c r="K376" s="56">
        <f t="shared" ref="K376" si="1845">+J376+K375</f>
        <v>10</v>
      </c>
      <c r="L376" s="48">
        <v>0</v>
      </c>
      <c r="M376" s="89">
        <f t="shared" ref="M376" si="1846">+L376+M375</f>
        <v>4634</v>
      </c>
      <c r="N376" s="48">
        <v>17</v>
      </c>
      <c r="O376" s="89">
        <f t="shared" ref="O376" si="1847">+N376+O375</f>
        <v>82105</v>
      </c>
      <c r="P376" s="111">
        <f t="shared" ref="P376" si="1848">+Q376-Q375</f>
        <v>1965</v>
      </c>
      <c r="Q376" s="57">
        <v>909425</v>
      </c>
      <c r="R376" s="48">
        <v>452</v>
      </c>
      <c r="S376" s="118"/>
      <c r="T376" s="57">
        <v>15685</v>
      </c>
      <c r="U376" s="78"/>
      <c r="W376" s="121">
        <f t="shared" ref="W376" si="1849">+B376</f>
        <v>44199</v>
      </c>
      <c r="X376" s="122">
        <f t="shared" ref="X376" si="1850">+G376</f>
        <v>33</v>
      </c>
      <c r="Y376" s="97">
        <f t="shared" ref="Y376" si="1851">+H376</f>
        <v>87150</v>
      </c>
      <c r="Z376" s="123">
        <f t="shared" ref="Z376" si="1852">+B376</f>
        <v>44199</v>
      </c>
      <c r="AA376" s="97">
        <f t="shared" ref="AA376" si="1853">+L376</f>
        <v>0</v>
      </c>
      <c r="AB376" s="97">
        <f t="shared" ref="AB376" si="1854">+M376</f>
        <v>4634</v>
      </c>
    </row>
    <row r="377" spans="2:28" x14ac:dyDescent="0.55000000000000004">
      <c r="B377" s="77">
        <v>44200</v>
      </c>
      <c r="C377" s="48">
        <v>0</v>
      </c>
      <c r="D377" s="84"/>
      <c r="E377" s="110"/>
      <c r="F377" s="57">
        <v>1</v>
      </c>
      <c r="G377" s="48">
        <v>33</v>
      </c>
      <c r="H377" s="89">
        <f t="shared" ref="H377" si="1855">+H376+G377</f>
        <v>87183</v>
      </c>
      <c r="I377" s="89">
        <f t="shared" ref="I377" si="1856">+H377-M377-O377</f>
        <v>432</v>
      </c>
      <c r="J377" s="48">
        <v>3</v>
      </c>
      <c r="K377" s="56">
        <f t="shared" ref="K377" si="1857">+J377+K376</f>
        <v>13</v>
      </c>
      <c r="L377" s="48">
        <v>0</v>
      </c>
      <c r="M377" s="89">
        <f t="shared" ref="M377" si="1858">+L377+M376</f>
        <v>4634</v>
      </c>
      <c r="N377" s="48">
        <v>12</v>
      </c>
      <c r="O377" s="89">
        <f t="shared" ref="O377" si="1859">+N377+O376</f>
        <v>82117</v>
      </c>
      <c r="P377" s="111">
        <f t="shared" ref="P377" si="1860">+Q377-Q376</f>
        <v>1408</v>
      </c>
      <c r="Q377" s="57">
        <v>910833</v>
      </c>
      <c r="R377" s="48">
        <v>312</v>
      </c>
      <c r="S377" s="118"/>
      <c r="T377" s="57">
        <v>16769</v>
      </c>
      <c r="U377" s="78"/>
      <c r="W377" s="121">
        <f t="shared" ref="W377" si="1861">+B377</f>
        <v>44200</v>
      </c>
      <c r="X377" s="122">
        <f t="shared" ref="X377:X378" si="1862">+G377</f>
        <v>33</v>
      </c>
      <c r="Y377" s="97">
        <f t="shared" ref="Y377" si="1863">+H377</f>
        <v>87183</v>
      </c>
      <c r="Z377" s="123">
        <f t="shared" ref="Z377" si="1864">+B377</f>
        <v>44200</v>
      </c>
      <c r="AA377" s="97">
        <f t="shared" ref="AA377" si="1865">+L377</f>
        <v>0</v>
      </c>
      <c r="AB377" s="97">
        <f t="shared" ref="AB377" si="1866">+M377</f>
        <v>4634</v>
      </c>
    </row>
    <row r="378" spans="2:28" x14ac:dyDescent="0.55000000000000004">
      <c r="B378" s="77">
        <v>44201</v>
      </c>
      <c r="C378" s="48">
        <v>2</v>
      </c>
      <c r="D378" s="84"/>
      <c r="E378" s="110"/>
      <c r="F378" s="57">
        <v>3</v>
      </c>
      <c r="G378" s="48">
        <v>32</v>
      </c>
      <c r="H378" s="89">
        <f t="shared" ref="H378" si="1867">+H377+G378</f>
        <v>87215</v>
      </c>
      <c r="I378" s="89">
        <f t="shared" ref="I378" si="1868">+H378-M378-O378</f>
        <v>443</v>
      </c>
      <c r="J378" s="48">
        <v>1</v>
      </c>
      <c r="K378" s="56">
        <f t="shared" ref="K378" si="1869">+J378+K377</f>
        <v>14</v>
      </c>
      <c r="L378" s="48">
        <v>0</v>
      </c>
      <c r="M378" s="89">
        <f t="shared" ref="M378" si="1870">+L378+M377</f>
        <v>4634</v>
      </c>
      <c r="N378" s="48">
        <v>21</v>
      </c>
      <c r="O378" s="89">
        <f t="shared" ref="O378" si="1871">+N378+O377</f>
        <v>82138</v>
      </c>
      <c r="P378" s="111">
        <f t="shared" ref="P378" si="1872">+Q378-Q377</f>
        <v>1763</v>
      </c>
      <c r="Q378" s="57">
        <v>912596</v>
      </c>
      <c r="R378" s="48">
        <v>784</v>
      </c>
      <c r="S378" s="118"/>
      <c r="T378" s="57">
        <v>17736</v>
      </c>
      <c r="U378" s="78"/>
      <c r="W378" s="121">
        <f t="shared" ref="W378" si="1873">+B378</f>
        <v>44201</v>
      </c>
      <c r="X378" s="122">
        <f t="shared" ref="X378" si="1874">+G378</f>
        <v>32</v>
      </c>
      <c r="Y378" s="97">
        <f t="shared" ref="Y378" si="1875">+H378</f>
        <v>87215</v>
      </c>
      <c r="Z378" s="123">
        <f t="shared" ref="Z378" si="1876">+B378</f>
        <v>44201</v>
      </c>
      <c r="AA378" s="97">
        <f t="shared" ref="AA378" si="1877">+L378</f>
        <v>0</v>
      </c>
      <c r="AB378" s="97">
        <f t="shared" ref="AB378" si="1878">+M378</f>
        <v>4634</v>
      </c>
    </row>
    <row r="379" spans="2:28" x14ac:dyDescent="0.55000000000000004">
      <c r="B379" s="77"/>
      <c r="C379" s="48"/>
      <c r="D379" s="84"/>
      <c r="E379" s="110"/>
      <c r="F379" s="57"/>
      <c r="G379" s="48"/>
      <c r="H379" s="89"/>
      <c r="I379" s="89"/>
      <c r="J379" s="48"/>
      <c r="K379" s="56"/>
      <c r="L379" s="48"/>
      <c r="M379" s="89"/>
      <c r="N379" s="48"/>
      <c r="O379" s="89"/>
      <c r="P379" s="111"/>
      <c r="Q379" s="57"/>
      <c r="R379" s="48"/>
      <c r="S379" s="118"/>
      <c r="T379" s="57"/>
      <c r="U379" s="78"/>
      <c r="W379" s="121"/>
      <c r="X379" s="122"/>
      <c r="Y379" s="97"/>
      <c r="Z379" s="123"/>
      <c r="AA379" s="97"/>
      <c r="AB379" s="97"/>
    </row>
    <row r="380" spans="2:28" x14ac:dyDescent="0.55000000000000004">
      <c r="B380" s="77"/>
      <c r="C380" s="59"/>
      <c r="D380" s="49"/>
      <c r="E380" s="61"/>
      <c r="F380" s="60"/>
      <c r="G380" s="59"/>
      <c r="H380" s="61"/>
      <c r="I380" s="55"/>
      <c r="J380" s="59"/>
      <c r="K380" s="61"/>
      <c r="L380" s="59"/>
      <c r="M380" s="61"/>
      <c r="N380" s="48"/>
      <c r="O380" s="60"/>
      <c r="P380" s="124"/>
      <c r="Q380" s="60"/>
      <c r="R380" s="48"/>
      <c r="S380" s="60"/>
      <c r="T380" s="60"/>
      <c r="U380" s="78"/>
    </row>
    <row r="381" spans="2:28" ht="9.5" customHeight="1" thickBot="1" x14ac:dyDescent="0.6">
      <c r="B381" s="66"/>
      <c r="C381" s="79"/>
      <c r="D381" s="80"/>
      <c r="E381" s="82"/>
      <c r="F381" s="95"/>
      <c r="G381" s="79"/>
      <c r="H381" s="82"/>
      <c r="I381" s="82"/>
      <c r="J381" s="79"/>
      <c r="K381" s="82"/>
      <c r="L381" s="79"/>
      <c r="M381" s="82"/>
      <c r="N381" s="83"/>
      <c r="O381" s="81"/>
      <c r="P381" s="94"/>
      <c r="Q381" s="95"/>
      <c r="R381" s="120"/>
      <c r="S381" s="95"/>
      <c r="T381" s="95"/>
      <c r="U381" s="67"/>
    </row>
    <row r="383" spans="2:28" ht="13" customHeight="1" x14ac:dyDescent="0.55000000000000004">
      <c r="E383" s="112"/>
      <c r="F383" s="113"/>
      <c r="G383" s="112" t="s">
        <v>80</v>
      </c>
      <c r="H383" s="113"/>
      <c r="I383" s="113"/>
      <c r="J383" s="113"/>
      <c r="U383" s="72"/>
    </row>
    <row r="384" spans="2:28" ht="13" customHeight="1" x14ac:dyDescent="0.55000000000000004">
      <c r="E384" s="112" t="s">
        <v>98</v>
      </c>
      <c r="F384" s="113"/>
      <c r="G384" s="288" t="s">
        <v>79</v>
      </c>
      <c r="H384" s="289"/>
      <c r="I384" s="112" t="s">
        <v>106</v>
      </c>
      <c r="J384" s="113"/>
    </row>
    <row r="385" spans="2:10" ht="13" customHeight="1" x14ac:dyDescent="0.55000000000000004">
      <c r="B385" s="130">
        <v>1</v>
      </c>
      <c r="E385" s="114" t="s">
        <v>108</v>
      </c>
      <c r="F385" s="113"/>
      <c r="G385" s="115"/>
      <c r="H385" s="115"/>
      <c r="I385" s="112" t="s">
        <v>107</v>
      </c>
      <c r="J385" s="113"/>
    </row>
    <row r="386" spans="2:10" ht="18.5" customHeight="1" x14ac:dyDescent="0.55000000000000004">
      <c r="E386" s="112" t="s">
        <v>96</v>
      </c>
      <c r="F386" s="113"/>
      <c r="G386" s="112" t="s">
        <v>97</v>
      </c>
      <c r="H386" s="113"/>
      <c r="I386" s="113"/>
      <c r="J386" s="113"/>
    </row>
    <row r="387" spans="2:10" ht="13" customHeight="1" x14ac:dyDescent="0.55000000000000004">
      <c r="E387" s="112" t="s">
        <v>98</v>
      </c>
      <c r="F387" s="113"/>
      <c r="G387" s="112" t="s">
        <v>99</v>
      </c>
      <c r="H387" s="113"/>
      <c r="I387" s="113"/>
      <c r="J387" s="113"/>
    </row>
    <row r="388" spans="2:10" ht="13" customHeight="1" x14ac:dyDescent="0.55000000000000004">
      <c r="E388" s="112" t="s">
        <v>98</v>
      </c>
      <c r="F388" s="113"/>
      <c r="G388" s="112" t="s">
        <v>100</v>
      </c>
      <c r="H388" s="113"/>
      <c r="I388" s="113"/>
      <c r="J388" s="113"/>
    </row>
    <row r="389" spans="2:10" ht="13" customHeight="1" x14ac:dyDescent="0.55000000000000004">
      <c r="E389" s="112" t="s">
        <v>101</v>
      </c>
      <c r="F389" s="113"/>
      <c r="G389" s="112" t="s">
        <v>102</v>
      </c>
      <c r="H389" s="113"/>
      <c r="I389" s="113"/>
      <c r="J389" s="113"/>
    </row>
    <row r="390" spans="2:10" ht="13" customHeight="1" x14ac:dyDescent="0.55000000000000004">
      <c r="E390" s="112" t="s">
        <v>103</v>
      </c>
      <c r="F390" s="113"/>
      <c r="G390" s="112" t="s">
        <v>104</v>
      </c>
      <c r="H390" s="113"/>
      <c r="I390" s="113"/>
      <c r="J390" s="113"/>
    </row>
  </sheetData>
  <mergeCells count="12">
    <mergeCell ref="G384:H384"/>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84"/>
  <sheetViews>
    <sheetView topLeftCell="A5" zoomScale="96" zoomScaleNormal="96" workbookViewId="0">
      <pane xSplit="1" ySplit="3" topLeftCell="AD372" activePane="bottomRight" state="frozen"/>
      <selection activeCell="A5" sqref="A5"/>
      <selection pane="topRight" activeCell="B5" sqref="B5"/>
      <selection pane="bottomLeft" activeCell="A8" sqref="A8"/>
      <selection pane="bottomRight" activeCell="C379" sqref="A379:C37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7" si="5947">+BA344+1</f>
        <v>128</v>
      </c>
      <c r="BB345" s="130">
        <v>0</v>
      </c>
      <c r="BC345" s="27">
        <f t="shared" ref="BC345" si="5948">+BC344+BB345</f>
        <v>22</v>
      </c>
      <c r="BD345" s="239">
        <f t="shared" ref="BD345:BD377"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 si="7308">+B373</f>
        <v>14</v>
      </c>
      <c r="BG373" s="230">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80">
        <f t="shared" ref="BO373" si="7317">+A373</f>
        <v>44197</v>
      </c>
      <c r="BP373">
        <f t="shared" ref="BP373" si="7318">+AF373</f>
        <v>8888</v>
      </c>
      <c r="BQ373">
        <f t="shared" ref="BQ373" si="7319">+AH373</f>
        <v>7912</v>
      </c>
      <c r="BR373">
        <f t="shared" ref="BR373"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 si="7326">+AR373</f>
        <v>802</v>
      </c>
      <c r="BY373">
        <f t="shared" ref="BY373"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AX376" si="7352">+A374</f>
        <v>44198</v>
      </c>
      <c r="AY374" s="6">
        <v>1</v>
      </c>
      <c r="AZ374" s="239">
        <f t="shared" ref="AZ374" si="7353">+AZ373+AY374</f>
        <v>367</v>
      </c>
      <c r="BA374" s="239">
        <f t="shared" si="5947"/>
        <v>157</v>
      </c>
      <c r="BB374" s="130">
        <v>1</v>
      </c>
      <c r="BC374" s="27">
        <f t="shared" ref="BC374:BC375" si="7354">+BC373+BB374</f>
        <v>23</v>
      </c>
      <c r="BD374" s="239">
        <f t="shared" si="5949"/>
        <v>192</v>
      </c>
      <c r="BE374" s="230">
        <f t="shared" ref="BE374:BE375" si="7355">+Z374</f>
        <v>44198</v>
      </c>
      <c r="BF374" s="132">
        <f t="shared" ref="BF374:BF375" si="7356">+B374</f>
        <v>16</v>
      </c>
      <c r="BG374" s="230">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80">
        <f t="shared" ref="BO374:BO375" si="7365">+A374</f>
        <v>44198</v>
      </c>
      <c r="BP374">
        <f t="shared" ref="BP374:BP375" si="7366">+AF374</f>
        <v>8923</v>
      </c>
      <c r="BQ374">
        <f t="shared" ref="BQ374:BQ375" si="7367">+AH374</f>
        <v>7968</v>
      </c>
      <c r="BR374">
        <f t="shared" ref="BR374:BR375" si="7368">+AJ374</f>
        <v>150</v>
      </c>
      <c r="BS374" s="180">
        <f t="shared" ref="BS374:BS375" si="7369">+A374</f>
        <v>44198</v>
      </c>
      <c r="BT374">
        <f t="shared" ref="BT374:BT375" si="7370">+AL374</f>
        <v>46</v>
      </c>
      <c r="BU374">
        <f t="shared" ref="BU374:BU375" si="7371">+AN374</f>
        <v>46</v>
      </c>
      <c r="BV374">
        <f t="shared" ref="BV374:BV375" si="7372">+AP374</f>
        <v>0</v>
      </c>
      <c r="BW374" s="180">
        <f t="shared" ref="BW374:BW375" si="7373">+A374</f>
        <v>44198</v>
      </c>
      <c r="BX374">
        <f t="shared" ref="BX374:BX375" si="7374">+AR374</f>
        <v>808</v>
      </c>
      <c r="BY374">
        <f t="shared" ref="BY374:BY375" si="7375">+AT374</f>
        <v>686</v>
      </c>
      <c r="BZ374">
        <f t="shared" ref="BZ374:BZ375" si="7376">+AV374</f>
        <v>7</v>
      </c>
      <c r="CA374" s="180">
        <f t="shared" ref="CA374:CA375" si="7377">+A374</f>
        <v>44198</v>
      </c>
      <c r="CB374">
        <f t="shared" ref="CB374:CB375" si="7378">+AD374</f>
        <v>35</v>
      </c>
      <c r="CC374">
        <f t="shared" ref="CC374:CC375" si="7379">+AG374</f>
        <v>56</v>
      </c>
      <c r="CD374" s="180">
        <f t="shared" ref="CD374:CD375" si="7380">+A374</f>
        <v>44198</v>
      </c>
      <c r="CE374">
        <f t="shared" ref="CE374:CE375" si="7381">+AI374</f>
        <v>1</v>
      </c>
      <c r="CF374" s="1">
        <f t="shared" ref="CF374:CF375" si="7382">+Z374</f>
        <v>44198</v>
      </c>
      <c r="CG374" s="284">
        <f t="shared" ref="CG374:CG375" si="7383">+AD374</f>
        <v>35</v>
      </c>
      <c r="CH374" s="287">
        <f t="shared" ref="CH374:CH375" si="7384">+Z374</f>
        <v>44198</v>
      </c>
      <c r="CI374" s="285">
        <f t="shared" ref="CI374:CI375" si="7385">+AI374</f>
        <v>1</v>
      </c>
    </row>
    <row r="375" spans="1:87" ht="18" customHeight="1" x14ac:dyDescent="0.55000000000000004">
      <c r="A375" s="180">
        <v>44199</v>
      </c>
      <c r="B375" s="241">
        <v>20</v>
      </c>
      <c r="C375" s="155">
        <f t="shared" ref="C375" si="7386">+B375+C374</f>
        <v>4323</v>
      </c>
      <c r="D375" s="155">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8">
        <v>187</v>
      </c>
      <c r="Z375" s="75">
        <f t="shared" ref="Z375:Z376" si="7388">+A375</f>
        <v>44199</v>
      </c>
      <c r="AA375" s="231">
        <f t="shared" ref="AA375" si="7389">+AF375+AL375+AR375</f>
        <v>9822</v>
      </c>
      <c r="AB375" s="231">
        <f t="shared" ref="AB375" si="7390">+AH375+AN375+AT375</f>
        <v>8746</v>
      </c>
      <c r="AC375" s="232">
        <f t="shared" ref="AC375" si="7391">+AJ375+AP375+AV375</f>
        <v>157</v>
      </c>
      <c r="AD375" s="184">
        <f t="shared" ref="AD375" si="7392">+AF375-AF374</f>
        <v>41</v>
      </c>
      <c r="AE375" s="244">
        <f t="shared" ref="AE375" si="7393">+AE374+AD375</f>
        <v>7759</v>
      </c>
      <c r="AF375" s="156">
        <v>8964</v>
      </c>
      <c r="AG375" s="185">
        <f t="shared" ref="AG375:AG377" si="7394">+AH375-AH374</f>
        <v>43</v>
      </c>
      <c r="AH375" s="156">
        <v>8011</v>
      </c>
      <c r="AI375" s="185">
        <f t="shared" ref="AI375:AI377" si="7395">+AJ375-AJ374</f>
        <v>0</v>
      </c>
      <c r="AJ375" s="186">
        <v>150</v>
      </c>
      <c r="AK375" s="187">
        <f t="shared" ref="AK375" si="7396">+AL375-AL374</f>
        <v>0</v>
      </c>
      <c r="AL375" s="156">
        <v>46</v>
      </c>
      <c r="AM375" s="185">
        <f t="shared" ref="AM375" si="7397">+AN375-AN374</f>
        <v>0</v>
      </c>
      <c r="AN375" s="156">
        <v>46</v>
      </c>
      <c r="AO375" s="185">
        <f t="shared" ref="AO375" si="7398">+AP375-AP374</f>
        <v>0</v>
      </c>
      <c r="AP375" s="188">
        <v>0</v>
      </c>
      <c r="AQ375" s="187">
        <f t="shared" ref="AQ375" si="7399">+AR375-AR374</f>
        <v>4</v>
      </c>
      <c r="AR375" s="156">
        <v>812</v>
      </c>
      <c r="AS375" s="185">
        <f t="shared" ref="AS375" si="7400">+AT375-AT374</f>
        <v>3</v>
      </c>
      <c r="AT375" s="156">
        <v>689</v>
      </c>
      <c r="AU375" s="185">
        <f t="shared" ref="AU375" si="7401">+AV375-AV374</f>
        <v>0</v>
      </c>
      <c r="AV375" s="189">
        <v>7</v>
      </c>
      <c r="AW375" s="256">
        <v>204</v>
      </c>
      <c r="AX375" s="238">
        <f t="shared" si="7352"/>
        <v>44199</v>
      </c>
      <c r="AY375" s="6">
        <v>2</v>
      </c>
      <c r="AZ375" s="239">
        <f t="shared" ref="AZ375" si="7402">+AZ374+AY375</f>
        <v>369</v>
      </c>
      <c r="BA375" s="239">
        <f t="shared" si="5947"/>
        <v>158</v>
      </c>
      <c r="BB375" s="130">
        <v>4</v>
      </c>
      <c r="BC375" s="27">
        <f t="shared" si="7354"/>
        <v>27</v>
      </c>
      <c r="BD375" s="239">
        <f t="shared" si="5949"/>
        <v>193</v>
      </c>
      <c r="BE375" s="230">
        <f t="shared" si="7355"/>
        <v>44199</v>
      </c>
      <c r="BF375" s="132">
        <f t="shared" si="7356"/>
        <v>20</v>
      </c>
      <c r="BG375" s="230">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80">
        <f t="shared" si="7365"/>
        <v>44199</v>
      </c>
      <c r="BP375">
        <f t="shared" si="7366"/>
        <v>8964</v>
      </c>
      <c r="BQ375">
        <f t="shared" si="7367"/>
        <v>8011</v>
      </c>
      <c r="BR375">
        <f t="shared" si="7368"/>
        <v>150</v>
      </c>
      <c r="BS375" s="180">
        <f t="shared" si="7369"/>
        <v>44199</v>
      </c>
      <c r="BT375">
        <f t="shared" si="7370"/>
        <v>46</v>
      </c>
      <c r="BU375">
        <f t="shared" si="7371"/>
        <v>46</v>
      </c>
      <c r="BV375">
        <f t="shared" si="7372"/>
        <v>0</v>
      </c>
      <c r="BW375" s="180">
        <f t="shared" si="7373"/>
        <v>44199</v>
      </c>
      <c r="BX375">
        <f t="shared" si="7374"/>
        <v>812</v>
      </c>
      <c r="BY375">
        <f t="shared" si="7375"/>
        <v>689</v>
      </c>
      <c r="BZ375">
        <f t="shared" si="7376"/>
        <v>7</v>
      </c>
      <c r="CA375" s="180">
        <f t="shared" si="7377"/>
        <v>44199</v>
      </c>
      <c r="CB375">
        <f t="shared" si="7378"/>
        <v>41</v>
      </c>
      <c r="CC375">
        <f t="shared" si="7379"/>
        <v>43</v>
      </c>
      <c r="CD375" s="180">
        <f t="shared" si="7380"/>
        <v>44199</v>
      </c>
      <c r="CE375">
        <f t="shared" si="7381"/>
        <v>0</v>
      </c>
      <c r="CF375" s="1">
        <f t="shared" si="7382"/>
        <v>44199</v>
      </c>
      <c r="CG375" s="284">
        <f t="shared" si="7383"/>
        <v>41</v>
      </c>
      <c r="CH375" s="287">
        <f t="shared" si="7384"/>
        <v>44199</v>
      </c>
      <c r="CI375" s="285">
        <f t="shared" si="7385"/>
        <v>0</v>
      </c>
    </row>
    <row r="376" spans="1:87" ht="18" customHeight="1" x14ac:dyDescent="0.55000000000000004">
      <c r="A376" s="180">
        <v>44200</v>
      </c>
      <c r="B376" s="241">
        <v>16</v>
      </c>
      <c r="C376" s="155">
        <f t="shared" ref="C376" si="7403">+B376+C375</f>
        <v>4339</v>
      </c>
      <c r="D376" s="155">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8">
        <v>188</v>
      </c>
      <c r="Z376" s="75">
        <f t="shared" si="7388"/>
        <v>44200</v>
      </c>
      <c r="AA376" s="231">
        <f t="shared" ref="AA376" si="7405">+AF376+AL376+AR376</f>
        <v>9878</v>
      </c>
      <c r="AB376" s="231">
        <f t="shared" ref="AB376" si="7406">+AH376+AN376+AT376</f>
        <v>8797</v>
      </c>
      <c r="AC376" s="232">
        <f t="shared" ref="AC376" si="7407">+AJ376+AP376+AV376</f>
        <v>160</v>
      </c>
      <c r="AD376" s="184">
        <f t="shared" ref="AD376" si="7408">+AF376-AF375</f>
        <v>53</v>
      </c>
      <c r="AE376" s="244">
        <f t="shared" ref="AE376" si="7409">+AE375+AD376</f>
        <v>7812</v>
      </c>
      <c r="AF376" s="156">
        <v>9017</v>
      </c>
      <c r="AG376" s="185">
        <f t="shared" si="7394"/>
        <v>44</v>
      </c>
      <c r="AH376" s="156">
        <v>8055</v>
      </c>
      <c r="AI376" s="185">
        <f t="shared" si="7395"/>
        <v>3</v>
      </c>
      <c r="AJ376" s="186">
        <v>153</v>
      </c>
      <c r="AK376" s="187">
        <f t="shared" ref="AK376" si="7410">+AL376-AL375</f>
        <v>0</v>
      </c>
      <c r="AL376" s="156">
        <v>46</v>
      </c>
      <c r="AM376" s="185">
        <f t="shared" ref="AM376" si="7411">+AN376-AN375</f>
        <v>0</v>
      </c>
      <c r="AN376" s="156">
        <v>46</v>
      </c>
      <c r="AO376" s="185">
        <f t="shared" ref="AO376" si="7412">+AP376-AP375</f>
        <v>0</v>
      </c>
      <c r="AP376" s="188">
        <v>0</v>
      </c>
      <c r="AQ376" s="187">
        <f t="shared" ref="AQ376" si="7413">+AR376-AR375</f>
        <v>3</v>
      </c>
      <c r="AR376" s="156">
        <v>815</v>
      </c>
      <c r="AS376" s="185">
        <f t="shared" ref="AS376" si="7414">+AT376-AT375</f>
        <v>7</v>
      </c>
      <c r="AT376" s="156">
        <v>696</v>
      </c>
      <c r="AU376" s="185">
        <f t="shared" ref="AU376" si="7415">+AV376-AV375</f>
        <v>0</v>
      </c>
      <c r="AV376" s="189">
        <v>7</v>
      </c>
      <c r="AW376" s="256">
        <v>205</v>
      </c>
      <c r="AX376" s="238">
        <f t="shared" si="7352"/>
        <v>44200</v>
      </c>
      <c r="AY376" s="6">
        <v>1</v>
      </c>
      <c r="AZ376" s="239">
        <f t="shared" ref="AZ376" si="7416">+AZ375+AY376</f>
        <v>370</v>
      </c>
      <c r="BA376" s="239">
        <f t="shared" si="5947"/>
        <v>159</v>
      </c>
      <c r="BB376" s="130">
        <v>14</v>
      </c>
      <c r="BC376" s="27">
        <f t="shared" ref="BC376" si="7417">+BC375+BB376</f>
        <v>41</v>
      </c>
      <c r="BD376" s="239">
        <f t="shared" si="5949"/>
        <v>194</v>
      </c>
      <c r="BE376" s="230">
        <f t="shared" ref="BE376" si="7418">+Z376</f>
        <v>44200</v>
      </c>
      <c r="BF376" s="132">
        <f t="shared" ref="BF376" si="7419">+B376</f>
        <v>16</v>
      </c>
      <c r="BG376" s="230">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80">
        <f t="shared" ref="BO376" si="7428">+A376</f>
        <v>44200</v>
      </c>
      <c r="BP376">
        <f t="shared" ref="BP376:BP377" si="7429">+AF376</f>
        <v>9017</v>
      </c>
      <c r="BQ376">
        <f t="shared" ref="BQ376:BQ377" si="7430">+AH376</f>
        <v>8055</v>
      </c>
      <c r="BR376">
        <f t="shared" ref="BR376:BR377" si="7431">+AJ376</f>
        <v>153</v>
      </c>
      <c r="BS376" s="180">
        <f t="shared" ref="BS376" si="7432">+A376</f>
        <v>44200</v>
      </c>
      <c r="BT376">
        <f t="shared" ref="BT376" si="7433">+AL376</f>
        <v>46</v>
      </c>
      <c r="BU376">
        <f t="shared" ref="BU376" si="7434">+AN376</f>
        <v>46</v>
      </c>
      <c r="BV376">
        <f t="shared" ref="BV376" si="7435">+AP376</f>
        <v>0</v>
      </c>
      <c r="BW376" s="180">
        <f t="shared" ref="BW376" si="7436">+A376</f>
        <v>44200</v>
      </c>
      <c r="BX376">
        <f t="shared" ref="BX376:BX377" si="7437">+AR376</f>
        <v>815</v>
      </c>
      <c r="BY376">
        <f t="shared" ref="BY376" si="7438">+AT376</f>
        <v>696</v>
      </c>
      <c r="BZ376">
        <f t="shared" ref="BZ376" si="7439">+AV376</f>
        <v>7</v>
      </c>
      <c r="CA376" s="180">
        <f t="shared" ref="CA376" si="7440">+A376</f>
        <v>44200</v>
      </c>
      <c r="CB376">
        <f t="shared" ref="CB376" si="7441">+AD376</f>
        <v>53</v>
      </c>
      <c r="CC376">
        <f t="shared" ref="CC376" si="7442">+AG376</f>
        <v>44</v>
      </c>
      <c r="CD376" s="180">
        <f t="shared" ref="CD376" si="7443">+A376</f>
        <v>44200</v>
      </c>
      <c r="CE376">
        <f t="shared" ref="CE376" si="7444">+AI376</f>
        <v>3</v>
      </c>
      <c r="CF376" s="1">
        <f t="shared" ref="CF376" si="7445">+Z376</f>
        <v>44200</v>
      </c>
      <c r="CG376" s="284">
        <f t="shared" ref="CG376" si="7446">+AD376</f>
        <v>53</v>
      </c>
      <c r="CH376" s="287">
        <f t="shared" ref="CH376" si="7447">+Z376</f>
        <v>44200</v>
      </c>
      <c r="CI376" s="285">
        <f t="shared" ref="CI376" si="7448">+AI376</f>
        <v>3</v>
      </c>
    </row>
    <row r="377" spans="1:87" ht="18" customHeight="1" x14ac:dyDescent="0.55000000000000004">
      <c r="A377" s="180">
        <v>44201</v>
      </c>
      <c r="B377" s="241">
        <v>9</v>
      </c>
      <c r="C377" s="155">
        <f t="shared" ref="C377" si="7449">+B377+C376</f>
        <v>4348</v>
      </c>
      <c r="D377" s="155">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8">
        <v>189</v>
      </c>
      <c r="Z377" s="75">
        <f t="shared" ref="Z377" si="7451">+A377</f>
        <v>44201</v>
      </c>
      <c r="AA377" s="231">
        <f t="shared" ref="AA377" si="7452">+AF377+AL377+AR377</f>
        <v>9912</v>
      </c>
      <c r="AB377" s="231">
        <f t="shared" ref="AB377" si="7453">+AH377+AN377+AT377</f>
        <v>8870</v>
      </c>
      <c r="AC377" s="232">
        <f t="shared" ref="AC377" si="7454">+AJ377+AP377+AV377</f>
        <v>160</v>
      </c>
      <c r="AD377" s="184">
        <f t="shared" ref="AD377" si="7455">+AF377-AF376</f>
        <v>32</v>
      </c>
      <c r="AE377" s="244">
        <f t="shared" ref="AE377" si="7456">+AE376+AD377</f>
        <v>7844</v>
      </c>
      <c r="AF377" s="156">
        <v>9049</v>
      </c>
      <c r="AG377" s="185">
        <f t="shared" si="7394"/>
        <v>72</v>
      </c>
      <c r="AH377" s="156">
        <v>8127</v>
      </c>
      <c r="AI377" s="185">
        <f t="shared" si="7395"/>
        <v>0</v>
      </c>
      <c r="AJ377" s="186">
        <v>153</v>
      </c>
      <c r="AK377" s="187">
        <f t="shared" ref="AK377" si="7457">+AL377-AL376</f>
        <v>0</v>
      </c>
      <c r="AL377" s="156">
        <v>46</v>
      </c>
      <c r="AM377" s="185">
        <f t="shared" ref="AM377" si="7458">+AN377-AN376</f>
        <v>0</v>
      </c>
      <c r="AN377" s="156">
        <v>46</v>
      </c>
      <c r="AO377" s="185">
        <f t="shared" ref="AO377" si="7459">+AP377-AP376</f>
        <v>0</v>
      </c>
      <c r="AP377" s="188">
        <v>0</v>
      </c>
      <c r="AQ377" s="187">
        <f t="shared" ref="AQ377" si="7460">+AR377-AR376</f>
        <v>2</v>
      </c>
      <c r="AR377" s="156">
        <v>817</v>
      </c>
      <c r="AS377" s="185">
        <f t="shared" ref="AS377" si="7461">+AT377-AT376</f>
        <v>1</v>
      </c>
      <c r="AT377" s="156">
        <v>697</v>
      </c>
      <c r="AU377" s="185">
        <f t="shared" ref="AU377" si="7462">+AV377-AV376</f>
        <v>0</v>
      </c>
      <c r="AV377" s="189">
        <v>7</v>
      </c>
      <c r="AW377" s="256">
        <v>206</v>
      </c>
      <c r="AX377" s="238">
        <f t="shared" ref="AX377" si="7463">+A377</f>
        <v>44201</v>
      </c>
      <c r="AY377" s="6">
        <v>1</v>
      </c>
      <c r="AZ377" s="239">
        <f t="shared" ref="AZ377" si="7464">+AZ376+AY377</f>
        <v>371</v>
      </c>
      <c r="BA377" s="239">
        <f t="shared" si="5947"/>
        <v>160</v>
      </c>
      <c r="BB377" s="130">
        <v>20</v>
      </c>
      <c r="BC377" s="27">
        <f t="shared" ref="BC377" si="7465">+BC376+BB377</f>
        <v>61</v>
      </c>
      <c r="BD377" s="239">
        <f t="shared" si="5949"/>
        <v>195</v>
      </c>
      <c r="BE377" s="230">
        <f t="shared" ref="BE377" si="7466">+Z377</f>
        <v>44201</v>
      </c>
      <c r="BF377" s="132">
        <f t="shared" ref="BF377" si="7467">+B377</f>
        <v>9</v>
      </c>
      <c r="BG377" s="230">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80">
        <f t="shared" ref="BO377" si="7476">+A377</f>
        <v>44201</v>
      </c>
      <c r="BP377">
        <f t="shared" ref="BP377" si="7477">+AF377</f>
        <v>9049</v>
      </c>
      <c r="BQ377">
        <f t="shared" ref="BQ377" si="7478">+AH377</f>
        <v>8127</v>
      </c>
      <c r="BR377">
        <f t="shared" ref="BR377" si="7479">+AJ377</f>
        <v>153</v>
      </c>
      <c r="BS377" s="180">
        <f t="shared" ref="BS377" si="7480">+A377</f>
        <v>44201</v>
      </c>
      <c r="BT377">
        <f t="shared" ref="BT377" si="7481">+AL377</f>
        <v>46</v>
      </c>
      <c r="BU377">
        <f t="shared" ref="BU377" si="7482">+AN377</f>
        <v>46</v>
      </c>
      <c r="BV377">
        <f t="shared" ref="BV377" si="7483">+AP377</f>
        <v>0</v>
      </c>
      <c r="BW377" s="180">
        <f t="shared" ref="BW377" si="7484">+A377</f>
        <v>44201</v>
      </c>
      <c r="BX377">
        <f t="shared" ref="BX377" si="7485">+AR377</f>
        <v>817</v>
      </c>
      <c r="BY377">
        <f t="shared" ref="BY377" si="7486">+AT377</f>
        <v>697</v>
      </c>
      <c r="BZ377">
        <f t="shared" ref="BZ377" si="7487">+AV377</f>
        <v>7</v>
      </c>
      <c r="CA377" s="180">
        <f t="shared" ref="CA377" si="7488">+A377</f>
        <v>44201</v>
      </c>
      <c r="CB377">
        <f t="shared" ref="CB377" si="7489">+AD377</f>
        <v>32</v>
      </c>
      <c r="CC377">
        <f t="shared" ref="CC377" si="7490">+AG377</f>
        <v>72</v>
      </c>
      <c r="CD377" s="180">
        <f t="shared" ref="CD377" si="7491">+A377</f>
        <v>44201</v>
      </c>
      <c r="CE377">
        <f t="shared" ref="CE377" si="7492">+AI377</f>
        <v>0</v>
      </c>
      <c r="CF377" s="1">
        <f t="shared" ref="CF377" si="7493">+Z377</f>
        <v>44201</v>
      </c>
      <c r="CG377" s="284">
        <f t="shared" ref="CG377" si="7494">+AD377</f>
        <v>32</v>
      </c>
      <c r="CH377" s="287">
        <f t="shared" ref="CH377" si="7495">+Z377</f>
        <v>44201</v>
      </c>
      <c r="CI377" s="285">
        <f t="shared" ref="CI377" si="7496">+AI377</f>
        <v>0</v>
      </c>
    </row>
    <row r="378" spans="1:87" ht="18" customHeight="1" x14ac:dyDescent="0.55000000000000004">
      <c r="A378" s="180"/>
      <c r="B378" s="241"/>
      <c r="C378" s="155"/>
      <c r="D378" s="155"/>
      <c r="E378" s="147"/>
      <c r="F378" s="147"/>
      <c r="G378" s="147"/>
      <c r="H378" s="135"/>
      <c r="I378" s="147"/>
      <c r="J378" s="135"/>
      <c r="K378" s="42"/>
      <c r="L378" s="146"/>
      <c r="M378" s="147"/>
      <c r="N378" s="135"/>
      <c r="O378" s="135"/>
      <c r="P378" s="147"/>
      <c r="Q378" s="147"/>
      <c r="R378" s="135"/>
      <c r="S378" s="135"/>
      <c r="T378" s="147"/>
      <c r="U378" s="147"/>
      <c r="V378" s="135"/>
      <c r="W378" s="42"/>
      <c r="X378" s="148"/>
      <c r="Z378" s="75"/>
      <c r="AA378" s="231"/>
      <c r="AB378" s="231"/>
      <c r="AC378" s="232"/>
      <c r="AD378" s="184"/>
      <c r="AE378" s="244"/>
      <c r="AF378" s="156"/>
      <c r="AG378" s="185"/>
      <c r="AH378" s="156"/>
      <c r="AI378" s="185"/>
      <c r="AJ378" s="186"/>
      <c r="AK378" s="187"/>
      <c r="AL378" s="156"/>
      <c r="AM378" s="185"/>
      <c r="AN378" s="156"/>
      <c r="AO378" s="185"/>
      <c r="AP378" s="188"/>
      <c r="AQ378" s="187"/>
      <c r="AR378" s="156"/>
      <c r="AS378" s="185"/>
      <c r="AT378" s="156"/>
      <c r="AU378" s="185"/>
      <c r="AV378" s="189"/>
      <c r="AW378" s="256"/>
      <c r="AX378" s="238"/>
      <c r="AY378" s="6"/>
      <c r="AZ378" s="239"/>
      <c r="BA378" s="239"/>
      <c r="BB378" s="130"/>
      <c r="BC378" s="27"/>
      <c r="BD378" s="239"/>
      <c r="BE378" s="230"/>
      <c r="BF378" s="132"/>
      <c r="BG378" s="230"/>
      <c r="BH378" s="132"/>
      <c r="BI378" s="1"/>
      <c r="BL378" s="1"/>
      <c r="BO378" s="257"/>
      <c r="BS378" s="257"/>
      <c r="BW378" s="257"/>
      <c r="CA378" s="257"/>
      <c r="CD378" s="257"/>
      <c r="CG378" s="286"/>
      <c r="CH378" s="286"/>
      <c r="CI378" s="286"/>
    </row>
    <row r="379" spans="1:87" ht="18" customHeight="1" x14ac:dyDescent="0.55000000000000004">
      <c r="A379" s="180"/>
      <c r="B379" s="147"/>
      <c r="C379" s="155"/>
      <c r="D379" s="155"/>
      <c r="E379" s="147"/>
      <c r="F379" s="147"/>
      <c r="G379" s="147"/>
      <c r="H379" s="135"/>
      <c r="I379" s="147"/>
      <c r="J379" s="135"/>
      <c r="K379" s="42"/>
      <c r="L379" s="146"/>
      <c r="M379" s="147"/>
      <c r="N379" s="135"/>
      <c r="O379" s="135"/>
      <c r="P379" s="147"/>
      <c r="Q379" s="147"/>
      <c r="R379" s="135"/>
      <c r="S379" s="135"/>
      <c r="T379" s="147"/>
      <c r="U379" s="147"/>
      <c r="V379" s="135"/>
      <c r="W379" s="42"/>
      <c r="X379" s="148"/>
      <c r="Z379" s="75"/>
      <c r="AA379" s="231"/>
      <c r="AB379" s="231"/>
      <c r="AC379" s="232"/>
      <c r="AD379" s="184"/>
      <c r="AE379" s="244"/>
      <c r="AF379" s="156"/>
      <c r="AG379" s="185"/>
      <c r="AH379" s="156"/>
      <c r="AI379" s="185"/>
      <c r="AJ379" s="186"/>
      <c r="AK379" s="187"/>
      <c r="AL379" s="156"/>
      <c r="AM379" s="185"/>
      <c r="AN379" s="156"/>
      <c r="AO379" s="185"/>
      <c r="AP379" s="188"/>
      <c r="AQ379" s="187"/>
      <c r="AR379" s="156"/>
      <c r="AS379" s="185"/>
      <c r="AT379" s="156"/>
      <c r="AU379" s="185"/>
      <c r="AV379" s="189"/>
      <c r="AX379"/>
      <c r="AY379"/>
      <c r="AZ379"/>
      <c r="BB379"/>
      <c r="BP379" s="45"/>
      <c r="BQ379" s="45"/>
      <c r="BR379" s="45"/>
      <c r="BS379" s="45"/>
    </row>
    <row r="380" spans="1:87" ht="7" customHeight="1" thickBot="1" x14ac:dyDescent="0.6">
      <c r="A380" s="66"/>
      <c r="B380" s="146"/>
      <c r="C380" s="155"/>
      <c r="D380" s="147"/>
      <c r="E380" s="147"/>
      <c r="F380" s="147"/>
      <c r="G380" s="147"/>
      <c r="H380" s="135"/>
      <c r="I380" s="147"/>
      <c r="J380" s="135"/>
      <c r="K380" s="148"/>
      <c r="L380" s="146"/>
      <c r="M380" s="147"/>
      <c r="N380" s="135"/>
      <c r="O380" s="135"/>
      <c r="P380" s="147"/>
      <c r="Q380" s="147"/>
      <c r="R380" s="135"/>
      <c r="S380" s="135"/>
      <c r="T380" s="147"/>
      <c r="U380" s="147"/>
      <c r="V380" s="135"/>
      <c r="W380" s="42"/>
      <c r="X380" s="148"/>
      <c r="Z380" s="66"/>
      <c r="AA380" s="64"/>
      <c r="AB380" s="64"/>
      <c r="AC380" s="64"/>
      <c r="AD380" s="184"/>
      <c r="AE380" s="244"/>
      <c r="AF380" s="156"/>
      <c r="AG380" s="185"/>
      <c r="AH380" s="156"/>
      <c r="AI380" s="185"/>
      <c r="AJ380" s="186"/>
      <c r="AK380" s="187"/>
      <c r="AL380" s="156"/>
      <c r="AM380" s="185"/>
      <c r="AN380" s="156"/>
      <c r="AO380" s="185"/>
      <c r="AP380" s="188"/>
      <c r="AQ380" s="187"/>
      <c r="AR380" s="156"/>
      <c r="AS380" s="185"/>
      <c r="AT380" s="156"/>
      <c r="AU380" s="185"/>
      <c r="AV380" s="189"/>
    </row>
    <row r="381" spans="1:87" x14ac:dyDescent="0.55000000000000004">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row>
    <row r="382" spans="1:87" x14ac:dyDescent="0.55000000000000004">
      <c r="AI382" s="261">
        <f>SUM(AI189:AI379)</f>
        <v>146</v>
      </c>
      <c r="AY382" s="45">
        <f>SUM(AY359:AY378)</f>
        <v>30</v>
      </c>
      <c r="BB382" s="45">
        <f>219-172</f>
        <v>47</v>
      </c>
    </row>
    <row r="383" spans="1:87" x14ac:dyDescent="0.55000000000000004">
      <c r="L383">
        <f>SUM(L97:L382)</f>
        <v>6173</v>
      </c>
      <c r="P383">
        <f>SUM(P97:P382)</f>
        <v>888</v>
      </c>
      <c r="AD383">
        <f>SUM(AD188:AD194)</f>
        <v>82</v>
      </c>
    </row>
    <row r="384" spans="1:87" x14ac:dyDescent="0.55000000000000004">
      <c r="A384" s="130"/>
      <c r="D384">
        <f>SUM(B229:B259)</f>
        <v>435</v>
      </c>
      <c r="Z384" s="130"/>
      <c r="AA384" s="130"/>
      <c r="AB384" s="130"/>
      <c r="AC384" s="130"/>
      <c r="AF384">
        <f>SUM(AD188:AD379)</f>
        <v>7846</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8"/>
  <sheetViews>
    <sheetView workbookViewId="0">
      <pane xSplit="3" ySplit="1" topLeftCell="D132" activePane="bottomRight" state="frozen"/>
      <selection pane="topRight" activeCell="C1" sqref="C1"/>
      <selection pane="bottomLeft" activeCell="A2" sqref="A2"/>
      <selection pane="bottomRight" activeCell="D139" sqref="D139"/>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39"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67">
        <f t="shared" ref="B137" si="319">SUM(D137:AB137)-I137</f>
        <v>20</v>
      </c>
      <c r="C137" s="1">
        <v>44199</v>
      </c>
      <c r="D137">
        <v>4</v>
      </c>
      <c r="E137">
        <v>2</v>
      </c>
      <c r="F137">
        <v>3</v>
      </c>
      <c r="G137">
        <v>6</v>
      </c>
      <c r="H137">
        <v>1</v>
      </c>
      <c r="I137" s="267">
        <f t="shared" si="77"/>
        <v>4</v>
      </c>
      <c r="U137">
        <v>1</v>
      </c>
      <c r="V137">
        <v>1</v>
      </c>
      <c r="X137">
        <v>1</v>
      </c>
      <c r="Y137">
        <v>1</v>
      </c>
      <c r="AC137" s="1">
        <f t="shared" ref="AC137" si="320">+C137</f>
        <v>44199</v>
      </c>
      <c r="AD137" s="268">
        <f t="shared" ref="AD137" si="321">+B137</f>
        <v>20</v>
      </c>
      <c r="AE137">
        <f t="shared" ref="AE137" si="322">+D137</f>
        <v>4</v>
      </c>
    </row>
    <row r="138" spans="2:31" x14ac:dyDescent="0.55000000000000004">
      <c r="B138" s="267">
        <f t="shared" ref="B138" si="323">SUM(D138:AB138)-I138</f>
        <v>16</v>
      </c>
      <c r="C138" s="1">
        <v>44200</v>
      </c>
      <c r="D138">
        <v>6</v>
      </c>
      <c r="E138">
        <v>4</v>
      </c>
      <c r="F138">
        <v>1</v>
      </c>
      <c r="H138">
        <v>1</v>
      </c>
      <c r="I138" s="267">
        <f t="shared" si="77"/>
        <v>4</v>
      </c>
      <c r="P138">
        <v>1</v>
      </c>
      <c r="T138">
        <v>1</v>
      </c>
      <c r="U138">
        <v>1</v>
      </c>
      <c r="Y138">
        <v>1</v>
      </c>
      <c r="AC138" s="1">
        <f t="shared" ref="AC138" si="324">+C138</f>
        <v>44200</v>
      </c>
      <c r="AD138" s="268">
        <f t="shared" ref="AD138" si="325">+B138</f>
        <v>16</v>
      </c>
      <c r="AE138">
        <f t="shared" ref="AE138" si="326">+D138</f>
        <v>6</v>
      </c>
    </row>
    <row r="139" spans="2:31" x14ac:dyDescent="0.55000000000000004">
      <c r="B139" s="267">
        <f t="shared" ref="B139" si="327">SUM(D139:AB139)-I139</f>
        <v>9</v>
      </c>
      <c r="C139" s="1">
        <v>44201</v>
      </c>
      <c r="D139">
        <v>2</v>
      </c>
      <c r="E139">
        <v>3</v>
      </c>
      <c r="G139">
        <v>3</v>
      </c>
      <c r="I139" s="267">
        <f t="shared" si="77"/>
        <v>1</v>
      </c>
      <c r="Y139">
        <v>1</v>
      </c>
      <c r="AC139" s="1">
        <f t="shared" ref="AC139" si="328">+C139</f>
        <v>44201</v>
      </c>
      <c r="AD139" s="268">
        <f t="shared" ref="AD139" si="329">+B139</f>
        <v>9</v>
      </c>
      <c r="AE139">
        <f t="shared" ref="AE139" si="330">+D139</f>
        <v>2</v>
      </c>
    </row>
    <row r="140" spans="2:31" x14ac:dyDescent="0.55000000000000004">
      <c r="B140" s="241"/>
      <c r="C140" s="1"/>
      <c r="AC140" s="280">
        <v>1</v>
      </c>
    </row>
    <row r="141" spans="2:31" s="266" customFormat="1" ht="5" customHeight="1" x14ac:dyDescent="0.55000000000000004">
      <c r="B141" s="265"/>
      <c r="C141" s="264"/>
      <c r="AB141" s="5"/>
    </row>
    <row r="142" spans="2:31" ht="5.5" customHeight="1" x14ac:dyDescent="0.55000000000000004">
      <c r="B142" s="258"/>
      <c r="C142" s="1"/>
    </row>
    <row r="143" spans="2:31" x14ac:dyDescent="0.55000000000000004">
      <c r="B143">
        <f>SUM(B2:B142)</f>
        <v>1980</v>
      </c>
      <c r="C143" s="1" t="s">
        <v>348</v>
      </c>
      <c r="D143" s="27">
        <f>SUM(D2:D142)</f>
        <v>669</v>
      </c>
      <c r="E143" s="27">
        <f>SUM(E2:E142)</f>
        <v>334</v>
      </c>
      <c r="F143" s="27">
        <f>SUM(F2:F142)</f>
        <v>214</v>
      </c>
      <c r="G143" s="27">
        <f>SUM(G2:G142)</f>
        <v>161</v>
      </c>
      <c r="H143" s="27">
        <f>SUM(H2:H142)</f>
        <v>149</v>
      </c>
      <c r="J143">
        <f t="shared" ref="J143:AA143" si="331">SUM(J2:J142)</f>
        <v>29</v>
      </c>
      <c r="K143">
        <f t="shared" si="331"/>
        <v>1</v>
      </c>
      <c r="L143">
        <f t="shared" si="331"/>
        <v>6</v>
      </c>
      <c r="M143">
        <f t="shared" si="331"/>
        <v>13</v>
      </c>
      <c r="N143">
        <f t="shared" si="331"/>
        <v>9</v>
      </c>
      <c r="O143">
        <f t="shared" si="331"/>
        <v>23</v>
      </c>
      <c r="P143">
        <f t="shared" si="331"/>
        <v>24</v>
      </c>
      <c r="Q143">
        <f t="shared" si="331"/>
        <v>2</v>
      </c>
      <c r="R143">
        <f t="shared" si="331"/>
        <v>10</v>
      </c>
      <c r="S143">
        <f t="shared" si="331"/>
        <v>2</v>
      </c>
      <c r="T143">
        <f t="shared" si="331"/>
        <v>20</v>
      </c>
      <c r="U143">
        <f t="shared" si="331"/>
        <v>34</v>
      </c>
      <c r="V143">
        <f t="shared" si="331"/>
        <v>75</v>
      </c>
      <c r="W143">
        <f t="shared" si="331"/>
        <v>22</v>
      </c>
      <c r="X143">
        <f t="shared" si="331"/>
        <v>23</v>
      </c>
      <c r="Y143">
        <f t="shared" si="331"/>
        <v>90</v>
      </c>
      <c r="Z143">
        <f t="shared" si="331"/>
        <v>41</v>
      </c>
      <c r="AA143">
        <f t="shared" si="331"/>
        <v>29</v>
      </c>
    </row>
    <row r="144" spans="2:31" x14ac:dyDescent="0.55000000000000004">
      <c r="C144" s="1"/>
    </row>
    <row r="145" spans="2:10" ht="5" customHeight="1" x14ac:dyDescent="0.55000000000000004">
      <c r="C145" s="1"/>
    </row>
    <row r="148" spans="2:10" x14ac:dyDescent="0.55000000000000004">
      <c r="B148" s="241"/>
      <c r="J14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96" zoomScale="70" zoomScaleNormal="70" workbookViewId="0">
      <selection activeCell="F48" sqref="F48"/>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83"/>
  <sheetViews>
    <sheetView topLeftCell="A2" workbookViewId="0">
      <pane xSplit="2" ySplit="2" topLeftCell="G173" activePane="bottomRight" state="frozen"/>
      <selection activeCell="O24" sqref="O24"/>
      <selection pane="topRight" activeCell="O24" sqref="O24"/>
      <selection pane="bottomLeft" activeCell="O24" sqref="O24"/>
      <selection pane="bottomRight" activeCell="U178" sqref="U17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466</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ht="22.5" x14ac:dyDescent="0.55000000000000004">
      <c r="A179">
        <v>173</v>
      </c>
      <c r="B179" s="250"/>
      <c r="C179" s="45"/>
      <c r="D179" t="s">
        <v>467</v>
      </c>
      <c r="E179">
        <v>24</v>
      </c>
      <c r="F179">
        <v>141</v>
      </c>
      <c r="G179" s="1">
        <v>44199</v>
      </c>
      <c r="H179" s="130">
        <v>0</v>
      </c>
      <c r="I179" s="249">
        <f t="shared" ref="I179" si="1352">+I178+H179</f>
        <v>981</v>
      </c>
      <c r="J179" s="130"/>
      <c r="K179" s="254">
        <f t="shared" ref="K179" si="1353">+K178+J179</f>
        <v>977</v>
      </c>
      <c r="L179" s="278">
        <f t="shared" ref="L179" si="1354">+L178+J179</f>
        <v>78</v>
      </c>
      <c r="M179" s="5"/>
      <c r="N179" s="254">
        <f t="shared" ref="N179" si="1355">+N178+M179</f>
        <v>3</v>
      </c>
      <c r="O179" s="130">
        <v>0</v>
      </c>
      <c r="P179" s="130"/>
      <c r="Q179" s="6"/>
      <c r="R179" s="279">
        <f t="shared" ref="R179" si="1356">+R178+Q179</f>
        <v>352</v>
      </c>
      <c r="S179" s="240">
        <f t="shared" ref="S179" si="1357">+S178+Q179</f>
        <v>591</v>
      </c>
      <c r="T179" s="255">
        <f t="shared" ref="T179" si="1358">+T178+O179-P179-Q179</f>
        <v>0</v>
      </c>
      <c r="U179" s="281">
        <f t="shared" ref="U179" si="1359">+G179</f>
        <v>44199</v>
      </c>
      <c r="V179" s="5">
        <f t="shared" ref="V179" si="1360">+H179</f>
        <v>0</v>
      </c>
      <c r="W179" s="27">
        <f t="shared" ref="W179" si="1361">+I179</f>
        <v>981</v>
      </c>
      <c r="X179" s="255">
        <f t="shared" ref="X179" si="1362">+X178+V179-J179</f>
        <v>0</v>
      </c>
      <c r="Y179" s="5">
        <f t="shared" ref="Y179" si="1363">+O179</f>
        <v>0</v>
      </c>
      <c r="Z179" s="252">
        <f t="shared" ref="Z179" si="1364">+Z178+Y179-P179-Q179</f>
        <v>0</v>
      </c>
    </row>
    <row r="180" spans="1:26" ht="22.5" x14ac:dyDescent="0.55000000000000004">
      <c r="A180">
        <v>174</v>
      </c>
      <c r="B180" s="250"/>
      <c r="C180" s="45"/>
      <c r="D180" t="s">
        <v>468</v>
      </c>
      <c r="E180">
        <v>24</v>
      </c>
      <c r="F180">
        <v>142</v>
      </c>
      <c r="G180" s="1">
        <v>44200</v>
      </c>
      <c r="H180" s="130">
        <v>0</v>
      </c>
      <c r="I180" s="249">
        <f t="shared" ref="I180" si="1365">+I179+H180</f>
        <v>981</v>
      </c>
      <c r="J180" s="130"/>
      <c r="K180" s="254">
        <f t="shared" ref="K180" si="1366">+K179+J180</f>
        <v>977</v>
      </c>
      <c r="L180" s="278">
        <f t="shared" ref="L180" si="1367">+L179+J180</f>
        <v>78</v>
      </c>
      <c r="M180" s="5"/>
      <c r="N180" s="254">
        <f t="shared" ref="N180" si="1368">+N179+M180</f>
        <v>3</v>
      </c>
      <c r="O180" s="130">
        <v>0</v>
      </c>
      <c r="P180" s="130"/>
      <c r="Q180" s="6"/>
      <c r="R180" s="279">
        <f t="shared" ref="R180" si="1369">+R179+Q180</f>
        <v>352</v>
      </c>
      <c r="S180" s="240">
        <f t="shared" ref="S180" si="1370">+S179+Q180</f>
        <v>591</v>
      </c>
      <c r="T180" s="255">
        <f t="shared" ref="T180" si="1371">+T179+O180-P180-Q180</f>
        <v>0</v>
      </c>
      <c r="U180" s="281">
        <f t="shared" ref="U180:U181" si="1372">+G180</f>
        <v>44200</v>
      </c>
      <c r="V180" s="5">
        <f t="shared" ref="V180" si="1373">+H180</f>
        <v>0</v>
      </c>
      <c r="W180" s="27">
        <f t="shared" ref="W180" si="1374">+I180</f>
        <v>981</v>
      </c>
      <c r="X180" s="255">
        <f t="shared" ref="X180" si="1375">+X179+V180-J180</f>
        <v>0</v>
      </c>
      <c r="Y180" s="5">
        <f t="shared" ref="Y180" si="1376">+O180</f>
        <v>0</v>
      </c>
      <c r="Z180" s="252">
        <f t="shared" ref="Z180" si="1377">+Z179+Y180-P180-Q180</f>
        <v>0</v>
      </c>
    </row>
    <row r="181" spans="1:26" ht="22.5" x14ac:dyDescent="0.55000000000000004">
      <c r="A181">
        <v>175</v>
      </c>
      <c r="B181" s="250"/>
      <c r="C181" s="45"/>
      <c r="D181" t="s">
        <v>469</v>
      </c>
      <c r="E181">
        <v>24</v>
      </c>
      <c r="F181">
        <v>143</v>
      </c>
      <c r="G181" s="1">
        <v>44201</v>
      </c>
      <c r="H181" s="130">
        <v>0</v>
      </c>
      <c r="I181" s="249">
        <f t="shared" ref="I181" si="1378">+I180+H181</f>
        <v>981</v>
      </c>
      <c r="J181" s="130"/>
      <c r="K181" s="254">
        <f t="shared" ref="K181" si="1379">+K180+J181</f>
        <v>977</v>
      </c>
      <c r="L181" s="278">
        <f t="shared" ref="L181" si="1380">+L180+J181</f>
        <v>78</v>
      </c>
      <c r="M181" s="5"/>
      <c r="N181" s="254">
        <f t="shared" ref="N181" si="1381">+N180+M181</f>
        <v>3</v>
      </c>
      <c r="O181" s="130">
        <v>0</v>
      </c>
      <c r="P181" s="130"/>
      <c r="Q181" s="6"/>
      <c r="R181" s="279">
        <f t="shared" ref="R181" si="1382">+R180+Q181</f>
        <v>352</v>
      </c>
      <c r="S181" s="240">
        <f t="shared" ref="S181" si="1383">+S180+Q181</f>
        <v>591</v>
      </c>
      <c r="T181" s="255">
        <f t="shared" ref="T181" si="1384">+T180+O181-P181-Q181</f>
        <v>0</v>
      </c>
      <c r="U181" s="281">
        <f t="shared" ref="U181" si="1385">+G181</f>
        <v>44201</v>
      </c>
      <c r="V181" s="5">
        <f t="shared" ref="V181" si="1386">+H181</f>
        <v>0</v>
      </c>
      <c r="W181" s="27">
        <f t="shared" ref="W181" si="1387">+I181</f>
        <v>981</v>
      </c>
      <c r="X181" s="255">
        <f t="shared" ref="X181" si="1388">+X180+V181-J181</f>
        <v>0</v>
      </c>
      <c r="Y181" s="5">
        <f t="shared" ref="Y181" si="1389">+O181</f>
        <v>0</v>
      </c>
      <c r="Z181" s="252">
        <f t="shared" ref="Z181" si="1390">+Z180+Y181-P181-Q181</f>
        <v>0</v>
      </c>
    </row>
    <row r="182" spans="1:26" x14ac:dyDescent="0.55000000000000004">
      <c r="B182" s="250"/>
      <c r="C182" s="45"/>
      <c r="G182" s="1"/>
      <c r="H182" s="130"/>
      <c r="I182" s="249"/>
      <c r="J182" s="130"/>
      <c r="K182" s="254"/>
      <c r="L182" s="276"/>
      <c r="M182" s="5"/>
      <c r="N182" s="254"/>
      <c r="O182" s="130"/>
      <c r="P182" s="5"/>
      <c r="Q182" s="6"/>
      <c r="R182" s="272"/>
      <c r="S182" s="240"/>
      <c r="T182" s="255"/>
      <c r="U182" s="1"/>
      <c r="V182" s="5"/>
      <c r="W182" s="27"/>
      <c r="X182" s="255"/>
      <c r="Y182" s="5"/>
      <c r="Z182" s="252"/>
    </row>
    <row r="183"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2021-01-06T04:21:19Z</dcterms:modified>
</cp:coreProperties>
</file>