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96D2A2B0-8892-4B73-AA04-80EAB2D8CF6B}"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87" i="5" l="1"/>
  <c r="CH387" i="5"/>
  <c r="CG387" i="5"/>
  <c r="CF387" i="5"/>
  <c r="CE387" i="5"/>
  <c r="CD387" i="5"/>
  <c r="CC387" i="5"/>
  <c r="CB387" i="5"/>
  <c r="CA387" i="5"/>
  <c r="BZ387" i="5"/>
  <c r="BY387" i="5"/>
  <c r="BX387" i="5"/>
  <c r="BW387" i="5"/>
  <c r="BV387" i="5"/>
  <c r="BU387" i="5"/>
  <c r="BT387" i="5"/>
  <c r="BS387" i="5"/>
  <c r="BR387" i="5"/>
  <c r="BQ387" i="5"/>
  <c r="BP387" i="5"/>
  <c r="BO387" i="5"/>
  <c r="BK387" i="5"/>
  <c r="BN387" i="5" s="1"/>
  <c r="BJ387" i="5"/>
  <c r="BM387" i="5" s="1"/>
  <c r="BI387" i="5"/>
  <c r="BL387" i="5" s="1"/>
  <c r="BH387" i="5"/>
  <c r="BG387" i="5"/>
  <c r="BE387" i="5"/>
  <c r="BD387" i="5"/>
  <c r="BC387" i="5"/>
  <c r="BA387" i="5"/>
  <c r="AZ387" i="5"/>
  <c r="AS387" i="5"/>
  <c r="AI387" i="5"/>
  <c r="AG387" i="5"/>
  <c r="BF387" i="5"/>
  <c r="AX387" i="5"/>
  <c r="AU387" i="5"/>
  <c r="AQ387" i="5"/>
  <c r="AO387" i="5"/>
  <c r="AM387" i="5"/>
  <c r="AK387" i="5"/>
  <c r="AD387" i="5"/>
  <c r="AE387" i="5" s="1"/>
  <c r="AC387" i="5"/>
  <c r="AB387" i="5"/>
  <c r="AA387" i="5"/>
  <c r="Z387" i="5"/>
  <c r="C387" i="5"/>
  <c r="D387" i="5" s="1"/>
  <c r="I150" i="7"/>
  <c r="B150" i="7" s="1"/>
  <c r="AD150" i="7" s="1"/>
  <c r="AE150" i="7"/>
  <c r="AC150" i="7"/>
  <c r="Y191" i="6"/>
  <c r="Z191" i="6" s="1"/>
  <c r="X191" i="6"/>
  <c r="V191" i="6"/>
  <c r="U191" i="6"/>
  <c r="T191" i="6"/>
  <c r="S191" i="6"/>
  <c r="R191" i="6"/>
  <c r="N191" i="6"/>
  <c r="L191" i="6"/>
  <c r="K191" i="6"/>
  <c r="I191" i="6"/>
  <c r="W191" i="6" s="1"/>
  <c r="P388" i="2"/>
  <c r="O388" i="2"/>
  <c r="M388" i="2"/>
  <c r="AB388" i="2" s="1"/>
  <c r="H388" i="2"/>
  <c r="AA388" i="2"/>
  <c r="Z388" i="2"/>
  <c r="X388" i="2"/>
  <c r="W388" i="2"/>
  <c r="CD386" i="5"/>
  <c r="CC386" i="5"/>
  <c r="CA386" i="5"/>
  <c r="BZ386" i="5"/>
  <c r="BY386" i="5"/>
  <c r="BX386" i="5"/>
  <c r="BW386" i="5"/>
  <c r="BV386" i="5"/>
  <c r="BU386" i="5"/>
  <c r="BT386" i="5"/>
  <c r="BS386" i="5"/>
  <c r="BR386" i="5"/>
  <c r="BQ386" i="5"/>
  <c r="BP386" i="5"/>
  <c r="BO386" i="5"/>
  <c r="BK386" i="5"/>
  <c r="BJ386" i="5"/>
  <c r="BG386" i="5"/>
  <c r="BF386" i="5"/>
  <c r="AS386" i="5"/>
  <c r="AQ386" i="5"/>
  <c r="AG386" i="5"/>
  <c r="AA387" i="2"/>
  <c r="Z387" i="2"/>
  <c r="X387" i="2"/>
  <c r="W387" i="2"/>
  <c r="P387" i="2"/>
  <c r="AE148" i="7"/>
  <c r="AC148" i="7"/>
  <c r="I148" i="7"/>
  <c r="B148" i="7" s="1"/>
  <c r="AD148" i="7" s="1"/>
  <c r="AE149" i="7"/>
  <c r="AC149" i="7"/>
  <c r="I149" i="7"/>
  <c r="B149" i="7" s="1"/>
  <c r="AD149" i="7" s="1"/>
  <c r="I388" i="2" l="1"/>
  <c r="Y388" i="2"/>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AA383" i="2"/>
  <c r="Z383" i="2"/>
  <c r="X383" i="2"/>
  <c r="P383" i="2"/>
  <c r="CH382" i="5"/>
  <c r="CD382" i="5"/>
  <c r="CC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G386" i="5" l="1"/>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392" i="5"/>
  <c r="CD378" i="5" l="1"/>
  <c r="CA378" i="5"/>
  <c r="BZ378" i="5"/>
  <c r="BY378" i="5"/>
  <c r="BX378" i="5"/>
  <c r="BW378" i="5"/>
  <c r="BV378" i="5"/>
  <c r="BU378" i="5"/>
  <c r="BT378" i="5"/>
  <c r="BS378" i="5"/>
  <c r="BR378" i="5"/>
  <c r="BQ378" i="5"/>
  <c r="BP378" i="5"/>
  <c r="BO378" i="5"/>
  <c r="BK378" i="5"/>
  <c r="BJ378" i="5"/>
  <c r="BG378" i="5"/>
  <c r="BF378" i="5"/>
  <c r="BB392"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B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E377" i="5" l="1"/>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BE376" i="5"/>
  <c r="BI376" i="5" s="1"/>
  <c r="BL376" i="5" s="1"/>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CI376" i="5" l="1"/>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H371" i="5"/>
  <c r="CE371" i="5"/>
  <c r="CD371" i="5"/>
  <c r="CC371" i="5"/>
  <c r="CA371" i="5"/>
  <c r="BZ371" i="5"/>
  <c r="BY371" i="5"/>
  <c r="BX371" i="5"/>
  <c r="BW371" i="5"/>
  <c r="BV371" i="5"/>
  <c r="BU371" i="5"/>
  <c r="BT371" i="5"/>
  <c r="BS371" i="5"/>
  <c r="BR371" i="5"/>
  <c r="BQ371" i="5"/>
  <c r="BP371" i="5"/>
  <c r="BO371" i="5"/>
  <c r="BK371" i="5"/>
  <c r="BJ371" i="5"/>
  <c r="BG371" i="5"/>
  <c r="BF371" i="5"/>
  <c r="BE371" i="5"/>
  <c r="BI371" i="5" s="1"/>
  <c r="BL371" i="5" s="1"/>
  <c r="AX371" i="5"/>
  <c r="AD371" i="5"/>
  <c r="AC371" i="5"/>
  <c r="AB371" i="5"/>
  <c r="AA371" i="5"/>
  <c r="Z371" i="5"/>
  <c r="CF371" i="5" s="1"/>
  <c r="AE133" i="7"/>
  <c r="AC133" i="7"/>
  <c r="I133" i="7"/>
  <c r="B133" i="7" s="1"/>
  <c r="AD133" i="7" s="1"/>
  <c r="Y175" i="6"/>
  <c r="V175" i="6"/>
  <c r="U175" i="6"/>
  <c r="CG371" i="5" l="1"/>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BE368" i="5"/>
  <c r="BI368" i="5" s="1"/>
  <c r="BL368" i="5" s="1"/>
  <c r="AX368" i="5"/>
  <c r="AD368" i="5"/>
  <c r="CG368" i="5" s="1"/>
  <c r="AC368" i="5"/>
  <c r="AB368" i="5"/>
  <c r="AA368" i="5"/>
  <c r="Z368" i="5"/>
  <c r="CH368" i="5" s="1"/>
  <c r="AC130" i="7"/>
  <c r="I130" i="7"/>
  <c r="Y172" i="6"/>
  <c r="V172" i="6"/>
  <c r="U172" i="6"/>
  <c r="CF368" i="5" l="1"/>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54" i="7"/>
  <c r="AE129" i="7"/>
  <c r="AC129" i="7"/>
  <c r="I129" i="7"/>
  <c r="B129" i="7" s="1"/>
  <c r="AD129" i="7" s="1"/>
  <c r="Y171" i="6"/>
  <c r="V171" i="6"/>
  <c r="U171" i="6"/>
  <c r="CH367" i="5" l="1"/>
  <c r="CF367" i="5"/>
  <c r="CE367" i="5"/>
  <c r="CB367" i="5"/>
  <c r="CG367" i="5"/>
  <c r="CI366" i="5"/>
  <c r="CD366" i="5"/>
  <c r="CB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F366" i="5" l="1"/>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BE363" i="5"/>
  <c r="BI363" i="5" s="1"/>
  <c r="BL363" i="5" s="1"/>
  <c r="AX363" i="5"/>
  <c r="AD363" i="5"/>
  <c r="CB363" i="5" s="1"/>
  <c r="AC363" i="5"/>
  <c r="AB363" i="5"/>
  <c r="AA363" i="5"/>
  <c r="Z363" i="5"/>
  <c r="CH363" i="5" s="1"/>
  <c r="CF363" i="5" l="1"/>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I359" i="5"/>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H359" i="5" l="1"/>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G355" i="5"/>
  <c r="CE355" i="5"/>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H355" i="5" l="1"/>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BE353" i="5"/>
  <c r="BI353" i="5" s="1"/>
  <c r="BL353" i="5" s="1"/>
  <c r="AX353" i="5"/>
  <c r="AD353" i="5"/>
  <c r="AC353" i="5"/>
  <c r="AB353" i="5"/>
  <c r="AA353" i="5"/>
  <c r="Z353" i="5"/>
  <c r="CF353" i="5" s="1"/>
  <c r="AA354" i="2"/>
  <c r="Z354" i="2"/>
  <c r="X354" i="2"/>
  <c r="W354" i="2"/>
  <c r="P354" i="2"/>
  <c r="CH353" i="5" l="1"/>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BE350" i="5"/>
  <c r="BI350" i="5" s="1"/>
  <c r="BL350" i="5" s="1"/>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CH350" i="5" l="1"/>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H347"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I347" i="5" l="1"/>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F346" i="5"/>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H346" i="5" l="1"/>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54"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54" i="7"/>
  <c r="Q154"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54" i="7"/>
  <c r="AA154" i="7"/>
  <c r="Z154" i="7"/>
  <c r="Y154" i="7"/>
  <c r="X154" i="7"/>
  <c r="W154" i="7"/>
  <c r="G154" i="7"/>
  <c r="V154" i="7"/>
  <c r="U154" i="7"/>
  <c r="T154" i="7"/>
  <c r="P154" i="7"/>
  <c r="O154" i="7"/>
  <c r="N154" i="7"/>
  <c r="M154" i="7"/>
  <c r="L154" i="7"/>
  <c r="E154"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59"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94"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9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94" i="5"/>
  <c r="AD39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93" i="5"/>
  <c r="L393"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W190" i="6" s="1"/>
  <c r="D128" i="5"/>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BH382" i="5"/>
  <c r="H304" i="2"/>
  <c r="Y303" i="2"/>
  <c r="M275" i="2"/>
  <c r="AB274" i="2"/>
  <c r="I274" i="2"/>
  <c r="D386" i="5" l="1"/>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M356" i="2"/>
  <c r="AB355" i="2"/>
  <c r="I355" i="2"/>
  <c r="Y387" i="2" l="1"/>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I383" i="2"/>
  <c r="AB387" i="2" l="1"/>
  <c r="I387" i="2"/>
  <c r="AB386" i="2"/>
  <c r="I386" i="2"/>
  <c r="AB385" i="2"/>
  <c r="I385" i="2"/>
  <c r="AB384" i="2"/>
  <c r="I384" i="2"/>
  <c r="F154" i="7"/>
  <c r="H154" i="7"/>
  <c r="B154" i="7"/>
  <c r="D154" i="7"/>
</calcChain>
</file>

<file path=xl/sharedStrings.xml><?xml version="1.0" encoding="utf-8"?>
<sst xmlns="http://schemas.openxmlformats.org/spreadsheetml/2006/main" count="696" uniqueCount="482">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</sst>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国家衛健委発表に基づく感染状況!$X$27:$X$390</c:f>
              <c:numCache>
                <c:formatCode>#,##0_);[Red]\(#,##0\)</c:formatCode>
                <c:ptCount val="36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国家衛健委発表に基づく感染状況!$Y$27:$Y$390</c:f>
              <c:numCache>
                <c:formatCode>General</c:formatCode>
                <c:ptCount val="36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香港マカオ台湾の患者・海外輸入症例・無症状病原体保有者!$AX$169:$AX$389</c:f>
              <c:numCache>
                <c:formatCode>m"月"d"日"</c:formatCode>
                <c:ptCount val="22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numCache>
            </c:numRef>
          </c:cat>
          <c:val>
            <c:numRef>
              <c:f>香港マカオ台湾の患者・海外輸入症例・無症状病原体保有者!$AY$169:$AY$389</c:f>
              <c:numCache>
                <c:formatCode>General</c:formatCode>
                <c:ptCount val="22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香港マカオ台湾の患者・海外輸入症例・無症状病原体保有者!$AX$169:$AX$389</c:f>
              <c:numCache>
                <c:formatCode>m"月"d"日"</c:formatCode>
                <c:ptCount val="22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numCache>
            </c:numRef>
          </c:cat>
          <c:val>
            <c:numRef>
              <c:f>香港マカオ台湾の患者・海外輸入症例・無症状病原体保有者!$BB$169:$BB$389</c:f>
              <c:numCache>
                <c:formatCode>General</c:formatCode>
                <c:ptCount val="22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香港マカオ台湾の患者・海外輸入症例・無症状病原体保有者!$AX$169:$AX$389</c:f>
              <c:numCache>
                <c:formatCode>m"月"d"日"</c:formatCode>
                <c:ptCount val="22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numCache>
            </c:numRef>
          </c:cat>
          <c:val>
            <c:numRef>
              <c:f>香港マカオ台湾の患者・海外輸入症例・無症状病原体保有者!$AZ$169:$AZ$389</c:f>
              <c:numCache>
                <c:formatCode>General</c:formatCode>
                <c:ptCount val="22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香港マカオ台湾の患者・海外輸入症例・無症状病原体保有者!$AX$169:$AX$389</c:f>
              <c:numCache>
                <c:formatCode>m"月"d"日"</c:formatCode>
                <c:ptCount val="22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numCache>
            </c:numRef>
          </c:cat>
          <c:val>
            <c:numRef>
              <c:f>香港マカオ台湾の患者・海外輸入症例・無症状病原体保有者!$BC$169:$BC$389</c:f>
              <c:numCache>
                <c:formatCode>General</c:formatCode>
                <c:ptCount val="22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香港マカオ台湾の患者・海外輸入症例・無症状病原体保有者!$CE$29:$CE$390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香港マカオ台湾の患者・海外輸入症例・無症状病原体保有者!$CB$29:$CB$390</c:f>
              <c:numCache>
                <c:formatCode>General</c:formatCode>
                <c:ptCount val="36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香港マカオ台湾の患者・海外輸入症例・無症状病原体保有者!$CC$29:$CC$390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国家衛健委発表に基づく感染状況!$X$27:$X$390</c:f>
              <c:numCache>
                <c:formatCode>#,##0_);[Red]\(#,##0\)</c:formatCode>
                <c:ptCount val="36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国家衛健委発表に基づく感染状況!$Y$27:$Y$390</c:f>
              <c:numCache>
                <c:formatCode>General</c:formatCode>
                <c:ptCount val="36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国家衛健委発表に基づく感染状況!$AA$27:$AA$390</c:f>
              <c:numCache>
                <c:formatCode>General</c:formatCode>
                <c:ptCount val="36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国家衛健委発表に基づく感染状況!$AB$27:$AB$390</c:f>
              <c:numCache>
                <c:formatCode>General</c:formatCode>
                <c:ptCount val="36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省市別輸入症例数変化!$AC$2:$AC$151</c:f>
              <c:numCache>
                <c:formatCode>m"月"d"日"</c:formatCode>
                <c:ptCount val="15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formatCode="General">
                  <c:v>1</c:v>
                </c:pt>
              </c:numCache>
            </c:numRef>
          </c:cat>
          <c:val>
            <c:numRef>
              <c:f>省市別輸入症例数変化!$AD$2:$AD$151</c:f>
              <c:numCache>
                <c:formatCode>0_);[Red]\(0\)</c:formatCode>
                <c:ptCount val="15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省市別輸入症例数変化!$AC$2:$AC$151</c:f>
              <c:numCache>
                <c:formatCode>m"月"d"日"</c:formatCode>
                <c:ptCount val="15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formatCode="General">
                  <c:v>1</c:v>
                </c:pt>
              </c:numCache>
            </c:numRef>
          </c:cat>
          <c:val>
            <c:numRef>
              <c:f>省市別輸入症例数変化!$AE$2:$AE$151</c:f>
              <c:numCache>
                <c:formatCode>General</c:formatCode>
                <c:ptCount val="15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省市別輸入症例数変化!$D$2:$D$152</c:f>
              <c:numCache>
                <c:formatCode>General</c:formatCode>
                <c:ptCount val="15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省市別輸入症例数変化!$E$2:$E$152</c:f>
              <c:numCache>
                <c:formatCode>General</c:formatCode>
                <c:ptCount val="15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省市別輸入症例数変化!$F$2:$F$152</c:f>
              <c:numCache>
                <c:formatCode>General</c:formatCode>
                <c:ptCount val="15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省市別輸入症例数変化!$G$2:$G$152</c:f>
              <c:numCache>
                <c:formatCode>General</c:formatCode>
                <c:ptCount val="15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省市別輸入症例数変化!$H$2:$H$152</c:f>
              <c:numCache>
                <c:formatCode>General</c:formatCode>
                <c:ptCount val="15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numCache>
            </c:numRef>
          </c:cat>
          <c:val>
            <c:numRef>
              <c:f>省市別輸入症例数変化!$I$2:$I$152</c:f>
              <c:numCache>
                <c:formatCode>0_);[Red]\(0\)</c:formatCode>
                <c:ptCount val="15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国家衛健委発表に基づく感染状況!$X$27:$X$390</c:f>
              <c:numCache>
                <c:formatCode>#,##0_);[Red]\(#,##0\)</c:formatCode>
                <c:ptCount val="36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国家衛健委発表に基づく感染状況!$Y$27:$Y$390</c:f>
              <c:numCache>
                <c:formatCode>General</c:formatCode>
                <c:ptCount val="36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国家衛健委発表に基づく感染状況!$AA$27:$AA$390</c:f>
              <c:numCache>
                <c:formatCode>General</c:formatCode>
                <c:ptCount val="36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国家衛健委発表に基づく感染状況!$AB$27:$AB$390</c:f>
              <c:numCache>
                <c:formatCode>General</c:formatCode>
                <c:ptCount val="36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香港マカオ台湾の患者・海外輸入症例・無症状病原体保有者!$CE$29:$CE$390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国家衛健委発表に基づく感染状況!$AA$27:$AA$390</c:f>
              <c:numCache>
                <c:formatCode>General</c:formatCode>
                <c:ptCount val="36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国家衛健委発表に基づく感染状況!$AB$27:$AB$390</c:f>
              <c:numCache>
                <c:formatCode>General</c:formatCode>
                <c:ptCount val="36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香港マカオ台湾の患者・海外輸入症例・無症状病原体保有者!$CB$29:$CB$390</c:f>
              <c:numCache>
                <c:formatCode>General</c:formatCode>
                <c:ptCount val="36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香港マカオ台湾の患者・海外輸入症例・無症状病原体保有者!$CC$29:$CC$390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香港マカオ台湾の患者・海外輸入症例・無症状病原体保有者!$CH$189:$CH$389</c:f>
              <c:numCache>
                <c:formatCode>m"月"d"日"</c:formatCode>
                <c:ptCount val="20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numCache>
            </c:numRef>
          </c:cat>
          <c:val>
            <c:numRef>
              <c:f>香港マカオ台湾の患者・海外輸入症例・無症状病原体保有者!$CI$189:$CI$389</c:f>
              <c:numCache>
                <c:formatCode>General</c:formatCode>
                <c:ptCount val="20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香港マカオ台湾の患者・海外輸入症例・無症状病原体保有者!$CF$189:$CF$389</c:f>
              <c:numCache>
                <c:formatCode>m"月"d"日"</c:formatCode>
                <c:ptCount val="20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numCache>
            </c:numRef>
          </c:cat>
          <c:val>
            <c:numRef>
              <c:f>香港マカオ台湾の患者・海外輸入症例・無症状病原体保有者!$CG$189:$CG$389</c:f>
              <c:numCache>
                <c:formatCode>General</c:formatCode>
                <c:ptCount val="20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国家衛健委発表に基づく感染状況!$X$27:$X$390</c:f>
              <c:numCache>
                <c:formatCode>#,##0_);[Red]\(#,##0\)</c:formatCode>
                <c:ptCount val="36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国家衛健委発表に基づく感染状況!$Y$27:$Y$390</c:f>
              <c:numCache>
                <c:formatCode>General</c:formatCode>
                <c:ptCount val="36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国家衛健委発表に基づく感染状況!$AA$27:$AA$390</c:f>
              <c:numCache>
                <c:formatCode>General</c:formatCode>
                <c:ptCount val="36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国家衛健委発表に基づく感染状況!$Z$27:$Z$390</c:f>
              <c:numCache>
                <c:formatCode>m"月"d"日"</c:formatCode>
                <c:ptCount val="36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numCache>
            </c:numRef>
          </c:cat>
          <c:val>
            <c:numRef>
              <c:f>国家衛健委発表に基づく感染状況!$AB$27:$AB$390</c:f>
              <c:numCache>
                <c:formatCode>General</c:formatCode>
                <c:ptCount val="36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香港マカオ台湾の患者・海外輸入症例・無症状病原体保有者!$BF$70:$BF$390</c:f>
              <c:numCache>
                <c:formatCode>General</c:formatCode>
                <c:ptCount val="32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香港マカオ台湾の患者・海外輸入症例・無症状病原体保有者!$BH$70:$BH$390</c:f>
              <c:numCache>
                <c:formatCode>General</c:formatCode>
                <c:ptCount val="32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香港マカオ台湾の患者・海外輸入症例・無症状病原体保有者!$BF$70:$BF$390</c:f>
              <c:numCache>
                <c:formatCode>General</c:formatCode>
                <c:ptCount val="32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香港マカオ台湾の患者・海外輸入症例・無症状病原体保有者!$BH$70:$BH$390</c:f>
              <c:numCache>
                <c:formatCode>General</c:formatCode>
                <c:ptCount val="32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香港マカオ台湾の患者・海外輸入症例・無症状病原体保有者!$CE$29:$CE$390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香港マカオ台湾の患者・海外輸入症例・無症状病原体保有者!$BF$70:$BF$390</c:f>
              <c:numCache>
                <c:formatCode>General</c:formatCode>
                <c:ptCount val="32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香港マカオ台湾の患者・海外輸入症例・無症状病原体保有者!$CB$29:$CB$390</c:f>
              <c:numCache>
                <c:formatCode>General</c:formatCode>
                <c:ptCount val="36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香港マカオ台湾の患者・海外輸入症例・無症状病原体保有者!$CC$29:$CC$390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香港マカオ台湾の患者・海外輸入症例・無症状病原体保有者!$CE$29:$CE$390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香港マカオ台湾の患者・海外輸入症例・無症状病原体保有者!$CB$29:$CB$390</c:f>
              <c:numCache>
                <c:formatCode>General</c:formatCode>
                <c:ptCount val="36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香港マカオ台湾の患者・海外輸入症例・無症状病原体保有者!$CC$29:$CC$390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香港マカオ台湾の患者・海外輸入症例・無症状病原体保有者!$BF$70:$BF$390</c:f>
              <c:numCache>
                <c:formatCode>General</c:formatCode>
                <c:ptCount val="32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香港マカオ台湾の患者・海外輸入症例・無症状病原体保有者!$BH$70:$BH$390</c:f>
              <c:numCache>
                <c:formatCode>General</c:formatCode>
                <c:ptCount val="32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香港マカオ台湾の患者・海外輸入症例・無症状病原体保有者!$BG$70:$BG$390</c:f>
              <c:numCache>
                <c:formatCode>m"月"d"日"</c:formatCode>
                <c:ptCount val="32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numCache>
            </c:numRef>
          </c:cat>
          <c:val>
            <c:numRef>
              <c:f>香港マカオ台湾の患者・海外輸入症例・無症状病原体保有者!$BH$70:$BH$390</c:f>
              <c:numCache>
                <c:formatCode>General</c:formatCode>
                <c:ptCount val="32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香港マカオ台湾の患者・海外輸入症例・無症状病原体保有者!$BT$29:$BT$390</c:f>
              <c:numCache>
                <c:formatCode>General</c:formatCode>
                <c:ptCount val="36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香港マカオ台湾の患者・海外輸入症例・無症状病原体保有者!$BU$29:$BU$390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香港マカオ台湾の患者・海外輸入症例・無症状病原体保有者!$BV$29:$BV$390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香港マカオ台湾の患者・海外輸入症例・無症状病原体保有者!$BP$29:$BP$390</c:f>
              <c:numCache>
                <c:formatCode>General</c:formatCode>
                <c:ptCount val="36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香港マカオ台湾の患者・海外輸入症例・無症状病原体保有者!$BQ$29:$BQ$390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香港マカオ台湾の患者・海外輸入症例・無症状病原体保有者!$BR$29:$BR$390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香港マカオ台湾の患者・海外輸入症例・無症状病原体保有者!$BX$29:$BX$390</c:f>
              <c:numCache>
                <c:formatCode>General</c:formatCode>
                <c:ptCount val="36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香港マカオ台湾の患者・海外輸入症例・無症状病原体保有者!$BY$29:$BY$390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香港マカオ台湾の患者・海外輸入症例・無症状病原体保有者!$BW$29:$BW$390</c:f>
              <c:numCache>
                <c:formatCode>m"月"d"日"</c:formatCode>
                <c:ptCount val="36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numCache>
            </c:numRef>
          </c:cat>
          <c:val>
            <c:numRef>
              <c:f>香港マカオ台湾の患者・海外輸入症例・無症状病原体保有者!$BZ$29:$BZ$390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香港マカオ台湾の患者・海外輸入症例・無症状病原体保有者!$BI$97:$BI$389</c:f>
              <c:numCache>
                <c:formatCode>m"月"d"日"</c:formatCode>
                <c:ptCount val="29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numCache>
            </c:numRef>
          </c:cat>
          <c:val>
            <c:numRef>
              <c:f>香港マカオ台湾の患者・海外輸入症例・無症状病原体保有者!$BJ$97:$BJ$389</c:f>
              <c:numCache>
                <c:formatCode>General</c:formatCode>
                <c:ptCount val="29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香港マカオ台湾の患者・海外輸入症例・無症状病原体保有者!$BI$97:$BI$389</c:f>
              <c:numCache>
                <c:formatCode>m"月"d"日"</c:formatCode>
                <c:ptCount val="29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numCache>
            </c:numRef>
          </c:cat>
          <c:val>
            <c:numRef>
              <c:f>香港マカオ台湾の患者・海外輸入症例・無症状病原体保有者!$BK$97:$BK$389</c:f>
              <c:numCache>
                <c:formatCode>General</c:formatCode>
                <c:ptCount val="29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香港マカオ台湾の患者・海外輸入症例・無症状病原体保有者!$BL$97:$BL$389</c:f>
              <c:numCache>
                <c:formatCode>m"月"d"日"</c:formatCode>
                <c:ptCount val="29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numCache>
            </c:numRef>
          </c:cat>
          <c:val>
            <c:numRef>
              <c:f>香港マカオ台湾の患者・海外輸入症例・無症状病原体保有者!$BM$97:$BM$389</c:f>
              <c:numCache>
                <c:formatCode>General</c:formatCode>
                <c:ptCount val="29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香港マカオ台湾の患者・海外輸入症例・無症状病原体保有者!$BL$97:$BL$389</c:f>
              <c:numCache>
                <c:formatCode>m"月"d"日"</c:formatCode>
                <c:ptCount val="29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numCache>
            </c:numRef>
          </c:cat>
          <c:val>
            <c:numRef>
              <c:f>香港マカオ台湾の患者・海外輸入症例・無症状病原体保有者!$BN$97:$BN$389</c:f>
              <c:numCache>
                <c:formatCode>General</c:formatCode>
                <c:ptCount val="29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99"/>
  <sheetViews>
    <sheetView workbookViewId="0">
      <pane xSplit="2" ySplit="5" topLeftCell="E386" activePane="bottomRight" state="frozen"/>
      <selection pane="topRight" activeCell="C1" sqref="C1"/>
      <selection pane="bottomLeft" activeCell="A8" sqref="A8"/>
      <selection pane="bottomRight" activeCell="H391" sqref="H39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44212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c r="C389" s="59"/>
      <c r="D389" s="49"/>
      <c r="E389" s="61"/>
      <c r="F389" s="60"/>
      <c r="G389" s="59"/>
      <c r="H389" s="61"/>
      <c r="I389" s="55"/>
      <c r="J389" s="59"/>
      <c r="K389" s="61"/>
      <c r="L389" s="59"/>
      <c r="M389" s="61"/>
      <c r="N389" s="48"/>
      <c r="O389" s="60"/>
      <c r="P389" s="124"/>
      <c r="Q389" s="60"/>
      <c r="R389" s="48"/>
      <c r="S389" s="60"/>
      <c r="T389" s="60"/>
      <c r="U389" s="78"/>
    </row>
    <row r="390" spans="2:28" ht="9.5" customHeight="1" thickBot="1" x14ac:dyDescent="0.6">
      <c r="B390" s="66"/>
      <c r="C390" s="79"/>
      <c r="D390" s="80"/>
      <c r="E390" s="82"/>
      <c r="F390" s="95"/>
      <c r="G390" s="79"/>
      <c r="H390" s="82"/>
      <c r="I390" s="82"/>
      <c r="J390" s="79"/>
      <c r="K390" s="82"/>
      <c r="L390" s="79"/>
      <c r="M390" s="82"/>
      <c r="N390" s="83"/>
      <c r="O390" s="81"/>
      <c r="P390" s="94"/>
      <c r="Q390" s="95"/>
      <c r="R390" s="120"/>
      <c r="S390" s="95"/>
      <c r="T390" s="95"/>
      <c r="U390" s="67"/>
    </row>
    <row r="392" spans="2:28" ht="13" customHeight="1" x14ac:dyDescent="0.55000000000000004">
      <c r="E392" s="112"/>
      <c r="F392" s="113"/>
      <c r="G392" s="112" t="s">
        <v>80</v>
      </c>
      <c r="H392" s="113"/>
      <c r="I392" s="113"/>
      <c r="J392" s="113"/>
      <c r="U392" s="72"/>
    </row>
    <row r="393" spans="2:28" ht="13" customHeight="1" x14ac:dyDescent="0.55000000000000004">
      <c r="E393" s="112" t="s">
        <v>98</v>
      </c>
      <c r="F393" s="113"/>
      <c r="G393" s="288" t="s">
        <v>79</v>
      </c>
      <c r="H393" s="289"/>
      <c r="I393" s="112" t="s">
        <v>106</v>
      </c>
      <c r="J393" s="113"/>
    </row>
    <row r="394" spans="2:28" ht="13" customHeight="1" x14ac:dyDescent="0.55000000000000004">
      <c r="B394" s="130">
        <v>1</v>
      </c>
      <c r="E394" s="114" t="s">
        <v>108</v>
      </c>
      <c r="F394" s="113"/>
      <c r="G394" s="115"/>
      <c r="H394" s="115"/>
      <c r="I394" s="112" t="s">
        <v>107</v>
      </c>
      <c r="J394" s="113"/>
    </row>
    <row r="395" spans="2:28" ht="18.5" customHeight="1" x14ac:dyDescent="0.55000000000000004">
      <c r="E395" s="112" t="s">
        <v>96</v>
      </c>
      <c r="F395" s="113"/>
      <c r="G395" s="112" t="s">
        <v>97</v>
      </c>
      <c r="H395" s="113"/>
      <c r="I395" s="113"/>
      <c r="J395" s="113"/>
    </row>
    <row r="396" spans="2:28" ht="13" customHeight="1" x14ac:dyDescent="0.55000000000000004">
      <c r="E396" s="112" t="s">
        <v>98</v>
      </c>
      <c r="F396" s="113"/>
      <c r="G396" s="112" t="s">
        <v>99</v>
      </c>
      <c r="H396" s="113"/>
      <c r="I396" s="113"/>
      <c r="J396" s="113"/>
    </row>
    <row r="397" spans="2:28" ht="13" customHeight="1" x14ac:dyDescent="0.55000000000000004">
      <c r="E397" s="112" t="s">
        <v>98</v>
      </c>
      <c r="F397" s="113"/>
      <c r="G397" s="112" t="s">
        <v>100</v>
      </c>
      <c r="H397" s="113"/>
      <c r="I397" s="113"/>
      <c r="J397" s="113"/>
    </row>
    <row r="398" spans="2:28" ht="13" customHeight="1" x14ac:dyDescent="0.55000000000000004">
      <c r="E398" s="112" t="s">
        <v>101</v>
      </c>
      <c r="F398" s="113"/>
      <c r="G398" s="112" t="s">
        <v>102</v>
      </c>
      <c r="H398" s="113"/>
      <c r="I398" s="113"/>
      <c r="J398" s="113"/>
    </row>
    <row r="399" spans="2:28" ht="13" customHeight="1" x14ac:dyDescent="0.55000000000000004">
      <c r="E399" s="112" t="s">
        <v>103</v>
      </c>
      <c r="F399" s="113"/>
      <c r="G399" s="112" t="s">
        <v>104</v>
      </c>
      <c r="H399" s="113"/>
      <c r="I399" s="113"/>
      <c r="J399" s="113"/>
    </row>
  </sheetData>
  <mergeCells count="12">
    <mergeCell ref="G393:H39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94"/>
  <sheetViews>
    <sheetView topLeftCell="A5" zoomScale="96" zoomScaleNormal="96" workbookViewId="0">
      <pane xSplit="1" ySplit="3" topLeftCell="AB379" activePane="bottomRight" state="frozen"/>
      <selection activeCell="A5" sqref="A5"/>
      <selection pane="topRight" activeCell="B5" sqref="B5"/>
      <selection pane="bottomLeft" activeCell="A8" sqref="A8"/>
      <selection pane="bottomRight" activeCell="AL388" sqref="AC388:AL388"/>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87" si="5947">+BA344+1</f>
        <v>128</v>
      </c>
      <c r="BB345" s="130">
        <v>0</v>
      </c>
      <c r="BC345" s="27">
        <f t="shared" ref="BC345" si="5948">+BC344+BB345</f>
        <v>22</v>
      </c>
      <c r="BD345" s="238">
        <f t="shared" ref="BD345:BD387"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7"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7" si="7903">+Z386</f>
        <v>44210</v>
      </c>
      <c r="BF386" s="132">
        <f t="shared" ref="BF386:BF387" si="7904">+B386</f>
        <v>9</v>
      </c>
      <c r="BG386" s="229">
        <f t="shared" ref="BG386" si="7905">+A386</f>
        <v>44210</v>
      </c>
      <c r="BH386" s="132">
        <f t="shared" ref="BH386" si="7906">+C386</f>
        <v>4474</v>
      </c>
      <c r="BI386" s="1">
        <f t="shared" ref="BI386" si="7907">+BE386</f>
        <v>44210</v>
      </c>
      <c r="BJ386">
        <f t="shared" ref="BJ386:BJ387" si="7908">+L386</f>
        <v>66</v>
      </c>
      <c r="BK386">
        <f t="shared" ref="BK386:BK387" si="7909">+M386</f>
        <v>11</v>
      </c>
      <c r="BL386" s="1">
        <f t="shared" ref="BL386" si="7910">+BI386</f>
        <v>44210</v>
      </c>
      <c r="BM386">
        <f t="shared" ref="BM386" si="7911">+BM385+BJ386</f>
        <v>6713</v>
      </c>
      <c r="BN386">
        <f t="shared" ref="BN386" si="7912">+BN385+BK386</f>
        <v>3257</v>
      </c>
      <c r="BO386" s="179">
        <f t="shared" ref="BO386" si="7913">+A386</f>
        <v>44210</v>
      </c>
      <c r="BP386">
        <f t="shared" ref="BP386:BP387"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BX387" si="7922">+AR386</f>
        <v>842</v>
      </c>
      <c r="BY386">
        <f t="shared" ref="BY386:BY387"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c r="B388" s="240"/>
      <c r="C388" s="154"/>
      <c r="D388" s="154"/>
      <c r="E388" s="147"/>
      <c r="F388" s="147"/>
      <c r="G388" s="147"/>
      <c r="H388" s="135"/>
      <c r="I388" s="147"/>
      <c r="J388" s="135"/>
      <c r="K388" s="42"/>
      <c r="L388" s="146"/>
      <c r="M388" s="147"/>
      <c r="N388" s="135"/>
      <c r="O388" s="135"/>
      <c r="P388" s="147"/>
      <c r="Q388" s="147"/>
      <c r="R388" s="135"/>
      <c r="S388" s="135"/>
      <c r="T388" s="147"/>
      <c r="U388" s="147"/>
      <c r="V388" s="135"/>
      <c r="W388" s="42"/>
      <c r="X388" s="148"/>
      <c r="Z388" s="75"/>
      <c r="AA388" s="230"/>
      <c r="AB388" s="230"/>
      <c r="AC388" s="231"/>
      <c r="AD388" s="183"/>
      <c r="AE388" s="243"/>
      <c r="AF388" s="155"/>
      <c r="AG388" s="184"/>
      <c r="AH388" s="155"/>
      <c r="AI388" s="184"/>
      <c r="AJ388" s="185"/>
      <c r="AK388" s="186"/>
      <c r="AL388" s="155"/>
      <c r="AM388" s="184"/>
      <c r="AN388" s="155"/>
      <c r="AO388" s="184"/>
      <c r="AP388" s="187"/>
      <c r="AQ388" s="186"/>
      <c r="AR388" s="155"/>
      <c r="AS388" s="184"/>
      <c r="AT388" s="155"/>
      <c r="AU388" s="184"/>
      <c r="AV388" s="188"/>
      <c r="AW388" s="255"/>
      <c r="AX388" s="237"/>
      <c r="AY388" s="6"/>
      <c r="AZ388" s="238"/>
      <c r="BA388" s="238"/>
      <c r="BB388" s="130"/>
      <c r="BC388" s="27"/>
      <c r="BD388" s="238"/>
      <c r="BE388" s="229"/>
      <c r="BF388" s="132"/>
      <c r="BG388" s="229"/>
      <c r="BH388" s="132"/>
      <c r="BI388" s="1"/>
      <c r="BL388" s="1"/>
      <c r="BO388" s="256"/>
      <c r="BS388" s="256"/>
      <c r="BW388" s="256"/>
      <c r="CA388" s="256"/>
      <c r="CD388" s="256"/>
      <c r="CG388" s="285"/>
      <c r="CH388" s="285"/>
      <c r="CI388" s="285"/>
    </row>
    <row r="389" spans="1:87" ht="18" customHeight="1" x14ac:dyDescent="0.55000000000000004">
      <c r="A389" s="179"/>
      <c r="B389" s="147"/>
      <c r="C389" s="154"/>
      <c r="D389" s="154"/>
      <c r="E389" s="147"/>
      <c r="F389" s="147"/>
      <c r="G389" s="147"/>
      <c r="H389" s="135"/>
      <c r="I389" s="147"/>
      <c r="J389" s="135"/>
      <c r="K389" s="42"/>
      <c r="L389" s="146"/>
      <c r="M389" s="147"/>
      <c r="N389" s="135"/>
      <c r="O389" s="135"/>
      <c r="P389" s="147"/>
      <c r="Q389" s="147"/>
      <c r="R389" s="135"/>
      <c r="S389" s="135"/>
      <c r="T389" s="147"/>
      <c r="U389" s="147"/>
      <c r="V389" s="135"/>
      <c r="W389" s="42"/>
      <c r="X389" s="148"/>
      <c r="Z389" s="75"/>
      <c r="AA389" s="230"/>
      <c r="AB389" s="230"/>
      <c r="AC389" s="231"/>
      <c r="AD389" s="183"/>
      <c r="AE389" s="243"/>
      <c r="AF389" s="155"/>
      <c r="AG389" s="184"/>
      <c r="AH389" s="155"/>
      <c r="AI389" s="184"/>
      <c r="AJ389" s="185"/>
      <c r="AK389" s="186"/>
      <c r="AL389" s="155"/>
      <c r="AM389" s="184"/>
      <c r="AN389" s="155"/>
      <c r="AO389" s="184"/>
      <c r="AP389" s="187"/>
      <c r="AQ389" s="186"/>
      <c r="AR389" s="155"/>
      <c r="AS389" s="184"/>
      <c r="AT389" s="155"/>
      <c r="AU389" s="184"/>
      <c r="AV389" s="188"/>
      <c r="AX389"/>
      <c r="AY389"/>
      <c r="AZ389"/>
      <c r="BB389"/>
      <c r="BP389" s="45"/>
      <c r="BQ389" s="45"/>
      <c r="BR389" s="45"/>
      <c r="BS389" s="45"/>
    </row>
    <row r="390" spans="1:87" ht="7" customHeight="1" thickBot="1" x14ac:dyDescent="0.6">
      <c r="A390" s="66"/>
      <c r="B390" s="146"/>
      <c r="C390" s="154"/>
      <c r="D390" s="147"/>
      <c r="E390" s="147"/>
      <c r="F390" s="147"/>
      <c r="G390" s="147"/>
      <c r="H390" s="135"/>
      <c r="I390" s="147"/>
      <c r="J390" s="135"/>
      <c r="K390" s="148"/>
      <c r="L390" s="146"/>
      <c r="M390" s="147"/>
      <c r="N390" s="135"/>
      <c r="O390" s="135"/>
      <c r="P390" s="147"/>
      <c r="Q390" s="147"/>
      <c r="R390" s="135"/>
      <c r="S390" s="135"/>
      <c r="T390" s="147"/>
      <c r="U390" s="147"/>
      <c r="V390" s="135"/>
      <c r="W390" s="42"/>
      <c r="X390" s="148"/>
      <c r="Z390" s="66"/>
      <c r="AA390" s="64"/>
      <c r="AB390" s="64"/>
      <c r="AC390" s="64"/>
      <c r="AD390" s="183"/>
      <c r="AE390" s="243"/>
      <c r="AF390" s="155"/>
      <c r="AG390" s="184"/>
      <c r="AH390" s="155"/>
      <c r="AI390" s="184"/>
      <c r="AJ390" s="185"/>
      <c r="AK390" s="186"/>
      <c r="AL390" s="155"/>
      <c r="AM390" s="184"/>
      <c r="AN390" s="155"/>
      <c r="AO390" s="184"/>
      <c r="AP390" s="187"/>
      <c r="AQ390" s="186"/>
      <c r="AR390" s="155"/>
      <c r="AS390" s="184"/>
      <c r="AT390" s="155"/>
      <c r="AU390" s="184"/>
      <c r="AV390" s="188"/>
    </row>
    <row r="391" spans="1:87" x14ac:dyDescent="0.55000000000000004">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AY391" s="45" t="s">
        <v>476</v>
      </c>
      <c r="BB391" s="45" t="s">
        <v>475</v>
      </c>
    </row>
    <row r="392" spans="1:87" x14ac:dyDescent="0.55000000000000004">
      <c r="AI392" s="260">
        <f>SUM(AI189:AI389)</f>
        <v>154</v>
      </c>
      <c r="AY392" s="45">
        <f>SUM(AY359:AY388)</f>
        <v>36</v>
      </c>
      <c r="BB392" s="45">
        <f>SUM(BB374:BB388)</f>
        <v>656</v>
      </c>
    </row>
    <row r="393" spans="1:87" x14ac:dyDescent="0.55000000000000004">
      <c r="L393">
        <f>SUM(L97:L392)</f>
        <v>6792</v>
      </c>
      <c r="P393">
        <f>SUM(P97:P392)</f>
        <v>1059</v>
      </c>
      <c r="AD393">
        <f>SUM(AD188:AD194)</f>
        <v>82</v>
      </c>
    </row>
    <row r="394" spans="1:87" x14ac:dyDescent="0.55000000000000004">
      <c r="A394" s="130"/>
      <c r="D394">
        <f>SUM(B229:B259)</f>
        <v>435</v>
      </c>
      <c r="Z394" s="130"/>
      <c r="AA394" s="130"/>
      <c r="AB394" s="130"/>
      <c r="AC394" s="130"/>
      <c r="AF394">
        <f>SUM(AD188:AD389)</f>
        <v>8249</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59"/>
  <sheetViews>
    <sheetView workbookViewId="0">
      <pane xSplit="3" ySplit="1" topLeftCell="L147" activePane="bottomRight" state="frozen"/>
      <selection pane="topRight" activeCell="C1" sqref="C1"/>
      <selection pane="bottomLeft" activeCell="A2" sqref="A2"/>
      <selection pane="bottomRight" activeCell="S150" sqref="S15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50"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40"/>
      <c r="C151" s="1"/>
      <c r="AC151" s="279">
        <v>1</v>
      </c>
    </row>
    <row r="152" spans="2:31" s="265" customFormat="1" ht="5" customHeight="1" x14ac:dyDescent="0.55000000000000004">
      <c r="B152" s="264"/>
      <c r="C152" s="263"/>
      <c r="AB152" s="5"/>
    </row>
    <row r="153" spans="2:31" ht="5.5" customHeight="1" x14ac:dyDescent="0.55000000000000004">
      <c r="B153" s="257"/>
      <c r="C153" s="1"/>
    </row>
    <row r="154" spans="2:31" x14ac:dyDescent="0.55000000000000004">
      <c r="B154">
        <f>SUM(B2:B153)</f>
        <v>2135</v>
      </c>
      <c r="C154" s="1" t="s">
        <v>348</v>
      </c>
      <c r="D154" s="27">
        <f>SUM(D2:D153)</f>
        <v>729</v>
      </c>
      <c r="E154" s="27">
        <f>SUM(E2:E153)</f>
        <v>361</v>
      </c>
      <c r="F154" s="27">
        <f>SUM(F2:F153)</f>
        <v>217</v>
      </c>
      <c r="G154" s="27">
        <f>SUM(G2:G153)</f>
        <v>168</v>
      </c>
      <c r="H154" s="27">
        <f>SUM(H2:H153)</f>
        <v>160</v>
      </c>
      <c r="J154">
        <f t="shared" ref="J154:AA154" si="372">SUM(J2:J153)</f>
        <v>31</v>
      </c>
      <c r="K154">
        <f t="shared" si="372"/>
        <v>1</v>
      </c>
      <c r="L154">
        <f t="shared" si="372"/>
        <v>7</v>
      </c>
      <c r="M154">
        <f t="shared" si="372"/>
        <v>13</v>
      </c>
      <c r="N154">
        <f t="shared" si="372"/>
        <v>11</v>
      </c>
      <c r="O154">
        <f t="shared" si="372"/>
        <v>25</v>
      </c>
      <c r="P154">
        <f t="shared" si="372"/>
        <v>28</v>
      </c>
      <c r="Q154">
        <f t="shared" si="372"/>
        <v>2</v>
      </c>
      <c r="R154">
        <f t="shared" si="372"/>
        <v>10</v>
      </c>
      <c r="S154">
        <f t="shared" si="372"/>
        <v>4</v>
      </c>
      <c r="T154">
        <f t="shared" si="372"/>
        <v>23</v>
      </c>
      <c r="U154">
        <f t="shared" si="372"/>
        <v>48</v>
      </c>
      <c r="V154">
        <f t="shared" si="372"/>
        <v>75</v>
      </c>
      <c r="W154">
        <f t="shared" si="372"/>
        <v>23</v>
      </c>
      <c r="X154">
        <f t="shared" si="372"/>
        <v>24</v>
      </c>
      <c r="Y154">
        <f t="shared" si="372"/>
        <v>101</v>
      </c>
      <c r="Z154">
        <f t="shared" si="372"/>
        <v>42</v>
      </c>
      <c r="AA154">
        <f t="shared" si="372"/>
        <v>32</v>
      </c>
    </row>
    <row r="155" spans="2:31" x14ac:dyDescent="0.55000000000000004">
      <c r="C155" s="1"/>
    </row>
    <row r="156" spans="2:31" ht="5" customHeight="1" x14ac:dyDescent="0.55000000000000004">
      <c r="C156" s="1"/>
    </row>
    <row r="159" spans="2:31" x14ac:dyDescent="0.55000000000000004">
      <c r="B159" s="240"/>
      <c r="J15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1" zoomScale="70" zoomScaleNormal="70" workbookViewId="0">
      <selection activeCell="V60" sqref="V60"/>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93"/>
  <sheetViews>
    <sheetView topLeftCell="A2" workbookViewId="0">
      <pane xSplit="2" ySplit="2" topLeftCell="G188" activePane="bottomRight" state="frozen"/>
      <selection activeCell="O24" sqref="O24"/>
      <selection pane="topRight" activeCell="O24" sqref="O24"/>
      <selection pane="bottomLeft" activeCell="O24" sqref="O24"/>
      <selection pane="bottomRight" activeCell="H191" sqref="H191:Z19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U191"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x14ac:dyDescent="0.55000000000000004">
      <c r="B192" s="249"/>
      <c r="C192" s="45"/>
      <c r="G192" s="1"/>
      <c r="H192" s="130"/>
      <c r="I192" s="248"/>
      <c r="J192" s="130"/>
      <c r="K192" s="253"/>
      <c r="L192" s="275"/>
      <c r="M192" s="5"/>
      <c r="N192" s="253"/>
      <c r="O192" s="130"/>
      <c r="P192" s="5"/>
      <c r="Q192" s="6"/>
      <c r="R192" s="271"/>
      <c r="S192" s="239"/>
      <c r="T192" s="254"/>
      <c r="U192" s="1"/>
      <c r="V192" s="5"/>
      <c r="W192" s="27"/>
      <c r="X192" s="254"/>
      <c r="Y192" s="5"/>
      <c r="Z192" s="251"/>
    </row>
    <row r="193"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2021-01-16T08:54:20Z</dcterms:modified>
</cp:coreProperties>
</file>