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412EE32-00B7-40CF-8ACF-A5FBA6409B8B}"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4" i="7" l="1"/>
  <c r="AC134" i="7"/>
  <c r="I134" i="7"/>
  <c r="B134" i="7" s="1"/>
  <c r="AD134" i="7" s="1"/>
  <c r="Z176" i="6"/>
  <c r="Y176" i="6"/>
  <c r="V176" i="6"/>
  <c r="X176" i="6" s="1"/>
  <c r="U176" i="6"/>
  <c r="T176" i="6"/>
  <c r="S176" i="6"/>
  <c r="R176" i="6"/>
  <c r="N176" i="6"/>
  <c r="L176" i="6"/>
  <c r="K176" i="6"/>
  <c r="I176" i="6"/>
  <c r="W176" i="6" s="1"/>
  <c r="CI372" i="5"/>
  <c r="CH372" i="5"/>
  <c r="CG372" i="5"/>
  <c r="CF372" i="5"/>
  <c r="CE372" i="5"/>
  <c r="CD372" i="5"/>
  <c r="CC372" i="5"/>
  <c r="CB372" i="5"/>
  <c r="CA372" i="5"/>
  <c r="BZ372" i="5"/>
  <c r="BY372" i="5"/>
  <c r="BX372" i="5"/>
  <c r="BW372" i="5"/>
  <c r="BV372" i="5"/>
  <c r="BU372" i="5"/>
  <c r="BT372" i="5"/>
  <c r="BS372" i="5"/>
  <c r="BR372" i="5"/>
  <c r="BQ372" i="5"/>
  <c r="BP372" i="5"/>
  <c r="BO372" i="5"/>
  <c r="BK372" i="5"/>
  <c r="BN372" i="5" s="1"/>
  <c r="BJ372" i="5"/>
  <c r="BM372" i="5" s="1"/>
  <c r="BG372" i="5"/>
  <c r="BF372" i="5"/>
  <c r="BE372" i="5"/>
  <c r="BI372" i="5" s="1"/>
  <c r="BL372" i="5" s="1"/>
  <c r="BD372" i="5"/>
  <c r="BC372" i="5"/>
  <c r="BA372" i="5"/>
  <c r="AZ372" i="5"/>
  <c r="AB373" i="2"/>
  <c r="AA373" i="2"/>
  <c r="Z373" i="2"/>
  <c r="X373" i="2"/>
  <c r="W373" i="2"/>
  <c r="P373" i="2"/>
  <c r="O373" i="2"/>
  <c r="M373" i="2"/>
  <c r="K373" i="2"/>
  <c r="H373" i="2"/>
  <c r="Y373" i="2" s="1"/>
  <c r="AX372" i="5"/>
  <c r="AU372" i="5"/>
  <c r="AS372" i="5"/>
  <c r="AQ372" i="5"/>
  <c r="AO372" i="5"/>
  <c r="AM372" i="5"/>
  <c r="AK372" i="5"/>
  <c r="AI372" i="5"/>
  <c r="AG372" i="5"/>
  <c r="AD372" i="5"/>
  <c r="AE372" i="5" s="1"/>
  <c r="AC372" i="5"/>
  <c r="AB372" i="5"/>
  <c r="AA372" i="5"/>
  <c r="Z372" i="5"/>
  <c r="C372" i="5"/>
  <c r="BH372" i="5" s="1"/>
  <c r="D372" i="5" l="1"/>
  <c r="I373" i="2"/>
  <c r="AS371" i="5"/>
  <c r="AQ371" i="5"/>
  <c r="AO371" i="5"/>
  <c r="AM371" i="5"/>
  <c r="AK371" i="5"/>
  <c r="AI371" i="5"/>
  <c r="AG371" i="5"/>
  <c r="AB372" i="2" l="1"/>
  <c r="AA372" i="2"/>
  <c r="Z372" i="2"/>
  <c r="X372" i="2"/>
  <c r="W372" i="2"/>
  <c r="AB371" i="2"/>
  <c r="AA371" i="2"/>
  <c r="Z371" i="2"/>
  <c r="Y371" i="2"/>
  <c r="X371" i="2"/>
  <c r="W371" i="2"/>
  <c r="AB370" i="2"/>
  <c r="AA370" i="2"/>
  <c r="Z370" i="2"/>
  <c r="Y370" i="2"/>
  <c r="X370" i="2"/>
  <c r="W370" i="2"/>
  <c r="P372" i="2"/>
  <c r="O372" i="2"/>
  <c r="M372" i="2"/>
  <c r="K372" i="2"/>
  <c r="H372" i="2"/>
  <c r="Y372" i="2" s="1"/>
  <c r="AU371" i="5"/>
  <c r="CI371" i="5"/>
  <c r="CH371" i="5"/>
  <c r="CG371" i="5"/>
  <c r="CF371" i="5"/>
  <c r="CE371" i="5"/>
  <c r="CD371" i="5"/>
  <c r="CC371" i="5"/>
  <c r="CA371" i="5"/>
  <c r="BZ371" i="5"/>
  <c r="BY371" i="5"/>
  <c r="BX371" i="5"/>
  <c r="BW371" i="5"/>
  <c r="BV371" i="5"/>
  <c r="BU371" i="5"/>
  <c r="BT371" i="5"/>
  <c r="BS371" i="5"/>
  <c r="BR371" i="5"/>
  <c r="BQ371" i="5"/>
  <c r="BP371" i="5"/>
  <c r="BO371" i="5"/>
  <c r="BK371" i="5"/>
  <c r="BN371" i="5" s="1"/>
  <c r="BJ371" i="5"/>
  <c r="BM371" i="5" s="1"/>
  <c r="BI371" i="5"/>
  <c r="BL371" i="5" s="1"/>
  <c r="BG371" i="5"/>
  <c r="BF371" i="5"/>
  <c r="BE371" i="5"/>
  <c r="BD371" i="5"/>
  <c r="BC371" i="5"/>
  <c r="BA371" i="5"/>
  <c r="AZ371" i="5"/>
  <c r="AX371" i="5"/>
  <c r="AD371" i="5"/>
  <c r="AE371" i="5" s="1"/>
  <c r="AC371" i="5"/>
  <c r="AB371" i="5"/>
  <c r="AA371" i="5"/>
  <c r="Z371" i="5"/>
  <c r="C371" i="5"/>
  <c r="D371" i="5" s="1"/>
  <c r="AE133" i="7"/>
  <c r="AC133" i="7"/>
  <c r="I133" i="7"/>
  <c r="B133" i="7" s="1"/>
  <c r="AD133" i="7" s="1"/>
  <c r="Y175" i="6"/>
  <c r="Z175" i="6" s="1"/>
  <c r="V175" i="6"/>
  <c r="X175" i="6" s="1"/>
  <c r="U175" i="6"/>
  <c r="T175" i="6"/>
  <c r="S175" i="6"/>
  <c r="R175" i="6"/>
  <c r="N175" i="6"/>
  <c r="L175" i="6"/>
  <c r="K175" i="6"/>
  <c r="I175" i="6"/>
  <c r="W175" i="6" s="1"/>
  <c r="CB371" i="5" l="1"/>
  <c r="BH371" i="5"/>
  <c r="I372" i="2"/>
  <c r="AU370" i="5"/>
  <c r="AS370" i="5"/>
  <c r="AQ370" i="5"/>
  <c r="AO370" i="5"/>
  <c r="AM370" i="5"/>
  <c r="AK370" i="5"/>
  <c r="AI370" i="5"/>
  <c r="CE370" i="5" s="1"/>
  <c r="AG370" i="5"/>
  <c r="P371" i="2"/>
  <c r="O371" i="2"/>
  <c r="M371" i="2"/>
  <c r="K371" i="2"/>
  <c r="H371" i="2"/>
  <c r="I132" i="7"/>
  <c r="B132" i="7" s="1"/>
  <c r="AD132" i="7" s="1"/>
  <c r="AE132" i="7"/>
  <c r="AC132" i="7"/>
  <c r="Y174" i="6"/>
  <c r="Z174" i="6" s="1"/>
  <c r="X174" i="6"/>
  <c r="V174" i="6"/>
  <c r="U174" i="6"/>
  <c r="T174" i="6"/>
  <c r="S174" i="6"/>
  <c r="R174" i="6"/>
  <c r="N174" i="6"/>
  <c r="L174" i="6"/>
  <c r="K174" i="6"/>
  <c r="I174" i="6"/>
  <c r="W174" i="6" s="1"/>
  <c r="CH370" i="5"/>
  <c r="CF370" i="5"/>
  <c r="CD370" i="5"/>
  <c r="CC370" i="5"/>
  <c r="CA370" i="5"/>
  <c r="BZ370" i="5"/>
  <c r="BY370" i="5"/>
  <c r="BX370" i="5"/>
  <c r="BW370" i="5"/>
  <c r="BV370" i="5"/>
  <c r="BU370" i="5"/>
  <c r="BT370" i="5"/>
  <c r="BS370" i="5"/>
  <c r="BR370" i="5"/>
  <c r="BQ370" i="5"/>
  <c r="BP370" i="5"/>
  <c r="BO370" i="5"/>
  <c r="BM370" i="5"/>
  <c r="BK370" i="5"/>
  <c r="BN370" i="5" s="1"/>
  <c r="BJ370" i="5"/>
  <c r="BG370" i="5"/>
  <c r="BF370" i="5"/>
  <c r="BE370" i="5"/>
  <c r="BI370" i="5" s="1"/>
  <c r="BL370" i="5" s="1"/>
  <c r="BD370" i="5"/>
  <c r="BC370" i="5"/>
  <c r="BA370" i="5"/>
  <c r="AZ370" i="5"/>
  <c r="AX370" i="5"/>
  <c r="AD370" i="5"/>
  <c r="AE370" i="5" s="1"/>
  <c r="AC370" i="5"/>
  <c r="AB370" i="5"/>
  <c r="AA370" i="5"/>
  <c r="Z370" i="5"/>
  <c r="C370" i="5"/>
  <c r="D370" i="5" s="1"/>
  <c r="CI370" i="5" l="1"/>
  <c r="CG370" i="5"/>
  <c r="CB370" i="5"/>
  <c r="BH370" i="5"/>
  <c r="I371" i="2"/>
  <c r="AS369" i="5"/>
  <c r="AI369" i="5"/>
  <c r="AG369" i="5" l="1"/>
  <c r="CC369" i="5" s="1"/>
  <c r="P370" i="2"/>
  <c r="O370" i="2"/>
  <c r="M370" i="2"/>
  <c r="K370" i="2"/>
  <c r="H370" i="2"/>
  <c r="CI369" i="5"/>
  <c r="CH369" i="5"/>
  <c r="CF369" i="5"/>
  <c r="CE369" i="5"/>
  <c r="CD369" i="5"/>
  <c r="CA369" i="5"/>
  <c r="BZ369" i="5"/>
  <c r="BY369" i="5"/>
  <c r="BX369" i="5"/>
  <c r="BW369" i="5"/>
  <c r="BV369" i="5"/>
  <c r="BU369" i="5"/>
  <c r="BT369" i="5"/>
  <c r="BS369" i="5"/>
  <c r="BR369" i="5"/>
  <c r="BQ369" i="5"/>
  <c r="BP369" i="5"/>
  <c r="BO369" i="5"/>
  <c r="BK369" i="5"/>
  <c r="BN369" i="5" s="1"/>
  <c r="BJ369" i="5"/>
  <c r="BM369" i="5" s="1"/>
  <c r="BI369" i="5"/>
  <c r="BL369" i="5" s="1"/>
  <c r="BH369" i="5"/>
  <c r="BG369" i="5"/>
  <c r="BF369" i="5"/>
  <c r="BE369" i="5"/>
  <c r="BD369" i="5"/>
  <c r="BC369" i="5"/>
  <c r="BA369" i="5"/>
  <c r="AZ369" i="5"/>
  <c r="AX369" i="5"/>
  <c r="AU369" i="5"/>
  <c r="AQ369" i="5"/>
  <c r="AO369" i="5"/>
  <c r="AM369" i="5"/>
  <c r="AK369" i="5"/>
  <c r="AD369" i="5"/>
  <c r="AE369" i="5" s="1"/>
  <c r="AC369" i="5"/>
  <c r="AB369" i="5"/>
  <c r="AA369" i="5"/>
  <c r="Z369" i="5"/>
  <c r="C369" i="5"/>
  <c r="D369" i="5" s="1"/>
  <c r="AE131" i="7"/>
  <c r="AC131" i="7"/>
  <c r="I131" i="7"/>
  <c r="B131" i="7" s="1"/>
  <c r="AD131" i="7" s="1"/>
  <c r="Y173" i="6"/>
  <c r="Z173" i="6" s="1"/>
  <c r="V173" i="6"/>
  <c r="X173" i="6" s="1"/>
  <c r="U173" i="6"/>
  <c r="T173" i="6"/>
  <c r="S173" i="6"/>
  <c r="R173" i="6"/>
  <c r="N173" i="6"/>
  <c r="L173" i="6"/>
  <c r="K173" i="6"/>
  <c r="I173" i="6"/>
  <c r="W173" i="6" s="1"/>
  <c r="CG369" i="5" l="1"/>
  <c r="CB369" i="5"/>
  <c r="I370" i="2"/>
  <c r="AU368" i="5"/>
  <c r="AS368" i="5"/>
  <c r="AQ368" i="5"/>
  <c r="AO368" i="5"/>
  <c r="AM368" i="5"/>
  <c r="AK368" i="5"/>
  <c r="AI368" i="5"/>
  <c r="AG368" i="5"/>
  <c r="CC368" i="5" s="1"/>
  <c r="AB369" i="2"/>
  <c r="AA369" i="2"/>
  <c r="Z369" i="2"/>
  <c r="X369" i="2"/>
  <c r="W369" i="2"/>
  <c r="P369" i="2"/>
  <c r="O369" i="2"/>
  <c r="M369" i="2"/>
  <c r="K369" i="2"/>
  <c r="H369" i="2"/>
  <c r="Y369" i="2" s="1"/>
  <c r="CI368" i="5"/>
  <c r="CH368" i="5"/>
  <c r="CF368" i="5"/>
  <c r="CE368" i="5"/>
  <c r="CD368" i="5"/>
  <c r="CB368" i="5"/>
  <c r="CA368" i="5"/>
  <c r="BZ368" i="5"/>
  <c r="BY368" i="5"/>
  <c r="BX368" i="5"/>
  <c r="BW368" i="5"/>
  <c r="BV368" i="5"/>
  <c r="BU368" i="5"/>
  <c r="BT368" i="5"/>
  <c r="BS368" i="5"/>
  <c r="BR368" i="5"/>
  <c r="BQ368" i="5"/>
  <c r="BP368" i="5"/>
  <c r="BO368" i="5"/>
  <c r="BN368" i="5"/>
  <c r="BM368" i="5"/>
  <c r="BL368" i="5"/>
  <c r="BK368" i="5"/>
  <c r="BJ368" i="5"/>
  <c r="BI368" i="5"/>
  <c r="BG368" i="5"/>
  <c r="BF368" i="5"/>
  <c r="BE368" i="5"/>
  <c r="BD368" i="5"/>
  <c r="BC368" i="5"/>
  <c r="BA368" i="5"/>
  <c r="AZ368" i="5"/>
  <c r="AX368" i="5"/>
  <c r="AE368" i="5"/>
  <c r="AD368" i="5"/>
  <c r="CG368" i="5" s="1"/>
  <c r="AC368" i="5"/>
  <c r="AB368" i="5"/>
  <c r="AA368" i="5"/>
  <c r="Z368" i="5"/>
  <c r="C368" i="5"/>
  <c r="D368" i="5" s="1"/>
  <c r="AC130" i="7"/>
  <c r="I130" i="7"/>
  <c r="Y172" i="6"/>
  <c r="Z172" i="6" s="1"/>
  <c r="V172" i="6"/>
  <c r="X172" i="6" s="1"/>
  <c r="U172" i="6"/>
  <c r="T172" i="6"/>
  <c r="S172" i="6"/>
  <c r="R172" i="6"/>
  <c r="N172" i="6"/>
  <c r="L172" i="6"/>
  <c r="K172" i="6"/>
  <c r="I172" i="6"/>
  <c r="W172" i="6" s="1"/>
  <c r="BH368" i="5" l="1"/>
  <c r="I369" i="2"/>
  <c r="AU367" i="5"/>
  <c r="AS367" i="5"/>
  <c r="AQ367" i="5"/>
  <c r="AO367" i="5"/>
  <c r="AM367" i="5"/>
  <c r="AK367" i="5"/>
  <c r="AI367" i="5"/>
  <c r="CI367" i="5" s="1"/>
  <c r="AG367" i="5"/>
  <c r="CC367" i="5" s="1"/>
  <c r="AB368" i="2"/>
  <c r="AA368" i="2"/>
  <c r="Z368" i="2"/>
  <c r="X368" i="2"/>
  <c r="W368" i="2"/>
  <c r="P368" i="2"/>
  <c r="O368" i="2"/>
  <c r="M368" i="2"/>
  <c r="K368" i="2"/>
  <c r="H368" i="2"/>
  <c r="Y368" i="2" s="1"/>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38" i="7"/>
  <c r="AE129" i="7"/>
  <c r="AC129" i="7"/>
  <c r="I129" i="7"/>
  <c r="B129" i="7" s="1"/>
  <c r="AD129" i="7" s="1"/>
  <c r="Y171" i="6"/>
  <c r="Z171" i="6" s="1"/>
  <c r="X171" i="6"/>
  <c r="V171" i="6"/>
  <c r="U171" i="6"/>
  <c r="T171" i="6"/>
  <c r="S171" i="6"/>
  <c r="R171" i="6"/>
  <c r="N171" i="6"/>
  <c r="L171" i="6"/>
  <c r="K171" i="6"/>
  <c r="I171" i="6"/>
  <c r="W171" i="6" s="1"/>
  <c r="CE367" i="5" l="1"/>
  <c r="CB367" i="5"/>
  <c r="CG367" i="5"/>
  <c r="BH367" i="5"/>
  <c r="I368" i="2"/>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B367" i="2" l="1"/>
  <c r="AA367" i="2"/>
  <c r="Z367" i="2"/>
  <c r="X367" i="2"/>
  <c r="W367" i="2"/>
  <c r="P367" i="2"/>
  <c r="O367" i="2"/>
  <c r="M367" i="2"/>
  <c r="K367" i="2"/>
  <c r="H367" i="2"/>
  <c r="Y367" i="2" s="1"/>
  <c r="Y170" i="6"/>
  <c r="Z170" i="6" s="1"/>
  <c r="V170" i="6"/>
  <c r="X170" i="6" s="1"/>
  <c r="U170" i="6"/>
  <c r="T170" i="6"/>
  <c r="S170" i="6"/>
  <c r="R170" i="6"/>
  <c r="N170" i="6"/>
  <c r="L170" i="6"/>
  <c r="K170" i="6"/>
  <c r="I170" i="6"/>
  <c r="W170" i="6" s="1"/>
  <c r="I367" i="2" l="1"/>
  <c r="C364" i="5"/>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Z169" i="6" s="1"/>
  <c r="X169" i="6"/>
  <c r="V169" i="6"/>
  <c r="U169" i="6"/>
  <c r="T169" i="6"/>
  <c r="S169" i="6"/>
  <c r="R169" i="6"/>
  <c r="N169" i="6"/>
  <c r="L169" i="6"/>
  <c r="K169" i="6"/>
  <c r="I169" i="6"/>
  <c r="W169" i="6" s="1"/>
  <c r="CG365" i="5" l="1"/>
  <c r="CE365" i="5"/>
  <c r="CB365" i="5"/>
  <c r="C365" i="5"/>
  <c r="D365" i="5" s="1"/>
  <c r="BH365" i="5"/>
  <c r="I366" i="2"/>
  <c r="AS364" i="5"/>
  <c r="AI364" i="5"/>
  <c r="CE364" i="5" s="1"/>
  <c r="AG364" i="5"/>
  <c r="CC364" i="5" s="1"/>
  <c r="Y168" i="6"/>
  <c r="Z168" i="6" s="1"/>
  <c r="X168" i="6"/>
  <c r="V168" i="6"/>
  <c r="U168" i="6"/>
  <c r="T168" i="6"/>
  <c r="S168" i="6"/>
  <c r="R168" i="6"/>
  <c r="N168" i="6"/>
  <c r="L168" i="6"/>
  <c r="K168" i="6"/>
  <c r="I168" i="6"/>
  <c r="W168" i="6" s="1"/>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D119" i="7" s="1"/>
  <c r="AE119" i="7"/>
  <c r="AC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38"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38" i="7"/>
  <c r="Q138"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38" i="7"/>
  <c r="AA138" i="7"/>
  <c r="Z138" i="7"/>
  <c r="Y138" i="7"/>
  <c r="X138" i="7"/>
  <c r="W138" i="7"/>
  <c r="F138" i="7"/>
  <c r="G138" i="7"/>
  <c r="V138" i="7"/>
  <c r="U138" i="7"/>
  <c r="T138" i="7"/>
  <c r="P138" i="7"/>
  <c r="O138" i="7"/>
  <c r="N138" i="7"/>
  <c r="M138" i="7"/>
  <c r="H138" i="7"/>
  <c r="L138" i="7"/>
  <c r="E138"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43"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7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77"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7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79" i="5"/>
  <c r="AD37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78" i="5"/>
  <c r="L37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 r="B138" i="7"/>
  <c r="D138" i="7"/>
  <c r="B130" i="7"/>
  <c r="AD130" i="7" s="1"/>
  <c r="AE130" i="7"/>
</calcChain>
</file>

<file path=xl/sharedStrings.xml><?xml version="1.0" encoding="utf-8"?>
<sst xmlns="http://schemas.openxmlformats.org/spreadsheetml/2006/main" count="679" uniqueCount="465">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</sst>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国家衛健委発表に基づく感染状況!$X$27:$X$376</c:f>
              <c:numCache>
                <c:formatCode>#,##0_);[Red]\(#,##0\)</c:formatCode>
                <c:ptCount val="3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国家衛健委発表に基づく感染状況!$Y$27:$Y$376</c:f>
              <c:numCache>
                <c:formatCode>General</c:formatCode>
                <c:ptCount val="3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香港マカオ台湾の患者・海外輸入症例・無症状病原体保有者!$AX$169:$AX$374</c:f>
              <c:numCache>
                <c:formatCode>m"月"d"日"</c:formatCode>
                <c:ptCount val="2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numCache>
            </c:numRef>
          </c:cat>
          <c:val>
            <c:numRef>
              <c:f>香港マカオ台湾の患者・海外輸入症例・無症状病原体保有者!$AY$169:$AY$374</c:f>
              <c:numCache>
                <c:formatCode>General</c:formatCode>
                <c:ptCount val="20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香港マカオ台湾の患者・海外輸入症例・無症状病原体保有者!$AX$169:$AX$374</c:f>
              <c:numCache>
                <c:formatCode>m"月"d"日"</c:formatCode>
                <c:ptCount val="2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numCache>
            </c:numRef>
          </c:cat>
          <c:val>
            <c:numRef>
              <c:f>香港マカオ台湾の患者・海外輸入症例・無症状病原体保有者!$BB$169:$BB$374</c:f>
              <c:numCache>
                <c:formatCode>General</c:formatCode>
                <c:ptCount val="20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香港マカオ台湾の患者・海外輸入症例・無症状病原体保有者!$AX$169:$AX$374</c:f>
              <c:numCache>
                <c:formatCode>m"月"d"日"</c:formatCode>
                <c:ptCount val="2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numCache>
            </c:numRef>
          </c:cat>
          <c:val>
            <c:numRef>
              <c:f>香港マカオ台湾の患者・海外輸入症例・無症状病原体保有者!$AZ$169:$AZ$374</c:f>
              <c:numCache>
                <c:formatCode>General</c:formatCode>
                <c:ptCount val="20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香港マカオ台湾の患者・海外輸入症例・無症状病原体保有者!$AX$169:$AX$374</c:f>
              <c:numCache>
                <c:formatCode>m"月"d"日"</c:formatCode>
                <c:ptCount val="2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numCache>
            </c:numRef>
          </c:cat>
          <c:val>
            <c:numRef>
              <c:f>香港マカオ台湾の患者・海外輸入症例・無症状病原体保有者!$BC$169:$BC$374</c:f>
              <c:numCache>
                <c:formatCode>General</c:formatCode>
                <c:ptCount val="20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香港マカオ台湾の患者・海外輸入症例・無症状病原体保有者!$CE$29:$CE$375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香港マカオ台湾の患者・海外輸入症例・無症状病原体保有者!$CB$29:$CB$375</c:f>
              <c:numCache>
                <c:formatCode>General</c:formatCode>
                <c:ptCount val="34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香港マカオ台湾の患者・海外輸入症例・無症状病原体保有者!$CC$29:$CC$375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国家衛健委発表に基づく感染状況!$X$27:$X$376</c:f>
              <c:numCache>
                <c:formatCode>#,##0_);[Red]\(#,##0\)</c:formatCode>
                <c:ptCount val="3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国家衛健委発表に基づく感染状況!$Y$27:$Y$376</c:f>
              <c:numCache>
                <c:formatCode>General</c:formatCode>
                <c:ptCount val="3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国家衛健委発表に基づく感染状況!$AA$27:$AA$376</c:f>
              <c:numCache>
                <c:formatCode>General</c:formatCode>
                <c:ptCount val="3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国家衛健委発表に基づく感染状況!$AB$27:$AB$376</c:f>
              <c:numCache>
                <c:formatCode>General</c:formatCode>
                <c:ptCount val="3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省市別輸入症例数変化!$AC$2:$AC$135</c:f>
              <c:numCache>
                <c:formatCode>m"月"d"日"</c:formatCode>
                <c:ptCount val="1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formatCode="General">
                  <c:v>1</c:v>
                </c:pt>
              </c:numCache>
            </c:numRef>
          </c:cat>
          <c:val>
            <c:numRef>
              <c:f>省市別輸入症例数変化!$AD$2:$AD$135</c:f>
              <c:numCache>
                <c:formatCode>0_);[Red]\(0\)</c:formatCode>
                <c:ptCount val="13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省市別輸入症例数変化!$AC$2:$AC$135</c:f>
              <c:numCache>
                <c:formatCode>m"月"d"日"</c:formatCode>
                <c:ptCount val="13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formatCode="General">
                  <c:v>1</c:v>
                </c:pt>
              </c:numCache>
            </c:numRef>
          </c:cat>
          <c:val>
            <c:numRef>
              <c:f>省市別輸入症例数変化!$AE$2:$AE$135</c:f>
              <c:numCache>
                <c:formatCode>General</c:formatCode>
                <c:ptCount val="13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省市別輸入症例数変化!$C$2:$C$136</c:f>
              <c:numCache>
                <c:formatCode>m"月"d"日"</c:formatCode>
                <c:ptCount val="1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numCache>
            </c:numRef>
          </c:cat>
          <c:val>
            <c:numRef>
              <c:f>省市別輸入症例数変化!$D$2:$D$136</c:f>
              <c:numCache>
                <c:formatCode>General</c:formatCode>
                <c:ptCount val="13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省市別輸入症例数変化!$C$2:$C$136</c:f>
              <c:numCache>
                <c:formatCode>m"月"d"日"</c:formatCode>
                <c:ptCount val="1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numCache>
            </c:numRef>
          </c:cat>
          <c:val>
            <c:numRef>
              <c:f>省市別輸入症例数変化!$E$2:$E$136</c:f>
              <c:numCache>
                <c:formatCode>General</c:formatCode>
                <c:ptCount val="13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省市別輸入症例数変化!$C$2:$C$136</c:f>
              <c:numCache>
                <c:formatCode>m"月"d"日"</c:formatCode>
                <c:ptCount val="1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numCache>
            </c:numRef>
          </c:cat>
          <c:val>
            <c:numRef>
              <c:f>省市別輸入症例数変化!$F$2:$F$136</c:f>
              <c:numCache>
                <c:formatCode>General</c:formatCode>
                <c:ptCount val="13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省市別輸入症例数変化!$C$2:$C$136</c:f>
              <c:numCache>
                <c:formatCode>m"月"d"日"</c:formatCode>
                <c:ptCount val="1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numCache>
            </c:numRef>
          </c:cat>
          <c:val>
            <c:numRef>
              <c:f>省市別輸入症例数変化!$G$2:$G$136</c:f>
              <c:numCache>
                <c:formatCode>General</c:formatCode>
                <c:ptCount val="13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省市別輸入症例数変化!$C$2:$C$136</c:f>
              <c:numCache>
                <c:formatCode>m"月"d"日"</c:formatCode>
                <c:ptCount val="1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numCache>
            </c:numRef>
          </c:cat>
          <c:val>
            <c:numRef>
              <c:f>省市別輸入症例数変化!$H$2:$H$136</c:f>
              <c:numCache>
                <c:formatCode>General</c:formatCode>
                <c:ptCount val="13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省市別輸入症例数変化!$C$2:$C$136</c:f>
              <c:numCache>
                <c:formatCode>m"月"d"日"</c:formatCode>
                <c:ptCount val="13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numCache>
            </c:numRef>
          </c:cat>
          <c:val>
            <c:numRef>
              <c:f>省市別輸入症例数変化!$I$2:$I$136</c:f>
              <c:numCache>
                <c:formatCode>0_);[Red]\(0\)</c:formatCode>
                <c:ptCount val="13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国家衛健委発表に基づく感染状況!$X$27:$X$376</c:f>
              <c:numCache>
                <c:formatCode>#,##0_);[Red]\(#,##0\)</c:formatCode>
                <c:ptCount val="3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国家衛健委発表に基づく感染状況!$Y$27:$Y$376</c:f>
              <c:numCache>
                <c:formatCode>General</c:formatCode>
                <c:ptCount val="3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国家衛健委発表に基づく感染状況!$AA$27:$AA$376</c:f>
              <c:numCache>
                <c:formatCode>General</c:formatCode>
                <c:ptCount val="3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国家衛健委発表に基づく感染状況!$AB$27:$AB$376</c:f>
              <c:numCache>
                <c:formatCode>General</c:formatCode>
                <c:ptCount val="3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香港マカオ台湾の患者・海外輸入症例・無症状病原体保有者!$CE$29:$CE$375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国家衛健委発表に基づく感染状況!$AA$27:$AA$376</c:f>
              <c:numCache>
                <c:formatCode>General</c:formatCode>
                <c:ptCount val="3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国家衛健委発表に基づく感染状況!$AB$27:$AB$376</c:f>
              <c:numCache>
                <c:formatCode>General</c:formatCode>
                <c:ptCount val="3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香港マカオ台湾の患者・海外輸入症例・無症状病原体保有者!$CB$29:$CB$375</c:f>
              <c:numCache>
                <c:formatCode>General</c:formatCode>
                <c:ptCount val="34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香港マカオ台湾の患者・海外輸入症例・無症状病原体保有者!$CC$29:$CC$375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香港マカオ台湾の患者・海外輸入症例・無症状病原体保有者!$CH$189:$CH$374</c:f>
              <c:numCache>
                <c:formatCode>m"月"d"日"</c:formatCode>
                <c:ptCount val="18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numCache>
            </c:numRef>
          </c:cat>
          <c:val>
            <c:numRef>
              <c:f>香港マカオ台湾の患者・海外輸入症例・無症状病原体保有者!$CI$189:$CI$374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香港マカオ台湾の患者・海外輸入症例・無症状病原体保有者!$CF$189:$CF$374</c:f>
              <c:numCache>
                <c:formatCode>m"月"d"日"</c:formatCode>
                <c:ptCount val="18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numCache>
            </c:numRef>
          </c:cat>
          <c:val>
            <c:numRef>
              <c:f>香港マカオ台湾の患者・海外輸入症例・無症状病原体保有者!$CG$189:$CG$374</c:f>
              <c:numCache>
                <c:formatCode>General</c:formatCode>
                <c:ptCount val="18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国家衛健委発表に基づく感染状況!$X$27:$X$376</c:f>
              <c:numCache>
                <c:formatCode>#,##0_);[Red]\(#,##0\)</c:formatCode>
                <c:ptCount val="3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国家衛健委発表に基づく感染状況!$Y$27:$Y$376</c:f>
              <c:numCache>
                <c:formatCode>General</c:formatCode>
                <c:ptCount val="3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国家衛健委発表に基づく感染状況!$AA$27:$AA$376</c:f>
              <c:numCache>
                <c:formatCode>General</c:formatCode>
                <c:ptCount val="3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国家衛健委発表に基づく感染状況!$Z$27:$Z$376</c:f>
              <c:numCache>
                <c:formatCode>m"月"d"日"</c:formatCode>
                <c:ptCount val="3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numCache>
            </c:numRef>
          </c:cat>
          <c:val>
            <c:numRef>
              <c:f>国家衛健委発表に基づく感染状況!$AB$27:$AB$376</c:f>
              <c:numCache>
                <c:formatCode>General</c:formatCode>
                <c:ptCount val="3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香港マカオ台湾の患者・海外輸入症例・無症状病原体保有者!$BE$70:$BE$375</c:f>
              <c:numCache>
                <c:formatCode>m"月"d"日"</c:formatCode>
                <c:ptCount val="3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numCache>
            </c:numRef>
          </c:cat>
          <c:val>
            <c:numRef>
              <c:f>香港マカオ台湾の患者・海外輸入症例・無症状病原体保有者!$BF$70:$BF$375</c:f>
              <c:numCache>
                <c:formatCode>General</c:formatCode>
                <c:ptCount val="30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香港マカオ台湾の患者・海外輸入症例・無症状病原体保有者!$BG$70:$BG$375</c:f>
              <c:numCache>
                <c:formatCode>m"月"d"日"</c:formatCode>
                <c:ptCount val="3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numCache>
            </c:numRef>
          </c:cat>
          <c:val>
            <c:numRef>
              <c:f>香港マカオ台湾の患者・海外輸入症例・無症状病原体保有者!$BH$70:$BH$375</c:f>
              <c:numCache>
                <c:formatCode>General</c:formatCode>
                <c:ptCount val="30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香港マカオ台湾の患者・海外輸入症例・無症状病原体保有者!$BE$70:$BE$375</c:f>
              <c:numCache>
                <c:formatCode>m"月"d"日"</c:formatCode>
                <c:ptCount val="3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numCache>
            </c:numRef>
          </c:cat>
          <c:val>
            <c:numRef>
              <c:f>香港マカオ台湾の患者・海外輸入症例・無症状病原体保有者!$BF$70:$BF$375</c:f>
              <c:numCache>
                <c:formatCode>General</c:formatCode>
                <c:ptCount val="30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香港マカオ台湾の患者・海外輸入症例・無症状病原体保有者!$BG$70:$BG$375</c:f>
              <c:numCache>
                <c:formatCode>m"月"d"日"</c:formatCode>
                <c:ptCount val="3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numCache>
            </c:numRef>
          </c:cat>
          <c:val>
            <c:numRef>
              <c:f>香港マカオ台湾の患者・海外輸入症例・無症状病原体保有者!$BH$70:$BH$375</c:f>
              <c:numCache>
                <c:formatCode>General</c:formatCode>
                <c:ptCount val="30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香港マカオ台湾の患者・海外輸入症例・無症状病原体保有者!$CE$29:$CE$375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香港マカオ台湾の患者・海外輸入症例・無症状病原体保有者!$BE$70:$BE$375</c:f>
              <c:numCache>
                <c:formatCode>m"月"d"日"</c:formatCode>
                <c:ptCount val="3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numCache>
            </c:numRef>
          </c:cat>
          <c:val>
            <c:numRef>
              <c:f>香港マカオ台湾の患者・海外輸入症例・無症状病原体保有者!$BF$70:$BF$375</c:f>
              <c:numCache>
                <c:formatCode>General</c:formatCode>
                <c:ptCount val="30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香港マカオ台湾の患者・海外輸入症例・無症状病原体保有者!$CB$29:$CB$375</c:f>
              <c:numCache>
                <c:formatCode>General</c:formatCode>
                <c:ptCount val="34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香港マカオ台湾の患者・海外輸入症例・無症状病原体保有者!$CC$29:$CC$375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香港マカオ台湾の患者・海外輸入症例・無症状病原体保有者!$CE$29:$CE$375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香港マカオ台湾の患者・海外輸入症例・無症状病原体保有者!$CB$29:$CB$375</c:f>
              <c:numCache>
                <c:formatCode>General</c:formatCode>
                <c:ptCount val="34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香港マカオ台湾の患者・海外輸入症例・無症状病原体保有者!$CC$29:$CC$375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香港マカオ台湾の患者・海外輸入症例・無症状病原体保有者!$BG$70:$BG$375</c:f>
              <c:numCache>
                <c:formatCode>m"月"d"日"</c:formatCode>
                <c:ptCount val="3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numCache>
            </c:numRef>
          </c:cat>
          <c:val>
            <c:numRef>
              <c:f>香港マカオ台湾の患者・海外輸入症例・無症状病原体保有者!$BH$70:$BH$375</c:f>
              <c:numCache>
                <c:formatCode>General</c:formatCode>
                <c:ptCount val="30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香港マカオ台湾の患者・海外輸入症例・無症状病原体保有者!$BT$29:$BT$375</c:f>
              <c:numCache>
                <c:formatCode>General</c:formatCode>
                <c:ptCount val="34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香港マカオ台湾の患者・海外輸入症例・無症状病原体保有者!$BU$29:$BU$375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香港マカオ台湾の患者・海外輸入症例・無症状病原体保有者!$BV$29:$BV$375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香港マカオ台湾の患者・海外輸入症例・無症状病原体保有者!$BP$29:$BP$375</c:f>
              <c:numCache>
                <c:formatCode>General</c:formatCode>
                <c:ptCount val="34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香港マカオ台湾の患者・海外輸入症例・無症状病原体保有者!$BQ$29:$BQ$375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香港マカオ台湾の患者・海外輸入症例・無症状病原体保有者!$BR$29:$BR$375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香港マカオ台湾の患者・海外輸入症例・無症状病原体保有者!$BX$29:$BX$375</c:f>
              <c:numCache>
                <c:formatCode>General</c:formatCode>
                <c:ptCount val="34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香港マカオ台湾の患者・海外輸入症例・無症状病原体保有者!$BY$29:$BY$375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香港マカオ台湾の患者・海外輸入症例・無症状病原体保有者!$BW$29:$BW$375</c:f>
              <c:numCache>
                <c:formatCode>m"月"d"日"</c:formatCode>
                <c:ptCount val="3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numCache>
            </c:numRef>
          </c:cat>
          <c:val>
            <c:numRef>
              <c:f>香港マカオ台湾の患者・海外輸入症例・無症状病原体保有者!$BZ$29:$BZ$375</c:f>
              <c:numCache>
                <c:formatCode>General</c:formatCode>
                <c:ptCount val="3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香港マカオ台湾の患者・海外輸入症例・無症状病原体保有者!$BI$97:$BI$374</c:f>
              <c:numCache>
                <c:formatCode>m"月"d"日"</c:formatCode>
                <c:ptCount val="2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numCache>
            </c:numRef>
          </c:cat>
          <c:val>
            <c:numRef>
              <c:f>香港マカオ台湾の患者・海外輸入症例・無症状病原体保有者!$BJ$97:$BJ$374</c:f>
              <c:numCache>
                <c:formatCode>General</c:formatCode>
                <c:ptCount val="27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香港マカオ台湾の患者・海外輸入症例・無症状病原体保有者!$BI$97:$BI$374</c:f>
              <c:numCache>
                <c:formatCode>m"月"d"日"</c:formatCode>
                <c:ptCount val="2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numCache>
            </c:numRef>
          </c:cat>
          <c:val>
            <c:numRef>
              <c:f>香港マカオ台湾の患者・海外輸入症例・無症状病原体保有者!$BK$97:$BK$374</c:f>
              <c:numCache>
                <c:formatCode>General</c:formatCode>
                <c:ptCount val="27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香港マカオ台湾の患者・海外輸入症例・無症状病原体保有者!$BL$97:$BL$374</c:f>
              <c:numCache>
                <c:formatCode>m"月"d"日"</c:formatCode>
                <c:ptCount val="2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numCache>
            </c:numRef>
          </c:cat>
          <c:val>
            <c:numRef>
              <c:f>香港マカオ台湾の患者・海外輸入症例・無症状病原体保有者!$BM$97:$BM$374</c:f>
              <c:numCache>
                <c:formatCode>General</c:formatCode>
                <c:ptCount val="27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香港マカオ台湾の患者・海外輸入症例・無症状病原体保有者!$BL$97:$BL$374</c:f>
              <c:numCache>
                <c:formatCode>m"月"d"日"</c:formatCode>
                <c:ptCount val="2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numCache>
            </c:numRef>
          </c:cat>
          <c:val>
            <c:numRef>
              <c:f>香港マカオ台湾の患者・海外輸入症例・無症状病原体保有者!$BN$97:$BN$374</c:f>
              <c:numCache>
                <c:formatCode>General</c:formatCode>
                <c:ptCount val="27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85"/>
  <sheetViews>
    <sheetView workbookViewId="0">
      <pane xSplit="2" ySplit="5" topLeftCell="C372" activePane="bottomRight" state="frozen"/>
      <selection pane="topRight" activeCell="C1" sqref="C1"/>
      <selection pane="bottomLeft" activeCell="A8" sqref="A8"/>
      <selection pane="bottomRight" activeCell="B381" sqref="B38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44197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3" si="1791">+B370</f>
        <v>44193</v>
      </c>
      <c r="X370" s="122">
        <f t="shared" ref="X370:X372" si="1792">+G370</f>
        <v>27</v>
      </c>
      <c r="Y370" s="97">
        <f t="shared" ref="Y370:Y372" si="1793">+H370</f>
        <v>87003</v>
      </c>
      <c r="Z370" s="123">
        <f t="shared" ref="Z370:Z373"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c r="C374" s="48"/>
      <c r="D374" s="84"/>
      <c r="E374" s="110"/>
      <c r="F374" s="57"/>
      <c r="G374" s="48"/>
      <c r="H374" s="89"/>
      <c r="I374" s="89"/>
      <c r="J374" s="48"/>
      <c r="K374" s="56"/>
      <c r="L374" s="48"/>
      <c r="M374" s="89"/>
      <c r="N374" s="48"/>
      <c r="O374" s="89"/>
      <c r="P374" s="111"/>
      <c r="Q374" s="57"/>
      <c r="R374" s="48"/>
      <c r="S374" s="118"/>
      <c r="T374" s="57"/>
      <c r="U374" s="78"/>
      <c r="W374" s="121"/>
      <c r="X374" s="122"/>
      <c r="Y374" s="97"/>
      <c r="Z374" s="123"/>
      <c r="AA374" s="97"/>
      <c r="AB374" s="97"/>
    </row>
    <row r="375" spans="2:28" x14ac:dyDescent="0.55000000000000004">
      <c r="B375" s="77"/>
      <c r="C375" s="59"/>
      <c r="D375" s="49"/>
      <c r="E375" s="61"/>
      <c r="F375" s="60"/>
      <c r="G375" s="59"/>
      <c r="H375" s="61"/>
      <c r="I375" s="55"/>
      <c r="J375" s="59"/>
      <c r="K375" s="61"/>
      <c r="L375" s="59"/>
      <c r="M375" s="61"/>
      <c r="N375" s="48"/>
      <c r="O375" s="60"/>
      <c r="P375" s="124"/>
      <c r="Q375" s="60"/>
      <c r="R375" s="48"/>
      <c r="S375" s="60"/>
      <c r="T375" s="60"/>
      <c r="U375" s="78"/>
    </row>
    <row r="376" spans="2:28" ht="9.5" customHeight="1" thickBot="1" x14ac:dyDescent="0.6">
      <c r="B376" s="66"/>
      <c r="C376" s="79"/>
      <c r="D376" s="80"/>
      <c r="E376" s="82"/>
      <c r="F376" s="95"/>
      <c r="G376" s="79"/>
      <c r="H376" s="82"/>
      <c r="I376" s="82"/>
      <c r="J376" s="79"/>
      <c r="K376" s="82"/>
      <c r="L376" s="79"/>
      <c r="M376" s="82"/>
      <c r="N376" s="83"/>
      <c r="O376" s="81"/>
      <c r="P376" s="94"/>
      <c r="Q376" s="95"/>
      <c r="R376" s="120"/>
      <c r="S376" s="95"/>
      <c r="T376" s="95"/>
      <c r="U376" s="67"/>
    </row>
    <row r="378" spans="2:28" ht="13" customHeight="1" x14ac:dyDescent="0.55000000000000004">
      <c r="E378" s="112"/>
      <c r="F378" s="113"/>
      <c r="G378" s="112" t="s">
        <v>80</v>
      </c>
      <c r="H378" s="113"/>
      <c r="I378" s="113"/>
      <c r="J378" s="113"/>
      <c r="U378" s="72"/>
    </row>
    <row r="379" spans="2:28" ht="13" customHeight="1" x14ac:dyDescent="0.55000000000000004">
      <c r="E379" s="112" t="s">
        <v>98</v>
      </c>
      <c r="F379" s="113"/>
      <c r="G379" s="288" t="s">
        <v>79</v>
      </c>
      <c r="H379" s="289"/>
      <c r="I379" s="112" t="s">
        <v>106</v>
      </c>
      <c r="J379" s="113"/>
    </row>
    <row r="380" spans="2:28" ht="13" customHeight="1" x14ac:dyDescent="0.55000000000000004">
      <c r="B380" s="130"/>
      <c r="E380" s="114" t="s">
        <v>108</v>
      </c>
      <c r="F380" s="113"/>
      <c r="G380" s="115"/>
      <c r="H380" s="115"/>
      <c r="I380" s="112" t="s">
        <v>107</v>
      </c>
      <c r="J380" s="113"/>
    </row>
    <row r="381" spans="2:28" ht="18.5" customHeight="1" x14ac:dyDescent="0.55000000000000004">
      <c r="E381" s="112" t="s">
        <v>96</v>
      </c>
      <c r="F381" s="113"/>
      <c r="G381" s="112" t="s">
        <v>97</v>
      </c>
      <c r="H381" s="113"/>
      <c r="I381" s="113"/>
      <c r="J381" s="113"/>
    </row>
    <row r="382" spans="2:28" ht="13" customHeight="1" x14ac:dyDescent="0.55000000000000004">
      <c r="E382" s="112" t="s">
        <v>98</v>
      </c>
      <c r="F382" s="113"/>
      <c r="G382" s="112" t="s">
        <v>99</v>
      </c>
      <c r="H382" s="113"/>
      <c r="I382" s="113"/>
      <c r="J382" s="113"/>
    </row>
    <row r="383" spans="2:28" ht="13" customHeight="1" x14ac:dyDescent="0.55000000000000004">
      <c r="E383" s="112" t="s">
        <v>98</v>
      </c>
      <c r="F383" s="113"/>
      <c r="G383" s="112" t="s">
        <v>100</v>
      </c>
      <c r="H383" s="113"/>
      <c r="I383" s="113"/>
      <c r="J383" s="113"/>
    </row>
    <row r="384" spans="2:28" ht="13" customHeight="1" x14ac:dyDescent="0.55000000000000004">
      <c r="E384" s="112" t="s">
        <v>101</v>
      </c>
      <c r="F384" s="113"/>
      <c r="G384" s="112" t="s">
        <v>102</v>
      </c>
      <c r="H384" s="113"/>
      <c r="I384" s="113"/>
      <c r="J384" s="113"/>
    </row>
    <row r="385" spans="5:10" ht="13" customHeight="1" x14ac:dyDescent="0.55000000000000004">
      <c r="E385" s="112" t="s">
        <v>103</v>
      </c>
      <c r="F385" s="113"/>
      <c r="G385" s="112" t="s">
        <v>104</v>
      </c>
      <c r="H385" s="113"/>
      <c r="I385" s="113"/>
      <c r="J385" s="113"/>
    </row>
  </sheetData>
  <mergeCells count="12">
    <mergeCell ref="G379:H37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79"/>
  <sheetViews>
    <sheetView topLeftCell="A5" zoomScale="96" zoomScaleNormal="96" workbookViewId="0">
      <pane xSplit="1" ySplit="3" topLeftCell="B370" activePane="bottomRight" state="frozen"/>
      <selection activeCell="A5" sqref="A5"/>
      <selection pane="topRight" activeCell="B5" sqref="B5"/>
      <selection pane="bottomLeft" activeCell="A8" sqref="A8"/>
      <selection pane="bottomRight" activeCell="D377" sqref="D37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72" si="5947">+BA344+1</f>
        <v>128</v>
      </c>
      <c r="BB345" s="130">
        <v>0</v>
      </c>
      <c r="BC345" s="27">
        <f t="shared" ref="BC345" si="5948">+BC344+BB345</f>
        <v>22</v>
      </c>
      <c r="BD345" s="239">
        <f t="shared" ref="BD345:BD372"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BP372"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BX372"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 si="7251">+AH372-AH371</f>
        <v>91</v>
      </c>
      <c r="AH372" s="156">
        <v>7813</v>
      </c>
      <c r="AI372" s="185">
        <f t="shared" ref="AI372"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 si="7256">+AR372-AR371</f>
        <v>2</v>
      </c>
      <c r="AR372" s="156">
        <v>799</v>
      </c>
      <c r="AS372" s="185">
        <f t="shared" ref="AS372" si="7257">+AT372-AT371</f>
        <v>5</v>
      </c>
      <c r="AT372" s="156">
        <v>671</v>
      </c>
      <c r="AU372" s="185">
        <f t="shared" ref="AU372" si="7258">+AV372-AV371</f>
        <v>0</v>
      </c>
      <c r="AV372" s="189">
        <v>7</v>
      </c>
      <c r="AW372" s="256">
        <v>201</v>
      </c>
      <c r="AX372" s="238">
        <f t="shared" ref="AX372"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c r="B373" s="241"/>
      <c r="C373" s="155"/>
      <c r="D373" s="155"/>
      <c r="E373" s="147"/>
      <c r="F373" s="147"/>
      <c r="G373" s="147"/>
      <c r="H373" s="135"/>
      <c r="I373" s="147"/>
      <c r="J373" s="135"/>
      <c r="K373" s="42"/>
      <c r="L373" s="146"/>
      <c r="M373" s="147"/>
      <c r="N373" s="135"/>
      <c r="O373" s="135"/>
      <c r="P373" s="147"/>
      <c r="Q373" s="147"/>
      <c r="R373" s="135"/>
      <c r="S373" s="135"/>
      <c r="T373" s="147"/>
      <c r="U373" s="147"/>
      <c r="V373" s="135"/>
      <c r="W373" s="42"/>
      <c r="X373" s="148"/>
      <c r="Z373" s="75"/>
      <c r="AA373" s="231"/>
      <c r="AB373" s="231"/>
      <c r="AC373" s="232"/>
      <c r="AD373" s="184"/>
      <c r="AE373" s="244"/>
      <c r="AF373" s="156"/>
      <c r="AG373" s="185"/>
      <c r="AH373" s="156"/>
      <c r="AI373" s="185"/>
      <c r="AJ373" s="186"/>
      <c r="AK373" s="187"/>
      <c r="AL373" s="156"/>
      <c r="AM373" s="185"/>
      <c r="AN373" s="156"/>
      <c r="AO373" s="185"/>
      <c r="AP373" s="188"/>
      <c r="AQ373" s="187"/>
      <c r="AR373" s="156"/>
      <c r="AS373" s="185"/>
      <c r="AT373" s="156"/>
      <c r="AU373" s="185"/>
      <c r="AV373" s="189"/>
      <c r="AW373" s="256"/>
      <c r="AX373" s="238"/>
      <c r="AY373" s="6"/>
      <c r="AZ373" s="239"/>
      <c r="BA373" s="239"/>
      <c r="BB373" s="130"/>
      <c r="BC373" s="27"/>
      <c r="BD373" s="239"/>
      <c r="BE373" s="230"/>
      <c r="BF373" s="132"/>
      <c r="BG373" s="230"/>
      <c r="BH373" s="132"/>
      <c r="BI373" s="1"/>
      <c r="BL373" s="1"/>
      <c r="BO373" s="257"/>
      <c r="BS373" s="257"/>
      <c r="BW373" s="257"/>
      <c r="CA373" s="257"/>
      <c r="CD373" s="257"/>
      <c r="CG373" s="286"/>
      <c r="CH373" s="286"/>
      <c r="CI373" s="286"/>
    </row>
    <row r="374" spans="1:87" ht="18" customHeight="1" x14ac:dyDescent="0.55000000000000004">
      <c r="A374" s="180"/>
      <c r="B374" s="147"/>
      <c r="C374" s="155"/>
      <c r="D374" s="155"/>
      <c r="E374" s="147"/>
      <c r="F374" s="147"/>
      <c r="G374" s="147"/>
      <c r="H374" s="135"/>
      <c r="I374" s="147"/>
      <c r="J374" s="135"/>
      <c r="K374" s="42"/>
      <c r="L374" s="146"/>
      <c r="M374" s="147"/>
      <c r="N374" s="135"/>
      <c r="O374" s="135"/>
      <c r="P374" s="147"/>
      <c r="Q374" s="147"/>
      <c r="R374" s="135"/>
      <c r="S374" s="135"/>
      <c r="T374" s="147"/>
      <c r="U374" s="147"/>
      <c r="V374" s="135"/>
      <c r="W374" s="42"/>
      <c r="X374" s="148"/>
      <c r="Z374" s="75"/>
      <c r="AA374" s="231"/>
      <c r="AB374" s="231"/>
      <c r="AC374" s="232"/>
      <c r="AD374" s="184"/>
      <c r="AE374" s="244"/>
      <c r="AF374" s="156"/>
      <c r="AG374" s="185"/>
      <c r="AH374" s="156"/>
      <c r="AI374" s="185"/>
      <c r="AJ374" s="186"/>
      <c r="AK374" s="187"/>
      <c r="AL374" s="156"/>
      <c r="AM374" s="185"/>
      <c r="AN374" s="156"/>
      <c r="AO374" s="185"/>
      <c r="AP374" s="188"/>
      <c r="AQ374" s="187"/>
      <c r="AR374" s="156"/>
      <c r="AS374" s="185"/>
      <c r="AT374" s="156"/>
      <c r="AU374" s="185"/>
      <c r="AV374" s="189"/>
      <c r="AX374"/>
      <c r="AY374"/>
      <c r="AZ374"/>
      <c r="BB374"/>
      <c r="BP374" s="45"/>
      <c r="BQ374" s="45"/>
      <c r="BR374" s="45"/>
      <c r="BS374" s="45"/>
    </row>
    <row r="375" spans="1:87" ht="7" customHeight="1" thickBot="1" x14ac:dyDescent="0.6">
      <c r="A375" s="66"/>
      <c r="B375" s="146"/>
      <c r="C375" s="155"/>
      <c r="D375" s="147"/>
      <c r="E375" s="147"/>
      <c r="F375" s="147"/>
      <c r="G375" s="147"/>
      <c r="H375" s="135"/>
      <c r="I375" s="147"/>
      <c r="J375" s="135"/>
      <c r="K375" s="148"/>
      <c r="L375" s="146"/>
      <c r="M375" s="147"/>
      <c r="N375" s="135"/>
      <c r="O375" s="135"/>
      <c r="P375" s="147"/>
      <c r="Q375" s="147"/>
      <c r="R375" s="135"/>
      <c r="S375" s="135"/>
      <c r="T375" s="147"/>
      <c r="U375" s="147"/>
      <c r="V375" s="135"/>
      <c r="W375" s="42"/>
      <c r="X375" s="148"/>
      <c r="Z375" s="66"/>
      <c r="AA375" s="64"/>
      <c r="AB375" s="64"/>
      <c r="AC375" s="64"/>
      <c r="AD375" s="184"/>
      <c r="AE375" s="244"/>
      <c r="AF375" s="156"/>
      <c r="AG375" s="185"/>
      <c r="AH375" s="156"/>
      <c r="AI375" s="185"/>
      <c r="AJ375" s="186"/>
      <c r="AK375" s="187"/>
      <c r="AL375" s="156"/>
      <c r="AM375" s="185"/>
      <c r="AN375" s="156"/>
      <c r="AO375" s="185"/>
      <c r="AP375" s="188"/>
      <c r="AQ375" s="187"/>
      <c r="AR375" s="156"/>
      <c r="AS375" s="185"/>
      <c r="AT375" s="156"/>
      <c r="AU375" s="185"/>
      <c r="AV375" s="189"/>
    </row>
    <row r="376" spans="1:87" x14ac:dyDescent="0.55000000000000004">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row>
    <row r="377" spans="1:87" x14ac:dyDescent="0.55000000000000004">
      <c r="AI377" s="261">
        <f>SUM(AI189:AI374)</f>
        <v>141</v>
      </c>
      <c r="BB377" s="45">
        <f>219-172</f>
        <v>47</v>
      </c>
    </row>
    <row r="378" spans="1:87" x14ac:dyDescent="0.55000000000000004">
      <c r="L378">
        <f>SUM(L97:L377)</f>
        <v>6003</v>
      </c>
      <c r="P378">
        <f>SUM(P97:P377)</f>
        <v>864</v>
      </c>
      <c r="AD378">
        <f>SUM(AD188:AD194)</f>
        <v>82</v>
      </c>
    </row>
    <row r="379" spans="1:87" x14ac:dyDescent="0.55000000000000004">
      <c r="A379" s="130"/>
      <c r="D379">
        <f>SUM(B229:B259)</f>
        <v>435</v>
      </c>
      <c r="Z379" s="130"/>
      <c r="AA379" s="130"/>
      <c r="AB379" s="130"/>
      <c r="AC379" s="130"/>
      <c r="AF379">
        <f>SUM(AD188:AD374)</f>
        <v>7643</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43"/>
  <sheetViews>
    <sheetView workbookViewId="0">
      <pane xSplit="3" ySplit="1" topLeftCell="D126" activePane="bottomRight" state="frozen"/>
      <selection pane="topRight" activeCell="C1" sqref="C1"/>
      <selection pane="bottomLeft" activeCell="A2" sqref="A2"/>
      <selection pane="bottomRight" activeCell="I138" sqref="I13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34"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41"/>
      <c r="C135" s="1"/>
      <c r="AC135" s="280">
        <v>1</v>
      </c>
    </row>
    <row r="136" spans="2:31" s="266" customFormat="1" ht="5" customHeight="1" x14ac:dyDescent="0.55000000000000004">
      <c r="B136" s="265"/>
      <c r="C136" s="264"/>
      <c r="AB136" s="5"/>
    </row>
    <row r="137" spans="2:31" ht="5.5" customHeight="1" x14ac:dyDescent="0.55000000000000004">
      <c r="B137" s="258"/>
      <c r="C137" s="1"/>
    </row>
    <row r="138" spans="2:31" x14ac:dyDescent="0.55000000000000004">
      <c r="B138">
        <f>SUM(B2:B137)</f>
        <v>1905</v>
      </c>
      <c r="C138" s="1" t="s">
        <v>348</v>
      </c>
      <c r="D138" s="27">
        <f>SUM(D2:D137)</f>
        <v>647</v>
      </c>
      <c r="E138" s="27">
        <f>SUM(E2:E137)</f>
        <v>320</v>
      </c>
      <c r="F138" s="27">
        <f>SUM(F2:F137)</f>
        <v>210</v>
      </c>
      <c r="G138" s="27">
        <f>SUM(G2:G137)</f>
        <v>149</v>
      </c>
      <c r="H138" s="27">
        <f>SUM(H2:H137)</f>
        <v>144</v>
      </c>
      <c r="J138">
        <f t="shared" ref="J138:AA138" si="311">SUM(J2:J137)</f>
        <v>28</v>
      </c>
      <c r="K138">
        <f t="shared" si="311"/>
        <v>1</v>
      </c>
      <c r="L138">
        <f t="shared" si="311"/>
        <v>6</v>
      </c>
      <c r="M138">
        <f t="shared" si="311"/>
        <v>13</v>
      </c>
      <c r="N138">
        <f t="shared" si="311"/>
        <v>9</v>
      </c>
      <c r="O138">
        <f t="shared" si="311"/>
        <v>23</v>
      </c>
      <c r="P138">
        <f t="shared" si="311"/>
        <v>23</v>
      </c>
      <c r="Q138">
        <f t="shared" si="311"/>
        <v>2</v>
      </c>
      <c r="R138">
        <f t="shared" si="311"/>
        <v>10</v>
      </c>
      <c r="S138">
        <f t="shared" si="311"/>
        <v>2</v>
      </c>
      <c r="T138">
        <f t="shared" si="311"/>
        <v>19</v>
      </c>
      <c r="U138">
        <f t="shared" si="311"/>
        <v>30</v>
      </c>
      <c r="V138">
        <f t="shared" si="311"/>
        <v>73</v>
      </c>
      <c r="W138">
        <f t="shared" si="311"/>
        <v>21</v>
      </c>
      <c r="X138">
        <f t="shared" si="311"/>
        <v>22</v>
      </c>
      <c r="Y138">
        <f t="shared" si="311"/>
        <v>83</v>
      </c>
      <c r="Z138">
        <f t="shared" si="311"/>
        <v>41</v>
      </c>
      <c r="AA138">
        <f t="shared" si="311"/>
        <v>29</v>
      </c>
    </row>
    <row r="139" spans="2:31" x14ac:dyDescent="0.55000000000000004">
      <c r="C139" s="1"/>
    </row>
    <row r="140" spans="2:31" ht="5" customHeight="1" x14ac:dyDescent="0.55000000000000004">
      <c r="C140" s="1"/>
    </row>
    <row r="143" spans="2:31" x14ac:dyDescent="0.55000000000000004">
      <c r="B143" s="241"/>
      <c r="J14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69" zoomScale="70" zoomScaleNormal="70" workbookViewId="0">
      <selection activeCell="S88" sqref="S88"/>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78"/>
  <sheetViews>
    <sheetView topLeftCell="A2" workbookViewId="0">
      <pane xSplit="2" ySplit="2" topLeftCell="G169" activePane="bottomRight" state="frozen"/>
      <selection activeCell="O24" sqref="O24"/>
      <selection pane="topRight" activeCell="O24" sqref="O24"/>
      <selection pane="bottomLeft" activeCell="O24" sqref="O24"/>
      <selection pane="bottomRight" activeCell="H176" sqref="H176:Z17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U176"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2:26" x14ac:dyDescent="0.55000000000000004">
      <c r="B177" s="250"/>
      <c r="C177" s="45"/>
      <c r="G177" s="1"/>
      <c r="H177" s="130"/>
      <c r="I177" s="249"/>
      <c r="J177" s="130"/>
      <c r="K177" s="254"/>
      <c r="L177" s="276"/>
      <c r="M177" s="5"/>
      <c r="N177" s="254"/>
      <c r="O177" s="130"/>
      <c r="P177" s="5"/>
      <c r="Q177" s="6"/>
      <c r="R177" s="272"/>
      <c r="S177" s="240"/>
      <c r="T177" s="255"/>
      <c r="U177" s="1"/>
      <c r="V177" s="5"/>
      <c r="W177" s="27"/>
      <c r="X177" s="255"/>
      <c r="Y177" s="5"/>
      <c r="Z177" s="252"/>
    </row>
    <row r="178" spans="2: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2021-01-01T04:06:03Z</dcterms:modified>
</cp:coreProperties>
</file>