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ml.chartshapes+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3.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4.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5.xml" ContentType="application/vnd.openxmlformats-officedocument.drawingml.chartshapes+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6.xml" ContentType="application/vnd.openxmlformats-officedocument.drawingml.chartshapes+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7.xml" ContentType="application/vnd.openxmlformats-officedocument.drawingml.chartshapes+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8.xml" ContentType="application/vnd.openxmlformats-officedocument.drawingml.chartshapes+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9.xml" ContentType="application/vnd.openxmlformats-officedocument.drawingml.chartshapes+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10.xml" ContentType="application/vnd.openxmlformats-officedocument.drawingml.chartshapes+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11.xml" ContentType="application/vnd.openxmlformats-officedocument.drawingml.chartshapes+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defaultThemeVersion="166925"/>
  <mc:AlternateContent xmlns:mc="http://schemas.openxmlformats.org/markup-compatibility/2006">
    <mc:Choice Requires="x15">
      <x15ac:absPath xmlns:x15ac="http://schemas.microsoft.com/office/spreadsheetml/2010/11/ac" url="C:\Users\micke\Desktop\COVID\"/>
    </mc:Choice>
  </mc:AlternateContent>
  <xr:revisionPtr revIDLastSave="0" documentId="13_ncr:1_{1F4C46ED-ABE3-4119-9F57-7881EFB2DD0F}" xr6:coauthVersionLast="46" xr6:coauthVersionMax="46" xr10:uidLastSave="{00000000-0000-0000-0000-000000000000}"/>
  <bookViews>
    <workbookView xWindow="-110" yWindow="-110" windowWidth="19420" windowHeight="9600" tabRatio="802" activeTab="3" xr2:uid="{8C562B5A-20AE-4AE1-ABD9-5959500D20D6}"/>
  </bookViews>
  <sheets>
    <sheet name="国家衛健委発表に基づく感染状況" sheetId="2" r:id="rId1"/>
    <sheet name="香港マカオ台湾の患者・海外輸入症例・無症状病原体保有者" sheetId="5" r:id="rId2"/>
    <sheet name="省市別輸入症例数変化" sheetId="7" r:id="rId3"/>
    <sheet name="グラフ" sheetId="3" r:id="rId4"/>
    <sheet name="新疆の情況" sheetId="6" r:id="rId5"/>
    <sheet name="Sheet1" sheetId="1"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85" i="2" l="1"/>
  <c r="AS384" i="5"/>
  <c r="AG384" i="5"/>
  <c r="CC384" i="5" s="1"/>
  <c r="CH384" i="5"/>
  <c r="CG384" i="5"/>
  <c r="CF384" i="5"/>
  <c r="CD384" i="5"/>
  <c r="CA384" i="5"/>
  <c r="BZ384" i="5"/>
  <c r="BY384" i="5"/>
  <c r="BX384" i="5"/>
  <c r="BW384" i="5"/>
  <c r="BV384" i="5"/>
  <c r="BU384" i="5"/>
  <c r="BT384" i="5"/>
  <c r="BS384" i="5"/>
  <c r="BR384" i="5"/>
  <c r="BQ384" i="5"/>
  <c r="BP384" i="5"/>
  <c r="BO384" i="5"/>
  <c r="BN384" i="5"/>
  <c r="BL384" i="5"/>
  <c r="BK384" i="5"/>
  <c r="BJ384" i="5"/>
  <c r="BM384" i="5" s="1"/>
  <c r="BI384" i="5"/>
  <c r="BG384" i="5"/>
  <c r="BF384" i="5"/>
  <c r="BE384" i="5"/>
  <c r="BD384" i="5"/>
  <c r="BC384" i="5"/>
  <c r="BA384" i="5"/>
  <c r="AZ384" i="5"/>
  <c r="AX384" i="5"/>
  <c r="AU384" i="5"/>
  <c r="AQ384" i="5"/>
  <c r="AO384" i="5"/>
  <c r="AM384" i="5"/>
  <c r="AK384" i="5"/>
  <c r="AI384" i="5"/>
  <c r="CE384" i="5" s="1"/>
  <c r="AD384" i="5"/>
  <c r="AE384" i="5" s="1"/>
  <c r="AC384" i="5"/>
  <c r="AB384" i="5"/>
  <c r="AA384" i="5"/>
  <c r="Z384" i="5"/>
  <c r="C384" i="5"/>
  <c r="D384" i="5" s="1"/>
  <c r="AE146" i="7"/>
  <c r="AC146" i="7"/>
  <c r="I146" i="7"/>
  <c r="B146" i="7" s="1"/>
  <c r="AD146" i="7" s="1"/>
  <c r="Y188" i="6"/>
  <c r="Z188" i="6" s="1"/>
  <c r="V188" i="6"/>
  <c r="X188" i="6" s="1"/>
  <c r="U188" i="6"/>
  <c r="T188" i="6"/>
  <c r="S188" i="6"/>
  <c r="R188" i="6"/>
  <c r="N188" i="6"/>
  <c r="L188" i="6"/>
  <c r="K188" i="6"/>
  <c r="I188" i="6"/>
  <c r="W188" i="6" s="1"/>
  <c r="AB385" i="2"/>
  <c r="AA385" i="2"/>
  <c r="Z385" i="2"/>
  <c r="X385" i="2"/>
  <c r="W385" i="2"/>
  <c r="P385" i="2"/>
  <c r="O385" i="2"/>
  <c r="M385" i="2"/>
  <c r="K385" i="2"/>
  <c r="W384" i="2"/>
  <c r="W377" i="2"/>
  <c r="W378" i="2"/>
  <c r="W379" i="2"/>
  <c r="W380" i="2"/>
  <c r="W381" i="2"/>
  <c r="W382" i="2"/>
  <c r="W383" i="2"/>
  <c r="W374" i="2"/>
  <c r="W375" i="2"/>
  <c r="W376" i="2"/>
  <c r="AS383" i="5"/>
  <c r="AG383" i="5"/>
  <c r="CC383" i="5" s="1"/>
  <c r="P384" i="2"/>
  <c r="AA384" i="2"/>
  <c r="Z384" i="2"/>
  <c r="X384" i="2"/>
  <c r="CH383" i="5"/>
  <c r="CD383" i="5"/>
  <c r="CA383" i="5"/>
  <c r="BZ383" i="5"/>
  <c r="BY383" i="5"/>
  <c r="BX383" i="5"/>
  <c r="BW383" i="5"/>
  <c r="BV383" i="5"/>
  <c r="BU383" i="5"/>
  <c r="BT383" i="5"/>
  <c r="BS383" i="5"/>
  <c r="BR383" i="5"/>
  <c r="BQ383" i="5"/>
  <c r="BP383" i="5"/>
  <c r="BO383" i="5"/>
  <c r="BK383" i="5"/>
  <c r="BJ383" i="5"/>
  <c r="BG383" i="5"/>
  <c r="BF383" i="5"/>
  <c r="AX383" i="5"/>
  <c r="AU383" i="5"/>
  <c r="AQ383" i="5"/>
  <c r="AO383" i="5"/>
  <c r="AM383" i="5"/>
  <c r="AK383" i="5"/>
  <c r="AI383" i="5"/>
  <c r="CE383" i="5" s="1"/>
  <c r="AD383" i="5"/>
  <c r="CB383" i="5" s="1"/>
  <c r="AC383" i="5"/>
  <c r="AB383" i="5"/>
  <c r="AA383" i="5"/>
  <c r="Z383" i="5"/>
  <c r="CF383" i="5" s="1"/>
  <c r="I145" i="7"/>
  <c r="B145" i="7" s="1"/>
  <c r="AD145" i="7" s="1"/>
  <c r="AE145" i="7"/>
  <c r="AC145" i="7"/>
  <c r="Y187" i="6"/>
  <c r="V187" i="6"/>
  <c r="U187" i="6"/>
  <c r="AU382" i="5"/>
  <c r="AS382" i="5"/>
  <c r="AI382" i="5"/>
  <c r="CI382" i="5" s="1"/>
  <c r="AG382" i="5"/>
  <c r="AA383" i="2"/>
  <c r="Z383" i="2"/>
  <c r="X383" i="2"/>
  <c r="P383" i="2"/>
  <c r="CH382" i="5"/>
  <c r="CF382" i="5"/>
  <c r="CD382" i="5"/>
  <c r="CC382" i="5"/>
  <c r="CA382" i="5"/>
  <c r="BZ382" i="5"/>
  <c r="BY382" i="5"/>
  <c r="BX382" i="5"/>
  <c r="BW382" i="5"/>
  <c r="BV382" i="5"/>
  <c r="BU382" i="5"/>
  <c r="BT382" i="5"/>
  <c r="BS382" i="5"/>
  <c r="BR382" i="5"/>
  <c r="BQ382" i="5"/>
  <c r="BP382" i="5"/>
  <c r="BO382" i="5"/>
  <c r="BK382" i="5"/>
  <c r="BJ382" i="5"/>
  <c r="BG382" i="5"/>
  <c r="BF382" i="5"/>
  <c r="BE382" i="5"/>
  <c r="BI382" i="5" s="1"/>
  <c r="BL382" i="5" s="1"/>
  <c r="AQ382" i="5"/>
  <c r="AO382" i="5"/>
  <c r="AM382" i="5"/>
  <c r="AK382" i="5"/>
  <c r="AD382" i="5"/>
  <c r="AC382" i="5"/>
  <c r="AB382" i="5"/>
  <c r="AA382" i="5"/>
  <c r="Z382" i="5"/>
  <c r="AX382" i="5"/>
  <c r="I144" i="7"/>
  <c r="B144" i="7" s="1"/>
  <c r="AD144" i="7" s="1"/>
  <c r="AE144" i="7"/>
  <c r="AC144" i="7"/>
  <c r="Y186" i="6"/>
  <c r="V186" i="6"/>
  <c r="U186" i="6"/>
  <c r="AU381" i="5"/>
  <c r="AS381" i="5"/>
  <c r="AI381" i="5"/>
  <c r="CI381" i="5" s="1"/>
  <c r="AG381" i="5"/>
  <c r="AA382" i="2"/>
  <c r="Z382" i="2"/>
  <c r="X382" i="2"/>
  <c r="P382" i="2"/>
  <c r="CD381" i="5"/>
  <c r="CC381" i="5"/>
  <c r="CA381" i="5"/>
  <c r="BZ381" i="5"/>
  <c r="BY381" i="5"/>
  <c r="BX381" i="5"/>
  <c r="BW381" i="5"/>
  <c r="BV381" i="5"/>
  <c r="BU381" i="5"/>
  <c r="BT381" i="5"/>
  <c r="BS381" i="5"/>
  <c r="BR381" i="5"/>
  <c r="BQ381" i="5"/>
  <c r="BP381" i="5"/>
  <c r="BO381" i="5"/>
  <c r="BK381" i="5"/>
  <c r="BJ381" i="5"/>
  <c r="BG381" i="5"/>
  <c r="BF381" i="5"/>
  <c r="AX381" i="5"/>
  <c r="AQ381" i="5"/>
  <c r="AO381" i="5"/>
  <c r="AM381" i="5"/>
  <c r="AK381" i="5"/>
  <c r="AD381" i="5"/>
  <c r="AC381" i="5"/>
  <c r="AB381" i="5"/>
  <c r="AA381" i="5"/>
  <c r="Z381" i="5"/>
  <c r="BE381" i="5" s="1"/>
  <c r="BI381" i="5" s="1"/>
  <c r="BL381" i="5" s="1"/>
  <c r="I143" i="7"/>
  <c r="B143" i="7" s="1"/>
  <c r="AD143" i="7" s="1"/>
  <c r="AE143" i="7"/>
  <c r="AC143" i="7"/>
  <c r="Y185" i="6"/>
  <c r="V185" i="6"/>
  <c r="U185" i="6"/>
  <c r="AS380" i="5"/>
  <c r="AI380" i="5"/>
  <c r="CI380" i="5" s="1"/>
  <c r="AG380" i="5"/>
  <c r="CC380" i="5" s="1"/>
  <c r="CD380" i="5"/>
  <c r="CA380" i="5"/>
  <c r="BZ380" i="5"/>
  <c r="BY380" i="5"/>
  <c r="BX380" i="5"/>
  <c r="BW380" i="5"/>
  <c r="BV380" i="5"/>
  <c r="BU380" i="5"/>
  <c r="BT380" i="5"/>
  <c r="BS380" i="5"/>
  <c r="BR380" i="5"/>
  <c r="BQ380" i="5"/>
  <c r="BP380" i="5"/>
  <c r="BO380" i="5"/>
  <c r="BK380" i="5"/>
  <c r="BJ380" i="5"/>
  <c r="BG380" i="5"/>
  <c r="BF380" i="5"/>
  <c r="BE380" i="5"/>
  <c r="BI380" i="5" s="1"/>
  <c r="BL380" i="5" s="1"/>
  <c r="AX380" i="5"/>
  <c r="AU380" i="5"/>
  <c r="AQ380" i="5"/>
  <c r="AO380" i="5"/>
  <c r="AM380" i="5"/>
  <c r="AK380" i="5"/>
  <c r="AD380" i="5"/>
  <c r="AC380" i="5"/>
  <c r="AB380" i="5"/>
  <c r="AA380" i="5"/>
  <c r="Z380" i="5"/>
  <c r="CH380" i="5" s="1"/>
  <c r="I142" i="7"/>
  <c r="B142" i="7" s="1"/>
  <c r="AD142" i="7" s="1"/>
  <c r="AE142" i="7"/>
  <c r="AC142" i="7"/>
  <c r="Y184" i="6"/>
  <c r="V184" i="6"/>
  <c r="U184" i="6"/>
  <c r="AA381" i="2"/>
  <c r="Z381" i="2"/>
  <c r="X381" i="2"/>
  <c r="P381" i="2"/>
  <c r="I385" i="2" l="1"/>
  <c r="Y385" i="2"/>
  <c r="CI383" i="5"/>
  <c r="CI384" i="5"/>
  <c r="CB384" i="5"/>
  <c r="BH384" i="5"/>
  <c r="CF381" i="5"/>
  <c r="CF380" i="5"/>
  <c r="CH381" i="5"/>
  <c r="BE383" i="5"/>
  <c r="BI383" i="5" s="1"/>
  <c r="BL383" i="5" s="1"/>
  <c r="CG383" i="5"/>
  <c r="CE382" i="5"/>
  <c r="CG382" i="5"/>
  <c r="CB382" i="5"/>
  <c r="CE381" i="5"/>
  <c r="CB381" i="5"/>
  <c r="CG381" i="5"/>
  <c r="CE380" i="5"/>
  <c r="CB380" i="5"/>
  <c r="CG380" i="5"/>
  <c r="CG379" i="5"/>
  <c r="CF379" i="5"/>
  <c r="CD379" i="5"/>
  <c r="CC379" i="5"/>
  <c r="CA379" i="5"/>
  <c r="BZ379" i="5"/>
  <c r="BY379" i="5"/>
  <c r="BX379" i="5"/>
  <c r="BW379" i="5"/>
  <c r="BV379" i="5"/>
  <c r="BU379" i="5"/>
  <c r="BT379" i="5"/>
  <c r="BS379" i="5"/>
  <c r="BR379" i="5"/>
  <c r="BQ379" i="5"/>
  <c r="BP379" i="5"/>
  <c r="BO379" i="5"/>
  <c r="BK379" i="5"/>
  <c r="BJ379" i="5"/>
  <c r="BG379" i="5"/>
  <c r="BF379" i="5"/>
  <c r="AI379" i="5"/>
  <c r="CE379" i="5" s="1"/>
  <c r="AG379" i="5"/>
  <c r="AA380" i="2"/>
  <c r="Z380" i="2"/>
  <c r="X380" i="2"/>
  <c r="P380" i="2"/>
  <c r="AE141" i="7"/>
  <c r="AC141" i="7"/>
  <c r="I141" i="7"/>
  <c r="B141" i="7" s="1"/>
  <c r="AD141" i="7" s="1"/>
  <c r="Y183" i="6"/>
  <c r="V183" i="6"/>
  <c r="U183" i="6"/>
  <c r="AX379" i="5"/>
  <c r="AS379" i="5"/>
  <c r="AU379" i="5"/>
  <c r="AQ379" i="5"/>
  <c r="AO379" i="5"/>
  <c r="AM379" i="5"/>
  <c r="AK379" i="5"/>
  <c r="AD379" i="5"/>
  <c r="CB379" i="5" s="1"/>
  <c r="AC379" i="5"/>
  <c r="AB379" i="5"/>
  <c r="AA379" i="5"/>
  <c r="Z379" i="5"/>
  <c r="BE379" i="5" s="1"/>
  <c r="BI379" i="5" s="1"/>
  <c r="BL379" i="5" s="1"/>
  <c r="CH379" i="5" l="1"/>
  <c r="CI379" i="5"/>
  <c r="AY389" i="5"/>
  <c r="CE378" i="5" l="1"/>
  <c r="CD378" i="5"/>
  <c r="CB378" i="5"/>
  <c r="CA378" i="5"/>
  <c r="BZ378" i="5"/>
  <c r="BY378" i="5"/>
  <c r="BX378" i="5"/>
  <c r="BW378" i="5"/>
  <c r="BV378" i="5"/>
  <c r="BU378" i="5"/>
  <c r="BT378" i="5"/>
  <c r="BS378" i="5"/>
  <c r="BR378" i="5"/>
  <c r="BQ378" i="5"/>
  <c r="BP378" i="5"/>
  <c r="BO378" i="5"/>
  <c r="BK378" i="5"/>
  <c r="BJ378" i="5"/>
  <c r="BG378" i="5"/>
  <c r="BF378" i="5"/>
  <c r="BE378" i="5"/>
  <c r="BI378" i="5" s="1"/>
  <c r="BL378" i="5" s="1"/>
  <c r="BB389" i="5"/>
  <c r="AA379" i="2"/>
  <c r="Z379" i="2"/>
  <c r="X379" i="2"/>
  <c r="P379" i="2"/>
  <c r="AE140" i="7"/>
  <c r="AC140" i="7"/>
  <c r="I140" i="7"/>
  <c r="B140" i="7" s="1"/>
  <c r="AD140" i="7" s="1"/>
  <c r="Y182" i="6"/>
  <c r="V182" i="6"/>
  <c r="U182" i="6"/>
  <c r="AG378" i="5"/>
  <c r="CC378" i="5" s="1"/>
  <c r="AI378" i="5"/>
  <c r="CI378" i="5" s="1"/>
  <c r="AS378" i="5"/>
  <c r="AX378" i="5"/>
  <c r="AU378" i="5"/>
  <c r="AQ378" i="5"/>
  <c r="AO378" i="5"/>
  <c r="AM378" i="5"/>
  <c r="AK378" i="5"/>
  <c r="AD378" i="5"/>
  <c r="AC378" i="5"/>
  <c r="AB378" i="5"/>
  <c r="AA378" i="5"/>
  <c r="Z378" i="5"/>
  <c r="CH378" i="5" s="1"/>
  <c r="CF378" i="5" l="1"/>
  <c r="CG378" i="5"/>
  <c r="CD377" i="5"/>
  <c r="CB377" i="5"/>
  <c r="CA377" i="5"/>
  <c r="BZ377" i="5"/>
  <c r="BY377" i="5"/>
  <c r="BX377" i="5"/>
  <c r="BW377" i="5"/>
  <c r="BV377" i="5"/>
  <c r="BU377" i="5"/>
  <c r="BT377" i="5"/>
  <c r="BS377" i="5"/>
  <c r="BR377" i="5"/>
  <c r="BQ377" i="5"/>
  <c r="BP377" i="5"/>
  <c r="BO377" i="5"/>
  <c r="BK377" i="5"/>
  <c r="BJ377" i="5"/>
  <c r="BG377" i="5"/>
  <c r="BF377" i="5"/>
  <c r="AS377" i="5"/>
  <c r="AI377" i="5"/>
  <c r="CI377" i="5" s="1"/>
  <c r="AG377" i="5"/>
  <c r="CC377" i="5" s="1"/>
  <c r="AX377" i="5"/>
  <c r="AU377" i="5"/>
  <c r="AQ377" i="5"/>
  <c r="AO377" i="5"/>
  <c r="AM377" i="5"/>
  <c r="AK377" i="5"/>
  <c r="AD377" i="5"/>
  <c r="CG377" i="5" s="1"/>
  <c r="AC377" i="5"/>
  <c r="AB377" i="5"/>
  <c r="AA377" i="5"/>
  <c r="Z377" i="5"/>
  <c r="CH377" i="5" s="1"/>
  <c r="AE139" i="7"/>
  <c r="AC139" i="7"/>
  <c r="I139" i="7"/>
  <c r="B139" i="7" s="1"/>
  <c r="AD139" i="7" s="1"/>
  <c r="Y181" i="6"/>
  <c r="V181" i="6"/>
  <c r="U181" i="6"/>
  <c r="AA378" i="2"/>
  <c r="Z378" i="2"/>
  <c r="X378" i="2"/>
  <c r="P378" i="2"/>
  <c r="CE377" i="5" l="1"/>
  <c r="BE377" i="5"/>
  <c r="BI377" i="5" s="1"/>
  <c r="BL377" i="5" s="1"/>
  <c r="CF377" i="5"/>
  <c r="AS376" i="5"/>
  <c r="CD376" i="5"/>
  <c r="CA376" i="5"/>
  <c r="BZ376" i="5"/>
  <c r="BY376" i="5"/>
  <c r="BX376" i="5"/>
  <c r="BW376" i="5"/>
  <c r="BV376" i="5"/>
  <c r="BU376" i="5"/>
  <c r="BT376" i="5"/>
  <c r="BS376" i="5"/>
  <c r="BR376" i="5"/>
  <c r="BQ376" i="5"/>
  <c r="BP376" i="5"/>
  <c r="BO376" i="5"/>
  <c r="BK376" i="5"/>
  <c r="BJ376" i="5"/>
  <c r="BG376" i="5"/>
  <c r="BF376" i="5"/>
  <c r="BE376" i="5"/>
  <c r="BI376" i="5" s="1"/>
  <c r="BL376" i="5" s="1"/>
  <c r="AX376" i="5"/>
  <c r="AU376" i="5"/>
  <c r="AG376" i="5"/>
  <c r="CC376" i="5" s="1"/>
  <c r="AI376" i="5"/>
  <c r="CE376" i="5" s="1"/>
  <c r="AQ376" i="5"/>
  <c r="AO376" i="5"/>
  <c r="AM376" i="5"/>
  <c r="AK376" i="5"/>
  <c r="AD376" i="5"/>
  <c r="AC376" i="5"/>
  <c r="AB376" i="5"/>
  <c r="AA376" i="5"/>
  <c r="Z376" i="5"/>
  <c r="CH376" i="5" s="1"/>
  <c r="AE138" i="7"/>
  <c r="AC138" i="7"/>
  <c r="I138" i="7"/>
  <c r="B138" i="7" s="1"/>
  <c r="AD138" i="7" s="1"/>
  <c r="Y180" i="6"/>
  <c r="V180" i="6"/>
  <c r="U180" i="6"/>
  <c r="AA377" i="2"/>
  <c r="Z377" i="2"/>
  <c r="X377" i="2"/>
  <c r="P377" i="2"/>
  <c r="CI376" i="5" l="1"/>
  <c r="CF376" i="5"/>
  <c r="CG376" i="5"/>
  <c r="CB376" i="5"/>
  <c r="CD375" i="5"/>
  <c r="CB375" i="5"/>
  <c r="CA375" i="5"/>
  <c r="BZ375" i="5"/>
  <c r="BY375" i="5"/>
  <c r="BX375" i="5"/>
  <c r="BW375" i="5"/>
  <c r="BV375" i="5"/>
  <c r="BU375" i="5"/>
  <c r="BT375" i="5"/>
  <c r="BS375" i="5"/>
  <c r="BR375" i="5"/>
  <c r="BQ375" i="5"/>
  <c r="BP375" i="5"/>
  <c r="BO375" i="5"/>
  <c r="BK375" i="5"/>
  <c r="BJ375" i="5"/>
  <c r="BG375" i="5"/>
  <c r="BF375" i="5"/>
  <c r="CD374" i="5"/>
  <c r="CA374" i="5"/>
  <c r="BZ374" i="5"/>
  <c r="BY374" i="5"/>
  <c r="BX374" i="5"/>
  <c r="BW374" i="5"/>
  <c r="BV374" i="5"/>
  <c r="BU374" i="5"/>
  <c r="BT374" i="5"/>
  <c r="BS374" i="5"/>
  <c r="BR374" i="5"/>
  <c r="BQ374" i="5"/>
  <c r="BP374" i="5"/>
  <c r="BO374" i="5"/>
  <c r="BK374" i="5"/>
  <c r="BJ374" i="5"/>
  <c r="BG374" i="5"/>
  <c r="BF374" i="5"/>
  <c r="AX375" i="5"/>
  <c r="AU375" i="5"/>
  <c r="AS375" i="5"/>
  <c r="AQ375" i="5"/>
  <c r="AO375" i="5"/>
  <c r="AM375" i="5"/>
  <c r="AK375" i="5"/>
  <c r="AI375" i="5"/>
  <c r="CI375" i="5" s="1"/>
  <c r="AG375" i="5"/>
  <c r="CC375" i="5" s="1"/>
  <c r="Y179" i="6"/>
  <c r="V179" i="6"/>
  <c r="U179" i="6"/>
  <c r="I137" i="7"/>
  <c r="B137" i="7" s="1"/>
  <c r="AD137" i="7" s="1"/>
  <c r="AE137" i="7"/>
  <c r="AC137" i="7"/>
  <c r="AA376" i="2"/>
  <c r="Z376" i="2"/>
  <c r="X376" i="2"/>
  <c r="P376" i="2"/>
  <c r="AD375" i="5"/>
  <c r="CG375" i="5" s="1"/>
  <c r="AC375" i="5"/>
  <c r="AB375" i="5"/>
  <c r="AA375" i="5"/>
  <c r="Z375" i="5"/>
  <c r="CH375" i="5" s="1"/>
  <c r="CE375" i="5" l="1"/>
  <c r="CF375" i="5"/>
  <c r="BE375" i="5"/>
  <c r="BI375" i="5" s="1"/>
  <c r="BL375" i="5" s="1"/>
  <c r="AA375" i="2"/>
  <c r="Z375" i="2"/>
  <c r="X375" i="2"/>
  <c r="P375" i="2"/>
  <c r="AG374" i="5"/>
  <c r="CC374" i="5" s="1"/>
  <c r="AI374" i="5"/>
  <c r="AU374" i="5"/>
  <c r="AS374" i="5"/>
  <c r="AQ374" i="5"/>
  <c r="AO374" i="5"/>
  <c r="AM374" i="5"/>
  <c r="AK374" i="5"/>
  <c r="AX374" i="5"/>
  <c r="AD374" i="5"/>
  <c r="AC374" i="5"/>
  <c r="AB374" i="5"/>
  <c r="AA374" i="5"/>
  <c r="Z374" i="5"/>
  <c r="AE136" i="7"/>
  <c r="AC136" i="7"/>
  <c r="I136" i="7"/>
  <c r="B136" i="7" s="1"/>
  <c r="AD136" i="7" s="1"/>
  <c r="Y178" i="6"/>
  <c r="V178" i="6"/>
  <c r="U178" i="6"/>
  <c r="CE374" i="5" l="1"/>
  <c r="CI374" i="5"/>
  <c r="BE374" i="5"/>
  <c r="BI374" i="5" s="1"/>
  <c r="BL374" i="5" s="1"/>
  <c r="CH374" i="5"/>
  <c r="CF374" i="5"/>
  <c r="CB374" i="5"/>
  <c r="CG374" i="5"/>
  <c r="AA374" i="2"/>
  <c r="Z374" i="2"/>
  <c r="X374" i="2"/>
  <c r="P374" i="2"/>
  <c r="CG373" i="5"/>
  <c r="CD373" i="5"/>
  <c r="CA373" i="5"/>
  <c r="BZ373" i="5"/>
  <c r="BY373" i="5"/>
  <c r="BX373" i="5"/>
  <c r="BW373" i="5"/>
  <c r="BV373" i="5"/>
  <c r="BU373" i="5"/>
  <c r="BT373" i="5"/>
  <c r="BS373" i="5"/>
  <c r="BR373" i="5"/>
  <c r="BQ373" i="5"/>
  <c r="BP373" i="5"/>
  <c r="BO373" i="5"/>
  <c r="BK373" i="5"/>
  <c r="BJ373" i="5"/>
  <c r="BG373" i="5"/>
  <c r="BF373" i="5"/>
  <c r="AX373" i="5"/>
  <c r="AU373" i="5"/>
  <c r="AS373" i="5"/>
  <c r="AQ373" i="5"/>
  <c r="AO373" i="5"/>
  <c r="AM373" i="5"/>
  <c r="AK373" i="5"/>
  <c r="AI373" i="5"/>
  <c r="CE373" i="5" s="1"/>
  <c r="AG373" i="5"/>
  <c r="CC373" i="5" s="1"/>
  <c r="AD373" i="5"/>
  <c r="AC373" i="5"/>
  <c r="AB373" i="5"/>
  <c r="AA373" i="5"/>
  <c r="Z373" i="5"/>
  <c r="CH373" i="5" s="1"/>
  <c r="AE135" i="7"/>
  <c r="AC135" i="7"/>
  <c r="I135" i="7"/>
  <c r="B135" i="7" s="1"/>
  <c r="AD135" i="7" s="1"/>
  <c r="Y177" i="6"/>
  <c r="V177" i="6"/>
  <c r="U177" i="6"/>
  <c r="BE373" i="5" l="1"/>
  <c r="BI373" i="5" s="1"/>
  <c r="BL373" i="5" s="1"/>
  <c r="CF373" i="5"/>
  <c r="CI373" i="5"/>
  <c r="CB373" i="5"/>
  <c r="AE134" i="7"/>
  <c r="AC134" i="7"/>
  <c r="I134" i="7"/>
  <c r="B134" i="7" s="1"/>
  <c r="AD134" i="7" s="1"/>
  <c r="Y176" i="6"/>
  <c r="V176" i="6"/>
  <c r="U176" i="6"/>
  <c r="CG372" i="5"/>
  <c r="CD372" i="5"/>
  <c r="CC372" i="5"/>
  <c r="CA372" i="5"/>
  <c r="BZ372" i="5"/>
  <c r="BY372" i="5"/>
  <c r="BX372" i="5"/>
  <c r="BW372" i="5"/>
  <c r="BV372" i="5"/>
  <c r="BU372" i="5"/>
  <c r="BT372" i="5"/>
  <c r="BS372" i="5"/>
  <c r="BR372" i="5"/>
  <c r="BQ372" i="5"/>
  <c r="BP372" i="5"/>
  <c r="BO372" i="5"/>
  <c r="BK372" i="5"/>
  <c r="BJ372" i="5"/>
  <c r="BG372" i="5"/>
  <c r="BF372" i="5"/>
  <c r="AA373" i="2"/>
  <c r="Z373" i="2"/>
  <c r="X373" i="2"/>
  <c r="W373" i="2"/>
  <c r="P373" i="2"/>
  <c r="AX372" i="5"/>
  <c r="AU372" i="5"/>
  <c r="AS372" i="5"/>
  <c r="AQ372" i="5"/>
  <c r="AO372" i="5"/>
  <c r="AM372" i="5"/>
  <c r="AK372" i="5"/>
  <c r="AI372" i="5"/>
  <c r="CE372" i="5" s="1"/>
  <c r="AG372" i="5"/>
  <c r="AD372" i="5"/>
  <c r="CB372" i="5" s="1"/>
  <c r="AC372" i="5"/>
  <c r="AB372" i="5"/>
  <c r="AA372" i="5"/>
  <c r="Z372" i="5"/>
  <c r="CF372" i="5" s="1"/>
  <c r="BE372" i="5" l="1"/>
  <c r="BI372" i="5" s="1"/>
  <c r="BL372" i="5" s="1"/>
  <c r="CH372" i="5"/>
  <c r="CI372" i="5"/>
  <c r="AS371" i="5"/>
  <c r="AQ371" i="5"/>
  <c r="AO371" i="5"/>
  <c r="AM371" i="5"/>
  <c r="AK371" i="5"/>
  <c r="AI371" i="5"/>
  <c r="AG371" i="5"/>
  <c r="AA372" i="2" l="1"/>
  <c r="Z372" i="2"/>
  <c r="X372" i="2"/>
  <c r="W372" i="2"/>
  <c r="AA371" i="2"/>
  <c r="Z371" i="2"/>
  <c r="X371" i="2"/>
  <c r="W371" i="2"/>
  <c r="AA370" i="2"/>
  <c r="Z370" i="2"/>
  <c r="X370" i="2"/>
  <c r="W370" i="2"/>
  <c r="P372" i="2"/>
  <c r="AU371" i="5"/>
  <c r="CI371" i="5"/>
  <c r="CH371" i="5"/>
  <c r="CE371" i="5"/>
  <c r="CD371" i="5"/>
  <c r="CC371" i="5"/>
  <c r="CA371" i="5"/>
  <c r="BZ371" i="5"/>
  <c r="BY371" i="5"/>
  <c r="BX371" i="5"/>
  <c r="BW371" i="5"/>
  <c r="BV371" i="5"/>
  <c r="BU371" i="5"/>
  <c r="BT371" i="5"/>
  <c r="BS371" i="5"/>
  <c r="BR371" i="5"/>
  <c r="BQ371" i="5"/>
  <c r="BP371" i="5"/>
  <c r="BO371" i="5"/>
  <c r="BK371" i="5"/>
  <c r="BJ371" i="5"/>
  <c r="BG371" i="5"/>
  <c r="BF371" i="5"/>
  <c r="BE371" i="5"/>
  <c r="BI371" i="5" s="1"/>
  <c r="BL371" i="5" s="1"/>
  <c r="AX371" i="5"/>
  <c r="AD371" i="5"/>
  <c r="AC371" i="5"/>
  <c r="AB371" i="5"/>
  <c r="AA371" i="5"/>
  <c r="Z371" i="5"/>
  <c r="CF371" i="5" s="1"/>
  <c r="AE133" i="7"/>
  <c r="AC133" i="7"/>
  <c r="I133" i="7"/>
  <c r="B133" i="7" s="1"/>
  <c r="AD133" i="7" s="1"/>
  <c r="Y175" i="6"/>
  <c r="V175" i="6"/>
  <c r="U175" i="6"/>
  <c r="CG371" i="5" l="1"/>
  <c r="CB371" i="5"/>
  <c r="AU370" i="5"/>
  <c r="AS370" i="5"/>
  <c r="AQ370" i="5"/>
  <c r="AO370" i="5"/>
  <c r="AM370" i="5"/>
  <c r="AK370" i="5"/>
  <c r="AI370" i="5"/>
  <c r="CE370" i="5" s="1"/>
  <c r="AG370" i="5"/>
  <c r="CC370" i="5" s="1"/>
  <c r="P371" i="2"/>
  <c r="I132" i="7"/>
  <c r="B132" i="7" s="1"/>
  <c r="AD132" i="7" s="1"/>
  <c r="AE132" i="7"/>
  <c r="AC132" i="7"/>
  <c r="Y174" i="6"/>
  <c r="V174" i="6"/>
  <c r="U174" i="6"/>
  <c r="CD370" i="5"/>
  <c r="CA370" i="5"/>
  <c r="BZ370" i="5"/>
  <c r="BY370" i="5"/>
  <c r="BX370" i="5"/>
  <c r="BW370" i="5"/>
  <c r="BV370" i="5"/>
  <c r="BU370" i="5"/>
  <c r="BT370" i="5"/>
  <c r="BS370" i="5"/>
  <c r="BR370" i="5"/>
  <c r="BQ370" i="5"/>
  <c r="BP370" i="5"/>
  <c r="BO370" i="5"/>
  <c r="BK370" i="5"/>
  <c r="BJ370" i="5"/>
  <c r="BG370" i="5"/>
  <c r="BF370" i="5"/>
  <c r="AX370" i="5"/>
  <c r="AD370" i="5"/>
  <c r="AC370" i="5"/>
  <c r="AB370" i="5"/>
  <c r="AA370" i="5"/>
  <c r="Z370" i="5"/>
  <c r="BE370" i="5" s="1"/>
  <c r="BI370" i="5" s="1"/>
  <c r="BL370" i="5" s="1"/>
  <c r="CF370" i="5" l="1"/>
  <c r="CH370" i="5"/>
  <c r="CI370" i="5"/>
  <c r="CG370" i="5"/>
  <c r="CB370" i="5"/>
  <c r="AS369" i="5"/>
  <c r="AI369" i="5"/>
  <c r="AG369" i="5" l="1"/>
  <c r="CC369" i="5" s="1"/>
  <c r="P370" i="2"/>
  <c r="CI369" i="5"/>
  <c r="CF369" i="5"/>
  <c r="CE369" i="5"/>
  <c r="CD369" i="5"/>
  <c r="CA369" i="5"/>
  <c r="BZ369" i="5"/>
  <c r="BY369" i="5"/>
  <c r="BX369" i="5"/>
  <c r="BW369" i="5"/>
  <c r="BV369" i="5"/>
  <c r="BU369" i="5"/>
  <c r="BT369" i="5"/>
  <c r="BS369" i="5"/>
  <c r="BR369" i="5"/>
  <c r="BQ369" i="5"/>
  <c r="BP369" i="5"/>
  <c r="BO369" i="5"/>
  <c r="BK369" i="5"/>
  <c r="BJ369" i="5"/>
  <c r="BI369" i="5"/>
  <c r="BL369" i="5" s="1"/>
  <c r="BG369" i="5"/>
  <c r="BF369" i="5"/>
  <c r="BE369" i="5"/>
  <c r="AX369" i="5"/>
  <c r="AU369" i="5"/>
  <c r="AQ369" i="5"/>
  <c r="AO369" i="5"/>
  <c r="AM369" i="5"/>
  <c r="AK369" i="5"/>
  <c r="AD369" i="5"/>
  <c r="AC369" i="5"/>
  <c r="AB369" i="5"/>
  <c r="AA369" i="5"/>
  <c r="Z369" i="5"/>
  <c r="CH369" i="5" s="1"/>
  <c r="AE131" i="7"/>
  <c r="AC131" i="7"/>
  <c r="I131" i="7"/>
  <c r="B131" i="7" s="1"/>
  <c r="AD131" i="7" s="1"/>
  <c r="Y173" i="6"/>
  <c r="V173" i="6"/>
  <c r="U173" i="6"/>
  <c r="CG369" i="5" l="1"/>
  <c r="CB369" i="5"/>
  <c r="AU368" i="5"/>
  <c r="AS368" i="5"/>
  <c r="AQ368" i="5"/>
  <c r="AO368" i="5"/>
  <c r="AM368" i="5"/>
  <c r="AK368" i="5"/>
  <c r="AI368" i="5"/>
  <c r="CI368" i="5" s="1"/>
  <c r="AG368" i="5"/>
  <c r="CC368" i="5" s="1"/>
  <c r="AA369" i="2"/>
  <c r="Z369" i="2"/>
  <c r="X369" i="2"/>
  <c r="W369" i="2"/>
  <c r="P369" i="2"/>
  <c r="CH368" i="5"/>
  <c r="CF368" i="5"/>
  <c r="CE368" i="5"/>
  <c r="CD368" i="5"/>
  <c r="CB368" i="5"/>
  <c r="CA368" i="5"/>
  <c r="BZ368" i="5"/>
  <c r="BY368" i="5"/>
  <c r="BX368" i="5"/>
  <c r="BW368" i="5"/>
  <c r="BV368" i="5"/>
  <c r="BU368" i="5"/>
  <c r="BT368" i="5"/>
  <c r="BS368" i="5"/>
  <c r="BR368" i="5"/>
  <c r="BQ368" i="5"/>
  <c r="BP368" i="5"/>
  <c r="BO368" i="5"/>
  <c r="BK368" i="5"/>
  <c r="BJ368" i="5"/>
  <c r="BG368" i="5"/>
  <c r="BF368" i="5"/>
  <c r="BE368" i="5"/>
  <c r="BI368" i="5" s="1"/>
  <c r="BL368" i="5" s="1"/>
  <c r="AX368" i="5"/>
  <c r="AD368" i="5"/>
  <c r="CG368" i="5" s="1"/>
  <c r="AC368" i="5"/>
  <c r="AB368" i="5"/>
  <c r="AA368" i="5"/>
  <c r="Z368" i="5"/>
  <c r="AC130" i="7"/>
  <c r="I130" i="7"/>
  <c r="Y172" i="6"/>
  <c r="V172" i="6"/>
  <c r="U172" i="6"/>
  <c r="AU367" i="5" l="1"/>
  <c r="AS367" i="5"/>
  <c r="AQ367" i="5"/>
  <c r="AO367" i="5"/>
  <c r="AM367" i="5"/>
  <c r="AK367" i="5"/>
  <c r="AI367" i="5"/>
  <c r="CI367" i="5" s="1"/>
  <c r="AG367" i="5"/>
  <c r="CC367" i="5" s="1"/>
  <c r="AA368" i="2"/>
  <c r="Z368" i="2"/>
  <c r="X368" i="2"/>
  <c r="W368" i="2"/>
  <c r="P368" i="2"/>
  <c r="CH367" i="5"/>
  <c r="CF367" i="5"/>
  <c r="CD367" i="5"/>
  <c r="CA367" i="5"/>
  <c r="BZ367" i="5"/>
  <c r="BY367" i="5"/>
  <c r="BX367" i="5"/>
  <c r="BW367" i="5"/>
  <c r="BV367" i="5"/>
  <c r="BU367" i="5"/>
  <c r="BT367" i="5"/>
  <c r="BS367" i="5"/>
  <c r="BR367" i="5"/>
  <c r="BQ367" i="5"/>
  <c r="BP367" i="5"/>
  <c r="BO367" i="5"/>
  <c r="BK367" i="5"/>
  <c r="BJ367" i="5"/>
  <c r="BG367" i="5"/>
  <c r="BF367" i="5"/>
  <c r="AD367" i="5"/>
  <c r="AC367" i="5"/>
  <c r="AB367" i="5"/>
  <c r="AA367" i="5"/>
  <c r="Z367" i="5"/>
  <c r="BE367" i="5" s="1"/>
  <c r="BI367" i="5" s="1"/>
  <c r="BL367" i="5" s="1"/>
  <c r="AX367" i="5"/>
  <c r="K150" i="7"/>
  <c r="AE129" i="7"/>
  <c r="AC129" i="7"/>
  <c r="I129" i="7"/>
  <c r="B129" i="7" s="1"/>
  <c r="AD129" i="7" s="1"/>
  <c r="Y171" i="6"/>
  <c r="V171" i="6"/>
  <c r="U171" i="6"/>
  <c r="CE367" i="5" l="1"/>
  <c r="CB367" i="5"/>
  <c r="CG367" i="5"/>
  <c r="CI366" i="5"/>
  <c r="CD366" i="5"/>
  <c r="CB366" i="5"/>
  <c r="CA366" i="5"/>
  <c r="BZ366" i="5"/>
  <c r="BY366" i="5"/>
  <c r="BX366" i="5"/>
  <c r="BW366" i="5"/>
  <c r="BV366" i="5"/>
  <c r="BU366" i="5"/>
  <c r="BT366" i="5"/>
  <c r="BS366" i="5"/>
  <c r="BR366" i="5"/>
  <c r="BQ366" i="5"/>
  <c r="BP366" i="5"/>
  <c r="BO366" i="5"/>
  <c r="BK366" i="5"/>
  <c r="BJ366" i="5"/>
  <c r="BG366" i="5"/>
  <c r="BF366" i="5"/>
  <c r="AX366" i="5"/>
  <c r="AU366" i="5"/>
  <c r="AS366" i="5"/>
  <c r="AQ366" i="5"/>
  <c r="AO366" i="5"/>
  <c r="AM366" i="5"/>
  <c r="AK366" i="5"/>
  <c r="AI366" i="5"/>
  <c r="CE366" i="5" s="1"/>
  <c r="AG366" i="5"/>
  <c r="CC366" i="5" s="1"/>
  <c r="AD366" i="5"/>
  <c r="CG366" i="5" s="1"/>
  <c r="AC366" i="5"/>
  <c r="AB366" i="5"/>
  <c r="AA366" i="5"/>
  <c r="Z366" i="5"/>
  <c r="CH366" i="5" s="1"/>
  <c r="AE128" i="7"/>
  <c r="AC128" i="7"/>
  <c r="I128" i="7"/>
  <c r="B128" i="7" s="1"/>
  <c r="AD128" i="7" s="1"/>
  <c r="CF366" i="5" l="1"/>
  <c r="BE366" i="5"/>
  <c r="BI366" i="5" s="1"/>
  <c r="BL366" i="5" s="1"/>
  <c r="AA367" i="2"/>
  <c r="Z367" i="2"/>
  <c r="X367" i="2"/>
  <c r="W367" i="2"/>
  <c r="P367" i="2"/>
  <c r="Y170" i="6"/>
  <c r="V170" i="6"/>
  <c r="U170" i="6"/>
  <c r="AA366" i="2" l="1"/>
  <c r="Z366" i="2"/>
  <c r="X366" i="2"/>
  <c r="W366" i="2"/>
  <c r="P366" i="2"/>
  <c r="CF365" i="5"/>
  <c r="CD365" i="5"/>
  <c r="CA365" i="5"/>
  <c r="BZ365" i="5"/>
  <c r="BY365" i="5"/>
  <c r="BX365" i="5"/>
  <c r="BW365" i="5"/>
  <c r="BV365" i="5"/>
  <c r="BU365" i="5"/>
  <c r="BT365" i="5"/>
  <c r="BS365" i="5"/>
  <c r="BR365" i="5"/>
  <c r="BQ365" i="5"/>
  <c r="BP365" i="5"/>
  <c r="BO365" i="5"/>
  <c r="BK365" i="5"/>
  <c r="BJ365" i="5"/>
  <c r="BG365" i="5"/>
  <c r="BF365" i="5"/>
  <c r="AX365" i="5"/>
  <c r="AU365" i="5"/>
  <c r="AS365" i="5"/>
  <c r="AQ365" i="5"/>
  <c r="AO365" i="5"/>
  <c r="AM365" i="5"/>
  <c r="AK365" i="5"/>
  <c r="AG365" i="5"/>
  <c r="CC365" i="5" s="1"/>
  <c r="AI365" i="5"/>
  <c r="CI365" i="5" s="1"/>
  <c r="AD365" i="5"/>
  <c r="AC365" i="5"/>
  <c r="AB365" i="5"/>
  <c r="AA365" i="5"/>
  <c r="Z365" i="5"/>
  <c r="BE365" i="5" s="1"/>
  <c r="BI365" i="5" s="1"/>
  <c r="BL365" i="5" s="1"/>
  <c r="AE127" i="7"/>
  <c r="AC127" i="7"/>
  <c r="I127" i="7"/>
  <c r="B127" i="7" s="1"/>
  <c r="AD127" i="7" s="1"/>
  <c r="Y169" i="6"/>
  <c r="V169" i="6"/>
  <c r="U169" i="6"/>
  <c r="CH365" i="5" l="1"/>
  <c r="CG365" i="5"/>
  <c r="CE365" i="5"/>
  <c r="CB365" i="5"/>
  <c r="AS364" i="5"/>
  <c r="AI364" i="5"/>
  <c r="CE364" i="5" s="1"/>
  <c r="AG364" i="5"/>
  <c r="CC364" i="5" s="1"/>
  <c r="Y168" i="6"/>
  <c r="V168" i="6"/>
  <c r="U168" i="6"/>
  <c r="AE126" i="7"/>
  <c r="AC126" i="7"/>
  <c r="I126" i="7"/>
  <c r="B126" i="7" s="1"/>
  <c r="AD126" i="7" s="1"/>
  <c r="CI364" i="5"/>
  <c r="CD364" i="5"/>
  <c r="CA364" i="5"/>
  <c r="BZ364" i="5"/>
  <c r="BY364" i="5"/>
  <c r="BX364" i="5"/>
  <c r="BW364" i="5"/>
  <c r="BV364" i="5"/>
  <c r="BU364" i="5"/>
  <c r="BT364" i="5"/>
  <c r="BS364" i="5"/>
  <c r="BR364" i="5"/>
  <c r="BQ364" i="5"/>
  <c r="BP364" i="5"/>
  <c r="BO364" i="5"/>
  <c r="BK364" i="5"/>
  <c r="BJ364" i="5"/>
  <c r="BG364" i="5"/>
  <c r="BF364" i="5"/>
  <c r="BE364" i="5"/>
  <c r="BI364" i="5" s="1"/>
  <c r="BL364" i="5" s="1"/>
  <c r="AU364" i="5"/>
  <c r="AQ364" i="5"/>
  <c r="AO364" i="5"/>
  <c r="AM364" i="5"/>
  <c r="AK364" i="5"/>
  <c r="AD364" i="5"/>
  <c r="AC364" i="5"/>
  <c r="AB364" i="5"/>
  <c r="AA364" i="5"/>
  <c r="Z364" i="5"/>
  <c r="CH364" i="5" s="1"/>
  <c r="AX364" i="5"/>
  <c r="AA365" i="2"/>
  <c r="Z365" i="2"/>
  <c r="X365" i="2"/>
  <c r="W365" i="2"/>
  <c r="P365" i="2"/>
  <c r="CF364" i="5" l="1"/>
  <c r="CG364" i="5"/>
  <c r="CB364" i="5"/>
  <c r="AA364" i="2"/>
  <c r="Z364" i="2"/>
  <c r="X364" i="2"/>
  <c r="W364" i="2"/>
  <c r="P364" i="2"/>
  <c r="AU363" i="5"/>
  <c r="AS363" i="5"/>
  <c r="AQ363" i="5"/>
  <c r="AO363" i="5"/>
  <c r="AM363" i="5"/>
  <c r="AK363" i="5"/>
  <c r="AI363" i="5"/>
  <c r="CE363" i="5" s="1"/>
  <c r="AG363" i="5"/>
  <c r="CC363" i="5" s="1"/>
  <c r="Y167" i="6"/>
  <c r="V167" i="6"/>
  <c r="U167" i="6"/>
  <c r="AE125" i="7"/>
  <c r="AC125" i="7"/>
  <c r="I125" i="7"/>
  <c r="B125" i="7" s="1"/>
  <c r="AD125" i="7" s="1"/>
  <c r="CH363" i="5"/>
  <c r="CF363" i="5"/>
  <c r="CD363" i="5"/>
  <c r="CA363" i="5"/>
  <c r="BZ363" i="5"/>
  <c r="BY363" i="5"/>
  <c r="BX363" i="5"/>
  <c r="BW363" i="5"/>
  <c r="BV363" i="5"/>
  <c r="BU363" i="5"/>
  <c r="BT363" i="5"/>
  <c r="BS363" i="5"/>
  <c r="BR363" i="5"/>
  <c r="BQ363" i="5"/>
  <c r="BP363" i="5"/>
  <c r="BO363" i="5"/>
  <c r="BK363" i="5"/>
  <c r="BJ363" i="5"/>
  <c r="BG363" i="5"/>
  <c r="BF363" i="5"/>
  <c r="BE363" i="5"/>
  <c r="BI363" i="5" s="1"/>
  <c r="BL363" i="5" s="1"/>
  <c r="AX363" i="5"/>
  <c r="AD363" i="5"/>
  <c r="CB363" i="5" s="1"/>
  <c r="AC363" i="5"/>
  <c r="AB363" i="5"/>
  <c r="AA363" i="5"/>
  <c r="Z363" i="5"/>
  <c r="CG363" i="5" l="1"/>
  <c r="CI363" i="5"/>
  <c r="AI362" i="5"/>
  <c r="CI362" i="5" s="1"/>
  <c r="AG362" i="5"/>
  <c r="CC362" i="5" s="1"/>
  <c r="Y166" i="6"/>
  <c r="V166" i="6"/>
  <c r="U166" i="6"/>
  <c r="AE124" i="7"/>
  <c r="AC124" i="7"/>
  <c r="I124" i="7"/>
  <c r="B124" i="7" s="1"/>
  <c r="AD124" i="7" s="1"/>
  <c r="CD362" i="5"/>
  <c r="CA362" i="5"/>
  <c r="BZ362" i="5"/>
  <c r="BY362" i="5"/>
  <c r="BX362" i="5"/>
  <c r="BW362" i="5"/>
  <c r="BV362" i="5"/>
  <c r="BU362" i="5"/>
  <c r="BT362" i="5"/>
  <c r="BS362" i="5"/>
  <c r="BR362" i="5"/>
  <c r="BQ362" i="5"/>
  <c r="BP362" i="5"/>
  <c r="BO362" i="5"/>
  <c r="BK362" i="5"/>
  <c r="BJ362" i="5"/>
  <c r="BG362" i="5"/>
  <c r="BF362" i="5"/>
  <c r="BE362" i="5"/>
  <c r="BI362" i="5" s="1"/>
  <c r="BL362" i="5" s="1"/>
  <c r="AX362" i="5"/>
  <c r="AU362" i="5"/>
  <c r="AS362" i="5"/>
  <c r="AQ362" i="5"/>
  <c r="AO362" i="5"/>
  <c r="AM362" i="5"/>
  <c r="AK362" i="5"/>
  <c r="AD362" i="5"/>
  <c r="AC362" i="5"/>
  <c r="AB362" i="5"/>
  <c r="AA362" i="5"/>
  <c r="Z362" i="5"/>
  <c r="CF362" i="5" s="1"/>
  <c r="AA363" i="2"/>
  <c r="Z363" i="2"/>
  <c r="X363" i="2"/>
  <c r="W363" i="2"/>
  <c r="P363" i="2"/>
  <c r="CH362" i="5" l="1"/>
  <c r="CE362" i="5"/>
  <c r="CB362" i="5"/>
  <c r="CG362" i="5"/>
  <c r="AU361" i="5"/>
  <c r="AS361" i="5"/>
  <c r="AQ361" i="5"/>
  <c r="AO361" i="5"/>
  <c r="AM361" i="5"/>
  <c r="AK361" i="5"/>
  <c r="AI361" i="5"/>
  <c r="CE361" i="5" s="1"/>
  <c r="AG361" i="5"/>
  <c r="CC361" i="5" s="1"/>
  <c r="Y165" i="6"/>
  <c r="V165" i="6"/>
  <c r="U165" i="6"/>
  <c r="AE123" i="7"/>
  <c r="AC123" i="7"/>
  <c r="I123" i="7"/>
  <c r="B123" i="7" s="1"/>
  <c r="AD123" i="7" s="1"/>
  <c r="CH361" i="5"/>
  <c r="CF361" i="5"/>
  <c r="CD361" i="5"/>
  <c r="CA361" i="5"/>
  <c r="BZ361" i="5"/>
  <c r="BY361" i="5"/>
  <c r="BX361" i="5"/>
  <c r="BW361" i="5"/>
  <c r="BV361" i="5"/>
  <c r="BU361" i="5"/>
  <c r="BT361" i="5"/>
  <c r="BS361" i="5"/>
  <c r="BR361" i="5"/>
  <c r="BQ361" i="5"/>
  <c r="BP361" i="5"/>
  <c r="BO361" i="5"/>
  <c r="BK361" i="5"/>
  <c r="BJ361" i="5"/>
  <c r="BG361" i="5"/>
  <c r="BF361" i="5"/>
  <c r="AX361" i="5"/>
  <c r="AD361" i="5"/>
  <c r="CB361" i="5" s="1"/>
  <c r="AC361" i="5"/>
  <c r="AB361" i="5"/>
  <c r="AA361" i="5"/>
  <c r="Z361" i="5"/>
  <c r="BE361" i="5" s="1"/>
  <c r="BI361" i="5" s="1"/>
  <c r="BL361" i="5" s="1"/>
  <c r="AA362" i="2"/>
  <c r="Z362" i="2"/>
  <c r="X362" i="2"/>
  <c r="W362" i="2"/>
  <c r="P362" i="2"/>
  <c r="CI361" i="5" l="1"/>
  <c r="CG361" i="5"/>
  <c r="AU360" i="5"/>
  <c r="AS360" i="5"/>
  <c r="AI360" i="5"/>
  <c r="CE360" i="5" s="1"/>
  <c r="AG360" i="5"/>
  <c r="CC360" i="5" s="1"/>
  <c r="Y164" i="6"/>
  <c r="V164" i="6"/>
  <c r="U164" i="6"/>
  <c r="I122" i="7"/>
  <c r="B122" i="7" s="1"/>
  <c r="AD122" i="7" s="1"/>
  <c r="AE122" i="7"/>
  <c r="AC122" i="7"/>
  <c r="CF360" i="5"/>
  <c r="CD360" i="5"/>
  <c r="CA360" i="5"/>
  <c r="BZ360" i="5"/>
  <c r="BY360" i="5"/>
  <c r="BX360" i="5"/>
  <c r="BW360" i="5"/>
  <c r="BV360" i="5"/>
  <c r="BU360" i="5"/>
  <c r="BT360" i="5"/>
  <c r="BS360" i="5"/>
  <c r="BR360" i="5"/>
  <c r="BQ360" i="5"/>
  <c r="BP360" i="5"/>
  <c r="BO360" i="5"/>
  <c r="BK360" i="5"/>
  <c r="BJ360" i="5"/>
  <c r="BG360" i="5"/>
  <c r="BF360" i="5"/>
  <c r="BE360" i="5"/>
  <c r="BI360" i="5" s="1"/>
  <c r="BL360" i="5" s="1"/>
  <c r="AX360" i="5"/>
  <c r="AQ360" i="5"/>
  <c r="AO360" i="5"/>
  <c r="AM360" i="5"/>
  <c r="AK360" i="5"/>
  <c r="AD360" i="5"/>
  <c r="CB360" i="5" s="1"/>
  <c r="AC360" i="5"/>
  <c r="AB360" i="5"/>
  <c r="AA360" i="5"/>
  <c r="Z360" i="5"/>
  <c r="CH360" i="5" s="1"/>
  <c r="AA361" i="2"/>
  <c r="Z361" i="2"/>
  <c r="X361" i="2"/>
  <c r="W361" i="2"/>
  <c r="P361" i="2"/>
  <c r="CI360" i="5" l="1"/>
  <c r="CG360" i="5"/>
  <c r="AU359" i="5"/>
  <c r="AS359" i="5"/>
  <c r="AI359" i="5"/>
  <c r="CE359" i="5" s="1"/>
  <c r="AG359" i="5"/>
  <c r="CC359" i="5" s="1"/>
  <c r="Y163" i="6"/>
  <c r="V163" i="6"/>
  <c r="U163" i="6"/>
  <c r="AE121" i="7"/>
  <c r="AC121" i="7"/>
  <c r="I121" i="7"/>
  <c r="B121" i="7" s="1"/>
  <c r="AD121" i="7" s="1"/>
  <c r="CI359" i="5"/>
  <c r="CH359" i="5"/>
  <c r="CD359" i="5"/>
  <c r="CA359" i="5"/>
  <c r="BZ359" i="5"/>
  <c r="BY359" i="5"/>
  <c r="BX359" i="5"/>
  <c r="BW359" i="5"/>
  <c r="BV359" i="5"/>
  <c r="BU359" i="5"/>
  <c r="BT359" i="5"/>
  <c r="BS359" i="5"/>
  <c r="BR359" i="5"/>
  <c r="BQ359" i="5"/>
  <c r="BP359" i="5"/>
  <c r="BO359" i="5"/>
  <c r="BK359" i="5"/>
  <c r="BJ359" i="5"/>
  <c r="BG359" i="5"/>
  <c r="BF359" i="5"/>
  <c r="BE359" i="5"/>
  <c r="BI359" i="5" s="1"/>
  <c r="BL359" i="5" s="1"/>
  <c r="AX359" i="5"/>
  <c r="AQ359" i="5"/>
  <c r="AO359" i="5"/>
  <c r="AM359" i="5"/>
  <c r="AK359" i="5"/>
  <c r="AD359" i="5"/>
  <c r="CB359" i="5" s="1"/>
  <c r="AC359" i="5"/>
  <c r="AB359" i="5"/>
  <c r="AA359" i="5"/>
  <c r="Z359" i="5"/>
  <c r="CF359" i="5" s="1"/>
  <c r="AA360" i="2"/>
  <c r="Z360" i="2"/>
  <c r="X360" i="2"/>
  <c r="W360" i="2"/>
  <c r="P360" i="2"/>
  <c r="CG359" i="5" l="1"/>
  <c r="Y162" i="6"/>
  <c r="V162" i="6"/>
  <c r="U162" i="6"/>
  <c r="CF358" i="5"/>
  <c r="CD358" i="5"/>
  <c r="CA358" i="5"/>
  <c r="BZ358" i="5"/>
  <c r="BY358" i="5"/>
  <c r="BX358" i="5"/>
  <c r="BW358" i="5"/>
  <c r="BV358" i="5"/>
  <c r="BU358" i="5"/>
  <c r="BT358" i="5"/>
  <c r="BS358" i="5"/>
  <c r="BR358" i="5"/>
  <c r="BQ358" i="5"/>
  <c r="BP358" i="5"/>
  <c r="BO358" i="5"/>
  <c r="BK358" i="5"/>
  <c r="BJ358" i="5"/>
  <c r="BI358" i="5"/>
  <c r="BL358" i="5" s="1"/>
  <c r="BG358" i="5"/>
  <c r="BF358" i="5"/>
  <c r="BE358" i="5"/>
  <c r="AU358" i="5"/>
  <c r="AS358" i="5"/>
  <c r="AQ358" i="5"/>
  <c r="AO358" i="5"/>
  <c r="AM358" i="5"/>
  <c r="AK358" i="5"/>
  <c r="AI358" i="5"/>
  <c r="CI358" i="5" s="1"/>
  <c r="AG358" i="5"/>
  <c r="CC358" i="5" s="1"/>
  <c r="AE120" i="7"/>
  <c r="AC120" i="7"/>
  <c r="I120" i="7"/>
  <c r="B120" i="7" s="1"/>
  <c r="AD120" i="7" s="1"/>
  <c r="AX358" i="5"/>
  <c r="AD358" i="5"/>
  <c r="CG358" i="5" s="1"/>
  <c r="AC358" i="5"/>
  <c r="AB358" i="5"/>
  <c r="AA358" i="5"/>
  <c r="Z358" i="5"/>
  <c r="CH358" i="5" s="1"/>
  <c r="AA359" i="2"/>
  <c r="Z359" i="2"/>
  <c r="X359" i="2"/>
  <c r="W359" i="2"/>
  <c r="P359" i="2"/>
  <c r="CB358" i="5" l="1"/>
  <c r="CE358" i="5"/>
  <c r="AU357" i="5"/>
  <c r="AS357" i="5"/>
  <c r="AQ357" i="5"/>
  <c r="AO357" i="5"/>
  <c r="AM357" i="5"/>
  <c r="AK357" i="5"/>
  <c r="AI357" i="5"/>
  <c r="CI357" i="5" s="1"/>
  <c r="AG357" i="5"/>
  <c r="CC357" i="5" s="1"/>
  <c r="I119" i="7"/>
  <c r="B119" i="7" s="1"/>
  <c r="AD119" i="7" s="1"/>
  <c r="AE119" i="7"/>
  <c r="AC119" i="7"/>
  <c r="Y161" i="6"/>
  <c r="V161" i="6"/>
  <c r="U161" i="6"/>
  <c r="CD357" i="5"/>
  <c r="CA357" i="5"/>
  <c r="BZ357" i="5"/>
  <c r="BY357" i="5"/>
  <c r="BX357" i="5"/>
  <c r="BW357" i="5"/>
  <c r="BV357" i="5"/>
  <c r="BU357" i="5"/>
  <c r="BT357" i="5"/>
  <c r="BS357" i="5"/>
  <c r="BR357" i="5"/>
  <c r="BQ357" i="5"/>
  <c r="BP357" i="5"/>
  <c r="BO357" i="5"/>
  <c r="BK357" i="5"/>
  <c r="BJ357" i="5"/>
  <c r="BG357" i="5"/>
  <c r="BF357" i="5"/>
  <c r="AX357" i="5"/>
  <c r="AD357" i="5"/>
  <c r="CB357" i="5" s="1"/>
  <c r="AC357" i="5"/>
  <c r="AB357" i="5"/>
  <c r="AA357" i="5"/>
  <c r="Z357" i="5"/>
  <c r="BE357" i="5" s="1"/>
  <c r="BI357" i="5" s="1"/>
  <c r="BL357" i="5" s="1"/>
  <c r="AA358" i="2"/>
  <c r="Z358" i="2"/>
  <c r="X358" i="2"/>
  <c r="W358" i="2"/>
  <c r="P358" i="2"/>
  <c r="CH357" i="5" l="1"/>
  <c r="CF357" i="5"/>
  <c r="CE357" i="5"/>
  <c r="CG357" i="5"/>
  <c r="AU356" i="5"/>
  <c r="AS356" i="5"/>
  <c r="AQ356" i="5"/>
  <c r="AO356" i="5"/>
  <c r="AM356" i="5"/>
  <c r="AK356" i="5"/>
  <c r="AI356" i="5"/>
  <c r="CE356" i="5" s="1"/>
  <c r="AG356" i="5"/>
  <c r="CC356" i="5" s="1"/>
  <c r="Y160" i="6"/>
  <c r="V160" i="6"/>
  <c r="U160" i="6"/>
  <c r="AE118" i="7"/>
  <c r="AC118" i="7"/>
  <c r="I118" i="7"/>
  <c r="B118" i="7" s="1"/>
  <c r="AD118" i="7" s="1"/>
  <c r="CH356" i="5"/>
  <c r="CF356" i="5"/>
  <c r="CD356" i="5"/>
  <c r="CA356" i="5"/>
  <c r="BZ356" i="5"/>
  <c r="BY356" i="5"/>
  <c r="BX356" i="5"/>
  <c r="BW356" i="5"/>
  <c r="BV356" i="5"/>
  <c r="BU356" i="5"/>
  <c r="BT356" i="5"/>
  <c r="BS356" i="5"/>
  <c r="BR356" i="5"/>
  <c r="BQ356" i="5"/>
  <c r="BP356" i="5"/>
  <c r="BO356" i="5"/>
  <c r="BK356" i="5"/>
  <c r="BJ356" i="5"/>
  <c r="BG356" i="5"/>
  <c r="BF356" i="5"/>
  <c r="AX356" i="5"/>
  <c r="AD356" i="5"/>
  <c r="AC356" i="5"/>
  <c r="AB356" i="5"/>
  <c r="AA356" i="5"/>
  <c r="Z356" i="5"/>
  <c r="BE356" i="5" s="1"/>
  <c r="BI356" i="5" s="1"/>
  <c r="BL356" i="5" s="1"/>
  <c r="AA357" i="2"/>
  <c r="Z357" i="2"/>
  <c r="X357" i="2"/>
  <c r="W357" i="2"/>
  <c r="P357" i="2"/>
  <c r="CI356" i="5" l="1"/>
  <c r="CG356" i="5"/>
  <c r="CB356" i="5"/>
  <c r="AU355" i="5"/>
  <c r="AS355" i="5"/>
  <c r="AQ355" i="5"/>
  <c r="AO355" i="5"/>
  <c r="AM355" i="5"/>
  <c r="AK355" i="5"/>
  <c r="AI355" i="5"/>
  <c r="AG355" i="5"/>
  <c r="CC355" i="5" s="1"/>
  <c r="Y159" i="6"/>
  <c r="V159" i="6"/>
  <c r="U159" i="6"/>
  <c r="I117" i="7"/>
  <c r="B117" i="7" s="1"/>
  <c r="AD117" i="7" s="1"/>
  <c r="AE117" i="7"/>
  <c r="AC117" i="7"/>
  <c r="CI355" i="5"/>
  <c r="CG355" i="5"/>
  <c r="CE355" i="5"/>
  <c r="CD355" i="5"/>
  <c r="CA355" i="5"/>
  <c r="BZ355" i="5"/>
  <c r="BY355" i="5"/>
  <c r="BX355" i="5"/>
  <c r="BW355" i="5"/>
  <c r="BV355" i="5"/>
  <c r="BU355" i="5"/>
  <c r="BT355" i="5"/>
  <c r="BS355" i="5"/>
  <c r="BR355" i="5"/>
  <c r="BQ355" i="5"/>
  <c r="BP355" i="5"/>
  <c r="BO355" i="5"/>
  <c r="BK355" i="5"/>
  <c r="BJ355" i="5"/>
  <c r="BG355" i="5"/>
  <c r="BF355" i="5"/>
  <c r="AX355" i="5"/>
  <c r="AD355" i="5"/>
  <c r="CB355" i="5" s="1"/>
  <c r="AC355" i="5"/>
  <c r="AB355" i="5"/>
  <c r="AA355" i="5"/>
  <c r="Z355" i="5"/>
  <c r="CF355" i="5" s="1"/>
  <c r="AA356" i="2"/>
  <c r="Z356" i="2"/>
  <c r="X356" i="2"/>
  <c r="W356" i="2"/>
  <c r="P356" i="2"/>
  <c r="CH355" i="5" l="1"/>
  <c r="BE355" i="5"/>
  <c r="BI355" i="5" s="1"/>
  <c r="BL355" i="5" s="1"/>
  <c r="AU354" i="5"/>
  <c r="AS354" i="5"/>
  <c r="AQ354" i="5"/>
  <c r="AG354" i="5"/>
  <c r="CC354" i="5" s="1"/>
  <c r="Y158" i="6"/>
  <c r="V158" i="6"/>
  <c r="U158" i="6"/>
  <c r="AE116" i="7"/>
  <c r="AC116" i="7"/>
  <c r="I116" i="7"/>
  <c r="B116" i="7" s="1"/>
  <c r="AD116" i="7" s="1"/>
  <c r="CD354" i="5"/>
  <c r="CA354" i="5"/>
  <c r="BZ354" i="5"/>
  <c r="BY354" i="5"/>
  <c r="BX354" i="5"/>
  <c r="BW354" i="5"/>
  <c r="BV354" i="5"/>
  <c r="BU354" i="5"/>
  <c r="BT354" i="5"/>
  <c r="BS354" i="5"/>
  <c r="BR354" i="5"/>
  <c r="BQ354" i="5"/>
  <c r="BP354" i="5"/>
  <c r="BO354" i="5"/>
  <c r="BK354" i="5"/>
  <c r="BJ354" i="5"/>
  <c r="BG354" i="5"/>
  <c r="BF354" i="5"/>
  <c r="AI354" i="5"/>
  <c r="CE354" i="5" s="1"/>
  <c r="AO354" i="5"/>
  <c r="AM354" i="5"/>
  <c r="AK354" i="5"/>
  <c r="AD354" i="5"/>
  <c r="AC354" i="5"/>
  <c r="AB354" i="5"/>
  <c r="AA354" i="5"/>
  <c r="Z354" i="5"/>
  <c r="BE354" i="5" s="1"/>
  <c r="BI354" i="5" s="1"/>
  <c r="BL354" i="5" s="1"/>
  <c r="AX354" i="5"/>
  <c r="AA355" i="2"/>
  <c r="Z355" i="2"/>
  <c r="X355" i="2"/>
  <c r="W355" i="2"/>
  <c r="P355" i="2"/>
  <c r="CI354" i="5" l="1"/>
  <c r="CF354" i="5"/>
  <c r="CH354" i="5"/>
  <c r="CG354" i="5"/>
  <c r="CB354" i="5"/>
  <c r="AU353" i="5"/>
  <c r="AS353" i="5"/>
  <c r="AQ353" i="5"/>
  <c r="AO353" i="5"/>
  <c r="AM353" i="5"/>
  <c r="AK353" i="5"/>
  <c r="AI353" i="5"/>
  <c r="CE353" i="5" s="1"/>
  <c r="AG353" i="5"/>
  <c r="CC353" i="5" s="1"/>
  <c r="Y157" i="6"/>
  <c r="V157" i="6"/>
  <c r="U157" i="6"/>
  <c r="AE115" i="7"/>
  <c r="AC115" i="7"/>
  <c r="I115" i="7"/>
  <c r="B115" i="7" s="1"/>
  <c r="AD115" i="7" s="1"/>
  <c r="CH353" i="5"/>
  <c r="CF353" i="5"/>
  <c r="CD353" i="5"/>
  <c r="CA353" i="5"/>
  <c r="BZ353" i="5"/>
  <c r="BY353" i="5"/>
  <c r="BX353" i="5"/>
  <c r="BW353" i="5"/>
  <c r="BV353" i="5"/>
  <c r="BU353" i="5"/>
  <c r="BT353" i="5"/>
  <c r="BS353" i="5"/>
  <c r="BR353" i="5"/>
  <c r="BQ353" i="5"/>
  <c r="BP353" i="5"/>
  <c r="BO353" i="5"/>
  <c r="BK353" i="5"/>
  <c r="BJ353" i="5"/>
  <c r="BG353" i="5"/>
  <c r="BF353" i="5"/>
  <c r="BE353" i="5"/>
  <c r="BI353" i="5" s="1"/>
  <c r="BL353" i="5" s="1"/>
  <c r="AX353" i="5"/>
  <c r="AD353" i="5"/>
  <c r="AC353" i="5"/>
  <c r="AB353" i="5"/>
  <c r="AA353" i="5"/>
  <c r="Z353" i="5"/>
  <c r="AA354" i="2"/>
  <c r="Z354" i="2"/>
  <c r="X354" i="2"/>
  <c r="W354" i="2"/>
  <c r="P354" i="2"/>
  <c r="CI353" i="5" l="1"/>
  <c r="CG353" i="5"/>
  <c r="CB353" i="5"/>
  <c r="AU352" i="5"/>
  <c r="AS352" i="5"/>
  <c r="AQ352" i="5"/>
  <c r="AO352" i="5"/>
  <c r="AM352" i="5"/>
  <c r="AK352" i="5"/>
  <c r="AI352" i="5"/>
  <c r="CE352" i="5" s="1"/>
  <c r="AG352" i="5"/>
  <c r="CC352" i="5" s="1"/>
  <c r="I114" i="7"/>
  <c r="B114" i="7" s="1"/>
  <c r="AD114" i="7" s="1"/>
  <c r="AE114" i="7"/>
  <c r="AC114" i="7"/>
  <c r="Y156" i="6"/>
  <c r="V156" i="6"/>
  <c r="U156" i="6"/>
  <c r="CH352" i="5"/>
  <c r="CF352" i="5"/>
  <c r="CD352" i="5"/>
  <c r="CA352" i="5"/>
  <c r="BZ352" i="5"/>
  <c r="BY352" i="5"/>
  <c r="BX352" i="5"/>
  <c r="BW352" i="5"/>
  <c r="BV352" i="5"/>
  <c r="BU352" i="5"/>
  <c r="BT352" i="5"/>
  <c r="BS352" i="5"/>
  <c r="BR352" i="5"/>
  <c r="BQ352" i="5"/>
  <c r="BP352" i="5"/>
  <c r="BO352" i="5"/>
  <c r="BK352" i="5"/>
  <c r="BJ352" i="5"/>
  <c r="BG352" i="5"/>
  <c r="BF352" i="5"/>
  <c r="AX352" i="5"/>
  <c r="AD352" i="5"/>
  <c r="AC352" i="5"/>
  <c r="AB352" i="5"/>
  <c r="AA352" i="5"/>
  <c r="Z352" i="5"/>
  <c r="BE352" i="5" s="1"/>
  <c r="BI352" i="5" s="1"/>
  <c r="BL352" i="5" s="1"/>
  <c r="AA353" i="2"/>
  <c r="Z353" i="2"/>
  <c r="X353" i="2"/>
  <c r="W353" i="2"/>
  <c r="P353" i="2"/>
  <c r="CI352" i="5" l="1"/>
  <c r="CB352" i="5"/>
  <c r="CG352" i="5"/>
  <c r="AU351" i="5"/>
  <c r="AS351" i="5"/>
  <c r="AI351" i="5"/>
  <c r="CE351" i="5" s="1"/>
  <c r="AG351" i="5"/>
  <c r="CC351" i="5" s="1"/>
  <c r="Y155" i="6"/>
  <c r="V155" i="6"/>
  <c r="U155" i="6"/>
  <c r="AE113" i="7"/>
  <c r="AC113" i="7"/>
  <c r="I113" i="7"/>
  <c r="B113" i="7" s="1"/>
  <c r="AD113" i="7" s="1"/>
  <c r="CI351" i="5"/>
  <c r="CD351" i="5"/>
  <c r="CA351" i="5"/>
  <c r="BZ351" i="5"/>
  <c r="BY351" i="5"/>
  <c r="BX351" i="5"/>
  <c r="BW351" i="5"/>
  <c r="BV351" i="5"/>
  <c r="BU351" i="5"/>
  <c r="BT351" i="5"/>
  <c r="BS351" i="5"/>
  <c r="BR351" i="5"/>
  <c r="BQ351" i="5"/>
  <c r="BP351" i="5"/>
  <c r="BO351" i="5"/>
  <c r="BK351" i="5"/>
  <c r="BJ351" i="5"/>
  <c r="BG351" i="5"/>
  <c r="BF351" i="5"/>
  <c r="BE351" i="5"/>
  <c r="BI351" i="5" s="1"/>
  <c r="BL351" i="5" s="1"/>
  <c r="AX351" i="5"/>
  <c r="AQ351" i="5"/>
  <c r="AO351" i="5"/>
  <c r="AM351" i="5"/>
  <c r="AK351" i="5"/>
  <c r="AD351" i="5"/>
  <c r="AC351" i="5"/>
  <c r="AB351" i="5"/>
  <c r="AA351" i="5"/>
  <c r="Z351" i="5"/>
  <c r="CH351" i="5" s="1"/>
  <c r="AA352" i="2"/>
  <c r="Z352" i="2"/>
  <c r="X352" i="2"/>
  <c r="W352" i="2"/>
  <c r="P352" i="2"/>
  <c r="CF351" i="5" l="1"/>
  <c r="CG351" i="5"/>
  <c r="CB351" i="5"/>
  <c r="Y154" i="6"/>
  <c r="V154" i="6"/>
  <c r="U154" i="6"/>
  <c r="AE112" i="7"/>
  <c r="AC112" i="7"/>
  <c r="I112" i="7"/>
  <c r="B112" i="7" s="1"/>
  <c r="AD112" i="7" s="1"/>
  <c r="CH350" i="5"/>
  <c r="CG350" i="5"/>
  <c r="CD350" i="5"/>
  <c r="CA350" i="5"/>
  <c r="BZ350" i="5"/>
  <c r="BY350" i="5"/>
  <c r="BX350" i="5"/>
  <c r="BW350" i="5"/>
  <c r="BV350" i="5"/>
  <c r="BU350" i="5"/>
  <c r="BT350" i="5"/>
  <c r="BS350" i="5"/>
  <c r="BR350" i="5"/>
  <c r="BQ350" i="5"/>
  <c r="BP350" i="5"/>
  <c r="BO350" i="5"/>
  <c r="BK350" i="5"/>
  <c r="BJ350" i="5"/>
  <c r="BI350" i="5"/>
  <c r="BL350" i="5" s="1"/>
  <c r="BG350" i="5"/>
  <c r="BF350" i="5"/>
  <c r="BE350" i="5"/>
  <c r="AX350" i="5"/>
  <c r="AU350" i="5"/>
  <c r="AS350" i="5"/>
  <c r="AQ350" i="5"/>
  <c r="AO350" i="5"/>
  <c r="AM350" i="5"/>
  <c r="AK350" i="5"/>
  <c r="AI350" i="5"/>
  <c r="CE350" i="5" s="1"/>
  <c r="AG350" i="5"/>
  <c r="CC350" i="5" s="1"/>
  <c r="AD350" i="5"/>
  <c r="AC350" i="5"/>
  <c r="AB350" i="5"/>
  <c r="AA350" i="5"/>
  <c r="Z350" i="5"/>
  <c r="CF350" i="5" s="1"/>
  <c r="AA351" i="2"/>
  <c r="Z351" i="2"/>
  <c r="X351" i="2"/>
  <c r="W351" i="2"/>
  <c r="P351" i="2"/>
  <c r="CI350" i="5" l="1"/>
  <c r="CB350" i="5"/>
  <c r="CI349" i="5"/>
  <c r="CG349" i="5"/>
  <c r="CD349" i="5"/>
  <c r="CA349" i="5"/>
  <c r="BZ349" i="5"/>
  <c r="BY349" i="5"/>
  <c r="BX349" i="5"/>
  <c r="BW349" i="5"/>
  <c r="BV349" i="5"/>
  <c r="BU349" i="5"/>
  <c r="BT349" i="5"/>
  <c r="BS349" i="5"/>
  <c r="BR349" i="5"/>
  <c r="BQ349" i="5"/>
  <c r="BP349" i="5"/>
  <c r="BO349" i="5"/>
  <c r="BK349" i="5"/>
  <c r="BJ349" i="5"/>
  <c r="BG349" i="5"/>
  <c r="BF349" i="5"/>
  <c r="AU349" i="5"/>
  <c r="AS349" i="5"/>
  <c r="AQ349" i="5"/>
  <c r="AO349" i="5"/>
  <c r="AM349" i="5"/>
  <c r="AK349" i="5"/>
  <c r="AI349" i="5"/>
  <c r="CE349" i="5" s="1"/>
  <c r="AG349" i="5"/>
  <c r="CC349" i="5" s="1"/>
  <c r="Y153" i="6"/>
  <c r="V153" i="6"/>
  <c r="U153" i="6"/>
  <c r="AE111" i="7"/>
  <c r="AC111" i="7"/>
  <c r="I111" i="7"/>
  <c r="B111" i="7" s="1"/>
  <c r="AD111" i="7" s="1"/>
  <c r="AD349" i="5"/>
  <c r="CB349" i="5" s="1"/>
  <c r="AC349" i="5"/>
  <c r="AB349" i="5"/>
  <c r="AA349" i="5"/>
  <c r="Z349" i="5"/>
  <c r="CF349" i="5" s="1"/>
  <c r="AX349" i="5"/>
  <c r="AA350" i="2"/>
  <c r="Z350" i="2"/>
  <c r="X350" i="2"/>
  <c r="W350" i="2"/>
  <c r="P350" i="2"/>
  <c r="CH349" i="5" l="1"/>
  <c r="BE349" i="5"/>
  <c r="BI349" i="5" s="1"/>
  <c r="BL349" i="5" s="1"/>
  <c r="CI348" i="5"/>
  <c r="CD348" i="5"/>
  <c r="CA348" i="5"/>
  <c r="BZ348" i="5"/>
  <c r="BY348" i="5"/>
  <c r="BX348" i="5"/>
  <c r="BW348" i="5"/>
  <c r="BV348" i="5"/>
  <c r="BU348" i="5"/>
  <c r="BT348" i="5"/>
  <c r="BS348" i="5"/>
  <c r="BR348" i="5"/>
  <c r="BQ348" i="5"/>
  <c r="BP348" i="5"/>
  <c r="BO348" i="5"/>
  <c r="BK348" i="5"/>
  <c r="BJ348" i="5"/>
  <c r="BG348" i="5"/>
  <c r="BF348" i="5"/>
  <c r="AU348" i="5"/>
  <c r="AS348" i="5"/>
  <c r="AQ348" i="5"/>
  <c r="AO348" i="5"/>
  <c r="AM348" i="5"/>
  <c r="AK348" i="5"/>
  <c r="AI348" i="5"/>
  <c r="CE348" i="5" s="1"/>
  <c r="AG348" i="5"/>
  <c r="CC348" i="5" s="1"/>
  <c r="AD348" i="5" l="1"/>
  <c r="AC348" i="5"/>
  <c r="AB348" i="5"/>
  <c r="AA348" i="5"/>
  <c r="Z348" i="5"/>
  <c r="AX348" i="5"/>
  <c r="Y152" i="6"/>
  <c r="V152" i="6"/>
  <c r="U152" i="6"/>
  <c r="AE110" i="7"/>
  <c r="AC110" i="7"/>
  <c r="I110" i="7"/>
  <c r="B110" i="7" s="1"/>
  <c r="AD110" i="7" s="1"/>
  <c r="AA349" i="2"/>
  <c r="Z349" i="2"/>
  <c r="X349" i="2"/>
  <c r="W349" i="2"/>
  <c r="P349" i="2"/>
  <c r="CG348" i="5" l="1"/>
  <c r="CB348" i="5"/>
  <c r="CF348" i="5"/>
  <c r="BE348" i="5"/>
  <c r="BI348" i="5" s="1"/>
  <c r="BL348" i="5" s="1"/>
  <c r="CH348" i="5"/>
  <c r="CI347" i="5"/>
  <c r="CH347" i="5"/>
  <c r="CD347" i="5"/>
  <c r="CC347" i="5"/>
  <c r="CA347" i="5"/>
  <c r="BZ347" i="5"/>
  <c r="BY347" i="5"/>
  <c r="BX347" i="5"/>
  <c r="BW347" i="5"/>
  <c r="BV347" i="5"/>
  <c r="BU347" i="5"/>
  <c r="BT347" i="5"/>
  <c r="BS347" i="5"/>
  <c r="BR347" i="5"/>
  <c r="BQ347" i="5"/>
  <c r="BP347" i="5"/>
  <c r="BO347" i="5"/>
  <c r="BK347" i="5"/>
  <c r="BJ347" i="5"/>
  <c r="BG347" i="5"/>
  <c r="BF347" i="5"/>
  <c r="AX347" i="5"/>
  <c r="AU347" i="5"/>
  <c r="AS347" i="5"/>
  <c r="AI347" i="5"/>
  <c r="CE347" i="5" s="1"/>
  <c r="AG347" i="5"/>
  <c r="Y151" i="6"/>
  <c r="V151" i="6"/>
  <c r="U151" i="6"/>
  <c r="AE109" i="7"/>
  <c r="AC109" i="7"/>
  <c r="I109" i="7"/>
  <c r="B109" i="7" s="1"/>
  <c r="AD109" i="7" s="1"/>
  <c r="AQ347" i="5"/>
  <c r="AO347" i="5"/>
  <c r="AM347" i="5"/>
  <c r="AK347" i="5"/>
  <c r="AD347" i="5"/>
  <c r="CB347" i="5" s="1"/>
  <c r="AC347" i="5"/>
  <c r="AB347" i="5"/>
  <c r="AA347" i="5"/>
  <c r="Z347" i="5"/>
  <c r="CF347" i="5" s="1"/>
  <c r="AA348" i="2"/>
  <c r="Z348" i="2"/>
  <c r="X348" i="2"/>
  <c r="W348" i="2"/>
  <c r="P348" i="2"/>
  <c r="BE347" i="5" l="1"/>
  <c r="BI347" i="5" s="1"/>
  <c r="BL347" i="5" s="1"/>
  <c r="CG347" i="5"/>
  <c r="AU346" i="5"/>
  <c r="AS346" i="5"/>
  <c r="AQ346" i="5"/>
  <c r="AO346" i="5"/>
  <c r="AM346" i="5"/>
  <c r="AK346" i="5"/>
  <c r="AI346" i="5"/>
  <c r="CE346" i="5" s="1"/>
  <c r="AG346" i="5"/>
  <c r="CC346" i="5" s="1"/>
  <c r="Y150" i="6"/>
  <c r="V150" i="6"/>
  <c r="U150" i="6"/>
  <c r="AE108" i="7"/>
  <c r="AC108" i="7"/>
  <c r="I108" i="7"/>
  <c r="B108" i="7" s="1"/>
  <c r="AD108" i="7" s="1"/>
  <c r="CH346" i="5"/>
  <c r="CF346" i="5"/>
  <c r="CD346" i="5"/>
  <c r="CA346" i="5"/>
  <c r="BZ346" i="5"/>
  <c r="BY346" i="5"/>
  <c r="BX346" i="5"/>
  <c r="BW346" i="5"/>
  <c r="BV346" i="5"/>
  <c r="BU346" i="5"/>
  <c r="BT346" i="5"/>
  <c r="BS346" i="5"/>
  <c r="BR346" i="5"/>
  <c r="BQ346" i="5"/>
  <c r="BP346" i="5"/>
  <c r="BO346" i="5"/>
  <c r="BK346" i="5"/>
  <c r="BJ346" i="5"/>
  <c r="BG346" i="5"/>
  <c r="BF346" i="5"/>
  <c r="AD346" i="5"/>
  <c r="AC346" i="5"/>
  <c r="AB346" i="5"/>
  <c r="AA346" i="5"/>
  <c r="Z346" i="5"/>
  <c r="BE346" i="5" s="1"/>
  <c r="BI346" i="5" s="1"/>
  <c r="BL346" i="5" s="1"/>
  <c r="AX346" i="5"/>
  <c r="AA347" i="2"/>
  <c r="Z347" i="2"/>
  <c r="X347" i="2"/>
  <c r="W347" i="2"/>
  <c r="P347" i="2"/>
  <c r="CI346" i="5" l="1"/>
  <c r="CB346" i="5"/>
  <c r="CG346" i="5"/>
  <c r="AU345" i="5"/>
  <c r="AS345" i="5"/>
  <c r="AI345" i="5"/>
  <c r="CI345" i="5" s="1"/>
  <c r="AG345" i="5"/>
  <c r="Y149" i="6"/>
  <c r="V149" i="6"/>
  <c r="U149" i="6"/>
  <c r="AE107" i="7"/>
  <c r="AC107" i="7"/>
  <c r="I107" i="7"/>
  <c r="B107" i="7" s="1"/>
  <c r="AD107" i="7" s="1"/>
  <c r="CD345" i="5"/>
  <c r="CC345" i="5"/>
  <c r="CA345" i="5"/>
  <c r="BZ345" i="5"/>
  <c r="BY345" i="5"/>
  <c r="BX345" i="5"/>
  <c r="BW345" i="5"/>
  <c r="BV345" i="5"/>
  <c r="BU345" i="5"/>
  <c r="BT345" i="5"/>
  <c r="BS345" i="5"/>
  <c r="BR345" i="5"/>
  <c r="BQ345" i="5"/>
  <c r="BP345" i="5"/>
  <c r="BO345" i="5"/>
  <c r="BK345" i="5"/>
  <c r="BJ345" i="5"/>
  <c r="BG345" i="5"/>
  <c r="BF345" i="5"/>
  <c r="AX345" i="5"/>
  <c r="AQ345" i="5"/>
  <c r="AO345" i="5"/>
  <c r="AM345" i="5"/>
  <c r="AK345" i="5"/>
  <c r="AD345" i="5"/>
  <c r="AC345" i="5"/>
  <c r="AB345" i="5"/>
  <c r="AA345" i="5"/>
  <c r="Z345" i="5"/>
  <c r="CH345" i="5" s="1"/>
  <c r="AA346" i="2"/>
  <c r="Z346" i="2"/>
  <c r="X346" i="2"/>
  <c r="W346" i="2"/>
  <c r="P346" i="2"/>
  <c r="CG345" i="5" l="1"/>
  <c r="CE345" i="5"/>
  <c r="CF345" i="5"/>
  <c r="BE345" i="5"/>
  <c r="BI345" i="5" s="1"/>
  <c r="BL345" i="5" s="1"/>
  <c r="CB345" i="5"/>
  <c r="CD344" i="5"/>
  <c r="CA344" i="5"/>
  <c r="BZ344" i="5"/>
  <c r="BY344" i="5"/>
  <c r="BX344" i="5"/>
  <c r="BW344" i="5"/>
  <c r="BV344" i="5"/>
  <c r="BU344" i="5"/>
  <c r="BT344" i="5"/>
  <c r="BS344" i="5"/>
  <c r="BR344" i="5"/>
  <c r="BQ344" i="5"/>
  <c r="BP344" i="5"/>
  <c r="BO344" i="5"/>
  <c r="BK344" i="5"/>
  <c r="BJ344" i="5"/>
  <c r="BG344" i="5"/>
  <c r="BF344" i="5"/>
  <c r="AU344" i="5"/>
  <c r="AS344" i="5"/>
  <c r="AQ344" i="5"/>
  <c r="AO344" i="5"/>
  <c r="AM344" i="5"/>
  <c r="AK344" i="5"/>
  <c r="AI344" i="5"/>
  <c r="CI344" i="5" s="1"/>
  <c r="AG344" i="5"/>
  <c r="CC344" i="5" s="1"/>
  <c r="AD344" i="5"/>
  <c r="AC344" i="5"/>
  <c r="AB344" i="5"/>
  <c r="AA344" i="5"/>
  <c r="Z344" i="5"/>
  <c r="BE344" i="5" s="1"/>
  <c r="BI344" i="5" s="1"/>
  <c r="BL344" i="5" s="1"/>
  <c r="AX344" i="5"/>
  <c r="AE106" i="7"/>
  <c r="AC106" i="7"/>
  <c r="I106" i="7"/>
  <c r="B106" i="7" s="1"/>
  <c r="AD106" i="7" s="1"/>
  <c r="Y148" i="6"/>
  <c r="V148" i="6"/>
  <c r="U148" i="6"/>
  <c r="AA345" i="2"/>
  <c r="Z345" i="2"/>
  <c r="X345" i="2"/>
  <c r="W345" i="2"/>
  <c r="P345" i="2"/>
  <c r="CG344" i="5" l="1"/>
  <c r="CE344" i="5"/>
  <c r="CB344" i="5"/>
  <c r="CH344" i="5"/>
  <c r="CF344" i="5"/>
  <c r="AU343" i="5" l="1"/>
  <c r="AS343" i="5"/>
  <c r="AQ343" i="5"/>
  <c r="AO343" i="5"/>
  <c r="AM343" i="5"/>
  <c r="AK343" i="5"/>
  <c r="AI343" i="5"/>
  <c r="AG343" i="5"/>
  <c r="CC343" i="5" s="1"/>
  <c r="Y147" i="6"/>
  <c r="V147" i="6"/>
  <c r="U147" i="6"/>
  <c r="AE105" i="7"/>
  <c r="AC105" i="7"/>
  <c r="I105" i="7"/>
  <c r="B105" i="7" s="1"/>
  <c r="AD105" i="7" s="1"/>
  <c r="CD343" i="5"/>
  <c r="CA343" i="5"/>
  <c r="BZ343" i="5"/>
  <c r="BY343" i="5"/>
  <c r="BX343" i="5"/>
  <c r="BW343" i="5"/>
  <c r="BV343" i="5"/>
  <c r="BU343" i="5"/>
  <c r="BT343" i="5"/>
  <c r="BS343" i="5"/>
  <c r="BR343" i="5"/>
  <c r="BQ343" i="5"/>
  <c r="BP343" i="5"/>
  <c r="BO343" i="5"/>
  <c r="BK343" i="5"/>
  <c r="BJ343" i="5"/>
  <c r="BG343" i="5"/>
  <c r="BF343" i="5"/>
  <c r="AD343" i="5"/>
  <c r="AC343" i="5"/>
  <c r="AB343" i="5"/>
  <c r="AA343" i="5"/>
  <c r="Z343" i="5"/>
  <c r="BE343" i="5" s="1"/>
  <c r="BI343" i="5" s="1"/>
  <c r="BL343" i="5" s="1"/>
  <c r="AX343" i="5"/>
  <c r="AA344" i="2"/>
  <c r="Z344" i="2"/>
  <c r="X344" i="2"/>
  <c r="W344" i="2"/>
  <c r="P344" i="2"/>
  <c r="CE343" i="5" l="1"/>
  <c r="CI343" i="5"/>
  <c r="CB343" i="5"/>
  <c r="CG343" i="5"/>
  <c r="CF343" i="5"/>
  <c r="CH343" i="5"/>
  <c r="AG342" i="5"/>
  <c r="CC342" i="5" s="1"/>
  <c r="Y146" i="6"/>
  <c r="V146" i="6"/>
  <c r="U146" i="6"/>
  <c r="AE104" i="7"/>
  <c r="AC104" i="7"/>
  <c r="I104" i="7"/>
  <c r="B104" i="7" s="1"/>
  <c r="AD104" i="7" s="1"/>
  <c r="CE342" i="5"/>
  <c r="CD342" i="5"/>
  <c r="CA342" i="5"/>
  <c r="BZ342" i="5"/>
  <c r="BY342" i="5"/>
  <c r="BX342" i="5"/>
  <c r="BW342" i="5"/>
  <c r="BV342" i="5"/>
  <c r="BU342" i="5"/>
  <c r="BT342" i="5"/>
  <c r="BS342" i="5"/>
  <c r="BR342" i="5"/>
  <c r="BQ342" i="5"/>
  <c r="BP342" i="5"/>
  <c r="BO342" i="5"/>
  <c r="BK342" i="5"/>
  <c r="BJ342" i="5"/>
  <c r="BG342" i="5"/>
  <c r="BF342" i="5"/>
  <c r="AX342" i="5"/>
  <c r="AI342" i="5"/>
  <c r="CI342" i="5" s="1"/>
  <c r="AU342" i="5"/>
  <c r="AS342" i="5"/>
  <c r="AQ342" i="5"/>
  <c r="AO342" i="5"/>
  <c r="AM342" i="5"/>
  <c r="AK342" i="5"/>
  <c r="AD342" i="5"/>
  <c r="AC342" i="5"/>
  <c r="AB342" i="5"/>
  <c r="AA342" i="5"/>
  <c r="Z342" i="5"/>
  <c r="BE342" i="5" s="1"/>
  <c r="BI342" i="5" s="1"/>
  <c r="BL342" i="5" s="1"/>
  <c r="AA343" i="2"/>
  <c r="Z343" i="2"/>
  <c r="X343" i="2"/>
  <c r="W343" i="2"/>
  <c r="P343" i="2"/>
  <c r="CG342" i="5" l="1"/>
  <c r="CF342" i="5"/>
  <c r="CH342" i="5"/>
  <c r="CB342" i="5"/>
  <c r="AU341" i="5"/>
  <c r="AS341" i="5"/>
  <c r="AQ341" i="5"/>
  <c r="AO341" i="5"/>
  <c r="AM341" i="5"/>
  <c r="AK341" i="5"/>
  <c r="AI341" i="5"/>
  <c r="CI341" i="5" s="1"/>
  <c r="AG341" i="5"/>
  <c r="CC341" i="5" s="1"/>
  <c r="AA342" i="2"/>
  <c r="Z342" i="2"/>
  <c r="X342" i="2"/>
  <c r="W342" i="2"/>
  <c r="Y145" i="6"/>
  <c r="V145" i="6"/>
  <c r="U145" i="6"/>
  <c r="AE103" i="7"/>
  <c r="AC103" i="7"/>
  <c r="I103" i="7"/>
  <c r="B103" i="7" s="1"/>
  <c r="AD103" i="7" s="1"/>
  <c r="CD341" i="5"/>
  <c r="CB341" i="5"/>
  <c r="CA341" i="5"/>
  <c r="BZ341" i="5"/>
  <c r="BY341" i="5"/>
  <c r="BX341" i="5"/>
  <c r="BW341" i="5"/>
  <c r="BV341" i="5"/>
  <c r="BU341" i="5"/>
  <c r="BT341" i="5"/>
  <c r="BS341" i="5"/>
  <c r="BR341" i="5"/>
  <c r="BQ341" i="5"/>
  <c r="BP341" i="5"/>
  <c r="BO341" i="5"/>
  <c r="BK341" i="5"/>
  <c r="BJ341" i="5"/>
  <c r="BG341" i="5"/>
  <c r="BF341" i="5"/>
  <c r="AD341" i="5"/>
  <c r="AC341" i="5"/>
  <c r="AB341" i="5"/>
  <c r="AA341" i="5"/>
  <c r="Z341" i="5"/>
  <c r="BE341" i="5" s="1"/>
  <c r="BI341" i="5" s="1"/>
  <c r="BL341" i="5" s="1"/>
  <c r="AX341" i="5"/>
  <c r="P342" i="2"/>
  <c r="CG341" i="5" l="1"/>
  <c r="CE341" i="5"/>
  <c r="CH341" i="5"/>
  <c r="CF341" i="5"/>
  <c r="AS340" i="5"/>
  <c r="AQ340" i="5"/>
  <c r="AG340" i="5"/>
  <c r="CC340" i="5" s="1"/>
  <c r="Y144" i="6"/>
  <c r="V144" i="6"/>
  <c r="U144" i="6"/>
  <c r="I102" i="7"/>
  <c r="B102" i="7" s="1"/>
  <c r="AD102" i="7" s="1"/>
  <c r="AE102" i="7"/>
  <c r="AC102" i="7"/>
  <c r="CD340" i="5"/>
  <c r="CB340" i="5"/>
  <c r="CA340" i="5"/>
  <c r="BZ340" i="5"/>
  <c r="BY340" i="5"/>
  <c r="BX340" i="5"/>
  <c r="BW340" i="5"/>
  <c r="BV340" i="5"/>
  <c r="BU340" i="5"/>
  <c r="BT340" i="5"/>
  <c r="BS340" i="5"/>
  <c r="BR340" i="5"/>
  <c r="BQ340" i="5"/>
  <c r="BP340" i="5"/>
  <c r="BO340" i="5"/>
  <c r="BK340" i="5"/>
  <c r="BJ340" i="5"/>
  <c r="BG340" i="5"/>
  <c r="BF340" i="5"/>
  <c r="AX340" i="5"/>
  <c r="AU340" i="5"/>
  <c r="AO340" i="5"/>
  <c r="AM340" i="5"/>
  <c r="AK340" i="5"/>
  <c r="AI340" i="5"/>
  <c r="CI340" i="5" s="1"/>
  <c r="AD340" i="5"/>
  <c r="AC340" i="5"/>
  <c r="AB340" i="5"/>
  <c r="AA340" i="5"/>
  <c r="Z340" i="5"/>
  <c r="BE340" i="5" s="1"/>
  <c r="BI340" i="5" s="1"/>
  <c r="BL340" i="5" s="1"/>
  <c r="P341" i="2"/>
  <c r="AA341" i="2"/>
  <c r="Z341" i="2"/>
  <c r="X341" i="2"/>
  <c r="W341" i="2"/>
  <c r="CE340" i="5" l="1"/>
  <c r="CG340" i="5"/>
  <c r="CF340" i="5"/>
  <c r="CH340" i="5"/>
  <c r="AU339" i="5"/>
  <c r="AS339" i="5"/>
  <c r="AQ339" i="5"/>
  <c r="Y143" i="6"/>
  <c r="V143" i="6"/>
  <c r="U143" i="6"/>
  <c r="AE101" i="7"/>
  <c r="AC101" i="7"/>
  <c r="I101" i="7"/>
  <c r="B101" i="7" s="1"/>
  <c r="AD101" i="7" s="1"/>
  <c r="CD339" i="5"/>
  <c r="CA339" i="5"/>
  <c r="BZ339" i="5"/>
  <c r="BY339" i="5"/>
  <c r="BX339" i="5"/>
  <c r="BW339" i="5"/>
  <c r="BV339" i="5"/>
  <c r="BU339" i="5"/>
  <c r="BT339" i="5"/>
  <c r="BS339" i="5"/>
  <c r="BR339" i="5"/>
  <c r="BQ339" i="5"/>
  <c r="BP339" i="5"/>
  <c r="BO339" i="5"/>
  <c r="BK339" i="5"/>
  <c r="BJ339" i="5"/>
  <c r="BG339" i="5"/>
  <c r="BF339" i="5"/>
  <c r="AX339" i="5"/>
  <c r="AG339" i="5"/>
  <c r="CC339" i="5" s="1"/>
  <c r="AI339" i="5"/>
  <c r="AO339" i="5"/>
  <c r="AM339" i="5"/>
  <c r="AK339" i="5"/>
  <c r="AD339" i="5"/>
  <c r="CG339" i="5" s="1"/>
  <c r="AC339" i="5"/>
  <c r="AB339" i="5"/>
  <c r="AA339" i="5"/>
  <c r="Z339" i="5"/>
  <c r="AA340" i="2"/>
  <c r="Z340" i="2"/>
  <c r="X340" i="2"/>
  <c r="W340" i="2"/>
  <c r="P340" i="2"/>
  <c r="CE339" i="5" l="1"/>
  <c r="CI339" i="5"/>
  <c r="BE339" i="5"/>
  <c r="BI339" i="5" s="1"/>
  <c r="BL339" i="5" s="1"/>
  <c r="CF339" i="5"/>
  <c r="CH339" i="5"/>
  <c r="CB339" i="5"/>
  <c r="AU338" i="5"/>
  <c r="AS338" i="5"/>
  <c r="AE100" i="7"/>
  <c r="AC100" i="7"/>
  <c r="Y142" i="6"/>
  <c r="V142" i="6"/>
  <c r="U142" i="6"/>
  <c r="AE99" i="7"/>
  <c r="AC99" i="7"/>
  <c r="I100" i="7"/>
  <c r="B100" i="7" s="1"/>
  <c r="AD100" i="7" s="1"/>
  <c r="CD338" i="5"/>
  <c r="CA338" i="5"/>
  <c r="BZ338" i="5"/>
  <c r="BY338" i="5"/>
  <c r="BX338" i="5"/>
  <c r="BW338" i="5"/>
  <c r="BV338" i="5"/>
  <c r="BU338" i="5"/>
  <c r="BT338" i="5"/>
  <c r="BS338" i="5"/>
  <c r="BR338" i="5"/>
  <c r="BQ338" i="5"/>
  <c r="BP338" i="5"/>
  <c r="BO338" i="5"/>
  <c r="BK338" i="5"/>
  <c r="BJ338" i="5"/>
  <c r="BG338" i="5"/>
  <c r="BF338" i="5"/>
  <c r="AX338" i="5"/>
  <c r="AI338" i="5"/>
  <c r="AQ338" i="5"/>
  <c r="AO338" i="5"/>
  <c r="AM338" i="5"/>
  <c r="AK338" i="5"/>
  <c r="AG338" i="5"/>
  <c r="CC338" i="5" s="1"/>
  <c r="AD338" i="5"/>
  <c r="CG338" i="5" s="1"/>
  <c r="AC338" i="5"/>
  <c r="AB338" i="5"/>
  <c r="AA338" i="5"/>
  <c r="Z338" i="5"/>
  <c r="AA339" i="2"/>
  <c r="Z339" i="2"/>
  <c r="X339" i="2"/>
  <c r="W339" i="2"/>
  <c r="P339" i="2"/>
  <c r="BE338" i="5" l="1"/>
  <c r="BI338" i="5" s="1"/>
  <c r="BL338" i="5" s="1"/>
  <c r="CH338" i="5"/>
  <c r="CF338" i="5"/>
  <c r="CE338" i="5"/>
  <c r="CI338" i="5"/>
  <c r="CB338" i="5"/>
  <c r="AU337" i="5"/>
  <c r="AS337" i="5"/>
  <c r="AQ337" i="5"/>
  <c r="AO337" i="5"/>
  <c r="AM337" i="5"/>
  <c r="AK337" i="5"/>
  <c r="AI337" i="5"/>
  <c r="AG337" i="5"/>
  <c r="CC337" i="5" s="1"/>
  <c r="Y141" i="6"/>
  <c r="V141" i="6"/>
  <c r="U141" i="6"/>
  <c r="I99" i="7"/>
  <c r="B99" i="7" s="1"/>
  <c r="AD99" i="7" s="1"/>
  <c r="CD337" i="5"/>
  <c r="CA337" i="5"/>
  <c r="BZ337" i="5"/>
  <c r="BY337" i="5"/>
  <c r="BX337" i="5"/>
  <c r="BW337" i="5"/>
  <c r="BV337" i="5"/>
  <c r="BU337" i="5"/>
  <c r="BT337" i="5"/>
  <c r="BS337" i="5"/>
  <c r="BR337" i="5"/>
  <c r="BQ337" i="5"/>
  <c r="BP337" i="5"/>
  <c r="BO337" i="5"/>
  <c r="BK337" i="5"/>
  <c r="BJ337" i="5"/>
  <c r="BG337" i="5"/>
  <c r="BF337" i="5"/>
  <c r="AD337" i="5"/>
  <c r="CG337" i="5" s="1"/>
  <c r="AC337" i="5"/>
  <c r="AB337" i="5"/>
  <c r="AA337" i="5"/>
  <c r="Z337" i="5"/>
  <c r="AX337" i="5"/>
  <c r="AA338" i="2"/>
  <c r="Z338" i="2"/>
  <c r="X338" i="2"/>
  <c r="W338" i="2"/>
  <c r="P338" i="2"/>
  <c r="CB337" i="5" l="1"/>
  <c r="CE337" i="5"/>
  <c r="CI337" i="5"/>
  <c r="BE337" i="5"/>
  <c r="BI337" i="5" s="1"/>
  <c r="BL337" i="5" s="1"/>
  <c r="CH337" i="5"/>
  <c r="CF337" i="5"/>
  <c r="AS336" i="5"/>
  <c r="AG336" i="5"/>
  <c r="Y140" i="6" l="1"/>
  <c r="V140" i="6"/>
  <c r="U140" i="6"/>
  <c r="AE98" i="7"/>
  <c r="AC98" i="7"/>
  <c r="I98" i="7"/>
  <c r="B98" i="7" s="1"/>
  <c r="AD98" i="7" s="1"/>
  <c r="CD336" i="5"/>
  <c r="CC336" i="5"/>
  <c r="CA336" i="5"/>
  <c r="BZ336" i="5"/>
  <c r="BY336" i="5"/>
  <c r="BX336" i="5"/>
  <c r="BW336" i="5"/>
  <c r="BV336" i="5"/>
  <c r="BU336" i="5"/>
  <c r="BT336" i="5"/>
  <c r="BS336" i="5"/>
  <c r="BR336" i="5"/>
  <c r="BQ336" i="5"/>
  <c r="BP336" i="5"/>
  <c r="BO336" i="5"/>
  <c r="BK336" i="5"/>
  <c r="BJ336" i="5"/>
  <c r="BG336" i="5"/>
  <c r="BF336" i="5"/>
  <c r="AX336" i="5"/>
  <c r="AU336" i="5"/>
  <c r="AQ336" i="5"/>
  <c r="AO336" i="5"/>
  <c r="AM336" i="5"/>
  <c r="AK336" i="5"/>
  <c r="AI336" i="5"/>
  <c r="AD336" i="5"/>
  <c r="AC336" i="5"/>
  <c r="AB336" i="5"/>
  <c r="AA336" i="5"/>
  <c r="Z336" i="5"/>
  <c r="AA337" i="2"/>
  <c r="Z337" i="2"/>
  <c r="X337" i="2"/>
  <c r="W337" i="2"/>
  <c r="P337" i="2"/>
  <c r="CB336" i="5" l="1"/>
  <c r="CG336" i="5"/>
  <c r="CE336" i="5"/>
  <c r="CI336" i="5"/>
  <c r="BE336" i="5"/>
  <c r="BI336" i="5" s="1"/>
  <c r="BL336" i="5" s="1"/>
  <c r="CH336" i="5"/>
  <c r="CF336" i="5"/>
  <c r="CD335" i="5"/>
  <c r="CA335" i="5"/>
  <c r="BZ335" i="5"/>
  <c r="BY335" i="5"/>
  <c r="BX335" i="5"/>
  <c r="BW335" i="5"/>
  <c r="BV335" i="5"/>
  <c r="BU335" i="5"/>
  <c r="BT335" i="5"/>
  <c r="BS335" i="5"/>
  <c r="BR335" i="5"/>
  <c r="BQ335" i="5"/>
  <c r="BP335" i="5"/>
  <c r="BO335" i="5"/>
  <c r="BK335" i="5"/>
  <c r="BJ335" i="5"/>
  <c r="BG335" i="5"/>
  <c r="BF335" i="5"/>
  <c r="AU335" i="5"/>
  <c r="AS335" i="5"/>
  <c r="AQ335" i="5"/>
  <c r="AO335" i="5"/>
  <c r="AM335" i="5"/>
  <c r="AK335" i="5"/>
  <c r="AI335" i="5"/>
  <c r="CI335" i="5" s="1"/>
  <c r="AG335" i="5"/>
  <c r="CC335" i="5" s="1"/>
  <c r="AA336" i="2"/>
  <c r="Z336" i="2"/>
  <c r="X336" i="2"/>
  <c r="W336" i="2"/>
  <c r="P336" i="2"/>
  <c r="Y139" i="6"/>
  <c r="V139" i="6"/>
  <c r="U139" i="6"/>
  <c r="I97" i="7"/>
  <c r="B97" i="7" s="1"/>
  <c r="AD97" i="7" s="1"/>
  <c r="AE97" i="7"/>
  <c r="AC97" i="7"/>
  <c r="AD335" i="5"/>
  <c r="AC335" i="5"/>
  <c r="AB335" i="5"/>
  <c r="AA335" i="5"/>
  <c r="Z335" i="5"/>
  <c r="AX335" i="5"/>
  <c r="CE335" i="5" l="1"/>
  <c r="BE335" i="5"/>
  <c r="BI335" i="5" s="1"/>
  <c r="BL335" i="5" s="1"/>
  <c r="CF335" i="5"/>
  <c r="CH335" i="5"/>
  <c r="CB335" i="5"/>
  <c r="CG335" i="5"/>
  <c r="Y138" i="6" l="1"/>
  <c r="V138" i="6"/>
  <c r="U138" i="6"/>
  <c r="AE96" i="7"/>
  <c r="AC96" i="7"/>
  <c r="I96" i="7"/>
  <c r="B96" i="7" s="1"/>
  <c r="AD96" i="7" s="1"/>
  <c r="CD334" i="5"/>
  <c r="CA334" i="5"/>
  <c r="BZ334" i="5"/>
  <c r="BY334" i="5"/>
  <c r="BX334" i="5"/>
  <c r="BW334" i="5"/>
  <c r="BV334" i="5"/>
  <c r="BU334" i="5"/>
  <c r="BT334" i="5"/>
  <c r="BS334" i="5"/>
  <c r="BR334" i="5"/>
  <c r="BQ334" i="5"/>
  <c r="BP334" i="5"/>
  <c r="BO334" i="5"/>
  <c r="BK334" i="5"/>
  <c r="BJ334" i="5"/>
  <c r="BG334" i="5"/>
  <c r="BF334" i="5"/>
  <c r="AX334" i="5"/>
  <c r="AU334" i="5"/>
  <c r="AS334" i="5"/>
  <c r="AQ334" i="5"/>
  <c r="AO334" i="5"/>
  <c r="AM334" i="5"/>
  <c r="AK334" i="5"/>
  <c r="AI334" i="5"/>
  <c r="AG334" i="5"/>
  <c r="CC334" i="5" s="1"/>
  <c r="AD334" i="5"/>
  <c r="AC334" i="5"/>
  <c r="AB334" i="5"/>
  <c r="AA334" i="5"/>
  <c r="Z334" i="5"/>
  <c r="AA335" i="2"/>
  <c r="Z335" i="2"/>
  <c r="X335" i="2"/>
  <c r="W335" i="2"/>
  <c r="P335" i="2"/>
  <c r="CE334" i="5" l="1"/>
  <c r="CI334" i="5"/>
  <c r="BE334" i="5"/>
  <c r="BI334" i="5" s="1"/>
  <c r="BL334" i="5" s="1"/>
  <c r="CF334" i="5"/>
  <c r="CH334" i="5"/>
  <c r="CB334" i="5"/>
  <c r="CG334" i="5"/>
  <c r="AU333" i="5"/>
  <c r="AS333" i="5"/>
  <c r="AQ333" i="5"/>
  <c r="AI333" i="5"/>
  <c r="AG333" i="5"/>
  <c r="CC333" i="5" s="1"/>
  <c r="Y137" i="6"/>
  <c r="V137" i="6"/>
  <c r="U137" i="6"/>
  <c r="AE95" i="7"/>
  <c r="AC95" i="7"/>
  <c r="I95" i="7"/>
  <c r="B95" i="7" s="1"/>
  <c r="AD95" i="7" s="1"/>
  <c r="AO333" i="5"/>
  <c r="AM333" i="5"/>
  <c r="AK333" i="5"/>
  <c r="CD333" i="5"/>
  <c r="CA333" i="5"/>
  <c r="BZ333" i="5"/>
  <c r="BY333" i="5"/>
  <c r="BX333" i="5"/>
  <c r="BW333" i="5"/>
  <c r="BV333" i="5"/>
  <c r="BU333" i="5"/>
  <c r="BT333" i="5"/>
  <c r="BS333" i="5"/>
  <c r="BR333" i="5"/>
  <c r="BQ333" i="5"/>
  <c r="BP333" i="5"/>
  <c r="BO333" i="5"/>
  <c r="BK333" i="5"/>
  <c r="BJ333" i="5"/>
  <c r="BG333" i="5"/>
  <c r="BF333" i="5"/>
  <c r="BE333" i="5"/>
  <c r="BI333" i="5" s="1"/>
  <c r="BL333" i="5" s="1"/>
  <c r="AX333" i="5"/>
  <c r="AD333" i="5"/>
  <c r="AC333" i="5"/>
  <c r="AB333" i="5"/>
  <c r="AA333" i="5"/>
  <c r="Z333" i="5"/>
  <c r="AA334" i="2"/>
  <c r="Z334" i="2"/>
  <c r="X334" i="2"/>
  <c r="W334" i="2"/>
  <c r="P334" i="2"/>
  <c r="CF333" i="5" l="1"/>
  <c r="CH333" i="5"/>
  <c r="CE333" i="5"/>
  <c r="CI333" i="5"/>
  <c r="CB333" i="5"/>
  <c r="CG333" i="5"/>
  <c r="AG332" i="5"/>
  <c r="CC332" i="5" s="1"/>
  <c r="Y136" i="6"/>
  <c r="V136" i="6"/>
  <c r="U136" i="6"/>
  <c r="AE94" i="7"/>
  <c r="AC94" i="7"/>
  <c r="I94" i="7"/>
  <c r="B94" i="7" s="1"/>
  <c r="AD94" i="7" s="1"/>
  <c r="CD332" i="5"/>
  <c r="CA332" i="5"/>
  <c r="BZ332" i="5"/>
  <c r="BY332" i="5"/>
  <c r="BX332" i="5"/>
  <c r="BW332" i="5"/>
  <c r="BV332" i="5"/>
  <c r="BU332" i="5"/>
  <c r="BT332" i="5"/>
  <c r="BS332" i="5"/>
  <c r="BR332" i="5"/>
  <c r="BQ332" i="5"/>
  <c r="BP332" i="5"/>
  <c r="BO332" i="5"/>
  <c r="BK332" i="5"/>
  <c r="BJ332" i="5"/>
  <c r="BG332" i="5"/>
  <c r="BF332" i="5"/>
  <c r="AX332" i="5"/>
  <c r="AU332" i="5"/>
  <c r="AS332" i="5"/>
  <c r="AQ332" i="5"/>
  <c r="AO332" i="5"/>
  <c r="AM332" i="5"/>
  <c r="AK332" i="5"/>
  <c r="AI332" i="5"/>
  <c r="AD332" i="5"/>
  <c r="CG332" i="5" s="1"/>
  <c r="AC332" i="5"/>
  <c r="AB332" i="5"/>
  <c r="AA332" i="5"/>
  <c r="Z332" i="5"/>
  <c r="AA333" i="2"/>
  <c r="Z333" i="2"/>
  <c r="X333" i="2"/>
  <c r="W333" i="2"/>
  <c r="P333" i="2"/>
  <c r="CE332" i="5" l="1"/>
  <c r="CI332" i="5"/>
  <c r="BE332" i="5"/>
  <c r="BI332" i="5" s="1"/>
  <c r="BL332" i="5" s="1"/>
  <c r="CF332" i="5"/>
  <c r="CH332" i="5"/>
  <c r="CB332" i="5"/>
  <c r="CD331" i="5"/>
  <c r="CA331" i="5"/>
  <c r="BZ331" i="5"/>
  <c r="BY331" i="5"/>
  <c r="BX331" i="5"/>
  <c r="BW331" i="5"/>
  <c r="BV331" i="5"/>
  <c r="BU331" i="5"/>
  <c r="BT331" i="5"/>
  <c r="BS331" i="5"/>
  <c r="BR331" i="5"/>
  <c r="BQ331" i="5"/>
  <c r="BP331" i="5"/>
  <c r="BO331" i="5"/>
  <c r="BK331" i="5"/>
  <c r="BJ331" i="5"/>
  <c r="BG331" i="5"/>
  <c r="BF331" i="5"/>
  <c r="AX331" i="5"/>
  <c r="AU331" i="5"/>
  <c r="Y135" i="6"/>
  <c r="V135" i="6"/>
  <c r="U135" i="6"/>
  <c r="AE93" i="7"/>
  <c r="AC93" i="7"/>
  <c r="I93" i="7"/>
  <c r="B93" i="7" s="1"/>
  <c r="AD93" i="7" s="1"/>
  <c r="AA332" i="2"/>
  <c r="Z332" i="2"/>
  <c r="X332" i="2"/>
  <c r="W332" i="2"/>
  <c r="P332" i="2"/>
  <c r="Z331" i="5"/>
  <c r="AS331" i="5"/>
  <c r="AQ331" i="5"/>
  <c r="AO331" i="5"/>
  <c r="AM331" i="5"/>
  <c r="AK331" i="5"/>
  <c r="AI331" i="5"/>
  <c r="AG331" i="5"/>
  <c r="CC331" i="5" s="1"/>
  <c r="AD331" i="5"/>
  <c r="CG331" i="5" s="1"/>
  <c r="AC331" i="5"/>
  <c r="AB331" i="5"/>
  <c r="AA331" i="5"/>
  <c r="BE331" i="5" l="1"/>
  <c r="BI331" i="5" s="1"/>
  <c r="BL331" i="5" s="1"/>
  <c r="CF331" i="5"/>
  <c r="CH331" i="5"/>
  <c r="CE331" i="5"/>
  <c r="CI331" i="5"/>
  <c r="CB331" i="5"/>
  <c r="AU330" i="5"/>
  <c r="AS330" i="5"/>
  <c r="AQ330" i="5"/>
  <c r="AO330" i="5"/>
  <c r="AM330" i="5"/>
  <c r="AK330" i="5"/>
  <c r="AI330" i="5"/>
  <c r="AG330" i="5"/>
  <c r="CC330" i="5" s="1"/>
  <c r="Y134" i="6"/>
  <c r="V134" i="6"/>
  <c r="U134" i="6"/>
  <c r="AE92" i="7"/>
  <c r="AC92" i="7"/>
  <c r="I92" i="7"/>
  <c r="B92" i="7" s="1"/>
  <c r="AD92" i="7" s="1"/>
  <c r="CD330" i="5"/>
  <c r="CA330" i="5"/>
  <c r="BZ330" i="5"/>
  <c r="BY330" i="5"/>
  <c r="BX330" i="5"/>
  <c r="BW330" i="5"/>
  <c r="BV330" i="5"/>
  <c r="BU330" i="5"/>
  <c r="BT330" i="5"/>
  <c r="BS330" i="5"/>
  <c r="BR330" i="5"/>
  <c r="BQ330" i="5"/>
  <c r="BP330" i="5"/>
  <c r="BO330" i="5"/>
  <c r="BK330" i="5"/>
  <c r="BJ330" i="5"/>
  <c r="BG330" i="5"/>
  <c r="BF330" i="5"/>
  <c r="BE330" i="5"/>
  <c r="BI330" i="5" s="1"/>
  <c r="BL330" i="5" s="1"/>
  <c r="AX330" i="5"/>
  <c r="AD330" i="5"/>
  <c r="AC330" i="5"/>
  <c r="AB330" i="5"/>
  <c r="AA330" i="5"/>
  <c r="Z330" i="5"/>
  <c r="P331" i="2"/>
  <c r="AA331" i="2"/>
  <c r="Z331" i="2"/>
  <c r="X331" i="2"/>
  <c r="W331" i="2"/>
  <c r="CE330" i="5" l="1"/>
  <c r="CI330" i="5"/>
  <c r="CH330" i="5"/>
  <c r="CF330" i="5"/>
  <c r="CB330" i="5"/>
  <c r="CG330" i="5"/>
  <c r="AU329" i="5"/>
  <c r="AS329" i="5"/>
  <c r="AQ329" i="5"/>
  <c r="AO329" i="5"/>
  <c r="AM329" i="5"/>
  <c r="AK329" i="5"/>
  <c r="AI329" i="5"/>
  <c r="AG329" i="5"/>
  <c r="CC329" i="5" s="1"/>
  <c r="AE91" i="7"/>
  <c r="AC91" i="7"/>
  <c r="I91" i="7"/>
  <c r="B91" i="7" s="1"/>
  <c r="AD91" i="7" s="1"/>
  <c r="Y133" i="6"/>
  <c r="V133" i="6"/>
  <c r="U133" i="6"/>
  <c r="CD329" i="5"/>
  <c r="CA329" i="5"/>
  <c r="BZ329" i="5"/>
  <c r="BY329" i="5"/>
  <c r="BX329" i="5"/>
  <c r="BW329" i="5"/>
  <c r="BV329" i="5"/>
  <c r="BU329" i="5"/>
  <c r="BT329" i="5"/>
  <c r="BS329" i="5"/>
  <c r="BR329" i="5"/>
  <c r="BQ329" i="5"/>
  <c r="BP329" i="5"/>
  <c r="BO329" i="5"/>
  <c r="BK329" i="5"/>
  <c r="BJ329" i="5"/>
  <c r="BG329" i="5"/>
  <c r="BF329" i="5"/>
  <c r="AX329" i="5"/>
  <c r="AD329" i="5"/>
  <c r="CG329" i="5" s="1"/>
  <c r="AC329" i="5"/>
  <c r="AB329" i="5"/>
  <c r="AA329" i="5"/>
  <c r="Z329" i="5"/>
  <c r="AA330" i="2"/>
  <c r="Z330" i="2"/>
  <c r="X330" i="2"/>
  <c r="W330" i="2"/>
  <c r="P330" i="2"/>
  <c r="CE329" i="5" l="1"/>
  <c r="CI329" i="5"/>
  <c r="BE329" i="5"/>
  <c r="BI329" i="5" s="1"/>
  <c r="BL329" i="5" s="1"/>
  <c r="CH329" i="5"/>
  <c r="CF329" i="5"/>
  <c r="CB329" i="5"/>
  <c r="AU328" i="5"/>
  <c r="AS328" i="5"/>
  <c r="AQ328" i="5"/>
  <c r="AO328" i="5"/>
  <c r="AM328" i="5"/>
  <c r="AK328" i="5"/>
  <c r="AI328" i="5"/>
  <c r="AG328" i="5"/>
  <c r="CC328" i="5" s="1"/>
  <c r="AA329" i="2"/>
  <c r="Z329" i="2"/>
  <c r="X329" i="2"/>
  <c r="W329" i="2"/>
  <c r="P329" i="2"/>
  <c r="AE90" i="7"/>
  <c r="AC90" i="7"/>
  <c r="I90" i="7"/>
  <c r="B90" i="7" s="1"/>
  <c r="AD90" i="7" s="1"/>
  <c r="Y132" i="6"/>
  <c r="V132" i="6"/>
  <c r="U132" i="6"/>
  <c r="CD328" i="5"/>
  <c r="CA328" i="5"/>
  <c r="BZ328" i="5"/>
  <c r="BY328" i="5"/>
  <c r="BX328" i="5"/>
  <c r="BW328" i="5"/>
  <c r="BV328" i="5"/>
  <c r="BU328" i="5"/>
  <c r="BT328" i="5"/>
  <c r="BS328" i="5"/>
  <c r="BR328" i="5"/>
  <c r="BQ328" i="5"/>
  <c r="BP328" i="5"/>
  <c r="BO328" i="5"/>
  <c r="BK328" i="5"/>
  <c r="BJ328" i="5"/>
  <c r="BG328" i="5"/>
  <c r="BF328" i="5"/>
  <c r="AX328" i="5"/>
  <c r="AD328" i="5"/>
  <c r="CG328" i="5" s="1"/>
  <c r="AC328" i="5"/>
  <c r="AB328" i="5"/>
  <c r="AA328" i="5"/>
  <c r="Z328" i="5"/>
  <c r="CH328" i="5" l="1"/>
  <c r="CF328" i="5"/>
  <c r="CE328" i="5"/>
  <c r="CI328" i="5"/>
  <c r="BE328" i="5"/>
  <c r="BI328" i="5" s="1"/>
  <c r="BL328" i="5" s="1"/>
  <c r="CB328" i="5"/>
  <c r="AU327" i="5"/>
  <c r="AS327" i="5"/>
  <c r="AQ327" i="5"/>
  <c r="AO327" i="5"/>
  <c r="AM327" i="5"/>
  <c r="AK327" i="5"/>
  <c r="AI327" i="5"/>
  <c r="AG327" i="5"/>
  <c r="CC327" i="5" s="1"/>
  <c r="U131" i="6"/>
  <c r="Y131" i="6"/>
  <c r="V131" i="6"/>
  <c r="AE89" i="7"/>
  <c r="AC89" i="7"/>
  <c r="I89" i="7"/>
  <c r="B89" i="7" s="1"/>
  <c r="AD89" i="7" s="1"/>
  <c r="CD327" i="5"/>
  <c r="CA327" i="5"/>
  <c r="BZ327" i="5"/>
  <c r="BY327" i="5"/>
  <c r="BX327" i="5"/>
  <c r="BW327" i="5"/>
  <c r="BV327" i="5"/>
  <c r="BU327" i="5"/>
  <c r="BT327" i="5"/>
  <c r="BS327" i="5"/>
  <c r="BR327" i="5"/>
  <c r="BQ327" i="5"/>
  <c r="BP327" i="5"/>
  <c r="BO327" i="5"/>
  <c r="BK327" i="5"/>
  <c r="BJ327" i="5"/>
  <c r="BG327" i="5"/>
  <c r="BF327" i="5"/>
  <c r="AX327" i="5"/>
  <c r="AD327" i="5"/>
  <c r="CG327" i="5" s="1"/>
  <c r="AC327" i="5"/>
  <c r="AB327" i="5"/>
  <c r="AA327" i="5"/>
  <c r="Z327" i="5"/>
  <c r="BE327" i="5" s="1"/>
  <c r="BI327" i="5" s="1"/>
  <c r="BL327" i="5" s="1"/>
  <c r="AA328" i="2"/>
  <c r="Z328" i="2"/>
  <c r="X328" i="2"/>
  <c r="W328" i="2"/>
  <c r="P328" i="2"/>
  <c r="CF327" i="5" l="1"/>
  <c r="CH327" i="5"/>
  <c r="CE327" i="5"/>
  <c r="CI327" i="5"/>
  <c r="CB327" i="5"/>
  <c r="CD326" i="5"/>
  <c r="CA326" i="5"/>
  <c r="BZ326" i="5"/>
  <c r="BY326" i="5"/>
  <c r="BX326" i="5"/>
  <c r="BW326" i="5"/>
  <c r="BV326" i="5"/>
  <c r="BU326" i="5"/>
  <c r="BT326" i="5"/>
  <c r="BS326" i="5"/>
  <c r="BR326" i="5"/>
  <c r="BQ326" i="5"/>
  <c r="BP326" i="5"/>
  <c r="BO326" i="5"/>
  <c r="BK326" i="5"/>
  <c r="BJ326" i="5"/>
  <c r="BG326" i="5"/>
  <c r="BF326" i="5"/>
  <c r="AX326" i="5"/>
  <c r="AU326" i="5"/>
  <c r="AS326" i="5"/>
  <c r="AQ326" i="5"/>
  <c r="AO326" i="5"/>
  <c r="AM326" i="5"/>
  <c r="AK326" i="5"/>
  <c r="AI326" i="5"/>
  <c r="AG326" i="5"/>
  <c r="CC326" i="5" s="1"/>
  <c r="AD326" i="5"/>
  <c r="CG326" i="5" s="1"/>
  <c r="AC326" i="5"/>
  <c r="AB326" i="5"/>
  <c r="AA326" i="5"/>
  <c r="Z326" i="5"/>
  <c r="AE88" i="7"/>
  <c r="AC88" i="7"/>
  <c r="I88" i="7"/>
  <c r="B88" i="7" s="1"/>
  <c r="AD88" i="7" s="1"/>
  <c r="Y130" i="6"/>
  <c r="V130" i="6"/>
  <c r="U130" i="6"/>
  <c r="AA327" i="2"/>
  <c r="Z327" i="2"/>
  <c r="X327" i="2"/>
  <c r="W327" i="2"/>
  <c r="P327" i="2"/>
  <c r="CE326" i="5" l="1"/>
  <c r="CI326" i="5"/>
  <c r="BE326" i="5"/>
  <c r="BI326" i="5" s="1"/>
  <c r="BL326" i="5" s="1"/>
  <c r="CF326" i="5"/>
  <c r="CH326" i="5"/>
  <c r="CB326" i="5"/>
  <c r="AU325" i="5"/>
  <c r="AS325" i="5"/>
  <c r="AI325" i="5"/>
  <c r="AG325" i="5"/>
  <c r="CC325" i="5" s="1"/>
  <c r="AA326" i="2"/>
  <c r="Z326" i="2"/>
  <c r="X326" i="2"/>
  <c r="W326" i="2"/>
  <c r="Y129" i="6"/>
  <c r="V129" i="6"/>
  <c r="U129" i="6"/>
  <c r="AE87" i="7"/>
  <c r="AC87" i="7"/>
  <c r="I87" i="7"/>
  <c r="B87" i="7" s="1"/>
  <c r="AD87" i="7" s="1"/>
  <c r="AQ325" i="5"/>
  <c r="AO325" i="5"/>
  <c r="AM325" i="5"/>
  <c r="AK325" i="5"/>
  <c r="AD325" i="5"/>
  <c r="AC325" i="5"/>
  <c r="AB325" i="5"/>
  <c r="AA325" i="5"/>
  <c r="Z325" i="5"/>
  <c r="CD325" i="5"/>
  <c r="CA325" i="5"/>
  <c r="BZ325" i="5"/>
  <c r="BY325" i="5"/>
  <c r="BX325" i="5"/>
  <c r="BW325" i="5"/>
  <c r="BV325" i="5"/>
  <c r="BU325" i="5"/>
  <c r="BT325" i="5"/>
  <c r="BS325" i="5"/>
  <c r="BR325" i="5"/>
  <c r="BQ325" i="5"/>
  <c r="BP325" i="5"/>
  <c r="BO325" i="5"/>
  <c r="BK325" i="5"/>
  <c r="BJ325" i="5"/>
  <c r="BG325" i="5"/>
  <c r="BF325" i="5"/>
  <c r="AX325" i="5"/>
  <c r="P326" i="2"/>
  <c r="BE325" i="5" l="1"/>
  <c r="BI325" i="5" s="1"/>
  <c r="BL325" i="5" s="1"/>
  <c r="CF325" i="5"/>
  <c r="CH325" i="5"/>
  <c r="CB325" i="5"/>
  <c r="CG325" i="5"/>
  <c r="CE325" i="5"/>
  <c r="CI325" i="5"/>
  <c r="AU324" i="5"/>
  <c r="AS324" i="5"/>
  <c r="AQ324" i="5"/>
  <c r="AO324" i="5"/>
  <c r="AM324" i="5"/>
  <c r="AK324" i="5"/>
  <c r="AI324" i="5"/>
  <c r="AG324" i="5"/>
  <c r="CC324" i="5" s="1"/>
  <c r="Y128" i="6"/>
  <c r="V128" i="6"/>
  <c r="U128" i="6"/>
  <c r="AE86" i="7"/>
  <c r="AC86" i="7"/>
  <c r="I86" i="7"/>
  <c r="B86" i="7" s="1"/>
  <c r="AD86" i="7" s="1"/>
  <c r="CD324" i="5"/>
  <c r="CA324" i="5"/>
  <c r="BZ324" i="5"/>
  <c r="BY324" i="5"/>
  <c r="BX324" i="5"/>
  <c r="BW324" i="5"/>
  <c r="BV324" i="5"/>
  <c r="BU324" i="5"/>
  <c r="BT324" i="5"/>
  <c r="BS324" i="5"/>
  <c r="BR324" i="5"/>
  <c r="BQ324" i="5"/>
  <c r="BP324" i="5"/>
  <c r="BO324" i="5"/>
  <c r="BK324" i="5"/>
  <c r="BJ324" i="5"/>
  <c r="BG324" i="5"/>
  <c r="BF324" i="5"/>
  <c r="AX324" i="5"/>
  <c r="AD324" i="5"/>
  <c r="CG324" i="5" s="1"/>
  <c r="AC324" i="5"/>
  <c r="AB324" i="5"/>
  <c r="AA324" i="5"/>
  <c r="Z324" i="5"/>
  <c r="AA325" i="2"/>
  <c r="Z325" i="2"/>
  <c r="X325" i="2"/>
  <c r="W325" i="2"/>
  <c r="P325" i="2"/>
  <c r="CE324" i="5" l="1"/>
  <c r="CI324" i="5"/>
  <c r="BE324" i="5"/>
  <c r="BI324" i="5" s="1"/>
  <c r="BL324" i="5" s="1"/>
  <c r="CF324" i="5"/>
  <c r="CH324" i="5"/>
  <c r="CB324" i="5"/>
  <c r="P324" i="2"/>
  <c r="Y127" i="6"/>
  <c r="V127" i="6"/>
  <c r="U127" i="6"/>
  <c r="AE85" i="7"/>
  <c r="AC85" i="7"/>
  <c r="I85" i="7"/>
  <c r="B85" i="7" s="1"/>
  <c r="AD85" i="7" s="1"/>
  <c r="CD323" i="5"/>
  <c r="CA323" i="5"/>
  <c r="BZ323" i="5"/>
  <c r="BY323" i="5"/>
  <c r="BX323" i="5"/>
  <c r="BW323" i="5"/>
  <c r="BV323" i="5"/>
  <c r="BU323" i="5"/>
  <c r="BT323" i="5"/>
  <c r="BS323" i="5"/>
  <c r="BR323" i="5"/>
  <c r="BQ323" i="5"/>
  <c r="BP323" i="5"/>
  <c r="BO323" i="5"/>
  <c r="BK323" i="5"/>
  <c r="BJ323" i="5"/>
  <c r="BG323" i="5"/>
  <c r="BF323" i="5"/>
  <c r="AX323" i="5"/>
  <c r="AU323" i="5"/>
  <c r="AS323" i="5"/>
  <c r="AQ323" i="5"/>
  <c r="AO323" i="5"/>
  <c r="AM323" i="5"/>
  <c r="AK323" i="5"/>
  <c r="AI323" i="5"/>
  <c r="AG323" i="5"/>
  <c r="CC323" i="5" s="1"/>
  <c r="AD323" i="5"/>
  <c r="AC323" i="5"/>
  <c r="AB323" i="5"/>
  <c r="AA323" i="5"/>
  <c r="Z323" i="5"/>
  <c r="AA324" i="2"/>
  <c r="Z324" i="2"/>
  <c r="X324" i="2"/>
  <c r="W324" i="2"/>
  <c r="CB323" i="5" l="1"/>
  <c r="CG323" i="5"/>
  <c r="CF323" i="5"/>
  <c r="CH323" i="5"/>
  <c r="CE323" i="5"/>
  <c r="CI323" i="5"/>
  <c r="BE323" i="5"/>
  <c r="BI323" i="5" s="1"/>
  <c r="BL323" i="5" s="1"/>
  <c r="AU322" i="5"/>
  <c r="AS322" i="5"/>
  <c r="AQ322" i="5"/>
  <c r="AO322" i="5"/>
  <c r="AM322" i="5"/>
  <c r="AK322" i="5"/>
  <c r="AI322" i="5"/>
  <c r="AG322" i="5"/>
  <c r="CC322" i="5" s="1"/>
  <c r="Y126" i="6"/>
  <c r="V126" i="6"/>
  <c r="U126" i="6"/>
  <c r="AE84" i="7"/>
  <c r="AC84" i="7"/>
  <c r="I84" i="7"/>
  <c r="B84" i="7" s="1"/>
  <c r="AD84" i="7" s="1"/>
  <c r="AD322" i="5"/>
  <c r="CG322" i="5" s="1"/>
  <c r="AC322" i="5"/>
  <c r="AB322" i="5"/>
  <c r="AA322" i="5"/>
  <c r="CD322" i="5"/>
  <c r="CA322" i="5"/>
  <c r="BZ322" i="5"/>
  <c r="BY322" i="5"/>
  <c r="BX322" i="5"/>
  <c r="BW322" i="5"/>
  <c r="BV322" i="5"/>
  <c r="BU322" i="5"/>
  <c r="BT322" i="5"/>
  <c r="BS322" i="5"/>
  <c r="BR322" i="5"/>
  <c r="BQ322" i="5"/>
  <c r="BP322" i="5"/>
  <c r="BO322" i="5"/>
  <c r="BK322" i="5"/>
  <c r="BJ322" i="5"/>
  <c r="BG322" i="5"/>
  <c r="BF322" i="5"/>
  <c r="Z322" i="5"/>
  <c r="AX322" i="5"/>
  <c r="AA323" i="2"/>
  <c r="Z323" i="2"/>
  <c r="X323" i="2"/>
  <c r="W323" i="2"/>
  <c r="P323" i="2"/>
  <c r="CE322" i="5" l="1"/>
  <c r="CI322" i="5"/>
  <c r="BE322" i="5"/>
  <c r="BI322" i="5" s="1"/>
  <c r="BL322" i="5" s="1"/>
  <c r="CH322" i="5"/>
  <c r="CF322" i="5"/>
  <c r="CB322" i="5"/>
  <c r="AS321" i="5"/>
  <c r="AQ321" i="5"/>
  <c r="AO321" i="5"/>
  <c r="AM321" i="5"/>
  <c r="AK321" i="5"/>
  <c r="AI321" i="5"/>
  <c r="AG321" i="5"/>
  <c r="CC321" i="5" s="1"/>
  <c r="P322" i="2"/>
  <c r="Y125" i="6"/>
  <c r="V125" i="6"/>
  <c r="U125" i="6"/>
  <c r="AE83" i="7"/>
  <c r="AC83" i="7"/>
  <c r="I83" i="7"/>
  <c r="B83" i="7" s="1"/>
  <c r="AD83" i="7" s="1"/>
  <c r="AU321" i="5"/>
  <c r="CD321" i="5"/>
  <c r="CA321" i="5"/>
  <c r="BZ321" i="5"/>
  <c r="BY321" i="5"/>
  <c r="BX321" i="5"/>
  <c r="BW321" i="5"/>
  <c r="BV321" i="5"/>
  <c r="BU321" i="5"/>
  <c r="BT321" i="5"/>
  <c r="BS321" i="5"/>
  <c r="BR321" i="5"/>
  <c r="BQ321" i="5"/>
  <c r="BP321" i="5"/>
  <c r="BO321" i="5"/>
  <c r="BK321" i="5"/>
  <c r="BJ321" i="5"/>
  <c r="BG321" i="5"/>
  <c r="BF321" i="5"/>
  <c r="AX321" i="5"/>
  <c r="AD321" i="5"/>
  <c r="CG321" i="5" s="1"/>
  <c r="AC321" i="5"/>
  <c r="AB321" i="5"/>
  <c r="AA321" i="5"/>
  <c r="Z321" i="5"/>
  <c r="AA322" i="2"/>
  <c r="Z322" i="2"/>
  <c r="X322" i="2"/>
  <c r="W322" i="2"/>
  <c r="CH321" i="5" l="1"/>
  <c r="CF321" i="5"/>
  <c r="CE321" i="5"/>
  <c r="CI321" i="5"/>
  <c r="BE321" i="5"/>
  <c r="BI321" i="5" s="1"/>
  <c r="BL321" i="5" s="1"/>
  <c r="CB321" i="5"/>
  <c r="Y124" i="6"/>
  <c r="V124" i="6"/>
  <c r="U124" i="6"/>
  <c r="AU320" i="5"/>
  <c r="AS320" i="5"/>
  <c r="AG320" i="5"/>
  <c r="CC320" i="5" s="1"/>
  <c r="AE82" i="7"/>
  <c r="AC82" i="7"/>
  <c r="I82" i="7"/>
  <c r="B82" i="7" s="1"/>
  <c r="AD82" i="7" s="1"/>
  <c r="CD320" i="5"/>
  <c r="CA320" i="5"/>
  <c r="BZ320" i="5"/>
  <c r="BY320" i="5"/>
  <c r="BX320" i="5"/>
  <c r="BW320" i="5"/>
  <c r="BV320" i="5"/>
  <c r="BU320" i="5"/>
  <c r="BT320" i="5"/>
  <c r="BS320" i="5"/>
  <c r="BR320" i="5"/>
  <c r="BQ320" i="5"/>
  <c r="BP320" i="5"/>
  <c r="BO320" i="5"/>
  <c r="BK320" i="5"/>
  <c r="BJ320" i="5"/>
  <c r="BG320" i="5"/>
  <c r="BF320" i="5"/>
  <c r="AX320" i="5"/>
  <c r="AQ320" i="5"/>
  <c r="AO320" i="5"/>
  <c r="AM320" i="5"/>
  <c r="AK320" i="5"/>
  <c r="AI320" i="5"/>
  <c r="AD320" i="5"/>
  <c r="AC320" i="5"/>
  <c r="AB320" i="5"/>
  <c r="AA320" i="5"/>
  <c r="Z320" i="5"/>
  <c r="AA321" i="2"/>
  <c r="Z321" i="2"/>
  <c r="X321" i="2"/>
  <c r="W321" i="2"/>
  <c r="P321" i="2"/>
  <c r="CH320" i="5" l="1"/>
  <c r="CF320" i="5"/>
  <c r="BE320" i="5"/>
  <c r="BI320" i="5" s="1"/>
  <c r="BL320" i="5" s="1"/>
  <c r="CB320" i="5"/>
  <c r="CG320" i="5"/>
  <c r="CE320" i="5"/>
  <c r="CI320" i="5"/>
  <c r="R108" i="6"/>
  <c r="R109" i="6" s="1"/>
  <c r="R110" i="6" s="1"/>
  <c r="R111" i="6" s="1"/>
  <c r="R112" i="6" s="1"/>
  <c r="R113" i="6" s="1"/>
  <c r="R114" i="6" s="1"/>
  <c r="R115" i="6" s="1"/>
  <c r="R116" i="6" s="1"/>
  <c r="R117" i="6" s="1"/>
  <c r="R118" i="6" s="1"/>
  <c r="R119" i="6" s="1"/>
  <c r="R120" i="6" s="1"/>
  <c r="R121" i="6" s="1"/>
  <c r="R122" i="6" s="1"/>
  <c r="R123" i="6" s="1"/>
  <c r="R124" i="6" s="1"/>
  <c r="R125" i="6" s="1"/>
  <c r="R126" i="6" s="1"/>
  <c r="R127" i="6" s="1"/>
  <c r="R128" i="6" s="1"/>
  <c r="R129" i="6" s="1"/>
  <c r="R130" i="6" s="1"/>
  <c r="R131" i="6" s="1"/>
  <c r="R132" i="6" s="1"/>
  <c r="R133" i="6" s="1"/>
  <c r="R134" i="6" s="1"/>
  <c r="R135" i="6" s="1"/>
  <c r="R136" i="6" s="1"/>
  <c r="R137" i="6" s="1"/>
  <c r="R138" i="6" s="1"/>
  <c r="R139" i="6" s="1"/>
  <c r="R140" i="6" s="1"/>
  <c r="R141" i="6" s="1"/>
  <c r="R142" i="6" s="1"/>
  <c r="R143" i="6" s="1"/>
  <c r="R144" i="6" s="1"/>
  <c r="R145" i="6" s="1"/>
  <c r="R146" i="6" s="1"/>
  <c r="R147" i="6" s="1"/>
  <c r="R148" i="6" s="1"/>
  <c r="R149" i="6" s="1"/>
  <c r="R150" i="6" s="1"/>
  <c r="R151" i="6" s="1"/>
  <c r="R152" i="6" s="1"/>
  <c r="R153" i="6" s="1"/>
  <c r="R154" i="6" s="1"/>
  <c r="R155" i="6" s="1"/>
  <c r="R156" i="6" s="1"/>
  <c r="R157" i="6" s="1"/>
  <c r="R158" i="6" s="1"/>
  <c r="R159" i="6" s="1"/>
  <c r="R160" i="6" s="1"/>
  <c r="R161" i="6" s="1"/>
  <c r="R162" i="6" s="1"/>
  <c r="R163" i="6" s="1"/>
  <c r="R164" i="6" s="1"/>
  <c r="R165" i="6" s="1"/>
  <c r="R166" i="6" s="1"/>
  <c r="R167" i="6" s="1"/>
  <c r="R168" i="6" s="1"/>
  <c r="R169" i="6" s="1"/>
  <c r="R170" i="6" s="1"/>
  <c r="R171" i="6" s="1"/>
  <c r="R172" i="6" s="1"/>
  <c r="R173" i="6" s="1"/>
  <c r="R174" i="6" s="1"/>
  <c r="R175" i="6" s="1"/>
  <c r="R176" i="6" s="1"/>
  <c r="R177" i="6" s="1"/>
  <c r="R178" i="6" s="1"/>
  <c r="R179" i="6" s="1"/>
  <c r="R180" i="6" s="1"/>
  <c r="R181" i="6" s="1"/>
  <c r="R182" i="6" s="1"/>
  <c r="R183" i="6" s="1"/>
  <c r="R184" i="6" s="1"/>
  <c r="R185" i="6" s="1"/>
  <c r="R186" i="6" s="1"/>
  <c r="R187" i="6" s="1"/>
  <c r="L108" i="6"/>
  <c r="L109" i="6" s="1"/>
  <c r="L110" i="6" s="1"/>
  <c r="L111" i="6" s="1"/>
  <c r="L112" i="6" s="1"/>
  <c r="L113" i="6" s="1"/>
  <c r="L114" i="6" s="1"/>
  <c r="L115" i="6" s="1"/>
  <c r="L116" i="6" s="1"/>
  <c r="L117" i="6" s="1"/>
  <c r="L118" i="6" s="1"/>
  <c r="L119" i="6" s="1"/>
  <c r="L120" i="6" s="1"/>
  <c r="L121" i="6" s="1"/>
  <c r="L122" i="6" s="1"/>
  <c r="L123" i="6" s="1"/>
  <c r="L124" i="6" s="1"/>
  <c r="L125" i="6" s="1"/>
  <c r="L126" i="6" s="1"/>
  <c r="L127" i="6" s="1"/>
  <c r="L128" i="6" s="1"/>
  <c r="L129" i="6" s="1"/>
  <c r="L130" i="6" s="1"/>
  <c r="L131" i="6" s="1"/>
  <c r="L132" i="6" s="1"/>
  <c r="L133" i="6" s="1"/>
  <c r="L134" i="6" s="1"/>
  <c r="L135" i="6" s="1"/>
  <c r="L136" i="6" s="1"/>
  <c r="L137" i="6" s="1"/>
  <c r="L138" i="6" s="1"/>
  <c r="L139" i="6" s="1"/>
  <c r="L140" i="6" s="1"/>
  <c r="L141" i="6" s="1"/>
  <c r="L142" i="6" s="1"/>
  <c r="L143" i="6" s="1"/>
  <c r="L144" i="6" s="1"/>
  <c r="L145" i="6" s="1"/>
  <c r="L146" i="6" s="1"/>
  <c r="L147" i="6" s="1"/>
  <c r="L148" i="6" s="1"/>
  <c r="L149" i="6" s="1"/>
  <c r="L150" i="6" s="1"/>
  <c r="L151" i="6" s="1"/>
  <c r="L152" i="6" s="1"/>
  <c r="L153" i="6" s="1"/>
  <c r="L154" i="6" s="1"/>
  <c r="L155" i="6" s="1"/>
  <c r="L156" i="6" s="1"/>
  <c r="L157" i="6" s="1"/>
  <c r="L158" i="6" s="1"/>
  <c r="L159" i="6" s="1"/>
  <c r="L160" i="6" s="1"/>
  <c r="L161" i="6" s="1"/>
  <c r="L162" i="6" s="1"/>
  <c r="L163" i="6" s="1"/>
  <c r="L164" i="6" s="1"/>
  <c r="L165" i="6" s="1"/>
  <c r="L166" i="6" s="1"/>
  <c r="L167" i="6" s="1"/>
  <c r="L168" i="6" s="1"/>
  <c r="L169" i="6" s="1"/>
  <c r="L170" i="6" s="1"/>
  <c r="L171" i="6" s="1"/>
  <c r="L172" i="6" s="1"/>
  <c r="L173" i="6" s="1"/>
  <c r="L174" i="6" s="1"/>
  <c r="L175" i="6" s="1"/>
  <c r="L176" i="6" s="1"/>
  <c r="L177" i="6" s="1"/>
  <c r="L178" i="6" s="1"/>
  <c r="L179" i="6" s="1"/>
  <c r="L180" i="6" s="1"/>
  <c r="L181" i="6" s="1"/>
  <c r="L182" i="6" s="1"/>
  <c r="L183" i="6" s="1"/>
  <c r="L184" i="6" s="1"/>
  <c r="L185" i="6" s="1"/>
  <c r="L186" i="6" s="1"/>
  <c r="L187" i="6" s="1"/>
  <c r="AU319" i="5"/>
  <c r="AS319" i="5"/>
  <c r="AQ319" i="5"/>
  <c r="AO319" i="5"/>
  <c r="AM319" i="5"/>
  <c r="AK319" i="5"/>
  <c r="AI319" i="5"/>
  <c r="AG319" i="5"/>
  <c r="CC319" i="5" s="1"/>
  <c r="Y123" i="6"/>
  <c r="V123" i="6"/>
  <c r="U123" i="6"/>
  <c r="AE81" i="7"/>
  <c r="AC81" i="7"/>
  <c r="I81" i="7"/>
  <c r="B81" i="7" s="1"/>
  <c r="AD81" i="7" s="1"/>
  <c r="CD319" i="5"/>
  <c r="CA319" i="5"/>
  <c r="BZ319" i="5"/>
  <c r="BY319" i="5"/>
  <c r="BX319" i="5"/>
  <c r="BW319" i="5"/>
  <c r="BV319" i="5"/>
  <c r="BU319" i="5"/>
  <c r="BT319" i="5"/>
  <c r="BS319" i="5"/>
  <c r="BR319" i="5"/>
  <c r="BQ319" i="5"/>
  <c r="BP319" i="5"/>
  <c r="BO319" i="5"/>
  <c r="BK319" i="5"/>
  <c r="BJ319" i="5"/>
  <c r="BG319" i="5"/>
  <c r="BF319" i="5"/>
  <c r="AX319" i="5"/>
  <c r="AD319" i="5"/>
  <c r="CG319" i="5" s="1"/>
  <c r="AC319" i="5"/>
  <c r="AB319" i="5"/>
  <c r="AA319" i="5"/>
  <c r="Z319" i="5"/>
  <c r="AA320" i="2"/>
  <c r="Z320" i="2"/>
  <c r="X320" i="2"/>
  <c r="W320" i="2"/>
  <c r="P320" i="2"/>
  <c r="CE319" i="5" l="1"/>
  <c r="CI319" i="5"/>
  <c r="BE319" i="5"/>
  <c r="BI319" i="5" s="1"/>
  <c r="BL319" i="5" s="1"/>
  <c r="CF319" i="5"/>
  <c r="CH319" i="5"/>
  <c r="CB319" i="5"/>
  <c r="AI318" i="5"/>
  <c r="CI318" i="5" s="1"/>
  <c r="AG318" i="5"/>
  <c r="CC318" i="5" s="1"/>
  <c r="Y122" i="6"/>
  <c r="V122" i="6"/>
  <c r="U122" i="6"/>
  <c r="AE80" i="7"/>
  <c r="AC80" i="7"/>
  <c r="I80" i="7"/>
  <c r="B80" i="7" s="1"/>
  <c r="AD80" i="7" s="1"/>
  <c r="CD318" i="5"/>
  <c r="CA318" i="5"/>
  <c r="BZ318" i="5"/>
  <c r="BY318" i="5"/>
  <c r="BX318" i="5"/>
  <c r="BW318" i="5"/>
  <c r="BV318" i="5"/>
  <c r="BU318" i="5"/>
  <c r="BT318" i="5"/>
  <c r="BS318" i="5"/>
  <c r="BR318" i="5"/>
  <c r="BQ318" i="5"/>
  <c r="BP318" i="5"/>
  <c r="BO318" i="5"/>
  <c r="BK318" i="5"/>
  <c r="BJ318" i="5"/>
  <c r="BG318" i="5"/>
  <c r="BF318" i="5"/>
  <c r="AX318" i="5"/>
  <c r="AU318" i="5"/>
  <c r="AS318" i="5"/>
  <c r="AQ318" i="5"/>
  <c r="AO318" i="5"/>
  <c r="AM318" i="5"/>
  <c r="AK318" i="5"/>
  <c r="AD318" i="5"/>
  <c r="CG318" i="5" s="1"/>
  <c r="AC318" i="5"/>
  <c r="AB318" i="5"/>
  <c r="AA318" i="5"/>
  <c r="Z318" i="5"/>
  <c r="AA319" i="2"/>
  <c r="Z319" i="2"/>
  <c r="X319" i="2"/>
  <c r="W319" i="2"/>
  <c r="P319" i="2"/>
  <c r="CE318" i="5" l="1"/>
  <c r="BE318" i="5"/>
  <c r="BI318" i="5" s="1"/>
  <c r="BL318" i="5" s="1"/>
  <c r="CF318" i="5"/>
  <c r="CH318" i="5"/>
  <c r="CB318" i="5"/>
  <c r="AU317" i="5"/>
  <c r="AS317" i="5"/>
  <c r="AQ317" i="5"/>
  <c r="AO317" i="5"/>
  <c r="AM317" i="5"/>
  <c r="AK317" i="5"/>
  <c r="AI317" i="5"/>
  <c r="CI317" i="5" s="1"/>
  <c r="AG317" i="5"/>
  <c r="AA318" i="2" l="1"/>
  <c r="Z318" i="2"/>
  <c r="X318" i="2"/>
  <c r="W318" i="2"/>
  <c r="AA317" i="2"/>
  <c r="Z317" i="2"/>
  <c r="X317" i="2"/>
  <c r="W317" i="2"/>
  <c r="Y121" i="6"/>
  <c r="V121" i="6"/>
  <c r="U121" i="6"/>
  <c r="AE79" i="7"/>
  <c r="AC79" i="7"/>
  <c r="I79" i="7"/>
  <c r="B79" i="7" s="1"/>
  <c r="AD79" i="7" s="1"/>
  <c r="CE317" i="5"/>
  <c r="CD317" i="5"/>
  <c r="CC317" i="5"/>
  <c r="CA317" i="5"/>
  <c r="BZ317" i="5"/>
  <c r="BY317" i="5"/>
  <c r="BX317" i="5"/>
  <c r="BW317" i="5"/>
  <c r="BV317" i="5"/>
  <c r="BU317" i="5"/>
  <c r="BT317" i="5"/>
  <c r="BS317" i="5"/>
  <c r="BR317" i="5"/>
  <c r="BQ317" i="5"/>
  <c r="BP317" i="5"/>
  <c r="BO317" i="5"/>
  <c r="BK317" i="5"/>
  <c r="BJ317" i="5"/>
  <c r="BG317" i="5"/>
  <c r="BF317" i="5"/>
  <c r="AX317" i="5"/>
  <c r="AD317" i="5"/>
  <c r="CG317" i="5" s="1"/>
  <c r="AC317" i="5"/>
  <c r="AB317" i="5"/>
  <c r="AA317" i="5"/>
  <c r="Z317" i="5"/>
  <c r="P318" i="2"/>
  <c r="BE317" i="5" l="1"/>
  <c r="BI317" i="5" s="1"/>
  <c r="BL317" i="5" s="1"/>
  <c r="CF317" i="5"/>
  <c r="CH317" i="5"/>
  <c r="CB317" i="5"/>
  <c r="P317" i="2"/>
  <c r="CD316" i="5"/>
  <c r="CA316" i="5"/>
  <c r="BZ316" i="5"/>
  <c r="BY316" i="5"/>
  <c r="BX316" i="5"/>
  <c r="BW316" i="5"/>
  <c r="BV316" i="5"/>
  <c r="BU316" i="5"/>
  <c r="BT316" i="5"/>
  <c r="BS316" i="5"/>
  <c r="BR316" i="5"/>
  <c r="BQ316" i="5"/>
  <c r="BP316" i="5"/>
  <c r="BO316" i="5"/>
  <c r="BK316" i="5"/>
  <c r="BJ316" i="5"/>
  <c r="BG316" i="5"/>
  <c r="BF316" i="5"/>
  <c r="AU316" i="5"/>
  <c r="AS316" i="5"/>
  <c r="AQ316" i="5"/>
  <c r="AO316" i="5"/>
  <c r="AM316" i="5"/>
  <c r="AK316" i="5"/>
  <c r="AI316" i="5"/>
  <c r="CI316" i="5" s="1"/>
  <c r="AG316" i="5"/>
  <c r="CC316" i="5" s="1"/>
  <c r="AD316" i="5"/>
  <c r="AC316" i="5"/>
  <c r="AB316" i="5"/>
  <c r="AA316" i="5"/>
  <c r="Z316" i="5"/>
  <c r="AX316" i="5"/>
  <c r="AE78" i="7"/>
  <c r="AC78" i="7"/>
  <c r="I78" i="7"/>
  <c r="B78" i="7" s="1"/>
  <c r="AD78" i="7" s="1"/>
  <c r="Y120" i="6"/>
  <c r="V120" i="6"/>
  <c r="U120" i="6"/>
  <c r="CE316" i="5" l="1"/>
  <c r="CB316" i="5"/>
  <c r="CG316" i="5"/>
  <c r="BE316" i="5"/>
  <c r="BI316" i="5" s="1"/>
  <c r="BL316" i="5" s="1"/>
  <c r="CF316" i="5"/>
  <c r="CH316" i="5"/>
  <c r="CD315" i="5"/>
  <c r="CA315" i="5"/>
  <c r="BZ315" i="5"/>
  <c r="BY315" i="5"/>
  <c r="BX315" i="5"/>
  <c r="BW315" i="5"/>
  <c r="BV315" i="5"/>
  <c r="BU315" i="5"/>
  <c r="BT315" i="5"/>
  <c r="BS315" i="5"/>
  <c r="BR315" i="5"/>
  <c r="BQ315" i="5"/>
  <c r="BP315" i="5"/>
  <c r="BO315" i="5"/>
  <c r="BK315" i="5"/>
  <c r="BJ315" i="5"/>
  <c r="BG315" i="5"/>
  <c r="BF315" i="5"/>
  <c r="AX315" i="5"/>
  <c r="AI315" i="5"/>
  <c r="AG315" i="5"/>
  <c r="CC315" i="5" s="1"/>
  <c r="P316" i="2"/>
  <c r="I77" i="7"/>
  <c r="B77" i="7" s="1"/>
  <c r="AD77" i="7" s="1"/>
  <c r="Y119" i="6"/>
  <c r="V119" i="6"/>
  <c r="U119" i="6"/>
  <c r="AE77" i="7"/>
  <c r="AC77" i="7"/>
  <c r="AS315" i="5"/>
  <c r="AU315" i="5"/>
  <c r="AQ315" i="5"/>
  <c r="AO315" i="5"/>
  <c r="AM315" i="5"/>
  <c r="AK315" i="5"/>
  <c r="AD315" i="5"/>
  <c r="AC315" i="5"/>
  <c r="AB315" i="5"/>
  <c r="AA315" i="5"/>
  <c r="Z315" i="5"/>
  <c r="AA316" i="2"/>
  <c r="Z316" i="2"/>
  <c r="X316" i="2"/>
  <c r="W316" i="2"/>
  <c r="BE315" i="5" l="1"/>
  <c r="BI315" i="5" s="1"/>
  <c r="BL315" i="5" s="1"/>
  <c r="CF315" i="5"/>
  <c r="CH315" i="5"/>
  <c r="CE315" i="5"/>
  <c r="CI315" i="5"/>
  <c r="CB315" i="5"/>
  <c r="CG315" i="5"/>
  <c r="AU314" i="5"/>
  <c r="AS314" i="5"/>
  <c r="AQ314" i="5"/>
  <c r="AO314" i="5"/>
  <c r="AM314" i="5"/>
  <c r="AK314" i="5"/>
  <c r="AI314" i="5"/>
  <c r="AG314" i="5"/>
  <c r="CC314" i="5" s="1"/>
  <c r="AA315" i="2"/>
  <c r="Z315" i="2"/>
  <c r="X315" i="2"/>
  <c r="W315" i="2"/>
  <c r="P315" i="2"/>
  <c r="Y118" i="6"/>
  <c r="V118" i="6"/>
  <c r="U118" i="6"/>
  <c r="I76" i="7"/>
  <c r="B76" i="7" s="1"/>
  <c r="AD76" i="7" s="1"/>
  <c r="AE76" i="7"/>
  <c r="AC76" i="7"/>
  <c r="CD314" i="5"/>
  <c r="CA314" i="5"/>
  <c r="BZ314" i="5"/>
  <c r="BY314" i="5"/>
  <c r="BX314" i="5"/>
  <c r="BW314" i="5"/>
  <c r="BV314" i="5"/>
  <c r="BU314" i="5"/>
  <c r="BT314" i="5"/>
  <c r="BS314" i="5"/>
  <c r="BR314" i="5"/>
  <c r="BQ314" i="5"/>
  <c r="BP314" i="5"/>
  <c r="BO314" i="5"/>
  <c r="BK314" i="5"/>
  <c r="BJ314" i="5"/>
  <c r="BG314" i="5"/>
  <c r="BF314" i="5"/>
  <c r="AX314" i="5"/>
  <c r="AD314" i="5"/>
  <c r="CG314" i="5" s="1"/>
  <c r="AC314" i="5"/>
  <c r="AB314" i="5"/>
  <c r="AA314" i="5"/>
  <c r="Z314" i="5"/>
  <c r="CE314" i="5" l="1"/>
  <c r="CI314" i="5"/>
  <c r="BE314" i="5"/>
  <c r="BI314" i="5" s="1"/>
  <c r="BL314" i="5" s="1"/>
  <c r="CH314" i="5"/>
  <c r="CF314" i="5"/>
  <c r="CB314" i="5"/>
  <c r="R150" i="7"/>
  <c r="CD313" i="5"/>
  <c r="CA313" i="5"/>
  <c r="BZ313" i="5"/>
  <c r="BY313" i="5"/>
  <c r="BX313" i="5"/>
  <c r="BW313" i="5"/>
  <c r="BV313" i="5"/>
  <c r="BU313" i="5"/>
  <c r="BT313" i="5"/>
  <c r="BS313" i="5"/>
  <c r="BR313" i="5"/>
  <c r="BQ313" i="5"/>
  <c r="BP313" i="5"/>
  <c r="BO313" i="5"/>
  <c r="BK313" i="5"/>
  <c r="BJ313" i="5"/>
  <c r="BG313" i="5"/>
  <c r="BF313" i="5"/>
  <c r="AU313" i="5"/>
  <c r="AS313" i="5"/>
  <c r="AQ313" i="5"/>
  <c r="AO313" i="5"/>
  <c r="AM313" i="5"/>
  <c r="AK313" i="5"/>
  <c r="AI313" i="5"/>
  <c r="AG313" i="5"/>
  <c r="CC313" i="5" s="1"/>
  <c r="AD313" i="5"/>
  <c r="AC313" i="5"/>
  <c r="AB313" i="5"/>
  <c r="AA313" i="5"/>
  <c r="Z313" i="5"/>
  <c r="AX313" i="5"/>
  <c r="AA314" i="2"/>
  <c r="Z314" i="2"/>
  <c r="X314" i="2"/>
  <c r="W314" i="2"/>
  <c r="Y117" i="6"/>
  <c r="V117" i="6"/>
  <c r="U117" i="6"/>
  <c r="AE75" i="7"/>
  <c r="AC75" i="7"/>
  <c r="I75" i="7"/>
  <c r="B75" i="7" s="1"/>
  <c r="AD75" i="7" s="1"/>
  <c r="P314" i="2"/>
  <c r="CE313" i="5" l="1"/>
  <c r="CI313" i="5"/>
  <c r="BE313" i="5"/>
  <c r="BI313" i="5" s="1"/>
  <c r="BL313" i="5" s="1"/>
  <c r="CH313" i="5"/>
  <c r="CF313" i="5"/>
  <c r="CB313" i="5"/>
  <c r="CG313" i="5"/>
  <c r="AU312" i="5"/>
  <c r="AS312" i="5"/>
  <c r="AO312" i="5"/>
  <c r="AM312" i="5"/>
  <c r="AK312" i="5"/>
  <c r="AI312" i="5"/>
  <c r="AG312" i="5"/>
  <c r="CC312" i="5" s="1"/>
  <c r="Y116" i="6"/>
  <c r="V116" i="6"/>
  <c r="U116" i="6"/>
  <c r="AE74" i="7"/>
  <c r="AC74" i="7"/>
  <c r="I74" i="7"/>
  <c r="B74" i="7" s="1"/>
  <c r="AD74" i="7" s="1"/>
  <c r="CD312" i="5"/>
  <c r="CA312" i="5"/>
  <c r="BZ312" i="5"/>
  <c r="BY312" i="5"/>
  <c r="BX312" i="5"/>
  <c r="BW312" i="5"/>
  <c r="BV312" i="5"/>
  <c r="BU312" i="5"/>
  <c r="BT312" i="5"/>
  <c r="BS312" i="5"/>
  <c r="BR312" i="5"/>
  <c r="BQ312" i="5"/>
  <c r="BP312" i="5"/>
  <c r="BO312" i="5"/>
  <c r="BK312" i="5"/>
  <c r="BJ312" i="5"/>
  <c r="BG312" i="5"/>
  <c r="BF312" i="5"/>
  <c r="AX312" i="5"/>
  <c r="AQ312" i="5"/>
  <c r="AD312" i="5"/>
  <c r="AC312" i="5"/>
  <c r="AB312" i="5"/>
  <c r="AA312" i="5"/>
  <c r="Z312" i="5"/>
  <c r="AA313" i="2"/>
  <c r="Z313" i="2"/>
  <c r="X313" i="2"/>
  <c r="W313" i="2"/>
  <c r="P313" i="2"/>
  <c r="BE312" i="5" l="1"/>
  <c r="BI312" i="5" s="1"/>
  <c r="BL312" i="5" s="1"/>
  <c r="CH312" i="5"/>
  <c r="CF312" i="5"/>
  <c r="CE312" i="5"/>
  <c r="CI312" i="5"/>
  <c r="CB312" i="5"/>
  <c r="CG312" i="5"/>
  <c r="AS311" i="5"/>
  <c r="AQ311" i="5"/>
  <c r="AO311" i="5"/>
  <c r="AM311" i="5"/>
  <c r="AK311" i="5"/>
  <c r="AI311" i="5"/>
  <c r="AG311" i="5"/>
  <c r="CC311" i="5" s="1"/>
  <c r="AD311" i="5"/>
  <c r="Y115" i="6"/>
  <c r="V115" i="6"/>
  <c r="U115" i="6"/>
  <c r="AE73" i="7"/>
  <c r="AC73" i="7"/>
  <c r="I73" i="7"/>
  <c r="B73" i="7" s="1"/>
  <c r="AD73" i="7" s="1"/>
  <c r="AA312" i="2"/>
  <c r="Z312" i="2"/>
  <c r="X312" i="2"/>
  <c r="W312" i="2"/>
  <c r="P312" i="2"/>
  <c r="AU311" i="5"/>
  <c r="CD311" i="5"/>
  <c r="CA311" i="5"/>
  <c r="BZ311" i="5"/>
  <c r="BY311" i="5"/>
  <c r="BX311" i="5"/>
  <c r="BW311" i="5"/>
  <c r="BV311" i="5"/>
  <c r="BU311" i="5"/>
  <c r="BT311" i="5"/>
  <c r="BS311" i="5"/>
  <c r="BR311" i="5"/>
  <c r="BQ311" i="5"/>
  <c r="BP311" i="5"/>
  <c r="BO311" i="5"/>
  <c r="BK311" i="5"/>
  <c r="BJ311" i="5"/>
  <c r="BG311" i="5"/>
  <c r="BF311" i="5"/>
  <c r="AX311" i="5"/>
  <c r="AC311" i="5"/>
  <c r="AB311" i="5"/>
  <c r="AA311" i="5"/>
  <c r="Z311" i="5"/>
  <c r="CB311" i="5" l="1"/>
  <c r="CG311" i="5"/>
  <c r="CE311" i="5"/>
  <c r="CI311" i="5"/>
  <c r="BE311" i="5"/>
  <c r="BI311" i="5" s="1"/>
  <c r="BL311" i="5" s="1"/>
  <c r="CF311" i="5"/>
  <c r="CH311" i="5"/>
  <c r="S150" i="7"/>
  <c r="Q150" i="7"/>
  <c r="AU310" i="5"/>
  <c r="AS310" i="5"/>
  <c r="AQ310" i="5"/>
  <c r="AO310" i="5"/>
  <c r="AM310" i="5"/>
  <c r="AK310" i="5"/>
  <c r="AI310" i="5"/>
  <c r="CI310" i="5" s="1"/>
  <c r="AG310" i="5"/>
  <c r="Y114" i="6" l="1"/>
  <c r="V114" i="6"/>
  <c r="U114" i="6"/>
  <c r="AE72" i="7"/>
  <c r="AC72" i="7"/>
  <c r="I72" i="7"/>
  <c r="B72" i="7" s="1"/>
  <c r="AD72" i="7" s="1"/>
  <c r="CE310" i="5"/>
  <c r="CD310" i="5"/>
  <c r="CC310" i="5"/>
  <c r="CA310" i="5"/>
  <c r="BZ310" i="5"/>
  <c r="BY310" i="5"/>
  <c r="BX310" i="5"/>
  <c r="BW310" i="5"/>
  <c r="BV310" i="5"/>
  <c r="BU310" i="5"/>
  <c r="BT310" i="5"/>
  <c r="BS310" i="5"/>
  <c r="BR310" i="5"/>
  <c r="BQ310" i="5"/>
  <c r="BP310" i="5"/>
  <c r="BO310" i="5"/>
  <c r="BK310" i="5"/>
  <c r="BJ310" i="5"/>
  <c r="BG310" i="5"/>
  <c r="BF310" i="5"/>
  <c r="AX310" i="5"/>
  <c r="AD310" i="5"/>
  <c r="CG310" i="5" s="1"/>
  <c r="AC310" i="5"/>
  <c r="AB310" i="5"/>
  <c r="AA310" i="5"/>
  <c r="Z310" i="5"/>
  <c r="AA311" i="2"/>
  <c r="Z311" i="2"/>
  <c r="X311" i="2"/>
  <c r="W311" i="2"/>
  <c r="P311" i="2"/>
  <c r="BE310" i="5" l="1"/>
  <c r="BI310" i="5" s="1"/>
  <c r="BL310" i="5" s="1"/>
  <c r="CF310" i="5"/>
  <c r="CH310" i="5"/>
  <c r="CB310" i="5"/>
  <c r="Y113" i="6"/>
  <c r="V113" i="6"/>
  <c r="U113" i="6"/>
  <c r="AE71" i="7"/>
  <c r="AC71" i="7"/>
  <c r="I71" i="7"/>
  <c r="B71" i="7" s="1"/>
  <c r="AD71" i="7" s="1"/>
  <c r="CD309" i="5"/>
  <c r="CA309" i="5"/>
  <c r="BZ309" i="5"/>
  <c r="BY309" i="5"/>
  <c r="BX309" i="5"/>
  <c r="BW309" i="5"/>
  <c r="BV309" i="5"/>
  <c r="BU309" i="5"/>
  <c r="BT309" i="5"/>
  <c r="BS309" i="5"/>
  <c r="BR309" i="5"/>
  <c r="BQ309" i="5"/>
  <c r="BP309" i="5"/>
  <c r="BO309" i="5"/>
  <c r="BK309" i="5"/>
  <c r="BJ309" i="5"/>
  <c r="BG309" i="5"/>
  <c r="BF309" i="5"/>
  <c r="AU309" i="5"/>
  <c r="AS309" i="5"/>
  <c r="AQ309" i="5"/>
  <c r="AO309" i="5"/>
  <c r="AM309" i="5"/>
  <c r="AK309" i="5"/>
  <c r="AI309" i="5"/>
  <c r="AG309" i="5"/>
  <c r="CC309" i="5" s="1"/>
  <c r="AD309" i="5"/>
  <c r="AC309" i="5"/>
  <c r="AB309" i="5"/>
  <c r="AA309" i="5"/>
  <c r="Z309" i="5"/>
  <c r="AX309" i="5"/>
  <c r="AA310" i="2"/>
  <c r="Z310" i="2"/>
  <c r="X310" i="2"/>
  <c r="W310" i="2"/>
  <c r="P310" i="2"/>
  <c r="CE309" i="5" l="1"/>
  <c r="CI309" i="5"/>
  <c r="BE309" i="5"/>
  <c r="BI309" i="5" s="1"/>
  <c r="BL309" i="5" s="1"/>
  <c r="CF309" i="5"/>
  <c r="CH309" i="5"/>
  <c r="CB309" i="5"/>
  <c r="CG309" i="5"/>
  <c r="AA309" i="2"/>
  <c r="Z309" i="2"/>
  <c r="X309" i="2"/>
  <c r="W309" i="2"/>
  <c r="P309" i="2"/>
  <c r="Y112" i="6"/>
  <c r="V112" i="6"/>
  <c r="U112" i="6"/>
  <c r="AE70" i="7"/>
  <c r="AC70" i="7"/>
  <c r="I70" i="7"/>
  <c r="B70" i="7" s="1"/>
  <c r="AD70" i="7" s="1"/>
  <c r="AU308" i="5"/>
  <c r="AS308" i="5"/>
  <c r="AQ308" i="5"/>
  <c r="AO308" i="5"/>
  <c r="AM308" i="5"/>
  <c r="AK308" i="5"/>
  <c r="AI308" i="5"/>
  <c r="CI308" i="5" s="1"/>
  <c r="AG308" i="5"/>
  <c r="CC308" i="5" s="1"/>
  <c r="AD308" i="5"/>
  <c r="AC308" i="5"/>
  <c r="AB308" i="5"/>
  <c r="AA308" i="5"/>
  <c r="CD308" i="5"/>
  <c r="CA308" i="5"/>
  <c r="BZ308" i="5"/>
  <c r="BY308" i="5"/>
  <c r="BX308" i="5"/>
  <c r="BW308" i="5"/>
  <c r="BV308" i="5"/>
  <c r="BU308" i="5"/>
  <c r="BT308" i="5"/>
  <c r="BS308" i="5"/>
  <c r="BR308" i="5"/>
  <c r="BQ308" i="5"/>
  <c r="BP308" i="5"/>
  <c r="BO308" i="5"/>
  <c r="BK308" i="5"/>
  <c r="BJ308" i="5"/>
  <c r="BG308" i="5"/>
  <c r="BF308" i="5"/>
  <c r="Z308" i="5"/>
  <c r="AX308" i="5"/>
  <c r="CE308" i="5" l="1"/>
  <c r="CB308" i="5"/>
  <c r="CG308" i="5"/>
  <c r="BE308" i="5"/>
  <c r="BI308" i="5" s="1"/>
  <c r="BL308" i="5" s="1"/>
  <c r="CF308" i="5"/>
  <c r="CH308" i="5"/>
  <c r="Y111" i="6"/>
  <c r="V111" i="6"/>
  <c r="U111" i="6"/>
  <c r="AU307" i="5"/>
  <c r="AS307" i="5"/>
  <c r="AQ307" i="5"/>
  <c r="AO307" i="5"/>
  <c r="AM307" i="5"/>
  <c r="AK307" i="5"/>
  <c r="AI307" i="5"/>
  <c r="AG307" i="5"/>
  <c r="CC307" i="5" s="1"/>
  <c r="AE69" i="7"/>
  <c r="AC69" i="7"/>
  <c r="I69" i="7"/>
  <c r="B69" i="7" s="1"/>
  <c r="AD69" i="7" s="1"/>
  <c r="CD307" i="5"/>
  <c r="CA307" i="5"/>
  <c r="BZ307" i="5"/>
  <c r="BY307" i="5"/>
  <c r="BX307" i="5"/>
  <c r="BW307" i="5"/>
  <c r="BV307" i="5"/>
  <c r="BU307" i="5"/>
  <c r="BT307" i="5"/>
  <c r="BS307" i="5"/>
  <c r="BR307" i="5"/>
  <c r="BQ307" i="5"/>
  <c r="BP307" i="5"/>
  <c r="BO307" i="5"/>
  <c r="BK307" i="5"/>
  <c r="BJ307" i="5"/>
  <c r="BG307" i="5"/>
  <c r="BF307" i="5"/>
  <c r="AX307" i="5"/>
  <c r="AD307" i="5"/>
  <c r="CG307" i="5" s="1"/>
  <c r="AC307" i="5"/>
  <c r="AB307" i="5"/>
  <c r="AA307" i="5"/>
  <c r="Z307" i="5"/>
  <c r="AA308" i="2"/>
  <c r="Z308" i="2"/>
  <c r="X308" i="2"/>
  <c r="W308" i="2"/>
  <c r="P308" i="2"/>
  <c r="CE307" i="5" l="1"/>
  <c r="CI307" i="5"/>
  <c r="BE307" i="5"/>
  <c r="BI307" i="5" s="1"/>
  <c r="BL307" i="5" s="1"/>
  <c r="CF307" i="5"/>
  <c r="CH307" i="5"/>
  <c r="CB307" i="5"/>
  <c r="AU306" i="5"/>
  <c r="AS306" i="5"/>
  <c r="AQ306" i="5"/>
  <c r="AO306" i="5"/>
  <c r="AM306" i="5"/>
  <c r="AK306" i="5"/>
  <c r="AI306" i="5"/>
  <c r="AG306" i="5"/>
  <c r="CC306" i="5" s="1"/>
  <c r="Y110" i="6"/>
  <c r="V110" i="6"/>
  <c r="U110" i="6"/>
  <c r="AE68" i="7"/>
  <c r="AC68" i="7"/>
  <c r="I68" i="7"/>
  <c r="B68" i="7" s="1"/>
  <c r="AD68" i="7" s="1"/>
  <c r="CD306" i="5"/>
  <c r="CA306" i="5"/>
  <c r="BZ306" i="5"/>
  <c r="BY306" i="5"/>
  <c r="BX306" i="5"/>
  <c r="BW306" i="5"/>
  <c r="BV306" i="5"/>
  <c r="BU306" i="5"/>
  <c r="BT306" i="5"/>
  <c r="BS306" i="5"/>
  <c r="BR306" i="5"/>
  <c r="BQ306" i="5"/>
  <c r="BP306" i="5"/>
  <c r="BO306" i="5"/>
  <c r="BK306" i="5"/>
  <c r="BJ306" i="5"/>
  <c r="BG306" i="5"/>
  <c r="BF306" i="5"/>
  <c r="AX306" i="5"/>
  <c r="AD306" i="5"/>
  <c r="AC306" i="5"/>
  <c r="AB306" i="5"/>
  <c r="AA306" i="5"/>
  <c r="Z306" i="5"/>
  <c r="AA307" i="2"/>
  <c r="Z307" i="2"/>
  <c r="X307" i="2"/>
  <c r="W307" i="2"/>
  <c r="P307" i="2"/>
  <c r="CB306" i="5" l="1"/>
  <c r="CG306" i="5"/>
  <c r="CE306" i="5"/>
  <c r="CI306" i="5"/>
  <c r="BE306" i="5"/>
  <c r="BI306" i="5" s="1"/>
  <c r="BL306" i="5" s="1"/>
  <c r="CH306" i="5"/>
  <c r="CF306" i="5"/>
  <c r="Y109" i="6"/>
  <c r="V109" i="6"/>
  <c r="U109" i="6"/>
  <c r="AI305" i="5"/>
  <c r="AG305" i="5"/>
  <c r="CC305" i="5" s="1"/>
  <c r="AE67" i="7"/>
  <c r="AC67" i="7"/>
  <c r="I67" i="7"/>
  <c r="B67" i="7" s="1"/>
  <c r="AD67" i="7" s="1"/>
  <c r="CD305" i="5"/>
  <c r="CA305" i="5"/>
  <c r="BZ305" i="5"/>
  <c r="BY305" i="5"/>
  <c r="BX305" i="5"/>
  <c r="BW305" i="5"/>
  <c r="BV305" i="5"/>
  <c r="BU305" i="5"/>
  <c r="BT305" i="5"/>
  <c r="BS305" i="5"/>
  <c r="BR305" i="5"/>
  <c r="BQ305" i="5"/>
  <c r="BP305" i="5"/>
  <c r="BO305" i="5"/>
  <c r="BK305" i="5"/>
  <c r="BJ305" i="5"/>
  <c r="BG305" i="5"/>
  <c r="BF305" i="5"/>
  <c r="AX305" i="5"/>
  <c r="AU305" i="5"/>
  <c r="AS305" i="5"/>
  <c r="AQ305" i="5"/>
  <c r="AO305" i="5"/>
  <c r="AM305" i="5"/>
  <c r="AK305" i="5"/>
  <c r="AD305" i="5"/>
  <c r="AC305" i="5"/>
  <c r="AB305" i="5"/>
  <c r="AA305" i="5"/>
  <c r="Z305" i="5"/>
  <c r="AA306" i="2"/>
  <c r="Z306" i="2"/>
  <c r="X306" i="2"/>
  <c r="W306" i="2"/>
  <c r="P306" i="2"/>
  <c r="CE305" i="5" l="1"/>
  <c r="CI305" i="5"/>
  <c r="BE305" i="5"/>
  <c r="BI305" i="5" s="1"/>
  <c r="BL305" i="5" s="1"/>
  <c r="CH305" i="5"/>
  <c r="CF305" i="5"/>
  <c r="CB305" i="5"/>
  <c r="CG305" i="5"/>
  <c r="Y108" i="6"/>
  <c r="V108" i="6"/>
  <c r="U108" i="6"/>
  <c r="AE66" i="7"/>
  <c r="AC66" i="7"/>
  <c r="I66" i="7"/>
  <c r="B66" i="7" s="1"/>
  <c r="AD66" i="7" s="1"/>
  <c r="AU304" i="5"/>
  <c r="AS304" i="5"/>
  <c r="AQ304" i="5"/>
  <c r="AO304" i="5"/>
  <c r="AM304" i="5"/>
  <c r="AK304" i="5"/>
  <c r="AI304" i="5"/>
  <c r="AG304" i="5"/>
  <c r="CC304" i="5" s="1"/>
  <c r="AD304" i="5"/>
  <c r="CG304" i="5" s="1"/>
  <c r="P305" i="2"/>
  <c r="CD304" i="5"/>
  <c r="CA304" i="5"/>
  <c r="BZ304" i="5"/>
  <c r="BY304" i="5"/>
  <c r="BX304" i="5"/>
  <c r="BW304" i="5"/>
  <c r="BV304" i="5"/>
  <c r="BU304" i="5"/>
  <c r="BT304" i="5"/>
  <c r="BS304" i="5"/>
  <c r="BR304" i="5"/>
  <c r="BQ304" i="5"/>
  <c r="BP304" i="5"/>
  <c r="BO304" i="5"/>
  <c r="BK304" i="5"/>
  <c r="BJ304" i="5"/>
  <c r="BG304" i="5"/>
  <c r="BF304" i="5"/>
  <c r="AX304" i="5"/>
  <c r="AC304" i="5"/>
  <c r="AB304" i="5"/>
  <c r="AA304" i="5"/>
  <c r="Z304" i="5"/>
  <c r="AA305" i="2"/>
  <c r="Z305" i="2"/>
  <c r="X305" i="2"/>
  <c r="W305" i="2"/>
  <c r="CE304" i="5" l="1"/>
  <c r="CI304" i="5"/>
  <c r="BE304" i="5"/>
  <c r="BI304" i="5" s="1"/>
  <c r="BL304" i="5" s="1"/>
  <c r="CH304" i="5"/>
  <c r="CF304" i="5"/>
  <c r="CB304" i="5"/>
  <c r="CD303" i="5"/>
  <c r="CA303" i="5"/>
  <c r="BZ303" i="5"/>
  <c r="BY303" i="5"/>
  <c r="BX303" i="5"/>
  <c r="BW303" i="5"/>
  <c r="BV303" i="5"/>
  <c r="BU303" i="5"/>
  <c r="BT303" i="5"/>
  <c r="BS303" i="5"/>
  <c r="BR303" i="5"/>
  <c r="BQ303" i="5"/>
  <c r="BP303" i="5"/>
  <c r="BO303" i="5"/>
  <c r="BK303" i="5"/>
  <c r="BJ303" i="5"/>
  <c r="BG303" i="5"/>
  <c r="BF303" i="5"/>
  <c r="AU303" i="5"/>
  <c r="AS303" i="5"/>
  <c r="AQ303" i="5"/>
  <c r="AO303" i="5"/>
  <c r="AM303" i="5"/>
  <c r="AK303" i="5"/>
  <c r="AI303" i="5"/>
  <c r="Y107" i="6"/>
  <c r="V107" i="6"/>
  <c r="U107" i="6"/>
  <c r="AE65" i="7"/>
  <c r="AC65" i="7"/>
  <c r="I65" i="7"/>
  <c r="B65" i="7" s="1"/>
  <c r="AD65" i="7" s="1"/>
  <c r="AG303" i="5"/>
  <c r="CC303" i="5" s="1"/>
  <c r="AD303" i="5"/>
  <c r="AC303" i="5"/>
  <c r="AB303" i="5"/>
  <c r="AA303" i="5"/>
  <c r="Z303" i="5"/>
  <c r="AX303" i="5"/>
  <c r="AA304" i="2"/>
  <c r="Z304" i="2"/>
  <c r="X304" i="2"/>
  <c r="W304" i="2"/>
  <c r="P304" i="2"/>
  <c r="CE303" i="5" l="1"/>
  <c r="CI303" i="5"/>
  <c r="CB303" i="5"/>
  <c r="CG303" i="5"/>
  <c r="BE303" i="5"/>
  <c r="BI303" i="5" s="1"/>
  <c r="BL303" i="5" s="1"/>
  <c r="CF303" i="5"/>
  <c r="CH303" i="5"/>
  <c r="AU302" i="5"/>
  <c r="AS302" i="5"/>
  <c r="AQ302" i="5"/>
  <c r="AO302" i="5"/>
  <c r="AM302" i="5"/>
  <c r="AK302" i="5"/>
  <c r="AI302" i="5"/>
  <c r="AG302" i="5"/>
  <c r="CC302" i="5" s="1"/>
  <c r="Y106" i="6"/>
  <c r="V106" i="6"/>
  <c r="U106" i="6"/>
  <c r="AE64" i="7"/>
  <c r="AC64" i="7"/>
  <c r="I64" i="7"/>
  <c r="B64" i="7" s="1"/>
  <c r="AD64" i="7" s="1"/>
  <c r="CD302" i="5"/>
  <c r="CA302" i="5"/>
  <c r="BZ302" i="5"/>
  <c r="BY302" i="5"/>
  <c r="BX302" i="5"/>
  <c r="BW302" i="5"/>
  <c r="BV302" i="5"/>
  <c r="BU302" i="5"/>
  <c r="BT302" i="5"/>
  <c r="BS302" i="5"/>
  <c r="BR302" i="5"/>
  <c r="BQ302" i="5"/>
  <c r="BP302" i="5"/>
  <c r="BO302" i="5"/>
  <c r="BK302" i="5"/>
  <c r="BJ302" i="5"/>
  <c r="BG302" i="5"/>
  <c r="BF302" i="5"/>
  <c r="AD302" i="5"/>
  <c r="AC302" i="5"/>
  <c r="AB302" i="5"/>
  <c r="AA302" i="5"/>
  <c r="Z302" i="5"/>
  <c r="AX302" i="5"/>
  <c r="AA303" i="2"/>
  <c r="Z303" i="2"/>
  <c r="X303" i="2"/>
  <c r="W303" i="2"/>
  <c r="P303" i="2"/>
  <c r="CE302" i="5" l="1"/>
  <c r="CI302" i="5"/>
  <c r="CB302" i="5"/>
  <c r="CG302" i="5"/>
  <c r="BE302" i="5"/>
  <c r="BI302" i="5" s="1"/>
  <c r="BL302" i="5" s="1"/>
  <c r="CF302" i="5"/>
  <c r="CH302" i="5"/>
  <c r="AU301" i="5"/>
  <c r="AS301" i="5"/>
  <c r="AQ301" i="5"/>
  <c r="AO301" i="5"/>
  <c r="AM301" i="5"/>
  <c r="AK301" i="5"/>
  <c r="AI301" i="5"/>
  <c r="Y105" i="6"/>
  <c r="V105" i="6"/>
  <c r="U105" i="6"/>
  <c r="AE63" i="7"/>
  <c r="AC63" i="7"/>
  <c r="I63" i="7"/>
  <c r="B63" i="7" s="1"/>
  <c r="AD63" i="7" s="1"/>
  <c r="CD301" i="5"/>
  <c r="CA301" i="5"/>
  <c r="BZ301" i="5"/>
  <c r="BY301" i="5"/>
  <c r="BX301" i="5"/>
  <c r="BW301" i="5"/>
  <c r="BV301" i="5"/>
  <c r="BU301" i="5"/>
  <c r="BT301" i="5"/>
  <c r="BS301" i="5"/>
  <c r="BR301" i="5"/>
  <c r="BQ301" i="5"/>
  <c r="BP301" i="5"/>
  <c r="BO301" i="5"/>
  <c r="BK301" i="5"/>
  <c r="BJ301" i="5"/>
  <c r="BG301" i="5"/>
  <c r="BF301" i="5"/>
  <c r="AX301" i="5"/>
  <c r="AG301" i="5"/>
  <c r="CC301" i="5" s="1"/>
  <c r="AD301" i="5"/>
  <c r="CG301" i="5" s="1"/>
  <c r="AC301" i="5"/>
  <c r="AB301" i="5"/>
  <c r="AA301" i="5"/>
  <c r="Z301" i="5"/>
  <c r="AA302" i="2"/>
  <c r="Z302" i="2"/>
  <c r="X302" i="2"/>
  <c r="W302" i="2"/>
  <c r="P302" i="2"/>
  <c r="CE301" i="5" l="1"/>
  <c r="CI301" i="5"/>
  <c r="BE301" i="5"/>
  <c r="BI301" i="5" s="1"/>
  <c r="BL301" i="5" s="1"/>
  <c r="CH301" i="5"/>
  <c r="CF301" i="5"/>
  <c r="CB301" i="5"/>
  <c r="AA301" i="2"/>
  <c r="Z301" i="2"/>
  <c r="X301" i="2"/>
  <c r="W301" i="2"/>
  <c r="P301" i="2"/>
  <c r="Y104" i="6"/>
  <c r="V104" i="6"/>
  <c r="U104" i="6"/>
  <c r="Y103" i="6"/>
  <c r="V103" i="6"/>
  <c r="U103" i="6"/>
  <c r="AE62" i="7"/>
  <c r="AC62" i="7"/>
  <c r="I62" i="7"/>
  <c r="B62" i="7" s="1"/>
  <c r="AD62" i="7" s="1"/>
  <c r="I61" i="7"/>
  <c r="CD300" i="5"/>
  <c r="CA300" i="5"/>
  <c r="BZ300" i="5"/>
  <c r="BY300" i="5"/>
  <c r="BX300" i="5"/>
  <c r="BW300" i="5"/>
  <c r="BV300" i="5"/>
  <c r="BU300" i="5"/>
  <c r="BT300" i="5"/>
  <c r="BS300" i="5"/>
  <c r="BR300" i="5"/>
  <c r="BQ300" i="5"/>
  <c r="BP300" i="5"/>
  <c r="BO300" i="5"/>
  <c r="BK300" i="5"/>
  <c r="BJ300" i="5"/>
  <c r="BG300" i="5"/>
  <c r="BF300" i="5"/>
  <c r="AX300" i="5"/>
  <c r="AU300" i="5"/>
  <c r="AS300" i="5"/>
  <c r="AQ300" i="5"/>
  <c r="AO300" i="5"/>
  <c r="AM300" i="5"/>
  <c r="AK300" i="5"/>
  <c r="AI300" i="5"/>
  <c r="AG300" i="5"/>
  <c r="CC300" i="5" s="1"/>
  <c r="AD300" i="5"/>
  <c r="AC300" i="5"/>
  <c r="AB300" i="5"/>
  <c r="AA300" i="5"/>
  <c r="Z300" i="5"/>
  <c r="CE300" i="5" l="1"/>
  <c r="CI300" i="5"/>
  <c r="BE300" i="5"/>
  <c r="BI300" i="5" s="1"/>
  <c r="BL300" i="5" s="1"/>
  <c r="CF300" i="5"/>
  <c r="CH300" i="5"/>
  <c r="CB300" i="5"/>
  <c r="CG300" i="5"/>
  <c r="AS299" i="5"/>
  <c r="AS298" i="5"/>
  <c r="AS297" i="5"/>
  <c r="AS296" i="5"/>
  <c r="AE61" i="7" l="1"/>
  <c r="AC61" i="7"/>
  <c r="AE60" i="7"/>
  <c r="AC60" i="7"/>
  <c r="B61" i="7"/>
  <c r="AD61" i="7" s="1"/>
  <c r="CD299" i="5"/>
  <c r="CA299" i="5"/>
  <c r="BZ299" i="5"/>
  <c r="BY299" i="5"/>
  <c r="BX299" i="5"/>
  <c r="BW299" i="5"/>
  <c r="BV299" i="5"/>
  <c r="BU299" i="5"/>
  <c r="BT299" i="5"/>
  <c r="BS299" i="5"/>
  <c r="BR299" i="5"/>
  <c r="BQ299" i="5"/>
  <c r="BP299" i="5"/>
  <c r="BO299" i="5"/>
  <c r="BK299" i="5"/>
  <c r="BJ299" i="5"/>
  <c r="BG299" i="5"/>
  <c r="BF299" i="5"/>
  <c r="AU299" i="5"/>
  <c r="AQ299" i="5"/>
  <c r="AO299" i="5"/>
  <c r="AM299" i="5"/>
  <c r="AK299" i="5"/>
  <c r="AI299" i="5"/>
  <c r="AG299" i="5"/>
  <c r="CC299" i="5" s="1"/>
  <c r="AD299" i="5"/>
  <c r="CG299" i="5" s="1"/>
  <c r="AC299" i="5"/>
  <c r="AB299" i="5"/>
  <c r="AA299" i="5"/>
  <c r="AA300" i="2"/>
  <c r="Z300" i="2"/>
  <c r="X300" i="2"/>
  <c r="W300" i="2"/>
  <c r="Z299" i="5"/>
  <c r="AX299" i="5"/>
  <c r="P300" i="2"/>
  <c r="BE299" i="5" l="1"/>
  <c r="BI299" i="5" s="1"/>
  <c r="BL299" i="5" s="1"/>
  <c r="CF299" i="5"/>
  <c r="CH299" i="5"/>
  <c r="CE299" i="5"/>
  <c r="CI299" i="5"/>
  <c r="CB299" i="5"/>
  <c r="Y102" i="6"/>
  <c r="V102" i="6"/>
  <c r="U102" i="6"/>
  <c r="I60" i="7"/>
  <c r="B60" i="7" s="1"/>
  <c r="AD60" i="7" s="1"/>
  <c r="CD298" i="5"/>
  <c r="CA298" i="5"/>
  <c r="BZ298" i="5"/>
  <c r="BY298" i="5"/>
  <c r="BX298" i="5"/>
  <c r="BW298" i="5"/>
  <c r="BV298" i="5"/>
  <c r="BU298" i="5"/>
  <c r="BT298" i="5"/>
  <c r="BS298" i="5"/>
  <c r="BR298" i="5"/>
  <c r="BQ298" i="5"/>
  <c r="BP298" i="5"/>
  <c r="BO298" i="5"/>
  <c r="BK298" i="5"/>
  <c r="BJ298" i="5"/>
  <c r="BG298" i="5"/>
  <c r="BF298" i="5"/>
  <c r="AU298" i="5"/>
  <c r="AQ298" i="5"/>
  <c r="AO298" i="5"/>
  <c r="AM298" i="5"/>
  <c r="AK298" i="5"/>
  <c r="AI298" i="5"/>
  <c r="AG298" i="5"/>
  <c r="CC298" i="5" s="1"/>
  <c r="AD298" i="5"/>
  <c r="AC298" i="5"/>
  <c r="AB298" i="5"/>
  <c r="AA298" i="5"/>
  <c r="Z298" i="5"/>
  <c r="AX298" i="5"/>
  <c r="AA299" i="2"/>
  <c r="Z299" i="2"/>
  <c r="X299" i="2"/>
  <c r="W299" i="2"/>
  <c r="P299" i="2"/>
  <c r="CH298" i="5" l="1"/>
  <c r="CF298" i="5"/>
  <c r="BE298" i="5"/>
  <c r="BI298" i="5" s="1"/>
  <c r="BL298" i="5" s="1"/>
  <c r="CE298" i="5"/>
  <c r="CI298" i="5"/>
  <c r="CB298" i="5"/>
  <c r="CG298" i="5"/>
  <c r="Y101" i="6"/>
  <c r="V101" i="6"/>
  <c r="U101" i="6"/>
  <c r="AU297" i="5"/>
  <c r="AQ297" i="5"/>
  <c r="AO297" i="5"/>
  <c r="AM297" i="5"/>
  <c r="AK297" i="5"/>
  <c r="AI297" i="5"/>
  <c r="AG297" i="5"/>
  <c r="CC297" i="5" s="1"/>
  <c r="AA298" i="2"/>
  <c r="Z298" i="2"/>
  <c r="X298" i="2"/>
  <c r="W298" i="2"/>
  <c r="P298" i="2"/>
  <c r="AE59" i="7"/>
  <c r="AC59" i="7"/>
  <c r="I59" i="7"/>
  <c r="B59" i="7" s="1"/>
  <c r="AD59" i="7" s="1"/>
  <c r="CD297" i="5"/>
  <c r="CA297" i="5"/>
  <c r="BZ297" i="5"/>
  <c r="BY297" i="5"/>
  <c r="BX297" i="5"/>
  <c r="BW297" i="5"/>
  <c r="BV297" i="5"/>
  <c r="BU297" i="5"/>
  <c r="BT297" i="5"/>
  <c r="BS297" i="5"/>
  <c r="BR297" i="5"/>
  <c r="BQ297" i="5"/>
  <c r="BP297" i="5"/>
  <c r="BO297" i="5"/>
  <c r="BK297" i="5"/>
  <c r="BJ297" i="5"/>
  <c r="BG297" i="5"/>
  <c r="BF297" i="5"/>
  <c r="AX297" i="5"/>
  <c r="AD297" i="5"/>
  <c r="CG297" i="5" s="1"/>
  <c r="AC297" i="5"/>
  <c r="AB297" i="5"/>
  <c r="AA297" i="5"/>
  <c r="Z297" i="5"/>
  <c r="CE297" i="5" l="1"/>
  <c r="CI297" i="5"/>
  <c r="BE297" i="5"/>
  <c r="BI297" i="5" s="1"/>
  <c r="BL297" i="5" s="1"/>
  <c r="CH297" i="5"/>
  <c r="CF297" i="5"/>
  <c r="CB297" i="5"/>
  <c r="P297" i="2"/>
  <c r="Y100" i="6"/>
  <c r="V100" i="6"/>
  <c r="U100" i="6"/>
  <c r="AE58" i="7"/>
  <c r="AC58" i="7"/>
  <c r="I58" i="7"/>
  <c r="B58" i="7" s="1"/>
  <c r="AD58" i="7" s="1"/>
  <c r="CD296" i="5"/>
  <c r="CA296" i="5"/>
  <c r="BZ296" i="5"/>
  <c r="BY296" i="5"/>
  <c r="BX296" i="5"/>
  <c r="BW296" i="5"/>
  <c r="BV296" i="5"/>
  <c r="BU296" i="5"/>
  <c r="BT296" i="5"/>
  <c r="BS296" i="5"/>
  <c r="BR296" i="5"/>
  <c r="BQ296" i="5"/>
  <c r="BP296" i="5"/>
  <c r="BO296" i="5"/>
  <c r="BK296" i="5"/>
  <c r="BJ296" i="5"/>
  <c r="BG296" i="5"/>
  <c r="BF296" i="5"/>
  <c r="AU296" i="5"/>
  <c r="AQ296" i="5"/>
  <c r="AO296" i="5"/>
  <c r="AM296" i="5"/>
  <c r="AK296" i="5"/>
  <c r="AI296" i="5"/>
  <c r="AG296" i="5"/>
  <c r="CC296" i="5" s="1"/>
  <c r="AD296" i="5"/>
  <c r="CG296" i="5" s="1"/>
  <c r="AC296" i="5"/>
  <c r="AB296" i="5"/>
  <c r="AA296" i="5"/>
  <c r="Z296" i="5"/>
  <c r="AX296" i="5"/>
  <c r="AA297" i="2"/>
  <c r="Z297" i="2"/>
  <c r="X297" i="2"/>
  <c r="W297" i="2"/>
  <c r="CE296" i="5" l="1"/>
  <c r="CI296" i="5"/>
  <c r="BE296" i="5"/>
  <c r="BI296" i="5" s="1"/>
  <c r="BL296" i="5" s="1"/>
  <c r="CH296" i="5"/>
  <c r="CF296" i="5"/>
  <c r="CB296" i="5"/>
  <c r="Y99" i="6"/>
  <c r="V99" i="6"/>
  <c r="U99" i="6"/>
  <c r="AE57" i="7"/>
  <c r="AC57" i="7"/>
  <c r="I57" i="7"/>
  <c r="B57" i="7" s="1"/>
  <c r="AD57" i="7" s="1"/>
  <c r="AG295" i="5"/>
  <c r="CC295" i="5" s="1"/>
  <c r="AD295" i="5"/>
  <c r="CG295" i="5" s="1"/>
  <c r="AC295" i="5"/>
  <c r="AB295" i="5"/>
  <c r="AA295" i="5"/>
  <c r="Z295" i="5"/>
  <c r="AO295" i="5"/>
  <c r="AM295" i="5"/>
  <c r="AK295" i="5"/>
  <c r="AI295" i="5"/>
  <c r="AU295" i="5"/>
  <c r="AS295" i="5"/>
  <c r="AQ295" i="5"/>
  <c r="AQ294" i="5"/>
  <c r="AQ293" i="5"/>
  <c r="CD295" i="5"/>
  <c r="CA295" i="5"/>
  <c r="BZ295" i="5"/>
  <c r="BY295" i="5"/>
  <c r="BX295" i="5"/>
  <c r="BW295" i="5"/>
  <c r="BV295" i="5"/>
  <c r="BU295" i="5"/>
  <c r="BT295" i="5"/>
  <c r="BS295" i="5"/>
  <c r="BR295" i="5"/>
  <c r="BQ295" i="5"/>
  <c r="BP295" i="5"/>
  <c r="BO295" i="5"/>
  <c r="BK295" i="5"/>
  <c r="BJ295" i="5"/>
  <c r="BG295" i="5"/>
  <c r="BF295" i="5"/>
  <c r="AX295" i="5"/>
  <c r="AA296" i="2"/>
  <c r="Z296" i="2"/>
  <c r="X296" i="2"/>
  <c r="W296" i="2"/>
  <c r="P296" i="2"/>
  <c r="CE295" i="5" l="1"/>
  <c r="CI295" i="5"/>
  <c r="BE295" i="5"/>
  <c r="BI295" i="5" s="1"/>
  <c r="BL295" i="5" s="1"/>
  <c r="CF295" i="5"/>
  <c r="CH295" i="5"/>
  <c r="CB295" i="5"/>
  <c r="I56" i="7"/>
  <c r="B56" i="7" s="1"/>
  <c r="AD56" i="7" s="1"/>
  <c r="I55" i="7"/>
  <c r="B55" i="7" s="1"/>
  <c r="I54" i="7"/>
  <c r="B54" i="7" s="1"/>
  <c r="I53" i="7"/>
  <c r="B53" i="7" s="1"/>
  <c r="I52" i="7"/>
  <c r="B52" i="7" s="1"/>
  <c r="I51" i="7"/>
  <c r="B51" i="7" s="1"/>
  <c r="I50" i="7"/>
  <c r="B50" i="7" s="1"/>
  <c r="I49" i="7"/>
  <c r="B49" i="7" s="1"/>
  <c r="I48" i="7"/>
  <c r="B48" i="7" s="1"/>
  <c r="I47" i="7"/>
  <c r="B47" i="7" s="1"/>
  <c r="I46" i="7"/>
  <c r="B46" i="7" s="1"/>
  <c r="I45" i="7"/>
  <c r="B45" i="7" s="1"/>
  <c r="I44" i="7"/>
  <c r="B44" i="7" s="1"/>
  <c r="I43" i="7"/>
  <c r="B43" i="7" s="1"/>
  <c r="I42" i="7"/>
  <c r="B42" i="7" s="1"/>
  <c r="I41" i="7"/>
  <c r="B41" i="7" s="1"/>
  <c r="I40" i="7"/>
  <c r="B40" i="7" s="1"/>
  <c r="I39" i="7"/>
  <c r="B39" i="7" s="1"/>
  <c r="I38" i="7"/>
  <c r="B38" i="7" s="1"/>
  <c r="I37" i="7"/>
  <c r="B37" i="7" s="1"/>
  <c r="I36" i="7"/>
  <c r="B36" i="7" s="1"/>
  <c r="I35" i="7"/>
  <c r="B35" i="7" s="1"/>
  <c r="I34" i="7"/>
  <c r="B34" i="7" s="1"/>
  <c r="I33" i="7"/>
  <c r="B33" i="7" s="1"/>
  <c r="I32" i="7"/>
  <c r="B32" i="7" s="1"/>
  <c r="I31" i="7"/>
  <c r="B31" i="7" s="1"/>
  <c r="I30" i="7"/>
  <c r="B30" i="7" s="1"/>
  <c r="I29" i="7"/>
  <c r="B29" i="7" s="1"/>
  <c r="I28" i="7"/>
  <c r="B28" i="7" s="1"/>
  <c r="I27" i="7"/>
  <c r="B27" i="7" s="1"/>
  <c r="I26" i="7"/>
  <c r="B26" i="7" s="1"/>
  <c r="I25" i="7"/>
  <c r="B25" i="7" s="1"/>
  <c r="I24" i="7"/>
  <c r="B24" i="7" s="1"/>
  <c r="I23" i="7"/>
  <c r="B23" i="7" s="1"/>
  <c r="I22" i="7"/>
  <c r="B22" i="7" s="1"/>
  <c r="I21" i="7"/>
  <c r="B21" i="7" s="1"/>
  <c r="I20" i="7"/>
  <c r="B20" i="7" s="1"/>
  <c r="I19" i="7"/>
  <c r="B19" i="7" s="1"/>
  <c r="I18" i="7"/>
  <c r="B18" i="7" s="1"/>
  <c r="I17" i="7"/>
  <c r="B17" i="7" s="1"/>
  <c r="I16" i="7"/>
  <c r="B16" i="7" s="1"/>
  <c r="I15" i="7"/>
  <c r="B15" i="7" s="1"/>
  <c r="I14" i="7"/>
  <c r="B14" i="7" s="1"/>
  <c r="I13" i="7"/>
  <c r="B13" i="7" s="1"/>
  <c r="I12" i="7"/>
  <c r="B12" i="7" s="1"/>
  <c r="I11" i="7"/>
  <c r="B11" i="7" s="1"/>
  <c r="I10" i="7"/>
  <c r="B10" i="7" s="1"/>
  <c r="I9" i="7"/>
  <c r="B9" i="7" s="1"/>
  <c r="I8" i="7"/>
  <c r="B8" i="7" s="1"/>
  <c r="I7" i="7"/>
  <c r="B7" i="7" s="1"/>
  <c r="I6" i="7"/>
  <c r="B6" i="7" s="1"/>
  <c r="I5" i="7"/>
  <c r="B5" i="7" s="1"/>
  <c r="I4" i="7"/>
  <c r="B4" i="7" s="1"/>
  <c r="I3" i="7"/>
  <c r="B3" i="7" s="1"/>
  <c r="I2" i="7"/>
  <c r="B2" i="7" s="1"/>
  <c r="Y98" i="6"/>
  <c r="V98" i="6"/>
  <c r="U98" i="6"/>
  <c r="AE56" i="7"/>
  <c r="AC56" i="7"/>
  <c r="CD294" i="5"/>
  <c r="CA294" i="5"/>
  <c r="BZ294" i="5"/>
  <c r="BY294" i="5"/>
  <c r="BX294" i="5"/>
  <c r="BW294" i="5"/>
  <c r="BV294" i="5"/>
  <c r="BU294" i="5"/>
  <c r="BT294" i="5"/>
  <c r="BS294" i="5"/>
  <c r="BR294" i="5"/>
  <c r="BQ294" i="5"/>
  <c r="BP294" i="5"/>
  <c r="BO294" i="5"/>
  <c r="BK294" i="5"/>
  <c r="BJ294" i="5"/>
  <c r="BG294" i="5"/>
  <c r="BF294" i="5"/>
  <c r="AU294" i="5"/>
  <c r="AS294" i="5"/>
  <c r="AO294" i="5"/>
  <c r="AM294" i="5"/>
  <c r="AK294" i="5"/>
  <c r="AI294" i="5"/>
  <c r="AG294" i="5"/>
  <c r="CC294" i="5" s="1"/>
  <c r="AD294" i="5"/>
  <c r="AC294" i="5"/>
  <c r="AB294" i="5"/>
  <c r="AA294" i="5"/>
  <c r="Z294" i="5"/>
  <c r="AX294" i="5"/>
  <c r="AA295" i="2"/>
  <c r="Z295" i="2"/>
  <c r="X295" i="2"/>
  <c r="W295" i="2"/>
  <c r="P295" i="2"/>
  <c r="BE294" i="5" l="1"/>
  <c r="BI294" i="5" s="1"/>
  <c r="BL294" i="5" s="1"/>
  <c r="CF294" i="5"/>
  <c r="CH294" i="5"/>
  <c r="CB294" i="5"/>
  <c r="CG294" i="5"/>
  <c r="CE294" i="5"/>
  <c r="CI294" i="5"/>
  <c r="AE55" i="7"/>
  <c r="AC55" i="7"/>
  <c r="AE54" i="7"/>
  <c r="AC54" i="7"/>
  <c r="AE53" i="7"/>
  <c r="AC53" i="7"/>
  <c r="AE52" i="7"/>
  <c r="AC52" i="7"/>
  <c r="AE51" i="7"/>
  <c r="AC51" i="7"/>
  <c r="AE50" i="7"/>
  <c r="AC50" i="7"/>
  <c r="AE49" i="7"/>
  <c r="AC49" i="7"/>
  <c r="AE48" i="7"/>
  <c r="AC48" i="7"/>
  <c r="AE47" i="7"/>
  <c r="AC47" i="7"/>
  <c r="AE46" i="7"/>
  <c r="AC46" i="7"/>
  <c r="AE45" i="7"/>
  <c r="AC45" i="7"/>
  <c r="AE44" i="7"/>
  <c r="AC44" i="7"/>
  <c r="AE43" i="7"/>
  <c r="AC43" i="7"/>
  <c r="AE42" i="7"/>
  <c r="AC42" i="7"/>
  <c r="AE41" i="7"/>
  <c r="AC41" i="7"/>
  <c r="AE40" i="7"/>
  <c r="AC40" i="7"/>
  <c r="AE39" i="7"/>
  <c r="AC39" i="7"/>
  <c r="AE38" i="7"/>
  <c r="AC38" i="7"/>
  <c r="AE37" i="7"/>
  <c r="AC37" i="7"/>
  <c r="AE36" i="7"/>
  <c r="AC36" i="7"/>
  <c r="AE35" i="7"/>
  <c r="AC35" i="7"/>
  <c r="AE34" i="7"/>
  <c r="AC34" i="7"/>
  <c r="AE33" i="7"/>
  <c r="AC33" i="7"/>
  <c r="AE32" i="7"/>
  <c r="AC32" i="7"/>
  <c r="AE31" i="7"/>
  <c r="AC31" i="7"/>
  <c r="AE30" i="7"/>
  <c r="AC30" i="7"/>
  <c r="AE29" i="7"/>
  <c r="AC29" i="7"/>
  <c r="AE28" i="7"/>
  <c r="AC28" i="7"/>
  <c r="AE27" i="7"/>
  <c r="AC27" i="7"/>
  <c r="AE26" i="7"/>
  <c r="AC26" i="7"/>
  <c r="AE25" i="7"/>
  <c r="AC25" i="7"/>
  <c r="AE24" i="7"/>
  <c r="AC24" i="7"/>
  <c r="AE23" i="7"/>
  <c r="AC23" i="7"/>
  <c r="AE22" i="7"/>
  <c r="AC22" i="7"/>
  <c r="AE21" i="7"/>
  <c r="AC21" i="7"/>
  <c r="AE20" i="7"/>
  <c r="AC20" i="7"/>
  <c r="AE19" i="7"/>
  <c r="AC19" i="7"/>
  <c r="AE18" i="7"/>
  <c r="AC18" i="7"/>
  <c r="AE17" i="7"/>
  <c r="AC17" i="7"/>
  <c r="AE16" i="7"/>
  <c r="AC16" i="7"/>
  <c r="AE15" i="7"/>
  <c r="AC15" i="7"/>
  <c r="AE14" i="7"/>
  <c r="AC14" i="7"/>
  <c r="AE13" i="7"/>
  <c r="AC13" i="7"/>
  <c r="AE12" i="7"/>
  <c r="AC12" i="7"/>
  <c r="AE11" i="7"/>
  <c r="AC11" i="7"/>
  <c r="AE10" i="7"/>
  <c r="AC10" i="7"/>
  <c r="AE9" i="7"/>
  <c r="AC9" i="7"/>
  <c r="AE8" i="7"/>
  <c r="AC8" i="7"/>
  <c r="AE7" i="7"/>
  <c r="AC7" i="7"/>
  <c r="AE6" i="7"/>
  <c r="AC6" i="7"/>
  <c r="AE5" i="7"/>
  <c r="AC5" i="7"/>
  <c r="AE4" i="7"/>
  <c r="AC4" i="7"/>
  <c r="AE3" i="7"/>
  <c r="AC3" i="7"/>
  <c r="AE2" i="7"/>
  <c r="AC2" i="7"/>
  <c r="Y97" i="6"/>
  <c r="V97" i="6"/>
  <c r="U97" i="6"/>
  <c r="AD55" i="7"/>
  <c r="CD293" i="5"/>
  <c r="CA293" i="5"/>
  <c r="BZ293" i="5"/>
  <c r="BY293" i="5"/>
  <c r="BX293" i="5"/>
  <c r="BW293" i="5"/>
  <c r="BV293" i="5"/>
  <c r="BU293" i="5"/>
  <c r="BT293" i="5"/>
  <c r="BS293" i="5"/>
  <c r="BR293" i="5"/>
  <c r="BQ293" i="5"/>
  <c r="BP293" i="5"/>
  <c r="BO293" i="5"/>
  <c r="BK293" i="5"/>
  <c r="BJ293" i="5"/>
  <c r="BG293" i="5"/>
  <c r="BF293" i="5"/>
  <c r="AG293" i="5"/>
  <c r="CC293" i="5" s="1"/>
  <c r="AO293" i="5"/>
  <c r="AM293" i="5"/>
  <c r="AK293" i="5"/>
  <c r="AI293" i="5"/>
  <c r="AU293" i="5"/>
  <c r="AS293" i="5"/>
  <c r="AD293" i="5"/>
  <c r="AC293" i="5"/>
  <c r="AB293" i="5"/>
  <c r="AA293" i="5"/>
  <c r="Z293" i="5"/>
  <c r="AX293" i="5"/>
  <c r="AA294" i="2"/>
  <c r="Z294" i="2"/>
  <c r="X294" i="2"/>
  <c r="W294" i="2"/>
  <c r="P294" i="2"/>
  <c r="CE293" i="5" l="1"/>
  <c r="CI293" i="5"/>
  <c r="CB293" i="5"/>
  <c r="CG293" i="5"/>
  <c r="BE293" i="5"/>
  <c r="BI293" i="5" s="1"/>
  <c r="BL293" i="5" s="1"/>
  <c r="CF293" i="5"/>
  <c r="CH293" i="5"/>
  <c r="J150" i="7"/>
  <c r="AA150" i="7"/>
  <c r="Z150" i="7"/>
  <c r="Y150" i="7"/>
  <c r="X150" i="7"/>
  <c r="W150" i="7"/>
  <c r="F150" i="7"/>
  <c r="G150" i="7"/>
  <c r="V150" i="7"/>
  <c r="U150" i="7"/>
  <c r="T150" i="7"/>
  <c r="P150" i="7"/>
  <c r="O150" i="7"/>
  <c r="N150" i="7"/>
  <c r="M150" i="7"/>
  <c r="H150" i="7"/>
  <c r="L150" i="7"/>
  <c r="E150" i="7"/>
  <c r="AU292" i="5"/>
  <c r="AS292" i="5"/>
  <c r="AQ292" i="5"/>
  <c r="AO292" i="5"/>
  <c r="AM292" i="5"/>
  <c r="AK292" i="5"/>
  <c r="AI292" i="5"/>
  <c r="AG292" i="5"/>
  <c r="CC292" i="5" s="1"/>
  <c r="Y96" i="6"/>
  <c r="V96" i="6"/>
  <c r="U96" i="6"/>
  <c r="AD54" i="7"/>
  <c r="CD292" i="5"/>
  <c r="CA292" i="5"/>
  <c r="BZ292" i="5"/>
  <c r="BY292" i="5"/>
  <c r="BX292" i="5"/>
  <c r="BW292" i="5"/>
  <c r="BV292" i="5"/>
  <c r="BU292" i="5"/>
  <c r="BT292" i="5"/>
  <c r="BS292" i="5"/>
  <c r="BR292" i="5"/>
  <c r="BQ292" i="5"/>
  <c r="BP292" i="5"/>
  <c r="BO292" i="5"/>
  <c r="BK292" i="5"/>
  <c r="BJ292" i="5"/>
  <c r="BG292" i="5"/>
  <c r="BF292" i="5"/>
  <c r="AX292" i="5"/>
  <c r="AD292" i="5"/>
  <c r="CG292" i="5" s="1"/>
  <c r="AC292" i="5"/>
  <c r="AB292" i="5"/>
  <c r="AA292" i="5"/>
  <c r="Z292" i="5"/>
  <c r="AA293" i="2"/>
  <c r="Z293" i="2"/>
  <c r="X293" i="2"/>
  <c r="W293" i="2"/>
  <c r="P293" i="2"/>
  <c r="CE292" i="5" l="1"/>
  <c r="CI292" i="5"/>
  <c r="BE292" i="5"/>
  <c r="BI292" i="5" s="1"/>
  <c r="BL292" i="5" s="1"/>
  <c r="CF292" i="5"/>
  <c r="CH292" i="5"/>
  <c r="CB292" i="5"/>
  <c r="AD53" i="7"/>
  <c r="AD52" i="7"/>
  <c r="AD51" i="7"/>
  <c r="AD50" i="7"/>
  <c r="AD49" i="7"/>
  <c r="AD48" i="7"/>
  <c r="AD47" i="7"/>
  <c r="AD46" i="7"/>
  <c r="AD45" i="7"/>
  <c r="AD44" i="7"/>
  <c r="AD43" i="7"/>
  <c r="AD42" i="7"/>
  <c r="AD41" i="7"/>
  <c r="AD40" i="7"/>
  <c r="AD39" i="7"/>
  <c r="AD38" i="7"/>
  <c r="AD37" i="7"/>
  <c r="AD36" i="7"/>
  <c r="AD35" i="7"/>
  <c r="AD34" i="7"/>
  <c r="AD33" i="7"/>
  <c r="AD32" i="7"/>
  <c r="AD31" i="7"/>
  <c r="AD30" i="7"/>
  <c r="AD29" i="7"/>
  <c r="AD28" i="7"/>
  <c r="AD27" i="7"/>
  <c r="AD26" i="7"/>
  <c r="AD25" i="7"/>
  <c r="AD24" i="7"/>
  <c r="AD23" i="7"/>
  <c r="AD22" i="7"/>
  <c r="AD21" i="7"/>
  <c r="AD20" i="7"/>
  <c r="AD19" i="7"/>
  <c r="AD18" i="7"/>
  <c r="AD17" i="7"/>
  <c r="AD16" i="7"/>
  <c r="AD15" i="7"/>
  <c r="AD14" i="7"/>
  <c r="AD13" i="7"/>
  <c r="AD12" i="7"/>
  <c r="AD11" i="7"/>
  <c r="AD10" i="7"/>
  <c r="AD9" i="7"/>
  <c r="AD8" i="7"/>
  <c r="AD7" i="7"/>
  <c r="AD6" i="7"/>
  <c r="AD5" i="7"/>
  <c r="AD4" i="7"/>
  <c r="Y95" i="6"/>
  <c r="V95" i="6"/>
  <c r="U95" i="6"/>
  <c r="CD291" i="5"/>
  <c r="CA291" i="5"/>
  <c r="BZ291" i="5"/>
  <c r="BY291" i="5"/>
  <c r="BX291" i="5"/>
  <c r="BW291" i="5"/>
  <c r="BV291" i="5"/>
  <c r="BU291" i="5"/>
  <c r="BT291" i="5"/>
  <c r="BS291" i="5"/>
  <c r="BR291" i="5"/>
  <c r="BQ291" i="5"/>
  <c r="BP291" i="5"/>
  <c r="BO291" i="5"/>
  <c r="BK291" i="5"/>
  <c r="BJ291" i="5"/>
  <c r="BG291" i="5"/>
  <c r="BF291" i="5"/>
  <c r="AX291" i="5"/>
  <c r="AU291" i="5"/>
  <c r="AS291" i="5"/>
  <c r="AQ291" i="5"/>
  <c r="AO291" i="5"/>
  <c r="AM291" i="5"/>
  <c r="AK291" i="5"/>
  <c r="AI291" i="5"/>
  <c r="AG291" i="5"/>
  <c r="CC291" i="5" s="1"/>
  <c r="AD291" i="5"/>
  <c r="AC291" i="5"/>
  <c r="AB291" i="5"/>
  <c r="AA291" i="5"/>
  <c r="Z291" i="5"/>
  <c r="AA292" i="2"/>
  <c r="Z292" i="2"/>
  <c r="X292" i="2"/>
  <c r="W292" i="2"/>
  <c r="P292" i="2"/>
  <c r="CB291" i="5" l="1"/>
  <c r="CG291" i="5"/>
  <c r="CE291" i="5"/>
  <c r="CI291" i="5"/>
  <c r="BE291" i="5"/>
  <c r="BI291" i="5" s="1"/>
  <c r="BL291" i="5" s="1"/>
  <c r="CF291" i="5"/>
  <c r="CH291" i="5"/>
  <c r="J155" i="7"/>
  <c r="Y94" i="6"/>
  <c r="V94" i="6"/>
  <c r="U94" i="6"/>
  <c r="CD290" i="5"/>
  <c r="CA290" i="5"/>
  <c r="BZ290" i="5"/>
  <c r="BY290" i="5"/>
  <c r="BX290" i="5"/>
  <c r="BW290" i="5"/>
  <c r="BV290" i="5"/>
  <c r="BU290" i="5"/>
  <c r="BT290" i="5"/>
  <c r="BS290" i="5"/>
  <c r="BR290" i="5"/>
  <c r="BQ290" i="5"/>
  <c r="BP290" i="5"/>
  <c r="BO290" i="5"/>
  <c r="BK290" i="5"/>
  <c r="BJ290" i="5"/>
  <c r="BG290" i="5"/>
  <c r="BF290" i="5"/>
  <c r="AX290" i="5"/>
  <c r="AU290" i="5"/>
  <c r="AS290" i="5"/>
  <c r="AQ290" i="5"/>
  <c r="AO290" i="5"/>
  <c r="AM290" i="5"/>
  <c r="AK290" i="5"/>
  <c r="AI290" i="5"/>
  <c r="AG290" i="5"/>
  <c r="CC290" i="5" s="1"/>
  <c r="AD290" i="5"/>
  <c r="AC290" i="5"/>
  <c r="AB290" i="5"/>
  <c r="AA290" i="5"/>
  <c r="Z290" i="5"/>
  <c r="AA291" i="2"/>
  <c r="Z291" i="2"/>
  <c r="X291" i="2"/>
  <c r="W291" i="2"/>
  <c r="P291" i="2"/>
  <c r="CE290" i="5" l="1"/>
  <c r="CI290" i="5"/>
  <c r="CB290" i="5"/>
  <c r="CG290" i="5"/>
  <c r="BE290" i="5"/>
  <c r="BI290" i="5" s="1"/>
  <c r="BL290" i="5" s="1"/>
  <c r="CH290" i="5"/>
  <c r="CF290" i="5"/>
  <c r="AA290" i="2"/>
  <c r="Z290" i="2"/>
  <c r="X290" i="2"/>
  <c r="W290" i="2"/>
  <c r="AG289" i="5"/>
  <c r="CC289" i="5" s="1"/>
  <c r="AI289" i="5"/>
  <c r="AO289" i="5"/>
  <c r="AM289" i="5"/>
  <c r="AK289" i="5"/>
  <c r="AQ289" i="5"/>
  <c r="AU289" i="5"/>
  <c r="AS289" i="5"/>
  <c r="Y93" i="6"/>
  <c r="V93" i="6"/>
  <c r="U93" i="6"/>
  <c r="CD289" i="5"/>
  <c r="CA289" i="5"/>
  <c r="BZ289" i="5"/>
  <c r="BY289" i="5"/>
  <c r="BX289" i="5"/>
  <c r="BW289" i="5"/>
  <c r="BV289" i="5"/>
  <c r="BU289" i="5"/>
  <c r="BT289" i="5"/>
  <c r="BS289" i="5"/>
  <c r="BR289" i="5"/>
  <c r="BQ289" i="5"/>
  <c r="BP289" i="5"/>
  <c r="BO289" i="5"/>
  <c r="BK289" i="5"/>
  <c r="BJ289" i="5"/>
  <c r="BG289" i="5"/>
  <c r="BF289" i="5"/>
  <c r="AX289" i="5"/>
  <c r="AD289" i="5"/>
  <c r="CG289" i="5" s="1"/>
  <c r="AC289" i="5"/>
  <c r="AB289" i="5"/>
  <c r="AA289" i="5"/>
  <c r="Z289" i="5"/>
  <c r="P290" i="2"/>
  <c r="CE289" i="5" l="1"/>
  <c r="CI289" i="5"/>
  <c r="BE289" i="5"/>
  <c r="BI289" i="5" s="1"/>
  <c r="BL289" i="5" s="1"/>
  <c r="CH289" i="5"/>
  <c r="CF289" i="5"/>
  <c r="CB289" i="5"/>
  <c r="Y92" i="6"/>
  <c r="V92" i="6"/>
  <c r="U92" i="6"/>
  <c r="CD288" i="5"/>
  <c r="CA288" i="5"/>
  <c r="BZ288" i="5"/>
  <c r="BY288" i="5"/>
  <c r="BX288" i="5"/>
  <c r="BW288" i="5"/>
  <c r="BV288" i="5"/>
  <c r="BU288" i="5"/>
  <c r="BT288" i="5"/>
  <c r="BS288" i="5"/>
  <c r="BR288" i="5"/>
  <c r="BQ288" i="5"/>
  <c r="BP288" i="5"/>
  <c r="BO288" i="5"/>
  <c r="BK288" i="5"/>
  <c r="BJ288" i="5"/>
  <c r="BG288" i="5"/>
  <c r="BF288" i="5"/>
  <c r="AU288" i="5"/>
  <c r="AS288" i="5"/>
  <c r="AQ288" i="5"/>
  <c r="AO288" i="5"/>
  <c r="AM288" i="5"/>
  <c r="AK288" i="5"/>
  <c r="AI288" i="5"/>
  <c r="AG288" i="5"/>
  <c r="CC288" i="5" s="1"/>
  <c r="AD288" i="5"/>
  <c r="CG288" i="5" s="1"/>
  <c r="AC288" i="5"/>
  <c r="AB288" i="5"/>
  <c r="AA288" i="5"/>
  <c r="Z288" i="5"/>
  <c r="AX288" i="5"/>
  <c r="AA289" i="2"/>
  <c r="Z289" i="2"/>
  <c r="X289" i="2"/>
  <c r="W289" i="2"/>
  <c r="P289" i="2"/>
  <c r="BE288" i="5" l="1"/>
  <c r="BI288" i="5" s="1"/>
  <c r="BL288" i="5" s="1"/>
  <c r="CH288" i="5"/>
  <c r="CF288" i="5"/>
  <c r="CE288" i="5"/>
  <c r="CI288" i="5"/>
  <c r="CB288" i="5"/>
  <c r="Y91" i="6"/>
  <c r="V91" i="6"/>
  <c r="U91" i="6"/>
  <c r="CD287" i="5"/>
  <c r="CA287" i="5"/>
  <c r="BZ287" i="5"/>
  <c r="BY287" i="5"/>
  <c r="BX287" i="5"/>
  <c r="BW287" i="5"/>
  <c r="BV287" i="5"/>
  <c r="BU287" i="5"/>
  <c r="BT287" i="5"/>
  <c r="BS287" i="5"/>
  <c r="BR287" i="5"/>
  <c r="BQ287" i="5"/>
  <c r="BP287" i="5"/>
  <c r="BO287" i="5"/>
  <c r="BK287" i="5"/>
  <c r="BJ287" i="5"/>
  <c r="BG287" i="5"/>
  <c r="BF287" i="5"/>
  <c r="BE287" i="5"/>
  <c r="BI287" i="5" s="1"/>
  <c r="BL287" i="5" s="1"/>
  <c r="AX287" i="5"/>
  <c r="AU287" i="5"/>
  <c r="AS287" i="5"/>
  <c r="AQ287" i="5"/>
  <c r="AO287" i="5"/>
  <c r="AM287" i="5"/>
  <c r="AK287" i="5"/>
  <c r="AI287" i="5"/>
  <c r="AG287" i="5"/>
  <c r="CC287" i="5" s="1"/>
  <c r="AD287" i="5"/>
  <c r="AC287" i="5"/>
  <c r="AB287" i="5"/>
  <c r="AA287" i="5"/>
  <c r="Z287" i="5"/>
  <c r="AA288" i="2"/>
  <c r="Z288" i="2"/>
  <c r="X288" i="2"/>
  <c r="W288" i="2"/>
  <c r="P288" i="2"/>
  <c r="CB287" i="5" l="1"/>
  <c r="CG287" i="5"/>
  <c r="CE287" i="5"/>
  <c r="CI287" i="5"/>
  <c r="CF287" i="5"/>
  <c r="CH287" i="5"/>
  <c r="Y90" i="6"/>
  <c r="V90" i="6"/>
  <c r="U90" i="6"/>
  <c r="CD286" i="5"/>
  <c r="CA286" i="5"/>
  <c r="BZ286" i="5"/>
  <c r="BY286" i="5"/>
  <c r="BX286" i="5"/>
  <c r="BW286" i="5"/>
  <c r="BV286" i="5"/>
  <c r="BU286" i="5"/>
  <c r="BT286" i="5"/>
  <c r="BS286" i="5"/>
  <c r="BR286" i="5"/>
  <c r="BQ286" i="5"/>
  <c r="BP286" i="5"/>
  <c r="BO286" i="5"/>
  <c r="BK286" i="5"/>
  <c r="BJ286" i="5"/>
  <c r="BG286" i="5"/>
  <c r="BF286" i="5"/>
  <c r="AX286" i="5"/>
  <c r="AU286" i="5"/>
  <c r="AS286" i="5"/>
  <c r="AQ286" i="5"/>
  <c r="AO286" i="5"/>
  <c r="AM286" i="5"/>
  <c r="AK286" i="5"/>
  <c r="AI286" i="5"/>
  <c r="AG286" i="5"/>
  <c r="CC286" i="5" s="1"/>
  <c r="AD286" i="5"/>
  <c r="AC286" i="5"/>
  <c r="AB286" i="5"/>
  <c r="AA286" i="5"/>
  <c r="Z286" i="5"/>
  <c r="AA287" i="2"/>
  <c r="Z287" i="2"/>
  <c r="X287" i="2"/>
  <c r="W287" i="2"/>
  <c r="P287" i="2"/>
  <c r="CB286" i="5" l="1"/>
  <c r="CG286" i="5"/>
  <c r="CE286" i="5"/>
  <c r="CI286" i="5"/>
  <c r="BE286" i="5"/>
  <c r="BI286" i="5" s="1"/>
  <c r="BL286" i="5" s="1"/>
  <c r="CF286" i="5"/>
  <c r="CH286" i="5"/>
  <c r="AG285" i="5"/>
  <c r="CC285" i="5" s="1"/>
  <c r="Y89" i="6"/>
  <c r="V89" i="6"/>
  <c r="U89" i="6"/>
  <c r="CD285" i="5"/>
  <c r="CA285" i="5"/>
  <c r="BZ285" i="5"/>
  <c r="BY285" i="5"/>
  <c r="BX285" i="5"/>
  <c r="BW285" i="5"/>
  <c r="BV285" i="5"/>
  <c r="BU285" i="5"/>
  <c r="BT285" i="5"/>
  <c r="BS285" i="5"/>
  <c r="BR285" i="5"/>
  <c r="BQ285" i="5"/>
  <c r="BP285" i="5"/>
  <c r="BO285" i="5"/>
  <c r="BK285" i="5"/>
  <c r="BJ285" i="5"/>
  <c r="BG285" i="5"/>
  <c r="BF285" i="5"/>
  <c r="AU285" i="5"/>
  <c r="AS285" i="5"/>
  <c r="AQ285" i="5"/>
  <c r="AO285" i="5"/>
  <c r="AM285" i="5"/>
  <c r="AK285" i="5"/>
  <c r="AI285" i="5"/>
  <c r="AD285" i="5"/>
  <c r="AC285" i="5"/>
  <c r="AB285" i="5"/>
  <c r="AA285" i="5"/>
  <c r="Z285" i="5"/>
  <c r="AX285" i="5"/>
  <c r="AA286" i="2"/>
  <c r="Z286" i="2"/>
  <c r="X286" i="2"/>
  <c r="W286" i="2"/>
  <c r="P286" i="2"/>
  <c r="BE285" i="5" l="1"/>
  <c r="BI285" i="5" s="1"/>
  <c r="BL285" i="5" s="1"/>
  <c r="CF285" i="5"/>
  <c r="CH285" i="5"/>
  <c r="CB285" i="5"/>
  <c r="CG285" i="5"/>
  <c r="CE285" i="5"/>
  <c r="CI285" i="5"/>
  <c r="Y88" i="6"/>
  <c r="V88" i="6"/>
  <c r="U88" i="6"/>
  <c r="CD284" i="5"/>
  <c r="CA284" i="5"/>
  <c r="BZ284" i="5"/>
  <c r="BY284" i="5"/>
  <c r="BX284" i="5"/>
  <c r="BW284" i="5"/>
  <c r="BV284" i="5"/>
  <c r="BU284" i="5"/>
  <c r="BT284" i="5"/>
  <c r="BS284" i="5"/>
  <c r="BR284" i="5"/>
  <c r="BQ284" i="5"/>
  <c r="BP284" i="5"/>
  <c r="BO284" i="5"/>
  <c r="BK284" i="5"/>
  <c r="BJ284" i="5"/>
  <c r="BG284" i="5"/>
  <c r="BF284" i="5"/>
  <c r="BE284" i="5"/>
  <c r="BI284" i="5" s="1"/>
  <c r="BL284" i="5" s="1"/>
  <c r="AU284" i="5"/>
  <c r="AS284" i="5"/>
  <c r="AQ284" i="5"/>
  <c r="AO284" i="5"/>
  <c r="AM284" i="5"/>
  <c r="AK284" i="5"/>
  <c r="AI284" i="5"/>
  <c r="AG284" i="5"/>
  <c r="CC284" i="5" s="1"/>
  <c r="AD284" i="5"/>
  <c r="AC284" i="5"/>
  <c r="AB284" i="5"/>
  <c r="AA284" i="5"/>
  <c r="Z284" i="5"/>
  <c r="AX284" i="5"/>
  <c r="AA285" i="2"/>
  <c r="Z285" i="2"/>
  <c r="X285" i="2"/>
  <c r="W285" i="2"/>
  <c r="P285" i="2"/>
  <c r="CE284" i="5" l="1"/>
  <c r="CI284" i="5"/>
  <c r="CB284" i="5"/>
  <c r="CG284" i="5"/>
  <c r="CF284" i="5"/>
  <c r="CH284" i="5"/>
  <c r="CD283" i="5"/>
  <c r="CA283" i="5"/>
  <c r="BZ283" i="5"/>
  <c r="BY283" i="5"/>
  <c r="BX283" i="5"/>
  <c r="BW283" i="5"/>
  <c r="BV283" i="5"/>
  <c r="BU283" i="5"/>
  <c r="BT283" i="5"/>
  <c r="BS283" i="5"/>
  <c r="BR283" i="5"/>
  <c r="BQ283" i="5"/>
  <c r="BP283" i="5"/>
  <c r="BO283" i="5"/>
  <c r="BK283" i="5"/>
  <c r="BJ283" i="5"/>
  <c r="BG283" i="5"/>
  <c r="BF283" i="5"/>
  <c r="AU283" i="5"/>
  <c r="AS283" i="5"/>
  <c r="AQ283" i="5"/>
  <c r="AI283" i="5"/>
  <c r="AG283" i="5"/>
  <c r="CC283" i="5" s="1"/>
  <c r="Y87" i="6"/>
  <c r="V87" i="6"/>
  <c r="U87" i="6"/>
  <c r="AX283" i="5"/>
  <c r="AO283" i="5"/>
  <c r="AM283" i="5"/>
  <c r="AK283" i="5"/>
  <c r="AD283" i="5"/>
  <c r="AC283" i="5"/>
  <c r="AB283" i="5"/>
  <c r="AA283" i="5"/>
  <c r="Z283" i="5"/>
  <c r="AA284" i="2"/>
  <c r="Z284" i="2"/>
  <c r="X284" i="2"/>
  <c r="W284" i="2"/>
  <c r="P284" i="2"/>
  <c r="CB283" i="5" l="1"/>
  <c r="CG283" i="5"/>
  <c r="CE283" i="5"/>
  <c r="CI283" i="5"/>
  <c r="BE283" i="5"/>
  <c r="BI283" i="5" s="1"/>
  <c r="BL283" i="5" s="1"/>
  <c r="CF283" i="5"/>
  <c r="CH283" i="5"/>
  <c r="CD282" i="5"/>
  <c r="CA282" i="5"/>
  <c r="BZ282" i="5"/>
  <c r="BY282" i="5"/>
  <c r="BX282" i="5"/>
  <c r="BW282" i="5"/>
  <c r="BV282" i="5"/>
  <c r="BU282" i="5"/>
  <c r="BT282" i="5"/>
  <c r="BS282" i="5"/>
  <c r="BR282" i="5"/>
  <c r="BQ282" i="5"/>
  <c r="BP282" i="5"/>
  <c r="BO282" i="5"/>
  <c r="BK282" i="5"/>
  <c r="BJ282" i="5"/>
  <c r="BG282" i="5"/>
  <c r="BF282" i="5"/>
  <c r="AX282" i="5"/>
  <c r="AI282" i="5"/>
  <c r="AG282" i="5"/>
  <c r="CC282" i="5" s="1"/>
  <c r="AO282" i="5"/>
  <c r="AM282" i="5"/>
  <c r="AK282" i="5"/>
  <c r="AU282" i="5"/>
  <c r="AS282" i="5"/>
  <c r="AQ282" i="5"/>
  <c r="Y86" i="6"/>
  <c r="V86" i="6"/>
  <c r="U86" i="6"/>
  <c r="AA283" i="2"/>
  <c r="Z283" i="2"/>
  <c r="X283" i="2"/>
  <c r="W283" i="2"/>
  <c r="P283" i="2"/>
  <c r="AD282" i="5"/>
  <c r="AC282" i="5"/>
  <c r="AB282" i="5"/>
  <c r="AA282" i="5"/>
  <c r="Z282" i="5"/>
  <c r="BE282" i="5" l="1"/>
  <c r="BI282" i="5" s="1"/>
  <c r="BL282" i="5" s="1"/>
  <c r="CH282" i="5"/>
  <c r="CF282" i="5"/>
  <c r="CE282" i="5"/>
  <c r="CI282" i="5"/>
  <c r="CB282" i="5"/>
  <c r="CG282" i="5"/>
  <c r="P282" i="2"/>
  <c r="Y85" i="6" l="1"/>
  <c r="V85" i="6"/>
  <c r="U85" i="6"/>
  <c r="Y84" i="6"/>
  <c r="V84" i="6"/>
  <c r="U84" i="6"/>
  <c r="CD281" i="5"/>
  <c r="CA281" i="5"/>
  <c r="BZ281" i="5"/>
  <c r="BY281" i="5"/>
  <c r="BX281" i="5"/>
  <c r="BW281" i="5"/>
  <c r="BV281" i="5"/>
  <c r="BU281" i="5"/>
  <c r="BT281" i="5"/>
  <c r="BS281" i="5"/>
  <c r="BR281" i="5"/>
  <c r="BQ281" i="5"/>
  <c r="BP281" i="5"/>
  <c r="BO281" i="5"/>
  <c r="BK281" i="5"/>
  <c r="BJ281" i="5"/>
  <c r="BG281" i="5"/>
  <c r="BF281" i="5"/>
  <c r="AQ281" i="5"/>
  <c r="AO281" i="5"/>
  <c r="AM281" i="5"/>
  <c r="AK281" i="5"/>
  <c r="AU281" i="5"/>
  <c r="AS281" i="5"/>
  <c r="AI281" i="5"/>
  <c r="AG281" i="5"/>
  <c r="CC281" i="5" s="1"/>
  <c r="AD281" i="5"/>
  <c r="AC281" i="5"/>
  <c r="AB281" i="5"/>
  <c r="AA281" i="5"/>
  <c r="Z281" i="5"/>
  <c r="AX281" i="5"/>
  <c r="AA282" i="2"/>
  <c r="Z282" i="2"/>
  <c r="X282" i="2"/>
  <c r="W282" i="2"/>
  <c r="BE281" i="5" l="1"/>
  <c r="BI281" i="5" s="1"/>
  <c r="BL281" i="5" s="1"/>
  <c r="CH281" i="5"/>
  <c r="CF281" i="5"/>
  <c r="CB281" i="5"/>
  <c r="CG281" i="5"/>
  <c r="CE281" i="5"/>
  <c r="CI281" i="5"/>
  <c r="CD280" i="5"/>
  <c r="CA280" i="5"/>
  <c r="BZ280" i="5"/>
  <c r="BY280" i="5"/>
  <c r="BX280" i="5"/>
  <c r="BW280" i="5"/>
  <c r="BV280" i="5"/>
  <c r="BU280" i="5"/>
  <c r="BT280" i="5"/>
  <c r="BS280" i="5"/>
  <c r="BR280" i="5"/>
  <c r="BQ280" i="5"/>
  <c r="BP280" i="5"/>
  <c r="BO280" i="5"/>
  <c r="BK280" i="5"/>
  <c r="BJ280" i="5"/>
  <c r="BG280" i="5"/>
  <c r="BF280" i="5"/>
  <c r="AU280" i="5"/>
  <c r="AS280" i="5"/>
  <c r="AQ280" i="5"/>
  <c r="AO280" i="5"/>
  <c r="AM280" i="5"/>
  <c r="AK280" i="5"/>
  <c r="AI280" i="5"/>
  <c r="AG280" i="5"/>
  <c r="CC280" i="5" s="1"/>
  <c r="P281" i="2"/>
  <c r="Y83" i="6"/>
  <c r="V83" i="6"/>
  <c r="U83" i="6"/>
  <c r="AD280" i="5"/>
  <c r="AC280" i="5"/>
  <c r="AB280" i="5"/>
  <c r="AA280" i="5"/>
  <c r="Z280" i="5"/>
  <c r="AX280" i="5"/>
  <c r="AA281" i="2"/>
  <c r="Z281" i="2"/>
  <c r="X281" i="2"/>
  <c r="W281" i="2"/>
  <c r="CE280" i="5" l="1"/>
  <c r="CI280" i="5"/>
  <c r="CB280" i="5"/>
  <c r="CG280" i="5"/>
  <c r="BE280" i="5"/>
  <c r="BI280" i="5" s="1"/>
  <c r="BL280" i="5" s="1"/>
  <c r="CH280" i="5"/>
  <c r="CF280" i="5"/>
  <c r="P280" i="2"/>
  <c r="BD257" i="5"/>
  <c r="BD258" i="5" s="1"/>
  <c r="BD259" i="5" s="1"/>
  <c r="BD260" i="5" s="1"/>
  <c r="BD261" i="5" s="1"/>
  <c r="BD262" i="5" s="1"/>
  <c r="BD263" i="5" s="1"/>
  <c r="BD264" i="5" s="1"/>
  <c r="BD265" i="5" s="1"/>
  <c r="BD266" i="5" s="1"/>
  <c r="BD267" i="5" s="1"/>
  <c r="BD268" i="5" s="1"/>
  <c r="BD269" i="5" s="1"/>
  <c r="BD270" i="5" s="1"/>
  <c r="BD271" i="5" s="1"/>
  <c r="BD272" i="5" s="1"/>
  <c r="BD273" i="5" s="1"/>
  <c r="BD274" i="5" s="1"/>
  <c r="BD275" i="5" s="1"/>
  <c r="BD276" i="5" s="1"/>
  <c r="BD277" i="5" s="1"/>
  <c r="BD278" i="5" s="1"/>
  <c r="BD279" i="5" s="1"/>
  <c r="BD280" i="5" s="1"/>
  <c r="BD281" i="5" s="1"/>
  <c r="BD282" i="5" s="1"/>
  <c r="BD283" i="5" s="1"/>
  <c r="BD284" i="5" s="1"/>
  <c r="BD285" i="5" s="1"/>
  <c r="BD286" i="5" s="1"/>
  <c r="BD287" i="5" s="1"/>
  <c r="BD288" i="5" s="1"/>
  <c r="BD289" i="5" s="1"/>
  <c r="BD290" i="5" s="1"/>
  <c r="BD291" i="5" s="1"/>
  <c r="BD292" i="5" s="1"/>
  <c r="BD293" i="5" s="1"/>
  <c r="BD294" i="5" s="1"/>
  <c r="BD295" i="5" s="1"/>
  <c r="BD296" i="5" s="1"/>
  <c r="BD297" i="5" s="1"/>
  <c r="BD298" i="5" s="1"/>
  <c r="BD299" i="5" s="1"/>
  <c r="BD300" i="5" s="1"/>
  <c r="BD301" i="5" s="1"/>
  <c r="BD302" i="5" s="1"/>
  <c r="BD303" i="5" s="1"/>
  <c r="BD304" i="5" s="1"/>
  <c r="BD305" i="5" s="1"/>
  <c r="BD306" i="5" s="1"/>
  <c r="BD307" i="5" s="1"/>
  <c r="BD308" i="5" s="1"/>
  <c r="BD309" i="5" s="1"/>
  <c r="BD310" i="5" s="1"/>
  <c r="BD311" i="5" s="1"/>
  <c r="BD312" i="5" s="1"/>
  <c r="BD313" i="5" s="1"/>
  <c r="BD314" i="5" s="1"/>
  <c r="BD315" i="5" s="1"/>
  <c r="BD316" i="5" s="1"/>
  <c r="BD317" i="5" s="1"/>
  <c r="BD318" i="5" s="1"/>
  <c r="BD319" i="5" s="1"/>
  <c r="BD320" i="5" s="1"/>
  <c r="BD321" i="5" s="1"/>
  <c r="BD322" i="5" s="1"/>
  <c r="BD323" i="5" s="1"/>
  <c r="BD324" i="5" s="1"/>
  <c r="BD325" i="5" s="1"/>
  <c r="BD326" i="5" s="1"/>
  <c r="BD327" i="5" s="1"/>
  <c r="BD328" i="5" s="1"/>
  <c r="BD329" i="5" s="1"/>
  <c r="BD330" i="5" s="1"/>
  <c r="BD331" i="5" s="1"/>
  <c r="BD332" i="5" s="1"/>
  <c r="BD333" i="5" s="1"/>
  <c r="BD334" i="5" s="1"/>
  <c r="BD335" i="5" s="1"/>
  <c r="BD336" i="5" s="1"/>
  <c r="BD337" i="5" s="1"/>
  <c r="BD338" i="5" s="1"/>
  <c r="BD339" i="5" s="1"/>
  <c r="BD340" i="5" s="1"/>
  <c r="BD341" i="5" s="1"/>
  <c r="BD342" i="5" s="1"/>
  <c r="BD343" i="5" s="1"/>
  <c r="BD344" i="5" s="1"/>
  <c r="BD345" i="5" s="1"/>
  <c r="BD346" i="5" s="1"/>
  <c r="BD347" i="5" s="1"/>
  <c r="BD348" i="5" s="1"/>
  <c r="BD349" i="5" s="1"/>
  <c r="BD350" i="5" s="1"/>
  <c r="BD351" i="5" s="1"/>
  <c r="BD352" i="5" s="1"/>
  <c r="BD353" i="5" s="1"/>
  <c r="BD354" i="5" s="1"/>
  <c r="BD355" i="5" s="1"/>
  <c r="BD356" i="5" s="1"/>
  <c r="BD357" i="5" s="1"/>
  <c r="BD358" i="5" s="1"/>
  <c r="BD359" i="5" s="1"/>
  <c r="BD360" i="5" s="1"/>
  <c r="BD361" i="5" s="1"/>
  <c r="BD362" i="5" s="1"/>
  <c r="BD363" i="5" s="1"/>
  <c r="BD364" i="5" s="1"/>
  <c r="BD365" i="5" s="1"/>
  <c r="BD366" i="5" s="1"/>
  <c r="BD367" i="5" s="1"/>
  <c r="BD368" i="5" s="1"/>
  <c r="BD369" i="5" s="1"/>
  <c r="BD370" i="5" s="1"/>
  <c r="BD371" i="5" s="1"/>
  <c r="BD372" i="5" s="1"/>
  <c r="BD373" i="5" s="1"/>
  <c r="BD374" i="5" s="1"/>
  <c r="BD375" i="5" s="1"/>
  <c r="BD376" i="5" s="1"/>
  <c r="BD377" i="5" s="1"/>
  <c r="BD378" i="5" s="1"/>
  <c r="BD379" i="5" s="1"/>
  <c r="BD380" i="5" s="1"/>
  <c r="BD381" i="5" s="1"/>
  <c r="BD382" i="5" s="1"/>
  <c r="BD383" i="5" s="1"/>
  <c r="CD279" i="5"/>
  <c r="CA279" i="5"/>
  <c r="BZ279" i="5"/>
  <c r="BY279" i="5"/>
  <c r="BX279" i="5"/>
  <c r="BW279" i="5"/>
  <c r="BV279" i="5"/>
  <c r="BU279" i="5"/>
  <c r="BT279" i="5"/>
  <c r="BS279" i="5"/>
  <c r="BR279" i="5"/>
  <c r="BQ279" i="5"/>
  <c r="BP279" i="5"/>
  <c r="BO279" i="5"/>
  <c r="BK279" i="5"/>
  <c r="BJ279" i="5"/>
  <c r="BG279" i="5"/>
  <c r="BF279" i="5"/>
  <c r="AU279" i="5"/>
  <c r="AS279" i="5"/>
  <c r="AQ279" i="5"/>
  <c r="AO279" i="5"/>
  <c r="AM279" i="5"/>
  <c r="AK279" i="5"/>
  <c r="AI279" i="5"/>
  <c r="AG279" i="5"/>
  <c r="CC279" i="5" s="1"/>
  <c r="AD279" i="5"/>
  <c r="AC279" i="5"/>
  <c r="AB279" i="5"/>
  <c r="AA279" i="5"/>
  <c r="Z279" i="5"/>
  <c r="AX279" i="5"/>
  <c r="AA280" i="2"/>
  <c r="Z280" i="2"/>
  <c r="X280" i="2"/>
  <c r="W280" i="2"/>
  <c r="BE279" i="5" l="1"/>
  <c r="BI279" i="5" s="1"/>
  <c r="BL279" i="5" s="1"/>
  <c r="CF279" i="5"/>
  <c r="CH279" i="5"/>
  <c r="CB279" i="5"/>
  <c r="CG279" i="5"/>
  <c r="CE279" i="5"/>
  <c r="CI279" i="5"/>
  <c r="CD278" i="5"/>
  <c r="CA278" i="5"/>
  <c r="BZ278" i="5"/>
  <c r="BY278" i="5"/>
  <c r="BX278" i="5"/>
  <c r="BW278" i="5"/>
  <c r="BV278" i="5"/>
  <c r="BU278" i="5"/>
  <c r="BT278" i="5"/>
  <c r="BS278" i="5"/>
  <c r="BR278" i="5"/>
  <c r="BQ278" i="5"/>
  <c r="BP278" i="5"/>
  <c r="BO278" i="5"/>
  <c r="BK278" i="5"/>
  <c r="BJ278" i="5"/>
  <c r="BG278" i="5"/>
  <c r="BF278" i="5"/>
  <c r="AU278" i="5"/>
  <c r="AS278" i="5"/>
  <c r="AQ278" i="5"/>
  <c r="AO278" i="5"/>
  <c r="AM278" i="5"/>
  <c r="AK278" i="5"/>
  <c r="AI278" i="5"/>
  <c r="AG278" i="5"/>
  <c r="CC278" i="5" s="1"/>
  <c r="Y82" i="6"/>
  <c r="V82" i="6"/>
  <c r="U82" i="6"/>
  <c r="AD278" i="5"/>
  <c r="AC278" i="5"/>
  <c r="AB278" i="5"/>
  <c r="AA278" i="5"/>
  <c r="Z278" i="5"/>
  <c r="AX278" i="5"/>
  <c r="AA279" i="2"/>
  <c r="Z279" i="2"/>
  <c r="X279" i="2"/>
  <c r="W279" i="2"/>
  <c r="P279" i="2"/>
  <c r="CE278" i="5" l="1"/>
  <c r="CI278" i="5"/>
  <c r="BE278" i="5"/>
  <c r="BI278" i="5" s="1"/>
  <c r="BL278" i="5" s="1"/>
  <c r="CF278" i="5"/>
  <c r="CH278" i="5"/>
  <c r="CB278" i="5"/>
  <c r="CG278" i="5"/>
  <c r="CD277" i="5"/>
  <c r="CA277" i="5"/>
  <c r="BZ277" i="5"/>
  <c r="BY277" i="5"/>
  <c r="BX277" i="5"/>
  <c r="BW277" i="5"/>
  <c r="BV277" i="5"/>
  <c r="BU277" i="5"/>
  <c r="BT277" i="5"/>
  <c r="BS277" i="5"/>
  <c r="BR277" i="5"/>
  <c r="BQ277" i="5"/>
  <c r="BP277" i="5"/>
  <c r="BO277" i="5"/>
  <c r="BK277" i="5"/>
  <c r="BJ277" i="5"/>
  <c r="BG277" i="5"/>
  <c r="BF277" i="5"/>
  <c r="AU277" i="5"/>
  <c r="AS277" i="5"/>
  <c r="AQ277" i="5"/>
  <c r="AO277" i="5"/>
  <c r="AM277" i="5"/>
  <c r="AK277" i="5"/>
  <c r="P278" i="2"/>
  <c r="AG277" i="5"/>
  <c r="CC277" i="5" s="1"/>
  <c r="AI277" i="5"/>
  <c r="Y81" i="6"/>
  <c r="V81" i="6"/>
  <c r="U81" i="6"/>
  <c r="AD277" i="5"/>
  <c r="CG277" i="5" s="1"/>
  <c r="AC277" i="5"/>
  <c r="AB277" i="5"/>
  <c r="AA277" i="5"/>
  <c r="Z277" i="5"/>
  <c r="AX277" i="5"/>
  <c r="AA278" i="2"/>
  <c r="Z278" i="2"/>
  <c r="X278" i="2"/>
  <c r="W278" i="2"/>
  <c r="BE277" i="5" l="1"/>
  <c r="BI277" i="5" s="1"/>
  <c r="BL277" i="5" s="1"/>
  <c r="CF277" i="5"/>
  <c r="CH277" i="5"/>
  <c r="CE277" i="5"/>
  <c r="CI277" i="5"/>
  <c r="CB277" i="5"/>
  <c r="AU276" i="5"/>
  <c r="AS276" i="5"/>
  <c r="AQ276" i="5"/>
  <c r="AO276" i="5"/>
  <c r="AM276" i="5"/>
  <c r="AK276" i="5"/>
  <c r="AI276" i="5"/>
  <c r="CI276" i="5" s="1"/>
  <c r="AG276" i="5"/>
  <c r="P277" i="2" l="1"/>
  <c r="Y80" i="6"/>
  <c r="V80" i="6"/>
  <c r="U80" i="6"/>
  <c r="CE276" i="5"/>
  <c r="CD276" i="5"/>
  <c r="CC276" i="5"/>
  <c r="CB276" i="5"/>
  <c r="CA276" i="5"/>
  <c r="BZ276" i="5"/>
  <c r="BY276" i="5"/>
  <c r="BX276" i="5"/>
  <c r="BW276" i="5"/>
  <c r="BV276" i="5"/>
  <c r="BU276" i="5"/>
  <c r="BT276" i="5"/>
  <c r="BS276" i="5"/>
  <c r="BR276" i="5"/>
  <c r="BQ276" i="5"/>
  <c r="BP276" i="5"/>
  <c r="BO276" i="5"/>
  <c r="BK276" i="5"/>
  <c r="BJ276" i="5"/>
  <c r="BG276" i="5"/>
  <c r="BF276" i="5"/>
  <c r="AX276" i="5"/>
  <c r="AD276" i="5"/>
  <c r="CG276" i="5" s="1"/>
  <c r="AC276" i="5"/>
  <c r="AB276" i="5"/>
  <c r="AA276" i="5"/>
  <c r="Z276" i="5"/>
  <c r="AA277" i="2"/>
  <c r="Z277" i="2"/>
  <c r="X277" i="2"/>
  <c r="W277" i="2"/>
  <c r="BE276" i="5" l="1"/>
  <c r="BI276" i="5" s="1"/>
  <c r="BL276" i="5" s="1"/>
  <c r="CF276" i="5"/>
  <c r="CH276" i="5"/>
  <c r="CD275" i="5"/>
  <c r="CA275" i="5"/>
  <c r="BZ275" i="5"/>
  <c r="BY275" i="5"/>
  <c r="BX275" i="5"/>
  <c r="BW275" i="5"/>
  <c r="BV275" i="5"/>
  <c r="BU275" i="5"/>
  <c r="BT275" i="5"/>
  <c r="BS275" i="5"/>
  <c r="BR275" i="5"/>
  <c r="BQ275" i="5"/>
  <c r="BP275" i="5"/>
  <c r="BO275" i="5"/>
  <c r="BK275" i="5"/>
  <c r="BJ275" i="5"/>
  <c r="BG275" i="5"/>
  <c r="BF275" i="5"/>
  <c r="AU275" i="5"/>
  <c r="AS275" i="5"/>
  <c r="AQ275" i="5"/>
  <c r="AO275" i="5"/>
  <c r="AM275" i="5"/>
  <c r="AK275" i="5"/>
  <c r="AI275" i="5"/>
  <c r="AG275" i="5"/>
  <c r="CC275" i="5" s="1"/>
  <c r="P276" i="2"/>
  <c r="CE275" i="5" l="1"/>
  <c r="CI275" i="5"/>
  <c r="Y79" i="6"/>
  <c r="V79" i="6"/>
  <c r="U79" i="6"/>
  <c r="AD275" i="5"/>
  <c r="CG275" i="5" s="1"/>
  <c r="AC275" i="5"/>
  <c r="AB275" i="5"/>
  <c r="AA275" i="5"/>
  <c r="Z275" i="5"/>
  <c r="AX275" i="5"/>
  <c r="AA276" i="2"/>
  <c r="Z276" i="2"/>
  <c r="X276" i="2"/>
  <c r="W276" i="2"/>
  <c r="BE275" i="5" l="1"/>
  <c r="BI275" i="5" s="1"/>
  <c r="BL275" i="5" s="1"/>
  <c r="CF275" i="5"/>
  <c r="CH275" i="5"/>
  <c r="CB275" i="5"/>
  <c r="Y78" i="6"/>
  <c r="V78" i="6"/>
  <c r="U78" i="6"/>
  <c r="CD274" i="5"/>
  <c r="CA274" i="5"/>
  <c r="BZ274" i="5"/>
  <c r="BY274" i="5"/>
  <c r="BX274" i="5"/>
  <c r="BW274" i="5"/>
  <c r="BV274" i="5"/>
  <c r="BU274" i="5"/>
  <c r="BT274" i="5"/>
  <c r="BS274" i="5"/>
  <c r="BR274" i="5"/>
  <c r="BQ274" i="5"/>
  <c r="BP274" i="5"/>
  <c r="BO274" i="5"/>
  <c r="BK274" i="5"/>
  <c r="BJ274" i="5"/>
  <c r="BG274" i="5"/>
  <c r="BF274" i="5"/>
  <c r="AX274" i="5"/>
  <c r="AU274" i="5"/>
  <c r="AS274" i="5"/>
  <c r="AQ274" i="5"/>
  <c r="AO274" i="5"/>
  <c r="AM274" i="5"/>
  <c r="AK274" i="5"/>
  <c r="AI274" i="5"/>
  <c r="AG274" i="5"/>
  <c r="CC274" i="5" s="1"/>
  <c r="AD274" i="5"/>
  <c r="AC274" i="5"/>
  <c r="AB274" i="5"/>
  <c r="AA274" i="5"/>
  <c r="Z274" i="5"/>
  <c r="AA275" i="2"/>
  <c r="Z275" i="2"/>
  <c r="X275" i="2"/>
  <c r="W275" i="2"/>
  <c r="P275" i="2"/>
  <c r="CE274" i="5" l="1"/>
  <c r="CI274" i="5"/>
  <c r="CB274" i="5"/>
  <c r="CG274" i="5"/>
  <c r="BE274" i="5"/>
  <c r="BI274" i="5" s="1"/>
  <c r="BL274" i="5" s="1"/>
  <c r="CH274" i="5"/>
  <c r="CF274" i="5"/>
  <c r="Y77" i="6"/>
  <c r="V77" i="6"/>
  <c r="U77" i="6"/>
  <c r="CD273" i="5"/>
  <c r="CA273" i="5"/>
  <c r="BZ273" i="5"/>
  <c r="BY273" i="5"/>
  <c r="BX273" i="5"/>
  <c r="BW273" i="5"/>
  <c r="BV273" i="5"/>
  <c r="BU273" i="5"/>
  <c r="BT273" i="5"/>
  <c r="BS273" i="5"/>
  <c r="BR273" i="5"/>
  <c r="BQ273" i="5"/>
  <c r="BP273" i="5"/>
  <c r="BO273" i="5"/>
  <c r="BK273" i="5"/>
  <c r="BJ273" i="5"/>
  <c r="BG273" i="5"/>
  <c r="BF273" i="5"/>
  <c r="AX273" i="5"/>
  <c r="AU273" i="5"/>
  <c r="AS273" i="5"/>
  <c r="AQ273" i="5"/>
  <c r="AO273" i="5"/>
  <c r="AM273" i="5"/>
  <c r="AK273" i="5"/>
  <c r="AI273" i="5"/>
  <c r="AG273" i="5"/>
  <c r="CC273" i="5" s="1"/>
  <c r="AD273" i="5"/>
  <c r="AC273" i="5"/>
  <c r="AB273" i="5"/>
  <c r="AA273" i="5"/>
  <c r="Z273" i="5"/>
  <c r="AA274" i="2"/>
  <c r="Z274" i="2"/>
  <c r="X274" i="2"/>
  <c r="W274" i="2"/>
  <c r="P274" i="2"/>
  <c r="CB273" i="5" l="1"/>
  <c r="CG273" i="5"/>
  <c r="CE273" i="5"/>
  <c r="CI273" i="5"/>
  <c r="BE273" i="5"/>
  <c r="BI273" i="5" s="1"/>
  <c r="BL273" i="5" s="1"/>
  <c r="CH273" i="5"/>
  <c r="CF273" i="5"/>
  <c r="Y76" i="6"/>
  <c r="V76" i="6"/>
  <c r="U76" i="6"/>
  <c r="CD272" i="5"/>
  <c r="CA272" i="5"/>
  <c r="BZ272" i="5"/>
  <c r="BY272" i="5"/>
  <c r="BX272" i="5"/>
  <c r="BW272" i="5"/>
  <c r="BV272" i="5"/>
  <c r="BU272" i="5"/>
  <c r="BT272" i="5"/>
  <c r="BS272" i="5"/>
  <c r="BR272" i="5"/>
  <c r="BQ272" i="5"/>
  <c r="BP272" i="5"/>
  <c r="BO272" i="5"/>
  <c r="BK272" i="5"/>
  <c r="BJ272" i="5"/>
  <c r="BG272" i="5"/>
  <c r="BF272" i="5"/>
  <c r="AG272" i="5"/>
  <c r="CC272" i="5" s="1"/>
  <c r="AU272" i="5"/>
  <c r="AS272" i="5"/>
  <c r="AQ272" i="5"/>
  <c r="AO272" i="5"/>
  <c r="AM272" i="5"/>
  <c r="AK272" i="5"/>
  <c r="AI272" i="5"/>
  <c r="AD272" i="5"/>
  <c r="CG272" i="5" s="1"/>
  <c r="AC272" i="5"/>
  <c r="AB272" i="5"/>
  <c r="AA272" i="5"/>
  <c r="Z272" i="5"/>
  <c r="AX272" i="5"/>
  <c r="AA273" i="2"/>
  <c r="Z273" i="2"/>
  <c r="X273" i="2"/>
  <c r="W273" i="2"/>
  <c r="P273" i="2"/>
  <c r="BE272" i="5" l="1"/>
  <c r="BI272" i="5" s="1"/>
  <c r="BL272" i="5" s="1"/>
  <c r="CH272" i="5"/>
  <c r="CF272" i="5"/>
  <c r="CE272" i="5"/>
  <c r="CI272" i="5"/>
  <c r="CB272" i="5"/>
  <c r="AU271" i="5"/>
  <c r="AS271" i="5"/>
  <c r="AQ271" i="5"/>
  <c r="AO271" i="5"/>
  <c r="AM271" i="5"/>
  <c r="AK271" i="5"/>
  <c r="AI271" i="5"/>
  <c r="AG271" i="5"/>
  <c r="CC271" i="5" s="1"/>
  <c r="Y75" i="6"/>
  <c r="V75" i="6"/>
  <c r="U75" i="6"/>
  <c r="CD271" i="5"/>
  <c r="CA271" i="5"/>
  <c r="BZ271" i="5"/>
  <c r="BY271" i="5"/>
  <c r="BX271" i="5"/>
  <c r="BW271" i="5"/>
  <c r="BV271" i="5"/>
  <c r="BU271" i="5"/>
  <c r="BT271" i="5"/>
  <c r="BS271" i="5"/>
  <c r="BR271" i="5"/>
  <c r="BQ271" i="5"/>
  <c r="BP271" i="5"/>
  <c r="BO271" i="5"/>
  <c r="BK271" i="5"/>
  <c r="BJ271" i="5"/>
  <c r="BG271" i="5"/>
  <c r="BF271" i="5"/>
  <c r="AX271" i="5"/>
  <c r="AD271" i="5"/>
  <c r="CG271" i="5" s="1"/>
  <c r="AC271" i="5"/>
  <c r="AB271" i="5"/>
  <c r="AA271" i="5"/>
  <c r="Z271" i="5"/>
  <c r="AA272" i="2"/>
  <c r="Z272" i="2"/>
  <c r="X272" i="2"/>
  <c r="W272" i="2"/>
  <c r="P272" i="2"/>
  <c r="CE271" i="5" l="1"/>
  <c r="CI271" i="5"/>
  <c r="BE271" i="5"/>
  <c r="BI271" i="5" s="1"/>
  <c r="BL271" i="5" s="1"/>
  <c r="CF271" i="5"/>
  <c r="CH271" i="5"/>
  <c r="CB271" i="5"/>
  <c r="Y74" i="6"/>
  <c r="V74" i="6"/>
  <c r="U74" i="6"/>
  <c r="CD270" i="5"/>
  <c r="CA270" i="5"/>
  <c r="BZ270" i="5"/>
  <c r="BY270" i="5"/>
  <c r="BX270" i="5"/>
  <c r="BW270" i="5"/>
  <c r="BV270" i="5"/>
  <c r="BU270" i="5"/>
  <c r="BT270" i="5"/>
  <c r="BS270" i="5"/>
  <c r="BR270" i="5"/>
  <c r="BQ270" i="5"/>
  <c r="BP270" i="5"/>
  <c r="BO270" i="5"/>
  <c r="BK270" i="5"/>
  <c r="BJ270" i="5"/>
  <c r="BG270" i="5"/>
  <c r="BF270" i="5"/>
  <c r="AU270" i="5"/>
  <c r="AS270" i="5"/>
  <c r="AQ270" i="5"/>
  <c r="AO270" i="5"/>
  <c r="AM270" i="5"/>
  <c r="AK270" i="5"/>
  <c r="AI270" i="5"/>
  <c r="AG270" i="5"/>
  <c r="CC270" i="5" s="1"/>
  <c r="AD270" i="5"/>
  <c r="AC270" i="5"/>
  <c r="AB270" i="5"/>
  <c r="AA270" i="5"/>
  <c r="Z270" i="5"/>
  <c r="AX270" i="5"/>
  <c r="AA271" i="2"/>
  <c r="Z271" i="2"/>
  <c r="X271" i="2"/>
  <c r="W271" i="2"/>
  <c r="P271" i="2"/>
  <c r="CF270" i="5" l="1"/>
  <c r="CH270" i="5"/>
  <c r="BE270" i="5"/>
  <c r="BI270" i="5" s="1"/>
  <c r="BL270" i="5" s="1"/>
  <c r="CB270" i="5"/>
  <c r="CG270" i="5"/>
  <c r="CE270" i="5"/>
  <c r="CI270" i="5"/>
  <c r="CD269" i="5"/>
  <c r="CA269" i="5"/>
  <c r="BZ269" i="5"/>
  <c r="BY269" i="5"/>
  <c r="BX269" i="5"/>
  <c r="BW269" i="5"/>
  <c r="BV269" i="5"/>
  <c r="BU269" i="5"/>
  <c r="BT269" i="5"/>
  <c r="BS269" i="5"/>
  <c r="BR269" i="5"/>
  <c r="BQ269" i="5"/>
  <c r="BP269" i="5"/>
  <c r="BO269" i="5"/>
  <c r="BK269" i="5"/>
  <c r="BJ269" i="5"/>
  <c r="BG269" i="5"/>
  <c r="BF269" i="5"/>
  <c r="AU269" i="5"/>
  <c r="AS269" i="5"/>
  <c r="AQ269" i="5"/>
  <c r="AO269" i="5"/>
  <c r="AM269" i="5"/>
  <c r="AK269" i="5"/>
  <c r="AI269" i="5"/>
  <c r="AG269" i="5"/>
  <c r="CC269" i="5" s="1"/>
  <c r="Y73" i="6"/>
  <c r="V73" i="6"/>
  <c r="U73" i="6"/>
  <c r="AD269" i="5"/>
  <c r="CG269" i="5" s="1"/>
  <c r="AC269" i="5"/>
  <c r="AB269" i="5"/>
  <c r="AA269" i="5"/>
  <c r="Z269" i="5"/>
  <c r="AX269" i="5"/>
  <c r="AA270" i="2"/>
  <c r="Z270" i="2"/>
  <c r="X270" i="2"/>
  <c r="W270" i="2"/>
  <c r="P270" i="2"/>
  <c r="CE269" i="5" l="1"/>
  <c r="CI269" i="5"/>
  <c r="BE269" i="5"/>
  <c r="BI269" i="5" s="1"/>
  <c r="BL269" i="5" s="1"/>
  <c r="CF269" i="5"/>
  <c r="CH269" i="5"/>
  <c r="CB269" i="5"/>
  <c r="Y72" i="6"/>
  <c r="V72" i="6"/>
  <c r="U72" i="6"/>
  <c r="CD268" i="5"/>
  <c r="CA268" i="5"/>
  <c r="BZ268" i="5"/>
  <c r="BY268" i="5"/>
  <c r="BX268" i="5"/>
  <c r="BW268" i="5"/>
  <c r="BV268" i="5"/>
  <c r="BU268" i="5"/>
  <c r="BT268" i="5"/>
  <c r="BS268" i="5"/>
  <c r="BR268" i="5"/>
  <c r="BQ268" i="5"/>
  <c r="BP268" i="5"/>
  <c r="BO268" i="5"/>
  <c r="BK268" i="5"/>
  <c r="BJ268" i="5"/>
  <c r="BG268" i="5"/>
  <c r="BF268" i="5"/>
  <c r="AU268" i="5"/>
  <c r="AS268" i="5"/>
  <c r="AQ268" i="5"/>
  <c r="AO268" i="5"/>
  <c r="AM268" i="5"/>
  <c r="AK268" i="5"/>
  <c r="AI268" i="5"/>
  <c r="AG268" i="5"/>
  <c r="CC268" i="5" s="1"/>
  <c r="AD268" i="5"/>
  <c r="AC268" i="5"/>
  <c r="AB268" i="5"/>
  <c r="AA268" i="5"/>
  <c r="AA269" i="2"/>
  <c r="Z269" i="2"/>
  <c r="X269" i="2"/>
  <c r="W269" i="2"/>
  <c r="P269" i="2"/>
  <c r="Z268" i="5"/>
  <c r="AX268" i="5"/>
  <c r="CF268" i="5" l="1"/>
  <c r="CH268" i="5"/>
  <c r="CB268" i="5"/>
  <c r="CG268" i="5"/>
  <c r="BE268" i="5"/>
  <c r="BI268" i="5" s="1"/>
  <c r="BL268" i="5" s="1"/>
  <c r="CE268" i="5"/>
  <c r="CI268" i="5"/>
  <c r="AA268" i="2"/>
  <c r="Z268" i="2"/>
  <c r="X268" i="2"/>
  <c r="W268" i="2"/>
  <c r="P268" i="2"/>
  <c r="AU267" i="5"/>
  <c r="AS267" i="5"/>
  <c r="AQ267" i="5"/>
  <c r="AO267" i="5"/>
  <c r="AM267" i="5"/>
  <c r="AK267" i="5"/>
  <c r="AI267" i="5"/>
  <c r="AG267" i="5"/>
  <c r="CC267" i="5" s="1"/>
  <c r="AD267" i="5"/>
  <c r="CD267" i="5"/>
  <c r="CA267" i="5"/>
  <c r="BZ267" i="5"/>
  <c r="BY267" i="5"/>
  <c r="BX267" i="5"/>
  <c r="BW267" i="5"/>
  <c r="BV267" i="5"/>
  <c r="BU267" i="5"/>
  <c r="BT267" i="5"/>
  <c r="BS267" i="5"/>
  <c r="BR267" i="5"/>
  <c r="BQ267" i="5"/>
  <c r="BP267" i="5"/>
  <c r="BO267" i="5"/>
  <c r="BK267" i="5"/>
  <c r="BJ267" i="5"/>
  <c r="BG267" i="5"/>
  <c r="BF267" i="5"/>
  <c r="AX267" i="5"/>
  <c r="AC267" i="5"/>
  <c r="AB267" i="5"/>
  <c r="AA267" i="5"/>
  <c r="Z267" i="5"/>
  <c r="Y71" i="6"/>
  <c r="V71" i="6"/>
  <c r="U71" i="6"/>
  <c r="CB267" i="5" l="1"/>
  <c r="CG267" i="5"/>
  <c r="BE267" i="5"/>
  <c r="BI267" i="5" s="1"/>
  <c r="BL267" i="5" s="1"/>
  <c r="CF267" i="5"/>
  <c r="CH267" i="5"/>
  <c r="CE267" i="5"/>
  <c r="CI267" i="5"/>
  <c r="Y70" i="6"/>
  <c r="V70" i="6"/>
  <c r="U70" i="6"/>
  <c r="AU266" i="5"/>
  <c r="AS266" i="5"/>
  <c r="AQ266" i="5"/>
  <c r="AO266" i="5"/>
  <c r="AM266" i="5"/>
  <c r="AK266" i="5"/>
  <c r="AI266" i="5"/>
  <c r="AG266" i="5"/>
  <c r="CC266" i="5" s="1"/>
  <c r="AD266" i="5"/>
  <c r="P267" i="2"/>
  <c r="CD266" i="5"/>
  <c r="CA266" i="5"/>
  <c r="BZ266" i="5"/>
  <c r="BY266" i="5"/>
  <c r="BX266" i="5"/>
  <c r="BW266" i="5"/>
  <c r="BV266" i="5"/>
  <c r="BU266" i="5"/>
  <c r="BT266" i="5"/>
  <c r="BS266" i="5"/>
  <c r="BR266" i="5"/>
  <c r="BQ266" i="5"/>
  <c r="BP266" i="5"/>
  <c r="BO266" i="5"/>
  <c r="BK266" i="5"/>
  <c r="BJ266" i="5"/>
  <c r="BG266" i="5"/>
  <c r="BF266" i="5"/>
  <c r="AX266" i="5"/>
  <c r="AC266" i="5"/>
  <c r="AB266" i="5"/>
  <c r="AA266" i="5"/>
  <c r="Z266" i="5"/>
  <c r="AA267" i="2"/>
  <c r="Z267" i="2"/>
  <c r="X267" i="2"/>
  <c r="W267" i="2"/>
  <c r="BE266" i="5" l="1"/>
  <c r="BI266" i="5" s="1"/>
  <c r="BL266" i="5" s="1"/>
  <c r="CH266" i="5"/>
  <c r="CF266" i="5"/>
  <c r="CB266" i="5"/>
  <c r="CG266" i="5"/>
  <c r="CE266" i="5"/>
  <c r="CI266" i="5"/>
  <c r="CD265" i="5"/>
  <c r="CA265" i="5"/>
  <c r="BZ265" i="5"/>
  <c r="BY265" i="5"/>
  <c r="BX265" i="5"/>
  <c r="BW265" i="5"/>
  <c r="BV265" i="5"/>
  <c r="BU265" i="5"/>
  <c r="BT265" i="5"/>
  <c r="BS265" i="5"/>
  <c r="BR265" i="5"/>
  <c r="BQ265" i="5"/>
  <c r="BP265" i="5"/>
  <c r="BO265" i="5"/>
  <c r="BK265" i="5"/>
  <c r="BJ265" i="5"/>
  <c r="BG265" i="5"/>
  <c r="BF265" i="5"/>
  <c r="AI265" i="5"/>
  <c r="AG265" i="5"/>
  <c r="CC265" i="5" s="1"/>
  <c r="AK265" i="5"/>
  <c r="AO265" i="5"/>
  <c r="AM265" i="5"/>
  <c r="AU265" i="5"/>
  <c r="AS265" i="5"/>
  <c r="AQ265" i="5"/>
  <c r="AA266" i="2"/>
  <c r="Z266" i="2"/>
  <c r="X266" i="2"/>
  <c r="W266" i="2"/>
  <c r="P266" i="2"/>
  <c r="AD265" i="5"/>
  <c r="CG265" i="5" s="1"/>
  <c r="AC265" i="5"/>
  <c r="AB265" i="5"/>
  <c r="AA265" i="5"/>
  <c r="Z265" i="5"/>
  <c r="AX265" i="5"/>
  <c r="Y69" i="6"/>
  <c r="V69" i="6"/>
  <c r="U69" i="6"/>
  <c r="BE265" i="5" l="1"/>
  <c r="BI265" i="5" s="1"/>
  <c r="BL265" i="5" s="1"/>
  <c r="CH265" i="5"/>
  <c r="CF265" i="5"/>
  <c r="CE265" i="5"/>
  <c r="CI265" i="5"/>
  <c r="CB265" i="5"/>
  <c r="AU264" i="5"/>
  <c r="AS264" i="5"/>
  <c r="AQ264" i="5"/>
  <c r="AO264" i="5"/>
  <c r="AM264" i="5"/>
  <c r="AK264" i="5"/>
  <c r="AI264" i="5"/>
  <c r="AG264" i="5"/>
  <c r="CC264" i="5" s="1"/>
  <c r="P265" i="2"/>
  <c r="Y68" i="6"/>
  <c r="V68" i="6"/>
  <c r="U68" i="6"/>
  <c r="CD264" i="5"/>
  <c r="CA264" i="5"/>
  <c r="BZ264" i="5"/>
  <c r="BY264" i="5"/>
  <c r="BX264" i="5"/>
  <c r="BW264" i="5"/>
  <c r="BV264" i="5"/>
  <c r="BU264" i="5"/>
  <c r="BT264" i="5"/>
  <c r="BS264" i="5"/>
  <c r="BR264" i="5"/>
  <c r="BQ264" i="5"/>
  <c r="BP264" i="5"/>
  <c r="BO264" i="5"/>
  <c r="BK264" i="5"/>
  <c r="BJ264" i="5"/>
  <c r="BG264" i="5"/>
  <c r="BF264" i="5"/>
  <c r="AX264" i="5"/>
  <c r="AD264" i="5"/>
  <c r="CG264" i="5" s="1"/>
  <c r="AC264" i="5"/>
  <c r="AB264" i="5"/>
  <c r="AA264" i="5"/>
  <c r="Z264" i="5"/>
  <c r="AA265" i="2"/>
  <c r="Z265" i="2"/>
  <c r="X265" i="2"/>
  <c r="W265" i="2"/>
  <c r="CE264" i="5" l="1"/>
  <c r="CI264" i="5"/>
  <c r="BE264" i="5"/>
  <c r="BI264" i="5" s="1"/>
  <c r="BL264" i="5" s="1"/>
  <c r="CH264" i="5"/>
  <c r="CF264" i="5"/>
  <c r="CB264" i="5"/>
  <c r="P264" i="2" l="1"/>
  <c r="Y67" i="6"/>
  <c r="V67" i="6"/>
  <c r="U67" i="6"/>
  <c r="CD263" i="5"/>
  <c r="CA263" i="5"/>
  <c r="BZ263" i="5"/>
  <c r="BY263" i="5"/>
  <c r="BX263" i="5"/>
  <c r="BW263" i="5"/>
  <c r="BV263" i="5"/>
  <c r="BU263" i="5"/>
  <c r="BT263" i="5"/>
  <c r="BS263" i="5"/>
  <c r="BR263" i="5"/>
  <c r="BQ263" i="5"/>
  <c r="BP263" i="5"/>
  <c r="BO263" i="5"/>
  <c r="BK263" i="5"/>
  <c r="BJ263" i="5"/>
  <c r="BG263" i="5"/>
  <c r="BF263" i="5"/>
  <c r="AI263" i="5"/>
  <c r="AG263" i="5"/>
  <c r="CC263" i="5" s="1"/>
  <c r="AU263" i="5"/>
  <c r="AS263" i="5"/>
  <c r="AQ263" i="5"/>
  <c r="AO263" i="5"/>
  <c r="AM263" i="5"/>
  <c r="AK263" i="5"/>
  <c r="AD263" i="5"/>
  <c r="AC263" i="5"/>
  <c r="AB263" i="5"/>
  <c r="AA263" i="5"/>
  <c r="Z263" i="5"/>
  <c r="AX263" i="5"/>
  <c r="AA264" i="2"/>
  <c r="Z264" i="2"/>
  <c r="X264" i="2"/>
  <c r="W264" i="2"/>
  <c r="CE263" i="5" l="1"/>
  <c r="CI263" i="5"/>
  <c r="CB263" i="5"/>
  <c r="CG263" i="5"/>
  <c r="BE263" i="5"/>
  <c r="BI263" i="5" s="1"/>
  <c r="BL263" i="5" s="1"/>
  <c r="CF263" i="5"/>
  <c r="CH263" i="5"/>
  <c r="CD262" i="5"/>
  <c r="CA262" i="5"/>
  <c r="BZ262" i="5"/>
  <c r="BY262" i="5"/>
  <c r="BX262" i="5"/>
  <c r="BW262" i="5"/>
  <c r="BV262" i="5"/>
  <c r="BU262" i="5"/>
  <c r="BT262" i="5"/>
  <c r="BS262" i="5"/>
  <c r="BR262" i="5"/>
  <c r="BQ262" i="5"/>
  <c r="BP262" i="5"/>
  <c r="BO262" i="5"/>
  <c r="BK262" i="5"/>
  <c r="BJ262" i="5"/>
  <c r="BG262" i="5"/>
  <c r="BF262" i="5"/>
  <c r="AX262" i="5"/>
  <c r="AU262" i="5"/>
  <c r="AS262" i="5"/>
  <c r="AQ262" i="5"/>
  <c r="AO262" i="5"/>
  <c r="AM262" i="5"/>
  <c r="AK262" i="5"/>
  <c r="AI262" i="5"/>
  <c r="AG262" i="5"/>
  <c r="CC262" i="5" s="1"/>
  <c r="P263" i="2"/>
  <c r="CE262" i="5" l="1"/>
  <c r="CI262" i="5"/>
  <c r="AA263" i="2"/>
  <c r="Z263" i="2"/>
  <c r="X263" i="2"/>
  <c r="W263" i="2"/>
  <c r="AA262" i="2"/>
  <c r="Z262" i="2"/>
  <c r="X262" i="2"/>
  <c r="W262" i="2"/>
  <c r="Y66" i="6"/>
  <c r="V66" i="6"/>
  <c r="U66" i="6"/>
  <c r="AD262" i="5"/>
  <c r="CG262" i="5" s="1"/>
  <c r="AC262" i="5"/>
  <c r="AB262" i="5"/>
  <c r="AA262" i="5"/>
  <c r="Z262" i="5"/>
  <c r="Y65" i="6"/>
  <c r="V65" i="6"/>
  <c r="U65" i="6"/>
  <c r="CD261" i="5"/>
  <c r="CC261" i="5"/>
  <c r="CA261" i="5"/>
  <c r="BZ261" i="5"/>
  <c r="BY261" i="5"/>
  <c r="BX261" i="5"/>
  <c r="BW261" i="5"/>
  <c r="BV261" i="5"/>
  <c r="BU261" i="5"/>
  <c r="BT261" i="5"/>
  <c r="BS261" i="5"/>
  <c r="BR261" i="5"/>
  <c r="BQ261" i="5"/>
  <c r="BP261" i="5"/>
  <c r="BO261" i="5"/>
  <c r="BK261" i="5"/>
  <c r="BJ261" i="5"/>
  <c r="BG261" i="5"/>
  <c r="BF261" i="5"/>
  <c r="AX261" i="5"/>
  <c r="P262" i="2"/>
  <c r="AU261" i="5"/>
  <c r="AS261" i="5"/>
  <c r="AQ261" i="5"/>
  <c r="AO261" i="5"/>
  <c r="AM261" i="5"/>
  <c r="AK261" i="5"/>
  <c r="AI261" i="5"/>
  <c r="AG261" i="5"/>
  <c r="AD261" i="5"/>
  <c r="AC261" i="5"/>
  <c r="AB261" i="5"/>
  <c r="AA261" i="5"/>
  <c r="Z261" i="5"/>
  <c r="CE261" i="5" l="1"/>
  <c r="CI261" i="5"/>
  <c r="BE261" i="5"/>
  <c r="BI261" i="5" s="1"/>
  <c r="BL261" i="5" s="1"/>
  <c r="CF261" i="5"/>
  <c r="CH261" i="5"/>
  <c r="CB261" i="5"/>
  <c r="CG261" i="5"/>
  <c r="BE262" i="5"/>
  <c r="BI262" i="5" s="1"/>
  <c r="BL262" i="5" s="1"/>
  <c r="CF262" i="5"/>
  <c r="CH262" i="5"/>
  <c r="CB262" i="5"/>
  <c r="AA261" i="2"/>
  <c r="Z261" i="2"/>
  <c r="X261" i="2"/>
  <c r="W261" i="2"/>
  <c r="P261" i="2"/>
  <c r="Y64" i="6"/>
  <c r="V64" i="6"/>
  <c r="U64" i="6"/>
  <c r="AU260" i="5"/>
  <c r="AS260" i="5"/>
  <c r="AQ260" i="5"/>
  <c r="AO260" i="5"/>
  <c r="AM260" i="5"/>
  <c r="AK260" i="5"/>
  <c r="AI260" i="5"/>
  <c r="AG260" i="5"/>
  <c r="CC260" i="5" s="1"/>
  <c r="AD260" i="5"/>
  <c r="CG260" i="5" s="1"/>
  <c r="AC260" i="5"/>
  <c r="AB260" i="5"/>
  <c r="AA260" i="5"/>
  <c r="Z260" i="5"/>
  <c r="CD260" i="5"/>
  <c r="CA260" i="5"/>
  <c r="BZ260" i="5"/>
  <c r="BY260" i="5"/>
  <c r="BX260" i="5"/>
  <c r="BW260" i="5"/>
  <c r="BV260" i="5"/>
  <c r="BU260" i="5"/>
  <c r="BT260" i="5"/>
  <c r="BS260" i="5"/>
  <c r="BR260" i="5"/>
  <c r="BQ260" i="5"/>
  <c r="BP260" i="5"/>
  <c r="BO260" i="5"/>
  <c r="BK260" i="5"/>
  <c r="BJ260" i="5"/>
  <c r="BG260" i="5"/>
  <c r="BF260" i="5"/>
  <c r="AX260" i="5"/>
  <c r="BE260" i="5" l="1"/>
  <c r="BI260" i="5" s="1"/>
  <c r="BL260" i="5" s="1"/>
  <c r="CF260" i="5"/>
  <c r="CH260" i="5"/>
  <c r="CE260" i="5"/>
  <c r="CI260" i="5"/>
  <c r="CB260" i="5"/>
  <c r="D391" i="5"/>
  <c r="CD259" i="5" l="1"/>
  <c r="CA259" i="5"/>
  <c r="BZ259" i="5"/>
  <c r="BY259" i="5"/>
  <c r="BX259" i="5"/>
  <c r="BW259" i="5"/>
  <c r="BV259" i="5"/>
  <c r="BU259" i="5"/>
  <c r="BT259" i="5"/>
  <c r="BS259" i="5"/>
  <c r="BR259" i="5"/>
  <c r="BQ259" i="5"/>
  <c r="BP259" i="5"/>
  <c r="BO259" i="5"/>
  <c r="BK259" i="5"/>
  <c r="BJ259" i="5"/>
  <c r="BG259" i="5"/>
  <c r="BF259" i="5"/>
  <c r="AU259" i="5"/>
  <c r="AS259" i="5"/>
  <c r="AQ259" i="5"/>
  <c r="AO259" i="5"/>
  <c r="AM259" i="5"/>
  <c r="AK259" i="5"/>
  <c r="AG259" i="5"/>
  <c r="CC259" i="5" s="1"/>
  <c r="AI259" i="5"/>
  <c r="P260" i="2"/>
  <c r="Y63" i="6"/>
  <c r="V63" i="6"/>
  <c r="U63" i="6"/>
  <c r="AA260" i="2"/>
  <c r="Z260" i="2"/>
  <c r="X260" i="2"/>
  <c r="W260" i="2"/>
  <c r="AD259" i="5"/>
  <c r="AC259" i="5"/>
  <c r="AB259" i="5"/>
  <c r="AA259" i="5"/>
  <c r="Z259" i="5"/>
  <c r="AX259" i="5"/>
  <c r="BE259" i="5" l="1"/>
  <c r="BI259" i="5" s="1"/>
  <c r="BL259" i="5" s="1"/>
  <c r="CF259" i="5"/>
  <c r="CH259" i="5"/>
  <c r="CB259" i="5"/>
  <c r="CG259" i="5"/>
  <c r="CE259" i="5"/>
  <c r="CI259" i="5"/>
  <c r="AU258" i="5"/>
  <c r="AS258" i="5"/>
  <c r="AQ258" i="5"/>
  <c r="AI258" i="5"/>
  <c r="AG258" i="5"/>
  <c r="CC258" i="5" s="1"/>
  <c r="AA259" i="2"/>
  <c r="Z259" i="2"/>
  <c r="X259" i="2"/>
  <c r="W259" i="2"/>
  <c r="P259" i="2"/>
  <c r="AO258" i="5"/>
  <c r="AM258" i="5"/>
  <c r="AK258" i="5"/>
  <c r="AD258" i="5"/>
  <c r="CG258" i="5" s="1"/>
  <c r="AC258" i="5"/>
  <c r="AB258" i="5"/>
  <c r="AA258" i="5"/>
  <c r="Z258" i="5"/>
  <c r="CD258" i="5"/>
  <c r="CA258" i="5"/>
  <c r="BZ258" i="5"/>
  <c r="BY258" i="5"/>
  <c r="BX258" i="5"/>
  <c r="BW258" i="5"/>
  <c r="BV258" i="5"/>
  <c r="BU258" i="5"/>
  <c r="BT258" i="5"/>
  <c r="BS258" i="5"/>
  <c r="BR258" i="5"/>
  <c r="BQ258" i="5"/>
  <c r="BP258" i="5"/>
  <c r="BO258" i="5"/>
  <c r="BK258" i="5"/>
  <c r="BJ258" i="5"/>
  <c r="BG258" i="5"/>
  <c r="BF258" i="5"/>
  <c r="AX258" i="5"/>
  <c r="Y62" i="6"/>
  <c r="V62" i="6"/>
  <c r="U62" i="6"/>
  <c r="CE258" i="5" l="1"/>
  <c r="CI258" i="5"/>
  <c r="BE258" i="5"/>
  <c r="BI258" i="5" s="1"/>
  <c r="BL258" i="5" s="1"/>
  <c r="CH258" i="5"/>
  <c r="CF258" i="5"/>
  <c r="CB258" i="5"/>
  <c r="CD257" i="5"/>
  <c r="CA257" i="5"/>
  <c r="BZ257" i="5"/>
  <c r="BY257" i="5"/>
  <c r="BX257" i="5"/>
  <c r="BW257" i="5"/>
  <c r="BV257" i="5"/>
  <c r="BU257" i="5"/>
  <c r="BT257" i="5"/>
  <c r="BS257" i="5"/>
  <c r="BR257" i="5"/>
  <c r="BQ257" i="5"/>
  <c r="BP257" i="5"/>
  <c r="BO257" i="5"/>
  <c r="BK257" i="5"/>
  <c r="BJ257" i="5"/>
  <c r="BG257" i="5"/>
  <c r="BF257" i="5"/>
  <c r="AU257" i="5"/>
  <c r="AS257" i="5"/>
  <c r="AQ257" i="5"/>
  <c r="AO257" i="5"/>
  <c r="AM257" i="5"/>
  <c r="AK257" i="5"/>
  <c r="P258" i="2"/>
  <c r="AG257" i="5"/>
  <c r="CC257" i="5" s="1"/>
  <c r="AI257" i="5"/>
  <c r="AD257" i="5"/>
  <c r="AC257" i="5"/>
  <c r="AB257" i="5"/>
  <c r="AA257" i="5"/>
  <c r="Z257" i="5"/>
  <c r="AX257" i="5"/>
  <c r="Y61" i="6"/>
  <c r="V61" i="6"/>
  <c r="U61" i="6"/>
  <c r="AA258" i="2"/>
  <c r="Z258" i="2"/>
  <c r="X258" i="2"/>
  <c r="W258" i="2"/>
  <c r="CE257" i="5" l="1"/>
  <c r="CI257" i="5"/>
  <c r="BE257" i="5"/>
  <c r="BI257" i="5" s="1"/>
  <c r="BL257" i="5" s="1"/>
  <c r="CH257" i="5"/>
  <c r="CF257" i="5"/>
  <c r="CB257" i="5"/>
  <c r="CG257" i="5"/>
  <c r="AU256" i="5"/>
  <c r="AS256" i="5"/>
  <c r="AQ256" i="5"/>
  <c r="AO256" i="5"/>
  <c r="AM256" i="5"/>
  <c r="AK256" i="5"/>
  <c r="AI256" i="5"/>
  <c r="AG256" i="5"/>
  <c r="CC256" i="5" s="1"/>
  <c r="P257" i="2"/>
  <c r="Y60" i="6"/>
  <c r="V60" i="6"/>
  <c r="U60" i="6"/>
  <c r="CD256" i="5"/>
  <c r="CA256" i="5"/>
  <c r="BZ256" i="5"/>
  <c r="BY256" i="5"/>
  <c r="BX256" i="5"/>
  <c r="BW256" i="5"/>
  <c r="BV256" i="5"/>
  <c r="BU256" i="5"/>
  <c r="BT256" i="5"/>
  <c r="BS256" i="5"/>
  <c r="BR256" i="5"/>
  <c r="BQ256" i="5"/>
  <c r="BP256" i="5"/>
  <c r="BO256" i="5"/>
  <c r="BK256" i="5"/>
  <c r="BJ256" i="5"/>
  <c r="BG256" i="5"/>
  <c r="BF256" i="5"/>
  <c r="BE256" i="5"/>
  <c r="BI256" i="5" s="1"/>
  <c r="BL256" i="5" s="1"/>
  <c r="AX256" i="5"/>
  <c r="AD256" i="5"/>
  <c r="CG256" i="5" s="1"/>
  <c r="AC256" i="5"/>
  <c r="AB256" i="5"/>
  <c r="AA256" i="5"/>
  <c r="Z256" i="5"/>
  <c r="AA257" i="2"/>
  <c r="Z257" i="2"/>
  <c r="X257" i="2"/>
  <c r="W257" i="2"/>
  <c r="CE256" i="5" l="1"/>
  <c r="CI256" i="5"/>
  <c r="CH256" i="5"/>
  <c r="CF256" i="5"/>
  <c r="CB256" i="5"/>
  <c r="AA256" i="2"/>
  <c r="Z256" i="2"/>
  <c r="X256" i="2"/>
  <c r="W256" i="2"/>
  <c r="AA255" i="2"/>
  <c r="Z255" i="2"/>
  <c r="X255" i="2"/>
  <c r="W255" i="2"/>
  <c r="P256" i="2"/>
  <c r="CD255" i="5"/>
  <c r="CA255" i="5"/>
  <c r="BZ255" i="5"/>
  <c r="BY255" i="5"/>
  <c r="BX255" i="5"/>
  <c r="BW255" i="5"/>
  <c r="BV255" i="5"/>
  <c r="BU255" i="5"/>
  <c r="BT255" i="5"/>
  <c r="BS255" i="5"/>
  <c r="BR255" i="5"/>
  <c r="BQ255" i="5"/>
  <c r="BP255" i="5"/>
  <c r="BO255" i="5"/>
  <c r="BK255" i="5"/>
  <c r="BJ255" i="5"/>
  <c r="BG255" i="5"/>
  <c r="BF255" i="5"/>
  <c r="AX255" i="5"/>
  <c r="Y59" i="6"/>
  <c r="V59" i="6"/>
  <c r="U59" i="6"/>
  <c r="AU255" i="5"/>
  <c r="AS255" i="5"/>
  <c r="AQ255" i="5"/>
  <c r="AO255" i="5"/>
  <c r="AM255" i="5"/>
  <c r="AK255" i="5"/>
  <c r="AI255" i="5"/>
  <c r="AG255" i="5"/>
  <c r="CC255" i="5" s="1"/>
  <c r="AD255" i="5"/>
  <c r="AC255" i="5"/>
  <c r="AB255" i="5"/>
  <c r="AA255" i="5"/>
  <c r="Z255" i="5"/>
  <c r="CB255" i="5" l="1"/>
  <c r="CG255" i="5"/>
  <c r="CE255" i="5"/>
  <c r="CI255" i="5"/>
  <c r="BE255" i="5"/>
  <c r="BI255" i="5" s="1"/>
  <c r="BL255" i="5" s="1"/>
  <c r="CF255" i="5"/>
  <c r="CH255" i="5"/>
  <c r="P255" i="2"/>
  <c r="CD254" i="5"/>
  <c r="CA254" i="5"/>
  <c r="BZ254" i="5"/>
  <c r="BY254" i="5"/>
  <c r="BX254" i="5"/>
  <c r="BW254" i="5"/>
  <c r="BV254" i="5"/>
  <c r="BU254" i="5"/>
  <c r="BT254" i="5"/>
  <c r="BS254" i="5"/>
  <c r="BR254" i="5"/>
  <c r="BQ254" i="5"/>
  <c r="BP254" i="5"/>
  <c r="BO254" i="5"/>
  <c r="BK254" i="5"/>
  <c r="BJ254" i="5"/>
  <c r="BG254" i="5"/>
  <c r="BF254" i="5"/>
  <c r="AX254" i="5"/>
  <c r="AU254" i="5"/>
  <c r="AS254" i="5"/>
  <c r="AQ254" i="5"/>
  <c r="AO254" i="5"/>
  <c r="AM254" i="5"/>
  <c r="AK254" i="5"/>
  <c r="AI254" i="5"/>
  <c r="AG254" i="5"/>
  <c r="CC254" i="5" s="1"/>
  <c r="AD254" i="5"/>
  <c r="AC254" i="5"/>
  <c r="AB254" i="5"/>
  <c r="AA254" i="5"/>
  <c r="Z254" i="5"/>
  <c r="Y58" i="6"/>
  <c r="V58" i="6"/>
  <c r="U58" i="6"/>
  <c r="BE254" i="5" l="1"/>
  <c r="BI254" i="5" s="1"/>
  <c r="BL254" i="5" s="1"/>
  <c r="CF254" i="5"/>
  <c r="CH254" i="5"/>
  <c r="CB254" i="5"/>
  <c r="CG254" i="5"/>
  <c r="CE254" i="5"/>
  <c r="CI254" i="5"/>
  <c r="P254" i="2"/>
  <c r="CD253" i="5"/>
  <c r="CA253" i="5"/>
  <c r="BZ253" i="5"/>
  <c r="BY253" i="5"/>
  <c r="BX253" i="5"/>
  <c r="BW253" i="5"/>
  <c r="BV253" i="5"/>
  <c r="BU253" i="5"/>
  <c r="BT253" i="5"/>
  <c r="BS253" i="5"/>
  <c r="BR253" i="5"/>
  <c r="BQ253" i="5"/>
  <c r="BP253" i="5"/>
  <c r="BO253" i="5"/>
  <c r="BK253" i="5"/>
  <c r="BJ253" i="5"/>
  <c r="BG253" i="5"/>
  <c r="BF253" i="5"/>
  <c r="AX253" i="5"/>
  <c r="AU253" i="5"/>
  <c r="AS253" i="5"/>
  <c r="AQ253" i="5"/>
  <c r="AO253" i="5"/>
  <c r="AM253" i="5"/>
  <c r="AK253" i="5"/>
  <c r="AI253" i="5"/>
  <c r="AG253" i="5"/>
  <c r="CC253" i="5" s="1"/>
  <c r="AD253" i="5"/>
  <c r="CG253" i="5" s="1"/>
  <c r="AC253" i="5"/>
  <c r="AB253" i="5"/>
  <c r="AA253" i="5"/>
  <c r="Z253" i="5"/>
  <c r="AA254" i="2"/>
  <c r="Z254" i="2"/>
  <c r="X254" i="2"/>
  <c r="W254" i="2"/>
  <c r="Y57" i="6"/>
  <c r="V57" i="6"/>
  <c r="U57" i="6"/>
  <c r="BE253" i="5" l="1"/>
  <c r="BI253" i="5" s="1"/>
  <c r="BL253" i="5" s="1"/>
  <c r="CF253" i="5"/>
  <c r="CH253" i="5"/>
  <c r="CE253" i="5"/>
  <c r="CI253" i="5"/>
  <c r="CB253" i="5"/>
  <c r="AA253" i="2"/>
  <c r="Z253" i="2"/>
  <c r="X253" i="2"/>
  <c r="W253" i="2"/>
  <c r="P253" i="2"/>
  <c r="Y56" i="6"/>
  <c r="V56" i="6"/>
  <c r="U56" i="6"/>
  <c r="CD252" i="5"/>
  <c r="CA252" i="5"/>
  <c r="BZ252" i="5"/>
  <c r="BY252" i="5"/>
  <c r="BX252" i="5"/>
  <c r="BW252" i="5"/>
  <c r="BV252" i="5"/>
  <c r="BU252" i="5"/>
  <c r="BT252" i="5"/>
  <c r="BS252" i="5"/>
  <c r="BR252" i="5"/>
  <c r="BQ252" i="5"/>
  <c r="BP252" i="5"/>
  <c r="BO252" i="5"/>
  <c r="BK252" i="5"/>
  <c r="BJ252" i="5"/>
  <c r="BG252" i="5"/>
  <c r="BF252" i="5"/>
  <c r="AU252" i="5"/>
  <c r="AS252" i="5"/>
  <c r="AQ252" i="5"/>
  <c r="AO252" i="5"/>
  <c r="AM252" i="5"/>
  <c r="AK252" i="5"/>
  <c r="AX252" i="5"/>
  <c r="Z252" i="5"/>
  <c r="AD252" i="5"/>
  <c r="CG252" i="5" s="1"/>
  <c r="AC252" i="5"/>
  <c r="AB252" i="5"/>
  <c r="AA252" i="5"/>
  <c r="AG252" i="5"/>
  <c r="CC252" i="5" s="1"/>
  <c r="AI252" i="5"/>
  <c r="BE252" i="5" l="1"/>
  <c r="BI252" i="5" s="1"/>
  <c r="BL252" i="5" s="1"/>
  <c r="CF252" i="5"/>
  <c r="CH252" i="5"/>
  <c r="CE252" i="5"/>
  <c r="CI252" i="5"/>
  <c r="CB252" i="5"/>
  <c r="P252" i="2"/>
  <c r="Y55" i="6"/>
  <c r="V55" i="6"/>
  <c r="U55" i="6"/>
  <c r="CD251" i="5"/>
  <c r="CA251" i="5"/>
  <c r="BZ251" i="5"/>
  <c r="BY251" i="5"/>
  <c r="BX251" i="5"/>
  <c r="BW251" i="5"/>
  <c r="BV251" i="5"/>
  <c r="BU251" i="5"/>
  <c r="BT251" i="5"/>
  <c r="BS251" i="5"/>
  <c r="BR251" i="5"/>
  <c r="BQ251" i="5"/>
  <c r="BP251" i="5"/>
  <c r="BO251" i="5"/>
  <c r="BK251" i="5"/>
  <c r="BJ251" i="5"/>
  <c r="BG251" i="5"/>
  <c r="BF251" i="5"/>
  <c r="AX251" i="5"/>
  <c r="AU251" i="5"/>
  <c r="AS251" i="5"/>
  <c r="AQ251" i="5"/>
  <c r="AO251" i="5"/>
  <c r="AM251" i="5"/>
  <c r="AK251" i="5"/>
  <c r="AI251" i="5"/>
  <c r="AG251" i="5"/>
  <c r="CC251" i="5" s="1"/>
  <c r="AD251" i="5"/>
  <c r="CG251" i="5" s="1"/>
  <c r="AC251" i="5"/>
  <c r="AB251" i="5"/>
  <c r="AA251" i="5"/>
  <c r="Z251" i="5"/>
  <c r="AA252" i="2"/>
  <c r="Z252" i="2"/>
  <c r="X252" i="2"/>
  <c r="W252" i="2"/>
  <c r="CE251" i="5" l="1"/>
  <c r="CI251" i="5"/>
  <c r="BE251" i="5"/>
  <c r="BI251" i="5" s="1"/>
  <c r="BL251" i="5" s="1"/>
  <c r="CF251" i="5"/>
  <c r="CH251" i="5"/>
  <c r="CB251" i="5"/>
  <c r="BB250" i="5"/>
  <c r="P251" i="2"/>
  <c r="Y54" i="6"/>
  <c r="V54" i="6"/>
  <c r="U54" i="6"/>
  <c r="CD250" i="5"/>
  <c r="CA250" i="5"/>
  <c r="BZ250" i="5"/>
  <c r="BY250" i="5"/>
  <c r="BX250" i="5"/>
  <c r="BW250" i="5"/>
  <c r="BV250" i="5"/>
  <c r="BU250" i="5"/>
  <c r="BT250" i="5"/>
  <c r="BS250" i="5"/>
  <c r="BR250" i="5"/>
  <c r="BQ250" i="5"/>
  <c r="BP250" i="5"/>
  <c r="BO250" i="5"/>
  <c r="BK250" i="5"/>
  <c r="BJ250" i="5"/>
  <c r="BG250" i="5"/>
  <c r="BF250" i="5"/>
  <c r="AX250" i="5"/>
  <c r="AU250" i="5"/>
  <c r="AS250" i="5"/>
  <c r="AQ250" i="5"/>
  <c r="AO250" i="5"/>
  <c r="AM250" i="5"/>
  <c r="AK250" i="5"/>
  <c r="AI250" i="5"/>
  <c r="AG250" i="5"/>
  <c r="CC250" i="5" s="1"/>
  <c r="AD250" i="5"/>
  <c r="CG250" i="5" s="1"/>
  <c r="AC250" i="5"/>
  <c r="AB250" i="5"/>
  <c r="AA250" i="5"/>
  <c r="Z250" i="5"/>
  <c r="AA251" i="2"/>
  <c r="Z251" i="2"/>
  <c r="X251" i="2"/>
  <c r="W251" i="2"/>
  <c r="CE250" i="5" l="1"/>
  <c r="CI250" i="5"/>
  <c r="BE250" i="5"/>
  <c r="BI250" i="5" s="1"/>
  <c r="BL250" i="5" s="1"/>
  <c r="CH250" i="5"/>
  <c r="CF250" i="5"/>
  <c r="CB250" i="5"/>
  <c r="P250" i="2"/>
  <c r="CD249" i="5"/>
  <c r="CA249" i="5"/>
  <c r="BZ249" i="5"/>
  <c r="BY249" i="5"/>
  <c r="BX249" i="5"/>
  <c r="BW249" i="5"/>
  <c r="BV249" i="5"/>
  <c r="BU249" i="5"/>
  <c r="BT249" i="5"/>
  <c r="BS249" i="5"/>
  <c r="BR249" i="5"/>
  <c r="BQ249" i="5"/>
  <c r="BP249" i="5"/>
  <c r="BO249" i="5"/>
  <c r="BK249" i="5"/>
  <c r="BJ249" i="5"/>
  <c r="BG249" i="5"/>
  <c r="BF249" i="5"/>
  <c r="AX249" i="5"/>
  <c r="AU249" i="5"/>
  <c r="AS249" i="5"/>
  <c r="AQ249" i="5"/>
  <c r="AO249" i="5"/>
  <c r="AM249" i="5"/>
  <c r="AK249" i="5"/>
  <c r="AG249" i="5"/>
  <c r="CC249" i="5" s="1"/>
  <c r="AI249" i="5"/>
  <c r="AD249" i="5"/>
  <c r="AC249" i="5"/>
  <c r="AB249" i="5"/>
  <c r="AA249" i="5"/>
  <c r="Z249" i="5"/>
  <c r="AA250" i="2"/>
  <c r="Z250" i="2"/>
  <c r="X250" i="2"/>
  <c r="W250" i="2"/>
  <c r="Y53" i="6"/>
  <c r="V53" i="6"/>
  <c r="U53" i="6"/>
  <c r="CH249" i="5" l="1"/>
  <c r="CF249" i="5"/>
  <c r="CB249" i="5"/>
  <c r="CG249" i="5"/>
  <c r="CE249" i="5"/>
  <c r="CI249" i="5"/>
  <c r="BE249" i="5"/>
  <c r="BI249" i="5" s="1"/>
  <c r="BL249" i="5" s="1"/>
  <c r="AU248" i="5"/>
  <c r="AS248" i="5"/>
  <c r="AQ248" i="5"/>
  <c r="AO248" i="5"/>
  <c r="AM248" i="5"/>
  <c r="AK248" i="5"/>
  <c r="AI248" i="5"/>
  <c r="CI248" i="5" s="1"/>
  <c r="AG248" i="5"/>
  <c r="P249" i="2"/>
  <c r="Y52" i="6" l="1"/>
  <c r="V52" i="6"/>
  <c r="U52" i="6"/>
  <c r="CE248" i="5"/>
  <c r="CD248" i="5"/>
  <c r="CC248" i="5"/>
  <c r="CA248" i="5"/>
  <c r="BZ248" i="5"/>
  <c r="BY248" i="5"/>
  <c r="BX248" i="5"/>
  <c r="BW248" i="5"/>
  <c r="BV248" i="5"/>
  <c r="BU248" i="5"/>
  <c r="BT248" i="5"/>
  <c r="BS248" i="5"/>
  <c r="BR248" i="5"/>
  <c r="BQ248" i="5"/>
  <c r="BP248" i="5"/>
  <c r="BO248" i="5"/>
  <c r="BK248" i="5"/>
  <c r="BJ248" i="5"/>
  <c r="BG248" i="5"/>
  <c r="BF248" i="5"/>
  <c r="AX248" i="5"/>
  <c r="AD248" i="5"/>
  <c r="CG248" i="5" s="1"/>
  <c r="AC248" i="5"/>
  <c r="AB248" i="5"/>
  <c r="AA248" i="5"/>
  <c r="Z248" i="5"/>
  <c r="AA249" i="2"/>
  <c r="Z249" i="2"/>
  <c r="X249" i="2"/>
  <c r="W249" i="2"/>
  <c r="BE248" i="5" l="1"/>
  <c r="BI248" i="5" s="1"/>
  <c r="BL248" i="5" s="1"/>
  <c r="CH248" i="5"/>
  <c r="CF248" i="5"/>
  <c r="CB248" i="5"/>
  <c r="P248" i="2"/>
  <c r="AA248" i="2"/>
  <c r="Z248" i="2"/>
  <c r="X248" i="2"/>
  <c r="W248" i="2"/>
  <c r="Y51" i="6"/>
  <c r="V51" i="6"/>
  <c r="U51" i="6"/>
  <c r="CD247" i="5"/>
  <c r="CA247" i="5"/>
  <c r="BZ247" i="5"/>
  <c r="BY247" i="5"/>
  <c r="BX247" i="5"/>
  <c r="BW247" i="5"/>
  <c r="BV247" i="5"/>
  <c r="BU247" i="5"/>
  <c r="BT247" i="5"/>
  <c r="BS247" i="5"/>
  <c r="BR247" i="5"/>
  <c r="BQ247" i="5"/>
  <c r="BP247" i="5"/>
  <c r="BO247" i="5"/>
  <c r="BK247" i="5"/>
  <c r="BJ247" i="5"/>
  <c r="BG247" i="5"/>
  <c r="BF247" i="5"/>
  <c r="AX247" i="5"/>
  <c r="AU247" i="5"/>
  <c r="AS247" i="5"/>
  <c r="AQ247" i="5"/>
  <c r="AO247" i="5"/>
  <c r="AM247" i="5"/>
  <c r="AK247" i="5"/>
  <c r="AI247" i="5"/>
  <c r="AG247" i="5"/>
  <c r="CC247" i="5" s="1"/>
  <c r="AD247" i="5"/>
  <c r="CG247" i="5" s="1"/>
  <c r="AC247" i="5"/>
  <c r="AB247" i="5"/>
  <c r="AA247" i="5"/>
  <c r="Z247" i="5"/>
  <c r="CE247" i="5" l="1"/>
  <c r="CI247" i="5"/>
  <c r="BE247" i="5"/>
  <c r="BI247" i="5" s="1"/>
  <c r="BL247" i="5" s="1"/>
  <c r="CF247" i="5"/>
  <c r="CH247" i="5"/>
  <c r="CB247" i="5"/>
  <c r="P247" i="2"/>
  <c r="CD246" i="5"/>
  <c r="CA246" i="5"/>
  <c r="BZ246" i="5"/>
  <c r="BY246" i="5"/>
  <c r="BX246" i="5"/>
  <c r="BW246" i="5"/>
  <c r="BV246" i="5"/>
  <c r="BU246" i="5"/>
  <c r="BT246" i="5"/>
  <c r="BS246" i="5"/>
  <c r="BR246" i="5"/>
  <c r="BQ246" i="5"/>
  <c r="BP246" i="5"/>
  <c r="BO246" i="5"/>
  <c r="BK246" i="5"/>
  <c r="BJ246" i="5"/>
  <c r="BG246" i="5"/>
  <c r="BF246" i="5"/>
  <c r="AX246" i="5"/>
  <c r="AU246" i="5"/>
  <c r="AS246" i="5"/>
  <c r="AQ246" i="5"/>
  <c r="AO246" i="5"/>
  <c r="AM246" i="5"/>
  <c r="AK246" i="5"/>
  <c r="AI246" i="5"/>
  <c r="AG246" i="5"/>
  <c r="CC246" i="5" s="1"/>
  <c r="AD246" i="5"/>
  <c r="CG246" i="5" s="1"/>
  <c r="AC246" i="5"/>
  <c r="AB246" i="5"/>
  <c r="AA246" i="5"/>
  <c r="Z246" i="5"/>
  <c r="Y50" i="6"/>
  <c r="V50" i="6"/>
  <c r="U50" i="6"/>
  <c r="AA247" i="2"/>
  <c r="Z247" i="2"/>
  <c r="X247" i="2"/>
  <c r="W247" i="2"/>
  <c r="BE246" i="5" l="1"/>
  <c r="BI246" i="5" s="1"/>
  <c r="BL246" i="5" s="1"/>
  <c r="CF246" i="5"/>
  <c r="CH246" i="5"/>
  <c r="CE246" i="5"/>
  <c r="CI246" i="5"/>
  <c r="CB246" i="5"/>
  <c r="AA246" i="2"/>
  <c r="Z246" i="2"/>
  <c r="X246" i="2"/>
  <c r="W246" i="2"/>
  <c r="P246" i="2"/>
  <c r="Y49" i="6"/>
  <c r="V49" i="6"/>
  <c r="U49" i="6"/>
  <c r="CD245" i="5"/>
  <c r="CA245" i="5"/>
  <c r="BZ245" i="5"/>
  <c r="BY245" i="5"/>
  <c r="BX245" i="5"/>
  <c r="BW245" i="5"/>
  <c r="BV245" i="5"/>
  <c r="BU245" i="5"/>
  <c r="BT245" i="5"/>
  <c r="BS245" i="5"/>
  <c r="BR245" i="5"/>
  <c r="BQ245" i="5"/>
  <c r="BP245" i="5"/>
  <c r="BO245" i="5"/>
  <c r="BK245" i="5"/>
  <c r="BJ245" i="5"/>
  <c r="BG245" i="5"/>
  <c r="BF245" i="5"/>
  <c r="AX245" i="5"/>
  <c r="AU245" i="5"/>
  <c r="AS245" i="5"/>
  <c r="AQ245" i="5"/>
  <c r="AO245" i="5"/>
  <c r="AM245" i="5"/>
  <c r="AK245" i="5"/>
  <c r="AI245" i="5"/>
  <c r="AG245" i="5"/>
  <c r="CC245" i="5" s="1"/>
  <c r="AD245" i="5"/>
  <c r="AC245" i="5"/>
  <c r="AB245" i="5"/>
  <c r="AA245" i="5"/>
  <c r="Z245" i="5"/>
  <c r="CE245" i="5" l="1"/>
  <c r="CI245" i="5"/>
  <c r="CB245" i="5"/>
  <c r="CG245" i="5"/>
  <c r="BE245" i="5"/>
  <c r="BI245" i="5" s="1"/>
  <c r="BL245" i="5" s="1"/>
  <c r="CF245" i="5"/>
  <c r="CH245" i="5"/>
  <c r="Y48" i="6"/>
  <c r="V48" i="6"/>
  <c r="U48" i="6"/>
  <c r="CD244" i="5"/>
  <c r="CA244" i="5"/>
  <c r="BZ244" i="5"/>
  <c r="BY244" i="5"/>
  <c r="BX244" i="5"/>
  <c r="BW244" i="5"/>
  <c r="BV244" i="5"/>
  <c r="BU244" i="5"/>
  <c r="BT244" i="5"/>
  <c r="BS244" i="5"/>
  <c r="BR244" i="5"/>
  <c r="BQ244" i="5"/>
  <c r="BP244" i="5"/>
  <c r="BO244" i="5"/>
  <c r="BK244" i="5"/>
  <c r="BJ244" i="5"/>
  <c r="BG244" i="5"/>
  <c r="BF244" i="5"/>
  <c r="AX244" i="5"/>
  <c r="AU244" i="5"/>
  <c r="AS244" i="5"/>
  <c r="AQ244" i="5"/>
  <c r="AO244" i="5"/>
  <c r="AM244" i="5"/>
  <c r="AK244" i="5"/>
  <c r="AI244" i="5"/>
  <c r="AG244" i="5"/>
  <c r="CC244" i="5" s="1"/>
  <c r="AD244" i="5"/>
  <c r="CG244" i="5" s="1"/>
  <c r="AC244" i="5"/>
  <c r="AB244" i="5"/>
  <c r="AA244" i="5"/>
  <c r="Z244" i="5"/>
  <c r="AA245" i="2"/>
  <c r="Z245" i="2"/>
  <c r="X245" i="2"/>
  <c r="W245" i="2"/>
  <c r="P245" i="2"/>
  <c r="CE244" i="5" l="1"/>
  <c r="CI244" i="5"/>
  <c r="BE244" i="5"/>
  <c r="BI244" i="5" s="1"/>
  <c r="BL244" i="5" s="1"/>
  <c r="CF244" i="5"/>
  <c r="CH244" i="5"/>
  <c r="CB244" i="5"/>
  <c r="CD243" i="5"/>
  <c r="CA243" i="5"/>
  <c r="BZ243" i="5"/>
  <c r="BY243" i="5"/>
  <c r="BX243" i="5"/>
  <c r="BW243" i="5"/>
  <c r="BV243" i="5"/>
  <c r="BU243" i="5"/>
  <c r="BT243" i="5"/>
  <c r="BS243" i="5"/>
  <c r="BR243" i="5"/>
  <c r="BQ243" i="5"/>
  <c r="BP243" i="5"/>
  <c r="BO243" i="5"/>
  <c r="BK243" i="5"/>
  <c r="BJ243" i="5"/>
  <c r="BG243" i="5"/>
  <c r="BF243" i="5"/>
  <c r="AU243" i="5"/>
  <c r="AS243" i="5"/>
  <c r="AQ243" i="5"/>
  <c r="AO243" i="5"/>
  <c r="AM243" i="5"/>
  <c r="AK243" i="5"/>
  <c r="AI243" i="5"/>
  <c r="AG243" i="5"/>
  <c r="CC243" i="5" s="1"/>
  <c r="AD243" i="5"/>
  <c r="CG243" i="5" s="1"/>
  <c r="AC243" i="5"/>
  <c r="AB243" i="5"/>
  <c r="AA243" i="5"/>
  <c r="Z243" i="5"/>
  <c r="AX243" i="5"/>
  <c r="BE243" i="5" l="1"/>
  <c r="BI243" i="5" s="1"/>
  <c r="BL243" i="5" s="1"/>
  <c r="CF243" i="5"/>
  <c r="CH243" i="5"/>
  <c r="CE243" i="5"/>
  <c r="CI243" i="5"/>
  <c r="CB243" i="5"/>
  <c r="AA244" i="2"/>
  <c r="AA243" i="2"/>
  <c r="Z244" i="2"/>
  <c r="X244" i="2"/>
  <c r="W244" i="2"/>
  <c r="Z243" i="2"/>
  <c r="X243" i="2"/>
  <c r="W243" i="2"/>
  <c r="P244" i="2"/>
  <c r="Y47" i="6"/>
  <c r="V47" i="6"/>
  <c r="U47" i="6"/>
  <c r="Y46" i="6" l="1"/>
  <c r="V46" i="6"/>
  <c r="U46" i="6"/>
  <c r="P243" i="2"/>
  <c r="AU242" i="5"/>
  <c r="AS242" i="5"/>
  <c r="AQ242" i="5"/>
  <c r="AO242" i="5"/>
  <c r="AM242" i="5"/>
  <c r="AK242" i="5"/>
  <c r="AI242" i="5"/>
  <c r="AG242" i="5"/>
  <c r="CC242" i="5" s="1"/>
  <c r="AD242" i="5"/>
  <c r="AC242" i="5"/>
  <c r="AB242" i="5"/>
  <c r="AA242" i="5"/>
  <c r="Z242" i="5"/>
  <c r="CD242" i="5"/>
  <c r="CA242" i="5"/>
  <c r="BZ242" i="5"/>
  <c r="BY242" i="5"/>
  <c r="BX242" i="5"/>
  <c r="BW242" i="5"/>
  <c r="BV242" i="5"/>
  <c r="BU242" i="5"/>
  <c r="BT242" i="5"/>
  <c r="BS242" i="5"/>
  <c r="BR242" i="5"/>
  <c r="BQ242" i="5"/>
  <c r="BP242" i="5"/>
  <c r="BO242" i="5"/>
  <c r="BK242" i="5"/>
  <c r="BJ242" i="5"/>
  <c r="BG242" i="5"/>
  <c r="BF242" i="5"/>
  <c r="AX242" i="5"/>
  <c r="BE242" i="5" l="1"/>
  <c r="BI242" i="5" s="1"/>
  <c r="BL242" i="5" s="1"/>
  <c r="CH242" i="5"/>
  <c r="CF242" i="5"/>
  <c r="CB242" i="5"/>
  <c r="CG242" i="5"/>
  <c r="CE242" i="5"/>
  <c r="CI242" i="5"/>
  <c r="AU241" i="5"/>
  <c r="AS241" i="5"/>
  <c r="AQ241" i="5"/>
  <c r="AO241" i="5"/>
  <c r="AM241" i="5"/>
  <c r="AK241" i="5"/>
  <c r="AI241" i="5"/>
  <c r="AG241" i="5"/>
  <c r="CC241" i="5" s="1"/>
  <c r="AD241" i="5"/>
  <c r="CG241" i="5" s="1"/>
  <c r="AC241" i="5"/>
  <c r="AB241" i="5"/>
  <c r="AA241" i="5"/>
  <c r="Y45" i="6"/>
  <c r="V45" i="6"/>
  <c r="U45" i="6"/>
  <c r="CD241" i="5"/>
  <c r="CA241" i="5"/>
  <c r="BZ241" i="5"/>
  <c r="BY241" i="5"/>
  <c r="BX241" i="5"/>
  <c r="BW241" i="5"/>
  <c r="BV241" i="5"/>
  <c r="BU241" i="5"/>
  <c r="BT241" i="5"/>
  <c r="BS241" i="5"/>
  <c r="BR241" i="5"/>
  <c r="BQ241" i="5"/>
  <c r="BP241" i="5"/>
  <c r="BO241" i="5"/>
  <c r="BK241" i="5"/>
  <c r="BJ241" i="5"/>
  <c r="BG241" i="5"/>
  <c r="BF241" i="5"/>
  <c r="Z241" i="5"/>
  <c r="AX241" i="5"/>
  <c r="AA242" i="2"/>
  <c r="Z242" i="2"/>
  <c r="X242" i="2"/>
  <c r="W242" i="2"/>
  <c r="P242" i="2"/>
  <c r="CE241" i="5" l="1"/>
  <c r="CI241" i="5"/>
  <c r="BE241" i="5"/>
  <c r="BI241" i="5" s="1"/>
  <c r="BL241" i="5" s="1"/>
  <c r="CH241" i="5"/>
  <c r="CF241" i="5"/>
  <c r="CB241" i="5"/>
  <c r="Y44" i="6"/>
  <c r="V44" i="6"/>
  <c r="U44" i="6"/>
  <c r="CD240" i="5"/>
  <c r="CA240" i="5"/>
  <c r="BZ240" i="5"/>
  <c r="BY240" i="5"/>
  <c r="BX240" i="5"/>
  <c r="BW240" i="5"/>
  <c r="BV240" i="5"/>
  <c r="BU240" i="5"/>
  <c r="BT240" i="5"/>
  <c r="BS240" i="5"/>
  <c r="BR240" i="5"/>
  <c r="BQ240" i="5"/>
  <c r="BP240" i="5"/>
  <c r="BO240" i="5"/>
  <c r="BK240" i="5"/>
  <c r="BJ240" i="5"/>
  <c r="BG240" i="5"/>
  <c r="BF240" i="5"/>
  <c r="AX240" i="5"/>
  <c r="AU240" i="5"/>
  <c r="AS240" i="5"/>
  <c r="AQ240" i="5"/>
  <c r="AO240" i="5"/>
  <c r="AM240" i="5"/>
  <c r="AK240" i="5"/>
  <c r="AI240" i="5"/>
  <c r="AG240" i="5"/>
  <c r="CC240" i="5" s="1"/>
  <c r="AD240" i="5"/>
  <c r="CG240" i="5" s="1"/>
  <c r="AC240" i="5"/>
  <c r="AB240" i="5"/>
  <c r="AA240" i="5"/>
  <c r="Z240" i="5"/>
  <c r="AA241" i="2"/>
  <c r="Z241" i="2"/>
  <c r="X241" i="2"/>
  <c r="W241" i="2"/>
  <c r="P241" i="2"/>
  <c r="BE240" i="5" l="1"/>
  <c r="BI240" i="5" s="1"/>
  <c r="BL240" i="5" s="1"/>
  <c r="CH240" i="5"/>
  <c r="CF240" i="5"/>
  <c r="CE240" i="5"/>
  <c r="CI240" i="5"/>
  <c r="CB240" i="5"/>
  <c r="AU239" i="5"/>
  <c r="AS239" i="5"/>
  <c r="AQ239" i="5"/>
  <c r="AO239" i="5"/>
  <c r="AM239" i="5"/>
  <c r="AK239" i="5"/>
  <c r="AI239" i="5"/>
  <c r="AG239" i="5"/>
  <c r="CC239" i="5" s="1"/>
  <c r="AD239" i="5"/>
  <c r="AC239" i="5"/>
  <c r="AB239" i="5"/>
  <c r="AA239" i="5"/>
  <c r="P240" i="2"/>
  <c r="CD239" i="5"/>
  <c r="CA239" i="5"/>
  <c r="BZ239" i="5"/>
  <c r="BY239" i="5"/>
  <c r="BX239" i="5"/>
  <c r="BW239" i="5"/>
  <c r="BV239" i="5"/>
  <c r="BU239" i="5"/>
  <c r="BT239" i="5"/>
  <c r="BS239" i="5"/>
  <c r="BR239" i="5"/>
  <c r="BQ239" i="5"/>
  <c r="BP239" i="5"/>
  <c r="BO239" i="5"/>
  <c r="BK239" i="5"/>
  <c r="BJ239" i="5"/>
  <c r="BG239" i="5"/>
  <c r="BF239" i="5"/>
  <c r="AX239" i="5"/>
  <c r="Z239" i="5"/>
  <c r="AA240" i="2"/>
  <c r="Z240" i="2"/>
  <c r="X240" i="2"/>
  <c r="W240" i="2"/>
  <c r="Y43" i="6"/>
  <c r="V43" i="6"/>
  <c r="U43" i="6"/>
  <c r="CB239" i="5" l="1"/>
  <c r="CG239" i="5"/>
  <c r="CE239" i="5"/>
  <c r="CI239" i="5"/>
  <c r="BE239" i="5"/>
  <c r="BI239" i="5" s="1"/>
  <c r="BL239" i="5" s="1"/>
  <c r="CF239" i="5"/>
  <c r="CH239" i="5"/>
  <c r="P239" i="2"/>
  <c r="Y42" i="6"/>
  <c r="V42" i="6"/>
  <c r="U42" i="6"/>
  <c r="CD238" i="5"/>
  <c r="CA238" i="5"/>
  <c r="BZ238" i="5"/>
  <c r="BY238" i="5"/>
  <c r="BX238" i="5"/>
  <c r="BW238" i="5"/>
  <c r="BV238" i="5"/>
  <c r="BU238" i="5"/>
  <c r="BT238" i="5"/>
  <c r="BS238" i="5"/>
  <c r="BR238" i="5"/>
  <c r="BQ238" i="5"/>
  <c r="BP238" i="5"/>
  <c r="BO238" i="5"/>
  <c r="BK238" i="5"/>
  <c r="BJ238" i="5"/>
  <c r="BG238" i="5"/>
  <c r="BF238" i="5"/>
  <c r="AX238" i="5"/>
  <c r="AU238" i="5"/>
  <c r="AS238" i="5"/>
  <c r="AQ238" i="5"/>
  <c r="AO238" i="5"/>
  <c r="AM238" i="5"/>
  <c r="AK238" i="5"/>
  <c r="AI238" i="5"/>
  <c r="AG238" i="5"/>
  <c r="CC238" i="5" s="1"/>
  <c r="AD238" i="5"/>
  <c r="CG238" i="5" s="1"/>
  <c r="AC238" i="5"/>
  <c r="AB238" i="5"/>
  <c r="AA238" i="5"/>
  <c r="Z238" i="5"/>
  <c r="AA239" i="2"/>
  <c r="Z239" i="2"/>
  <c r="X239" i="2"/>
  <c r="W239" i="2"/>
  <c r="CE238" i="5" l="1"/>
  <c r="CI238" i="5"/>
  <c r="BE238" i="5"/>
  <c r="BI238" i="5" s="1"/>
  <c r="BL238" i="5" s="1"/>
  <c r="CF238" i="5"/>
  <c r="CH238" i="5"/>
  <c r="CB238" i="5"/>
  <c r="Y41" i="6"/>
  <c r="V41" i="6"/>
  <c r="U41" i="6"/>
  <c r="P238" i="2"/>
  <c r="CD237" i="5"/>
  <c r="CA237" i="5"/>
  <c r="BZ237" i="5"/>
  <c r="BY237" i="5"/>
  <c r="BX237" i="5"/>
  <c r="BW237" i="5"/>
  <c r="BV237" i="5"/>
  <c r="BU237" i="5"/>
  <c r="BT237" i="5"/>
  <c r="BS237" i="5"/>
  <c r="BR237" i="5"/>
  <c r="BQ237" i="5"/>
  <c r="BP237" i="5"/>
  <c r="BO237" i="5"/>
  <c r="BK237" i="5"/>
  <c r="BJ237" i="5"/>
  <c r="BG237" i="5"/>
  <c r="BF237" i="5"/>
  <c r="AX237" i="5"/>
  <c r="AU237" i="5"/>
  <c r="AS237" i="5"/>
  <c r="AQ237" i="5"/>
  <c r="AO237" i="5"/>
  <c r="AM237" i="5"/>
  <c r="AK237" i="5"/>
  <c r="AI237" i="5"/>
  <c r="AG237" i="5"/>
  <c r="CC237" i="5" s="1"/>
  <c r="AD237" i="5"/>
  <c r="CG237" i="5" s="1"/>
  <c r="AC237" i="5"/>
  <c r="AB237" i="5"/>
  <c r="AA237" i="5"/>
  <c r="Z237" i="5"/>
  <c r="AA238" i="2"/>
  <c r="Z238" i="2"/>
  <c r="X238" i="2"/>
  <c r="W238" i="2"/>
  <c r="CE237" i="5" l="1"/>
  <c r="CI237" i="5"/>
  <c r="BE237" i="5"/>
  <c r="BI237" i="5" s="1"/>
  <c r="BL237" i="5" s="1"/>
  <c r="CF237" i="5"/>
  <c r="CH237" i="5"/>
  <c r="CB237" i="5"/>
  <c r="CD236" i="5"/>
  <c r="CA236" i="5"/>
  <c r="BZ236" i="5"/>
  <c r="BY236" i="5"/>
  <c r="BX236" i="5"/>
  <c r="BW236" i="5"/>
  <c r="BV236" i="5"/>
  <c r="BU236" i="5"/>
  <c r="BT236" i="5"/>
  <c r="BS236" i="5"/>
  <c r="BR236" i="5"/>
  <c r="BQ236" i="5"/>
  <c r="BP236" i="5"/>
  <c r="BO236" i="5"/>
  <c r="BK236" i="5"/>
  <c r="BJ236" i="5"/>
  <c r="BG236" i="5"/>
  <c r="BF236" i="5"/>
  <c r="AX236" i="5"/>
  <c r="AU236" i="5"/>
  <c r="AS236" i="5"/>
  <c r="AQ236" i="5"/>
  <c r="AO236" i="5"/>
  <c r="AM236" i="5"/>
  <c r="AK236" i="5"/>
  <c r="AI236" i="5"/>
  <c r="AG236" i="5"/>
  <c r="CC236" i="5" s="1"/>
  <c r="AD236" i="5"/>
  <c r="AC236" i="5"/>
  <c r="AB236" i="5"/>
  <c r="AA236" i="5"/>
  <c r="AA237" i="2"/>
  <c r="Z237" i="2"/>
  <c r="X237" i="2"/>
  <c r="W237" i="2"/>
  <c r="P237" i="2"/>
  <c r="Y40" i="6"/>
  <c r="V40" i="6"/>
  <c r="U40" i="6"/>
  <c r="Z236" i="5"/>
  <c r="BE236" i="5" l="1"/>
  <c r="BI236" i="5" s="1"/>
  <c r="BL236" i="5" s="1"/>
  <c r="CF236" i="5"/>
  <c r="CH236" i="5"/>
  <c r="CE236" i="5"/>
  <c r="CI236" i="5"/>
  <c r="CB236" i="5"/>
  <c r="CG236" i="5"/>
  <c r="P236" i="2"/>
  <c r="Y39" i="6"/>
  <c r="V39" i="6"/>
  <c r="U39" i="6"/>
  <c r="CD235" i="5" l="1"/>
  <c r="CA235" i="5"/>
  <c r="BZ235" i="5"/>
  <c r="BY235" i="5"/>
  <c r="BX235" i="5"/>
  <c r="BW235" i="5"/>
  <c r="BV235" i="5"/>
  <c r="BU235" i="5"/>
  <c r="BT235" i="5"/>
  <c r="BS235" i="5"/>
  <c r="BR235" i="5"/>
  <c r="BQ235" i="5"/>
  <c r="BP235" i="5"/>
  <c r="BO235" i="5"/>
  <c r="BK235" i="5"/>
  <c r="BJ235" i="5"/>
  <c r="BG235" i="5"/>
  <c r="BF235" i="5"/>
  <c r="AX235" i="5"/>
  <c r="AU235" i="5"/>
  <c r="AS235" i="5"/>
  <c r="AQ235" i="5"/>
  <c r="AO235" i="5"/>
  <c r="AM235" i="5"/>
  <c r="AK235" i="5"/>
  <c r="AI235" i="5"/>
  <c r="AG235" i="5"/>
  <c r="CC235" i="5" s="1"/>
  <c r="AD235" i="5"/>
  <c r="AC235" i="5"/>
  <c r="AB235" i="5"/>
  <c r="AA235" i="5"/>
  <c r="Z235" i="5"/>
  <c r="AA236" i="2"/>
  <c r="Z236" i="2"/>
  <c r="X236" i="2"/>
  <c r="W236" i="2"/>
  <c r="BE235" i="5" l="1"/>
  <c r="BI235" i="5" s="1"/>
  <c r="BL235" i="5" s="1"/>
  <c r="CF235" i="5"/>
  <c r="CH235" i="5"/>
  <c r="CB235" i="5"/>
  <c r="CG235" i="5"/>
  <c r="CE235" i="5"/>
  <c r="CI235" i="5"/>
  <c r="P235" i="2"/>
  <c r="Y38" i="6"/>
  <c r="V38" i="6"/>
  <c r="U38" i="6"/>
  <c r="CD234" i="5"/>
  <c r="CA234" i="5"/>
  <c r="BZ234" i="5"/>
  <c r="BY234" i="5"/>
  <c r="BX234" i="5"/>
  <c r="BW234" i="5"/>
  <c r="BV234" i="5"/>
  <c r="BU234" i="5"/>
  <c r="BT234" i="5"/>
  <c r="BS234" i="5"/>
  <c r="BR234" i="5"/>
  <c r="BQ234" i="5"/>
  <c r="BP234" i="5"/>
  <c r="BO234" i="5"/>
  <c r="BK234" i="5"/>
  <c r="BJ234" i="5"/>
  <c r="BG234" i="5"/>
  <c r="BF234" i="5"/>
  <c r="AU234" i="5"/>
  <c r="AS234" i="5"/>
  <c r="AQ234" i="5"/>
  <c r="AO234" i="5"/>
  <c r="AM234" i="5"/>
  <c r="AK234" i="5"/>
  <c r="AI234" i="5"/>
  <c r="AG234" i="5"/>
  <c r="CC234" i="5" s="1"/>
  <c r="AD234" i="5"/>
  <c r="CG234" i="5" s="1"/>
  <c r="AC234" i="5"/>
  <c r="AB234" i="5"/>
  <c r="AA234" i="5"/>
  <c r="Z234" i="5"/>
  <c r="AX234" i="5"/>
  <c r="AA235" i="2"/>
  <c r="Z235" i="2"/>
  <c r="X235" i="2"/>
  <c r="W235" i="2"/>
  <c r="CE234" i="5" l="1"/>
  <c r="CI234" i="5"/>
  <c r="BE234" i="5"/>
  <c r="BI234" i="5" s="1"/>
  <c r="BL234" i="5" s="1"/>
  <c r="CH234" i="5"/>
  <c r="CF234" i="5"/>
  <c r="CB234" i="5"/>
  <c r="P234" i="2"/>
  <c r="Y37" i="6"/>
  <c r="V37" i="6"/>
  <c r="U37" i="6"/>
  <c r="CD233" i="5"/>
  <c r="CA233" i="5"/>
  <c r="BZ233" i="5"/>
  <c r="BY233" i="5"/>
  <c r="BX233" i="5"/>
  <c r="BW233" i="5"/>
  <c r="BV233" i="5"/>
  <c r="BU233" i="5"/>
  <c r="BT233" i="5"/>
  <c r="BS233" i="5"/>
  <c r="BR233" i="5"/>
  <c r="BQ233" i="5"/>
  <c r="BP233" i="5"/>
  <c r="BO233" i="5"/>
  <c r="BK233" i="5"/>
  <c r="BJ233" i="5"/>
  <c r="BG233" i="5"/>
  <c r="BF233" i="5"/>
  <c r="AX233" i="5"/>
  <c r="AU233" i="5"/>
  <c r="AS233" i="5"/>
  <c r="AQ233" i="5"/>
  <c r="AO233" i="5"/>
  <c r="AM233" i="5"/>
  <c r="AK233" i="5"/>
  <c r="AI233" i="5"/>
  <c r="AG233" i="5"/>
  <c r="CC233" i="5" s="1"/>
  <c r="AD233" i="5"/>
  <c r="CG233" i="5" s="1"/>
  <c r="AC233" i="5"/>
  <c r="AB233" i="5"/>
  <c r="AA233" i="5"/>
  <c r="Z233" i="5"/>
  <c r="AA234" i="2"/>
  <c r="Z234" i="2"/>
  <c r="X234" i="2"/>
  <c r="W234" i="2"/>
  <c r="CB233" i="5" l="1"/>
  <c r="CE233" i="5"/>
  <c r="CI233" i="5"/>
  <c r="BE233" i="5"/>
  <c r="BI233" i="5" s="1"/>
  <c r="BL233" i="5" s="1"/>
  <c r="CH233" i="5"/>
  <c r="CF233" i="5"/>
  <c r="Y36" i="6"/>
  <c r="V36" i="6"/>
  <c r="U36" i="6"/>
  <c r="CD232" i="5"/>
  <c r="CA232" i="5"/>
  <c r="BZ232" i="5"/>
  <c r="BY232" i="5"/>
  <c r="BX232" i="5"/>
  <c r="BW232" i="5"/>
  <c r="BV232" i="5"/>
  <c r="BU232" i="5"/>
  <c r="BT232" i="5"/>
  <c r="BS232" i="5"/>
  <c r="BR232" i="5"/>
  <c r="BQ232" i="5"/>
  <c r="BP232" i="5"/>
  <c r="BO232" i="5"/>
  <c r="BK232" i="5"/>
  <c r="BJ232" i="5"/>
  <c r="BG232" i="5"/>
  <c r="BF232" i="5"/>
  <c r="AX232" i="5"/>
  <c r="AU232" i="5"/>
  <c r="AS232" i="5"/>
  <c r="AQ232" i="5"/>
  <c r="AO232" i="5"/>
  <c r="AM232" i="5"/>
  <c r="AK232" i="5"/>
  <c r="AI232" i="5"/>
  <c r="AG232" i="5"/>
  <c r="CC232" i="5" s="1"/>
  <c r="AD232" i="5"/>
  <c r="AC232" i="5"/>
  <c r="AB232" i="5"/>
  <c r="AA232" i="5"/>
  <c r="Z232" i="5"/>
  <c r="AA233" i="2"/>
  <c r="Z233" i="2"/>
  <c r="X233" i="2"/>
  <c r="W233" i="2"/>
  <c r="P233" i="2"/>
  <c r="CB232" i="5" l="1"/>
  <c r="CG232" i="5"/>
  <c r="CE232" i="5"/>
  <c r="CI232" i="5"/>
  <c r="BE232" i="5"/>
  <c r="BI232" i="5" s="1"/>
  <c r="BL232" i="5" s="1"/>
  <c r="CH232" i="5"/>
  <c r="CF232" i="5"/>
  <c r="AA232" i="2"/>
  <c r="Z232" i="2"/>
  <c r="X232" i="2"/>
  <c r="W232" i="2"/>
  <c r="AA231" i="2"/>
  <c r="Z231" i="2"/>
  <c r="X231" i="2"/>
  <c r="W231" i="2"/>
  <c r="P232" i="2"/>
  <c r="CD231" i="5"/>
  <c r="CA231" i="5"/>
  <c r="BZ231" i="5"/>
  <c r="BY231" i="5"/>
  <c r="BX231" i="5"/>
  <c r="BW231" i="5"/>
  <c r="BV231" i="5"/>
  <c r="BU231" i="5"/>
  <c r="BT231" i="5"/>
  <c r="BS231" i="5"/>
  <c r="BR231" i="5"/>
  <c r="BQ231" i="5"/>
  <c r="BP231" i="5"/>
  <c r="BO231" i="5"/>
  <c r="BK231" i="5"/>
  <c r="BJ231" i="5"/>
  <c r="BG231" i="5"/>
  <c r="BF231" i="5"/>
  <c r="AU231" i="5"/>
  <c r="AS231" i="5"/>
  <c r="AQ231" i="5"/>
  <c r="AO231" i="5"/>
  <c r="AM231" i="5"/>
  <c r="AK231" i="5"/>
  <c r="AI231" i="5"/>
  <c r="AG231" i="5"/>
  <c r="CC231" i="5" s="1"/>
  <c r="AD231" i="5"/>
  <c r="AC231" i="5"/>
  <c r="AB231" i="5"/>
  <c r="AA231" i="5"/>
  <c r="Z231" i="5"/>
  <c r="AX231" i="5"/>
  <c r="Y35" i="6"/>
  <c r="V35" i="6"/>
  <c r="U35" i="6"/>
  <c r="BE231" i="5" l="1"/>
  <c r="BI231" i="5" s="1"/>
  <c r="BL231" i="5" s="1"/>
  <c r="CF231" i="5"/>
  <c r="CH231" i="5"/>
  <c r="CB231" i="5"/>
  <c r="CG231" i="5"/>
  <c r="CE231" i="5"/>
  <c r="CI231" i="5"/>
  <c r="P231" i="2"/>
  <c r="CD230" i="5"/>
  <c r="CA230" i="5"/>
  <c r="BZ230" i="5"/>
  <c r="BY230" i="5"/>
  <c r="BX230" i="5"/>
  <c r="BW230" i="5"/>
  <c r="BV230" i="5"/>
  <c r="BU230" i="5"/>
  <c r="BT230" i="5"/>
  <c r="BS230" i="5"/>
  <c r="BR230" i="5"/>
  <c r="BQ230" i="5"/>
  <c r="BP230" i="5"/>
  <c r="BO230" i="5"/>
  <c r="BK230" i="5"/>
  <c r="BJ230" i="5"/>
  <c r="BG230" i="5"/>
  <c r="BF230" i="5"/>
  <c r="BE230" i="5"/>
  <c r="BI230" i="5" s="1"/>
  <c r="BL230" i="5" s="1"/>
  <c r="AX230" i="5"/>
  <c r="AU230" i="5"/>
  <c r="AS230" i="5"/>
  <c r="AQ230" i="5"/>
  <c r="AO230" i="5"/>
  <c r="AM230" i="5"/>
  <c r="AK230" i="5"/>
  <c r="AI230" i="5"/>
  <c r="AG230" i="5"/>
  <c r="CC230" i="5" s="1"/>
  <c r="AD230" i="5"/>
  <c r="AC230" i="5"/>
  <c r="AB230" i="5"/>
  <c r="AA230" i="5"/>
  <c r="Z230" i="5"/>
  <c r="Y34" i="6"/>
  <c r="V34" i="6"/>
  <c r="U34" i="6"/>
  <c r="CB230" i="5" l="1"/>
  <c r="CG230" i="5"/>
  <c r="CE230" i="5"/>
  <c r="CI230" i="5"/>
  <c r="CF230" i="5"/>
  <c r="CH230" i="5"/>
  <c r="CD229" i="5"/>
  <c r="CA229" i="5"/>
  <c r="BZ229" i="5"/>
  <c r="BY229" i="5"/>
  <c r="BX229" i="5"/>
  <c r="BW229" i="5"/>
  <c r="BV229" i="5"/>
  <c r="BU229" i="5"/>
  <c r="BT229" i="5"/>
  <c r="BS229" i="5"/>
  <c r="BR229" i="5"/>
  <c r="BQ229" i="5"/>
  <c r="BP229" i="5"/>
  <c r="BO229" i="5"/>
  <c r="BK229" i="5"/>
  <c r="BJ229" i="5"/>
  <c r="BG229" i="5"/>
  <c r="BF229" i="5"/>
  <c r="AU229" i="5"/>
  <c r="AS229" i="5"/>
  <c r="AQ229" i="5"/>
  <c r="AO229" i="5"/>
  <c r="AM229" i="5"/>
  <c r="AK229" i="5"/>
  <c r="AI229" i="5"/>
  <c r="AG229" i="5"/>
  <c r="CC229" i="5" s="1"/>
  <c r="P230" i="2"/>
  <c r="AD229" i="5"/>
  <c r="CG229" i="5" s="1"/>
  <c r="AC229" i="5"/>
  <c r="AB229" i="5"/>
  <c r="AA229" i="5"/>
  <c r="AA230" i="2"/>
  <c r="Z230" i="2"/>
  <c r="X230" i="2"/>
  <c r="W230" i="2"/>
  <c r="Z229" i="5"/>
  <c r="AX229" i="5"/>
  <c r="Y33" i="6"/>
  <c r="V33" i="6"/>
  <c r="U33" i="6"/>
  <c r="CE229" i="5" l="1"/>
  <c r="CI229" i="5"/>
  <c r="BE229" i="5"/>
  <c r="BI229" i="5" s="1"/>
  <c r="BL229" i="5" s="1"/>
  <c r="CF229" i="5"/>
  <c r="CH229" i="5"/>
  <c r="CB229" i="5"/>
  <c r="AA229" i="2"/>
  <c r="Z229" i="2"/>
  <c r="X229" i="2"/>
  <c r="W229" i="2"/>
  <c r="P229" i="2"/>
  <c r="CD228" i="5"/>
  <c r="CA228" i="5"/>
  <c r="BZ228" i="5"/>
  <c r="BY228" i="5"/>
  <c r="BX228" i="5"/>
  <c r="BW228" i="5"/>
  <c r="BV228" i="5"/>
  <c r="BU228" i="5"/>
  <c r="BT228" i="5"/>
  <c r="BS228" i="5"/>
  <c r="BR228" i="5"/>
  <c r="BQ228" i="5"/>
  <c r="BP228" i="5"/>
  <c r="BO228" i="5"/>
  <c r="BK228" i="5"/>
  <c r="BJ228" i="5"/>
  <c r="BG228" i="5"/>
  <c r="BF228" i="5"/>
  <c r="AU228" i="5"/>
  <c r="AS228" i="5"/>
  <c r="AQ228" i="5"/>
  <c r="AO228" i="5"/>
  <c r="AM228" i="5"/>
  <c r="AK228" i="5"/>
  <c r="AI228" i="5"/>
  <c r="AG228" i="5"/>
  <c r="CC228" i="5" s="1"/>
  <c r="Y32" i="6"/>
  <c r="V32" i="6"/>
  <c r="U32" i="6"/>
  <c r="CE228" i="5" l="1"/>
  <c r="CI228" i="5"/>
  <c r="AD228" i="5"/>
  <c r="CG228" i="5" s="1"/>
  <c r="AC228" i="5"/>
  <c r="AB228" i="5"/>
  <c r="AA228" i="5"/>
  <c r="Z228" i="5"/>
  <c r="AX228" i="5"/>
  <c r="BE228" i="5" l="1"/>
  <c r="BI228" i="5" s="1"/>
  <c r="BL228" i="5" s="1"/>
  <c r="CF228" i="5"/>
  <c r="CH228" i="5"/>
  <c r="CB228" i="5"/>
  <c r="P228" i="2"/>
  <c r="Y31" i="6"/>
  <c r="V31" i="6"/>
  <c r="U31" i="6"/>
  <c r="CD227" i="5"/>
  <c r="CA227" i="5"/>
  <c r="BZ227" i="5"/>
  <c r="BY227" i="5"/>
  <c r="BX227" i="5"/>
  <c r="BW227" i="5"/>
  <c r="BV227" i="5"/>
  <c r="BU227" i="5"/>
  <c r="BT227" i="5"/>
  <c r="BS227" i="5"/>
  <c r="BR227" i="5"/>
  <c r="BQ227" i="5"/>
  <c r="BP227" i="5"/>
  <c r="BO227" i="5"/>
  <c r="BK227" i="5"/>
  <c r="BJ227" i="5"/>
  <c r="BG227" i="5"/>
  <c r="BF227" i="5"/>
  <c r="BE227" i="5"/>
  <c r="BI227" i="5" s="1"/>
  <c r="BL227" i="5" s="1"/>
  <c r="AX227" i="5"/>
  <c r="AU227" i="5"/>
  <c r="AS227" i="5"/>
  <c r="AQ227" i="5"/>
  <c r="AO227" i="5"/>
  <c r="AM227" i="5"/>
  <c r="AK227" i="5"/>
  <c r="AI227" i="5"/>
  <c r="AG227" i="5"/>
  <c r="CC227" i="5" s="1"/>
  <c r="AD227" i="5"/>
  <c r="AC227" i="5"/>
  <c r="AB227" i="5"/>
  <c r="AA227" i="5"/>
  <c r="Z227" i="5"/>
  <c r="AA228" i="2"/>
  <c r="Z228" i="2"/>
  <c r="X228" i="2"/>
  <c r="W228" i="2"/>
  <c r="CB227" i="5" l="1"/>
  <c r="CG227" i="5"/>
  <c r="CE227" i="5"/>
  <c r="CI227" i="5"/>
  <c r="CF227" i="5"/>
  <c r="CH227" i="5"/>
  <c r="Y30" i="6"/>
  <c r="V30" i="6"/>
  <c r="U30" i="6"/>
  <c r="CD226" i="5"/>
  <c r="CA226" i="5"/>
  <c r="BZ226" i="5"/>
  <c r="BY226" i="5"/>
  <c r="BX226" i="5"/>
  <c r="BW226" i="5"/>
  <c r="BV226" i="5"/>
  <c r="BU226" i="5"/>
  <c r="BT226" i="5"/>
  <c r="BS226" i="5"/>
  <c r="BR226" i="5"/>
  <c r="BQ226" i="5"/>
  <c r="BP226" i="5"/>
  <c r="BO226" i="5"/>
  <c r="BK226" i="5"/>
  <c r="BJ226" i="5"/>
  <c r="BG226" i="5"/>
  <c r="BF226" i="5"/>
  <c r="AX226" i="5"/>
  <c r="AU226" i="5"/>
  <c r="AS226" i="5"/>
  <c r="AQ226" i="5"/>
  <c r="AO226" i="5"/>
  <c r="AM226" i="5"/>
  <c r="AK226" i="5"/>
  <c r="AI226" i="5"/>
  <c r="AG226" i="5"/>
  <c r="CC226" i="5" s="1"/>
  <c r="AD226" i="5"/>
  <c r="AC226" i="5"/>
  <c r="AB226" i="5"/>
  <c r="AA226" i="5"/>
  <c r="Z226" i="5"/>
  <c r="CB226" i="5" l="1"/>
  <c r="CG226" i="5"/>
  <c r="CE226" i="5"/>
  <c r="CI226" i="5"/>
  <c r="BE226" i="5"/>
  <c r="BI226" i="5" s="1"/>
  <c r="BL226" i="5" s="1"/>
  <c r="CH226" i="5"/>
  <c r="CF226" i="5"/>
  <c r="AA227" i="2"/>
  <c r="Z227" i="2"/>
  <c r="X227" i="2"/>
  <c r="W227" i="2"/>
  <c r="P227" i="2"/>
  <c r="Y29" i="6" l="1"/>
  <c r="V29" i="6"/>
  <c r="U29" i="6"/>
  <c r="P226" i="2"/>
  <c r="AA226" i="2"/>
  <c r="Z226" i="2"/>
  <c r="X226" i="2"/>
  <c r="W226" i="2"/>
  <c r="CD225" i="5"/>
  <c r="CA225" i="5"/>
  <c r="BZ225" i="5"/>
  <c r="BY225" i="5"/>
  <c r="BX225" i="5"/>
  <c r="BW225" i="5"/>
  <c r="BV225" i="5"/>
  <c r="BU225" i="5"/>
  <c r="BT225" i="5"/>
  <c r="BS225" i="5"/>
  <c r="BR225" i="5"/>
  <c r="BQ225" i="5"/>
  <c r="BP225" i="5"/>
  <c r="BO225" i="5"/>
  <c r="BK225" i="5"/>
  <c r="BJ225" i="5"/>
  <c r="BG225" i="5"/>
  <c r="BF225" i="5"/>
  <c r="AX225" i="5"/>
  <c r="AU225" i="5"/>
  <c r="AS225" i="5"/>
  <c r="AQ225" i="5"/>
  <c r="AO225" i="5"/>
  <c r="AM225" i="5"/>
  <c r="AK225" i="5"/>
  <c r="AI225" i="5"/>
  <c r="AG225" i="5"/>
  <c r="CC225" i="5" s="1"/>
  <c r="AD225" i="5"/>
  <c r="AC225" i="5"/>
  <c r="AB225" i="5"/>
  <c r="AA225" i="5"/>
  <c r="Z225" i="5"/>
  <c r="CE225" i="5" l="1"/>
  <c r="CI225" i="5"/>
  <c r="BE225" i="5"/>
  <c r="BI225" i="5" s="1"/>
  <c r="BL225" i="5" s="1"/>
  <c r="CH225" i="5"/>
  <c r="CF225" i="5"/>
  <c r="CB225" i="5"/>
  <c r="CG225" i="5"/>
  <c r="Y28" i="6"/>
  <c r="V28" i="6"/>
  <c r="U28" i="6"/>
  <c r="CD224" i="5"/>
  <c r="CA224" i="5"/>
  <c r="BZ224" i="5"/>
  <c r="BY224" i="5"/>
  <c r="BX224" i="5"/>
  <c r="BW224" i="5"/>
  <c r="BV224" i="5"/>
  <c r="BU224" i="5"/>
  <c r="BT224" i="5"/>
  <c r="BS224" i="5"/>
  <c r="BR224" i="5"/>
  <c r="BQ224" i="5"/>
  <c r="BP224" i="5"/>
  <c r="BO224" i="5"/>
  <c r="BK224" i="5"/>
  <c r="BJ224" i="5"/>
  <c r="BG224" i="5"/>
  <c r="BF224" i="5"/>
  <c r="AU224" i="5"/>
  <c r="AS224" i="5"/>
  <c r="AQ224" i="5"/>
  <c r="AO224" i="5"/>
  <c r="AM224" i="5"/>
  <c r="AK224" i="5"/>
  <c r="AI224" i="5"/>
  <c r="AG224" i="5"/>
  <c r="CC224" i="5" s="1"/>
  <c r="AD224" i="5"/>
  <c r="AC224" i="5"/>
  <c r="AB224" i="5"/>
  <c r="AA224" i="5"/>
  <c r="Z224" i="5"/>
  <c r="AX224" i="5"/>
  <c r="AA225" i="2"/>
  <c r="Z225" i="2"/>
  <c r="X225" i="2"/>
  <c r="W225" i="2"/>
  <c r="P225" i="2"/>
  <c r="CB224" i="5" l="1"/>
  <c r="CG224" i="5"/>
  <c r="CE224" i="5"/>
  <c r="CI224" i="5"/>
  <c r="BE224" i="5"/>
  <c r="BI224" i="5" s="1"/>
  <c r="BL224" i="5" s="1"/>
  <c r="CH224" i="5"/>
  <c r="CF224" i="5"/>
  <c r="Y27" i="6"/>
  <c r="V27" i="6"/>
  <c r="U27" i="6"/>
  <c r="P224" i="2"/>
  <c r="CD223" i="5"/>
  <c r="CA223" i="5"/>
  <c r="BZ223" i="5"/>
  <c r="BY223" i="5"/>
  <c r="BX223" i="5"/>
  <c r="BW223" i="5"/>
  <c r="BV223" i="5"/>
  <c r="BU223" i="5"/>
  <c r="BT223" i="5"/>
  <c r="BS223" i="5"/>
  <c r="BR223" i="5"/>
  <c r="BQ223" i="5"/>
  <c r="BP223" i="5"/>
  <c r="BO223" i="5"/>
  <c r="BK223" i="5"/>
  <c r="BJ223" i="5"/>
  <c r="BG223" i="5"/>
  <c r="BF223" i="5"/>
  <c r="AX223" i="5"/>
  <c r="AU223" i="5"/>
  <c r="AS223" i="5"/>
  <c r="AQ223" i="5"/>
  <c r="AO223" i="5"/>
  <c r="AM223" i="5"/>
  <c r="AK223" i="5"/>
  <c r="AI223" i="5"/>
  <c r="AG223" i="5"/>
  <c r="CC223" i="5" s="1"/>
  <c r="AD223" i="5"/>
  <c r="CG223" i="5" s="1"/>
  <c r="AC223" i="5"/>
  <c r="AB223" i="5"/>
  <c r="AA223" i="5"/>
  <c r="Z223" i="5"/>
  <c r="AA224" i="2"/>
  <c r="Z224" i="2"/>
  <c r="X224" i="2"/>
  <c r="W224" i="2"/>
  <c r="BE223" i="5" l="1"/>
  <c r="BI223" i="5" s="1"/>
  <c r="BL223" i="5" s="1"/>
  <c r="CF223" i="5"/>
  <c r="CH223" i="5"/>
  <c r="CE223" i="5"/>
  <c r="CI223" i="5"/>
  <c r="CB223" i="5"/>
  <c r="Y26" i="6"/>
  <c r="V26" i="6"/>
  <c r="U26" i="6"/>
  <c r="AA223" i="2"/>
  <c r="Z223" i="2"/>
  <c r="X223" i="2"/>
  <c r="W223" i="2"/>
  <c r="P223" i="2"/>
  <c r="AI222" i="5"/>
  <c r="CI222" i="5" s="1"/>
  <c r="AG222" i="5"/>
  <c r="CC222" i="5" s="1"/>
  <c r="AU222" i="5"/>
  <c r="AS222" i="5"/>
  <c r="AQ222" i="5"/>
  <c r="AO222" i="5"/>
  <c r="AM222" i="5"/>
  <c r="AK222" i="5"/>
  <c r="CD222" i="5"/>
  <c r="CA222" i="5"/>
  <c r="BZ222" i="5"/>
  <c r="BY222" i="5"/>
  <c r="BX222" i="5"/>
  <c r="BW222" i="5"/>
  <c r="BV222" i="5"/>
  <c r="BU222" i="5"/>
  <c r="BT222" i="5"/>
  <c r="BS222" i="5"/>
  <c r="BR222" i="5"/>
  <c r="BQ222" i="5"/>
  <c r="BP222" i="5"/>
  <c r="BO222" i="5"/>
  <c r="BK222" i="5"/>
  <c r="BJ222" i="5"/>
  <c r="BG222" i="5"/>
  <c r="BF222" i="5"/>
  <c r="AX222" i="5"/>
  <c r="AD222" i="5"/>
  <c r="CG222" i="5" s="1"/>
  <c r="AC222" i="5"/>
  <c r="AB222" i="5"/>
  <c r="AA222" i="5"/>
  <c r="Z222" i="5"/>
  <c r="BE222" i="5" l="1"/>
  <c r="BI222" i="5" s="1"/>
  <c r="BL222" i="5" s="1"/>
  <c r="CF222" i="5"/>
  <c r="CH222" i="5"/>
  <c r="CE222" i="5"/>
  <c r="CB222" i="5"/>
  <c r="Y25" i="6"/>
  <c r="V25" i="6"/>
  <c r="U25" i="6"/>
  <c r="CD221" i="5"/>
  <c r="CA221" i="5"/>
  <c r="BZ221" i="5"/>
  <c r="BY221" i="5"/>
  <c r="BX221" i="5"/>
  <c r="BW221" i="5"/>
  <c r="BV221" i="5"/>
  <c r="BU221" i="5"/>
  <c r="BT221" i="5"/>
  <c r="BS221" i="5"/>
  <c r="BR221" i="5"/>
  <c r="BQ221" i="5"/>
  <c r="BP221" i="5"/>
  <c r="BO221" i="5"/>
  <c r="BK221" i="5"/>
  <c r="BJ221" i="5"/>
  <c r="BG221" i="5"/>
  <c r="BF221" i="5"/>
  <c r="AU221" i="5"/>
  <c r="AS221" i="5"/>
  <c r="AQ221" i="5"/>
  <c r="AO221" i="5"/>
  <c r="AM221" i="5"/>
  <c r="AK221" i="5"/>
  <c r="AI221" i="5"/>
  <c r="AG221" i="5"/>
  <c r="CC221" i="5" s="1"/>
  <c r="AD221" i="5"/>
  <c r="CG221" i="5" s="1"/>
  <c r="AC221" i="5"/>
  <c r="AB221" i="5"/>
  <c r="AA221" i="5"/>
  <c r="AA222" i="2"/>
  <c r="Z222" i="2"/>
  <c r="X222" i="2"/>
  <c r="W222" i="2"/>
  <c r="P222" i="2"/>
  <c r="Z221" i="5"/>
  <c r="AX221" i="5"/>
  <c r="BE221" i="5" l="1"/>
  <c r="BI221" i="5" s="1"/>
  <c r="BL221" i="5" s="1"/>
  <c r="CF221" i="5"/>
  <c r="CH221" i="5"/>
  <c r="CE221" i="5"/>
  <c r="CI221" i="5"/>
  <c r="CB221" i="5"/>
  <c r="BA219" i="5"/>
  <c r="BA220" i="5" s="1"/>
  <c r="BA221" i="5" s="1"/>
  <c r="BA222" i="5" s="1"/>
  <c r="BA223" i="5" s="1"/>
  <c r="BA224" i="5" s="1"/>
  <c r="BA225" i="5" s="1"/>
  <c r="BA226" i="5" s="1"/>
  <c r="BA227" i="5" s="1"/>
  <c r="BA228" i="5" s="1"/>
  <c r="BA229" i="5" s="1"/>
  <c r="BA230" i="5" s="1"/>
  <c r="BA231" i="5" s="1"/>
  <c r="BA232" i="5" s="1"/>
  <c r="BA233" i="5" s="1"/>
  <c r="BA234" i="5" s="1"/>
  <c r="BA235" i="5" s="1"/>
  <c r="BA236" i="5" s="1"/>
  <c r="BA237" i="5" s="1"/>
  <c r="BA238" i="5" s="1"/>
  <c r="BA239" i="5" s="1"/>
  <c r="BA240" i="5" s="1"/>
  <c r="BA241" i="5" s="1"/>
  <c r="BA242" i="5" s="1"/>
  <c r="BA243" i="5" s="1"/>
  <c r="BA244" i="5" s="1"/>
  <c r="BA245" i="5" s="1"/>
  <c r="BA246" i="5" s="1"/>
  <c r="BA247" i="5" s="1"/>
  <c r="BA248" i="5" s="1"/>
  <c r="BA249" i="5" s="1"/>
  <c r="BA250" i="5" s="1"/>
  <c r="BA251" i="5" s="1"/>
  <c r="BA252" i="5" s="1"/>
  <c r="BA253" i="5" s="1"/>
  <c r="BA254" i="5" s="1"/>
  <c r="BA255" i="5" s="1"/>
  <c r="BA256" i="5" s="1"/>
  <c r="BA257" i="5" s="1"/>
  <c r="BA258" i="5" s="1"/>
  <c r="BA259" i="5" s="1"/>
  <c r="BA260" i="5" s="1"/>
  <c r="BA261" i="5" s="1"/>
  <c r="BA262" i="5" s="1"/>
  <c r="BA263" i="5" s="1"/>
  <c r="BA264" i="5" s="1"/>
  <c r="BA265" i="5" s="1"/>
  <c r="BA266" i="5" s="1"/>
  <c r="BA267" i="5" s="1"/>
  <c r="BA268" i="5" s="1"/>
  <c r="BA269" i="5" s="1"/>
  <c r="BA270" i="5" s="1"/>
  <c r="BA271" i="5" s="1"/>
  <c r="BA272" i="5" s="1"/>
  <c r="BA273" i="5" s="1"/>
  <c r="BA274" i="5" s="1"/>
  <c r="BA275" i="5" s="1"/>
  <c r="BA276" i="5" s="1"/>
  <c r="BA277" i="5" s="1"/>
  <c r="BA278" i="5" s="1"/>
  <c r="BA279" i="5" s="1"/>
  <c r="BA280" i="5" s="1"/>
  <c r="BA281" i="5" s="1"/>
  <c r="BA282" i="5" s="1"/>
  <c r="BA283" i="5" s="1"/>
  <c r="BA284" i="5" s="1"/>
  <c r="BA285" i="5" s="1"/>
  <c r="BA286" i="5" s="1"/>
  <c r="BA287" i="5" s="1"/>
  <c r="BA288" i="5" s="1"/>
  <c r="BA289" i="5" s="1"/>
  <c r="BA290" i="5" s="1"/>
  <c r="BA291" i="5" s="1"/>
  <c r="BA292" i="5" s="1"/>
  <c r="BA293" i="5" s="1"/>
  <c r="BA294" i="5" s="1"/>
  <c r="BA295" i="5" s="1"/>
  <c r="BA296" i="5" s="1"/>
  <c r="BA297" i="5" s="1"/>
  <c r="BA298" i="5" s="1"/>
  <c r="BA299" i="5" s="1"/>
  <c r="BA300" i="5" s="1"/>
  <c r="BA301" i="5" s="1"/>
  <c r="BA302" i="5" s="1"/>
  <c r="BA303" i="5" s="1"/>
  <c r="BA304" i="5" s="1"/>
  <c r="BA305" i="5" s="1"/>
  <c r="BA306" i="5" s="1"/>
  <c r="BA307" i="5" s="1"/>
  <c r="BA308" i="5" s="1"/>
  <c r="BA309" i="5" s="1"/>
  <c r="BA310" i="5" s="1"/>
  <c r="BA311" i="5" s="1"/>
  <c r="BA312" i="5" s="1"/>
  <c r="BA313" i="5" s="1"/>
  <c r="BA314" i="5" s="1"/>
  <c r="BA315" i="5" s="1"/>
  <c r="BA316" i="5" s="1"/>
  <c r="BA317" i="5" s="1"/>
  <c r="BA318" i="5" s="1"/>
  <c r="BA319" i="5" s="1"/>
  <c r="BA320" i="5" s="1"/>
  <c r="BA321" i="5" s="1"/>
  <c r="BA322" i="5" s="1"/>
  <c r="BA323" i="5" s="1"/>
  <c r="BA324" i="5" s="1"/>
  <c r="BA325" i="5" s="1"/>
  <c r="BA326" i="5" s="1"/>
  <c r="BA327" i="5" s="1"/>
  <c r="BA328" i="5" s="1"/>
  <c r="BA329" i="5" s="1"/>
  <c r="BA330" i="5" s="1"/>
  <c r="BA331" i="5" s="1"/>
  <c r="BA332" i="5" s="1"/>
  <c r="BA333" i="5" s="1"/>
  <c r="BA334" i="5" s="1"/>
  <c r="BA335" i="5" s="1"/>
  <c r="BA336" i="5" s="1"/>
  <c r="BA337" i="5" s="1"/>
  <c r="BA338" i="5" s="1"/>
  <c r="BA339" i="5" s="1"/>
  <c r="BA340" i="5" s="1"/>
  <c r="BA341" i="5" s="1"/>
  <c r="BA342" i="5" s="1"/>
  <c r="BA343" i="5" s="1"/>
  <c r="BA344" i="5" s="1"/>
  <c r="BA345" i="5" s="1"/>
  <c r="BA346" i="5" s="1"/>
  <c r="BA347" i="5" s="1"/>
  <c r="BA348" i="5" s="1"/>
  <c r="BA349" i="5" s="1"/>
  <c r="BA350" i="5" s="1"/>
  <c r="BA351" i="5" s="1"/>
  <c r="BA352" i="5" s="1"/>
  <c r="BA353" i="5" s="1"/>
  <c r="BA354" i="5" s="1"/>
  <c r="BA355" i="5" s="1"/>
  <c r="BA356" i="5" s="1"/>
  <c r="BA357" i="5" s="1"/>
  <c r="BA358" i="5" s="1"/>
  <c r="BA359" i="5" s="1"/>
  <c r="BA360" i="5" s="1"/>
  <c r="BA361" i="5" s="1"/>
  <c r="BA362" i="5" s="1"/>
  <c r="BA363" i="5" s="1"/>
  <c r="BA364" i="5" s="1"/>
  <c r="BA365" i="5" s="1"/>
  <c r="BA366" i="5" s="1"/>
  <c r="BA367" i="5" s="1"/>
  <c r="BA368" i="5" s="1"/>
  <c r="BA369" i="5" s="1"/>
  <c r="BA370" i="5" s="1"/>
  <c r="BA371" i="5" s="1"/>
  <c r="BA372" i="5" s="1"/>
  <c r="BA373" i="5" s="1"/>
  <c r="BA374" i="5" s="1"/>
  <c r="BA375" i="5" s="1"/>
  <c r="BA376" i="5" s="1"/>
  <c r="BA377" i="5" s="1"/>
  <c r="BA378" i="5" s="1"/>
  <c r="BA379" i="5" s="1"/>
  <c r="BA380" i="5" s="1"/>
  <c r="BA381" i="5" s="1"/>
  <c r="BA382" i="5" s="1"/>
  <c r="BA383" i="5" s="1"/>
  <c r="S20" i="6"/>
  <c r="S21" i="6" s="1"/>
  <c r="S22" i="6" s="1"/>
  <c r="S23" i="6" s="1"/>
  <c r="S24" i="6" s="1"/>
  <c r="S25" i="6" s="1"/>
  <c r="S26" i="6" s="1"/>
  <c r="S27" i="6" s="1"/>
  <c r="S28" i="6" s="1"/>
  <c r="S29" i="6" s="1"/>
  <c r="S30" i="6" s="1"/>
  <c r="S31" i="6" s="1"/>
  <c r="S32" i="6" s="1"/>
  <c r="S33" i="6" s="1"/>
  <c r="S34" i="6" s="1"/>
  <c r="S35" i="6" s="1"/>
  <c r="S36" i="6" s="1"/>
  <c r="S37" i="6" s="1"/>
  <c r="S38" i="6" s="1"/>
  <c r="S39" i="6" s="1"/>
  <c r="S40" i="6" s="1"/>
  <c r="S41" i="6" s="1"/>
  <c r="S42" i="6" s="1"/>
  <c r="S43" i="6" s="1"/>
  <c r="S44" i="6" s="1"/>
  <c r="S45" i="6" s="1"/>
  <c r="S46" i="6" s="1"/>
  <c r="S47" i="6" s="1"/>
  <c r="S48" i="6" s="1"/>
  <c r="S49" i="6" s="1"/>
  <c r="S50" i="6" s="1"/>
  <c r="S51" i="6" s="1"/>
  <c r="S52" i="6" s="1"/>
  <c r="S53" i="6" s="1"/>
  <c r="S54" i="6" s="1"/>
  <c r="S55" i="6" s="1"/>
  <c r="S56" i="6" s="1"/>
  <c r="S57" i="6" s="1"/>
  <c r="S58" i="6" s="1"/>
  <c r="S59" i="6" s="1"/>
  <c r="S60" i="6" s="1"/>
  <c r="S61" i="6" s="1"/>
  <c r="S62" i="6" s="1"/>
  <c r="S63" i="6" s="1"/>
  <c r="S64" i="6" s="1"/>
  <c r="S65" i="6" s="1"/>
  <c r="S66" i="6" s="1"/>
  <c r="S67" i="6" s="1"/>
  <c r="S68" i="6" s="1"/>
  <c r="S69" i="6" s="1"/>
  <c r="S70" i="6" s="1"/>
  <c r="S71" i="6" s="1"/>
  <c r="S72" i="6" s="1"/>
  <c r="S73" i="6" s="1"/>
  <c r="S74" i="6" s="1"/>
  <c r="S75" i="6" s="1"/>
  <c r="S76" i="6" s="1"/>
  <c r="S77" i="6" s="1"/>
  <c r="S78" i="6" s="1"/>
  <c r="S79" i="6" s="1"/>
  <c r="S80" i="6" s="1"/>
  <c r="S81" i="6" s="1"/>
  <c r="S82" i="6" s="1"/>
  <c r="S83" i="6" s="1"/>
  <c r="S84" i="6" s="1"/>
  <c r="S85" i="6" s="1"/>
  <c r="S86" i="6" s="1"/>
  <c r="S87" i="6" s="1"/>
  <c r="S88" i="6" s="1"/>
  <c r="S89" i="6" s="1"/>
  <c r="S90" i="6" s="1"/>
  <c r="S91" i="6" s="1"/>
  <c r="S92" i="6" s="1"/>
  <c r="S93" i="6" s="1"/>
  <c r="S94" i="6" s="1"/>
  <c r="S95" i="6" s="1"/>
  <c r="S96" i="6" s="1"/>
  <c r="S97" i="6" s="1"/>
  <c r="S98" i="6" s="1"/>
  <c r="S99" i="6" s="1"/>
  <c r="S100" i="6" s="1"/>
  <c r="S101" i="6" s="1"/>
  <c r="S102" i="6" s="1"/>
  <c r="S103" i="6" s="1"/>
  <c r="S104" i="6" s="1"/>
  <c r="S105" i="6" s="1"/>
  <c r="S106" i="6" s="1"/>
  <c r="S107" i="6" s="1"/>
  <c r="S108" i="6" s="1"/>
  <c r="S109" i="6" s="1"/>
  <c r="S110" i="6" s="1"/>
  <c r="S111" i="6" s="1"/>
  <c r="S112" i="6" s="1"/>
  <c r="S113" i="6" s="1"/>
  <c r="S114" i="6" s="1"/>
  <c r="S115" i="6" s="1"/>
  <c r="S116" i="6" s="1"/>
  <c r="S117" i="6" s="1"/>
  <c r="S118" i="6" s="1"/>
  <c r="S119" i="6" s="1"/>
  <c r="S120" i="6" s="1"/>
  <c r="S121" i="6" s="1"/>
  <c r="S122" i="6" s="1"/>
  <c r="S123" i="6" s="1"/>
  <c r="S124" i="6" s="1"/>
  <c r="S125" i="6" s="1"/>
  <c r="S126" i="6" s="1"/>
  <c r="S127" i="6" s="1"/>
  <c r="S128" i="6" s="1"/>
  <c r="S129" i="6" s="1"/>
  <c r="S130" i="6" s="1"/>
  <c r="S131" i="6" s="1"/>
  <c r="S132" i="6" s="1"/>
  <c r="S133" i="6" s="1"/>
  <c r="S134" i="6" s="1"/>
  <c r="S135" i="6" s="1"/>
  <c r="S136" i="6" s="1"/>
  <c r="S137" i="6" s="1"/>
  <c r="S138" i="6" s="1"/>
  <c r="S139" i="6" s="1"/>
  <c r="S140" i="6" s="1"/>
  <c r="S141" i="6" s="1"/>
  <c r="S142" i="6" s="1"/>
  <c r="S143" i="6" s="1"/>
  <c r="S144" i="6" s="1"/>
  <c r="S145" i="6" s="1"/>
  <c r="S146" i="6" s="1"/>
  <c r="S147" i="6" s="1"/>
  <c r="S148" i="6" s="1"/>
  <c r="S149" i="6" s="1"/>
  <c r="S150" i="6" s="1"/>
  <c r="S151" i="6" s="1"/>
  <c r="S152" i="6" s="1"/>
  <c r="S153" i="6" s="1"/>
  <c r="S154" i="6" s="1"/>
  <c r="S155" i="6" s="1"/>
  <c r="S156" i="6" s="1"/>
  <c r="S157" i="6" s="1"/>
  <c r="S158" i="6" s="1"/>
  <c r="S159" i="6" s="1"/>
  <c r="S160" i="6" s="1"/>
  <c r="S161" i="6" s="1"/>
  <c r="S162" i="6" s="1"/>
  <c r="S163" i="6" s="1"/>
  <c r="S164" i="6" s="1"/>
  <c r="S165" i="6" s="1"/>
  <c r="S166" i="6" s="1"/>
  <c r="S167" i="6" s="1"/>
  <c r="S168" i="6" s="1"/>
  <c r="S169" i="6" s="1"/>
  <c r="S170" i="6" s="1"/>
  <c r="S171" i="6" s="1"/>
  <c r="S172" i="6" s="1"/>
  <c r="S173" i="6" s="1"/>
  <c r="S174" i="6" s="1"/>
  <c r="S175" i="6" s="1"/>
  <c r="S176" i="6" s="1"/>
  <c r="S177" i="6" s="1"/>
  <c r="S178" i="6" s="1"/>
  <c r="S179" i="6" s="1"/>
  <c r="S180" i="6" s="1"/>
  <c r="S181" i="6" s="1"/>
  <c r="S182" i="6" s="1"/>
  <c r="S183" i="6" s="1"/>
  <c r="S184" i="6" s="1"/>
  <c r="S185" i="6" s="1"/>
  <c r="S186" i="6" s="1"/>
  <c r="S187" i="6" s="1"/>
  <c r="Y24" i="6"/>
  <c r="V24" i="6"/>
  <c r="U24" i="6"/>
  <c r="P221" i="2"/>
  <c r="CD220" i="5"/>
  <c r="CA220" i="5"/>
  <c r="BZ220" i="5"/>
  <c r="BY220" i="5"/>
  <c r="BX220" i="5"/>
  <c r="BW220" i="5"/>
  <c r="BV220" i="5"/>
  <c r="BU220" i="5"/>
  <c r="BT220" i="5"/>
  <c r="BS220" i="5"/>
  <c r="BR220" i="5"/>
  <c r="BQ220" i="5"/>
  <c r="BP220" i="5"/>
  <c r="BO220" i="5"/>
  <c r="BK220" i="5"/>
  <c r="BJ220" i="5"/>
  <c r="BG220" i="5"/>
  <c r="BF220" i="5"/>
  <c r="AX220" i="5"/>
  <c r="AU220" i="5"/>
  <c r="AS220" i="5"/>
  <c r="AQ220" i="5"/>
  <c r="AO220" i="5"/>
  <c r="AM220" i="5"/>
  <c r="AK220" i="5"/>
  <c r="AI220" i="5"/>
  <c r="AG220" i="5"/>
  <c r="CC220" i="5" s="1"/>
  <c r="AD220" i="5"/>
  <c r="AC220" i="5"/>
  <c r="AB220" i="5"/>
  <c r="AA220" i="5"/>
  <c r="Z220" i="5"/>
  <c r="AA221" i="2"/>
  <c r="Z221" i="2"/>
  <c r="X221" i="2"/>
  <c r="W221" i="2"/>
  <c r="CB220" i="5" l="1"/>
  <c r="CG220" i="5"/>
  <c r="CE220" i="5"/>
  <c r="CI220" i="5"/>
  <c r="BE220" i="5"/>
  <c r="BI220" i="5" s="1"/>
  <c r="BL220" i="5" s="1"/>
  <c r="CF220" i="5"/>
  <c r="CH220" i="5"/>
  <c r="Y23" i="6"/>
  <c r="V23" i="6"/>
  <c r="U23" i="6"/>
  <c r="Y22" i="6"/>
  <c r="V22" i="6"/>
  <c r="U22" i="6"/>
  <c r="Y21" i="6"/>
  <c r="V21" i="6"/>
  <c r="U21" i="6"/>
  <c r="Y20" i="6"/>
  <c r="V20" i="6"/>
  <c r="U20" i="6"/>
  <c r="Y19" i="6"/>
  <c r="V19" i="6"/>
  <c r="U19" i="6"/>
  <c r="Y18" i="6"/>
  <c r="V18" i="6"/>
  <c r="U18" i="6"/>
  <c r="N18" i="6"/>
  <c r="N19" i="6" s="1"/>
  <c r="N20" i="6" s="1"/>
  <c r="N21" i="6" s="1"/>
  <c r="N22" i="6" s="1"/>
  <c r="N23" i="6" s="1"/>
  <c r="N24" i="6" s="1"/>
  <c r="N25" i="6" s="1"/>
  <c r="N26" i="6" s="1"/>
  <c r="N27" i="6" s="1"/>
  <c r="N28" i="6" s="1"/>
  <c r="N29" i="6" s="1"/>
  <c r="N30" i="6" s="1"/>
  <c r="N31" i="6" s="1"/>
  <c r="N32" i="6" s="1"/>
  <c r="N33" i="6" s="1"/>
  <c r="N34" i="6" s="1"/>
  <c r="N35" i="6" s="1"/>
  <c r="N36" i="6" s="1"/>
  <c r="N37" i="6" s="1"/>
  <c r="N38" i="6" s="1"/>
  <c r="N39" i="6" s="1"/>
  <c r="N40" i="6" s="1"/>
  <c r="N41" i="6" s="1"/>
  <c r="N42" i="6" s="1"/>
  <c r="N43" i="6" s="1"/>
  <c r="N44" i="6" s="1"/>
  <c r="N45" i="6" s="1"/>
  <c r="N46" i="6" s="1"/>
  <c r="N47" i="6" s="1"/>
  <c r="N48" i="6" s="1"/>
  <c r="N49" i="6" s="1"/>
  <c r="N50" i="6" s="1"/>
  <c r="N51" i="6" s="1"/>
  <c r="N52" i="6" s="1"/>
  <c r="N53" i="6" s="1"/>
  <c r="N54" i="6" s="1"/>
  <c r="N55" i="6" s="1"/>
  <c r="N56" i="6" s="1"/>
  <c r="N57" i="6" s="1"/>
  <c r="N58" i="6" s="1"/>
  <c r="N59" i="6" s="1"/>
  <c r="N60" i="6" s="1"/>
  <c r="N61" i="6" s="1"/>
  <c r="N62" i="6" s="1"/>
  <c r="N63" i="6" s="1"/>
  <c r="N64" i="6" s="1"/>
  <c r="N65" i="6" s="1"/>
  <c r="N66" i="6" s="1"/>
  <c r="N67" i="6" s="1"/>
  <c r="N68" i="6" s="1"/>
  <c r="N69" i="6" s="1"/>
  <c r="N70" i="6" s="1"/>
  <c r="N71" i="6" s="1"/>
  <c r="N72" i="6" s="1"/>
  <c r="N73" i="6" s="1"/>
  <c r="N74" i="6" s="1"/>
  <c r="N75" i="6" s="1"/>
  <c r="N76" i="6" s="1"/>
  <c r="N77" i="6" s="1"/>
  <c r="N78" i="6" s="1"/>
  <c r="N79" i="6" s="1"/>
  <c r="N80" i="6" s="1"/>
  <c r="N81" i="6" s="1"/>
  <c r="N82" i="6" s="1"/>
  <c r="N83" i="6" s="1"/>
  <c r="N84" i="6" s="1"/>
  <c r="N85" i="6" s="1"/>
  <c r="N86" i="6" s="1"/>
  <c r="N87" i="6" s="1"/>
  <c r="N88" i="6" s="1"/>
  <c r="N89" i="6" s="1"/>
  <c r="N90" i="6" s="1"/>
  <c r="N91" i="6" s="1"/>
  <c r="N92" i="6" s="1"/>
  <c r="N93" i="6" s="1"/>
  <c r="N94" i="6" s="1"/>
  <c r="N95" i="6" s="1"/>
  <c r="N96" i="6" s="1"/>
  <c r="N97" i="6" s="1"/>
  <c r="N98" i="6" s="1"/>
  <c r="N99" i="6" s="1"/>
  <c r="N100" i="6" s="1"/>
  <c r="N101" i="6" s="1"/>
  <c r="N102" i="6" s="1"/>
  <c r="N103" i="6" s="1"/>
  <c r="N104" i="6" s="1"/>
  <c r="N105" i="6" s="1"/>
  <c r="N106" i="6" s="1"/>
  <c r="N107" i="6" s="1"/>
  <c r="N108" i="6" s="1"/>
  <c r="N109" i="6" s="1"/>
  <c r="N110" i="6" s="1"/>
  <c r="N111" i="6" s="1"/>
  <c r="N112" i="6" s="1"/>
  <c r="N113" i="6" s="1"/>
  <c r="N114" i="6" s="1"/>
  <c r="N115" i="6" s="1"/>
  <c r="N116" i="6" s="1"/>
  <c r="N117" i="6" s="1"/>
  <c r="N118" i="6" s="1"/>
  <c r="N119" i="6" s="1"/>
  <c r="N120" i="6" s="1"/>
  <c r="N121" i="6" s="1"/>
  <c r="N122" i="6" s="1"/>
  <c r="N123" i="6" s="1"/>
  <c r="N124" i="6" s="1"/>
  <c r="N125" i="6" s="1"/>
  <c r="N126" i="6" s="1"/>
  <c r="N127" i="6" s="1"/>
  <c r="N128" i="6" s="1"/>
  <c r="N129" i="6" s="1"/>
  <c r="N130" i="6" s="1"/>
  <c r="N131" i="6" s="1"/>
  <c r="N132" i="6" s="1"/>
  <c r="N133" i="6" s="1"/>
  <c r="N134" i="6" s="1"/>
  <c r="N135" i="6" s="1"/>
  <c r="N136" i="6" s="1"/>
  <c r="N137" i="6" s="1"/>
  <c r="N138" i="6" s="1"/>
  <c r="N139" i="6" s="1"/>
  <c r="N140" i="6" s="1"/>
  <c r="N141" i="6" s="1"/>
  <c r="N142" i="6" s="1"/>
  <c r="N143" i="6" s="1"/>
  <c r="N144" i="6" s="1"/>
  <c r="N145" i="6" s="1"/>
  <c r="N146" i="6" s="1"/>
  <c r="N147" i="6" s="1"/>
  <c r="N148" i="6" s="1"/>
  <c r="N149" i="6" s="1"/>
  <c r="N150" i="6" s="1"/>
  <c r="N151" i="6" s="1"/>
  <c r="N152" i="6" s="1"/>
  <c r="N153" i="6" s="1"/>
  <c r="N154" i="6" s="1"/>
  <c r="N155" i="6" s="1"/>
  <c r="N156" i="6" s="1"/>
  <c r="N157" i="6" s="1"/>
  <c r="N158" i="6" s="1"/>
  <c r="N159" i="6" s="1"/>
  <c r="N160" i="6" s="1"/>
  <c r="N161" i="6" s="1"/>
  <c r="N162" i="6" s="1"/>
  <c r="N163" i="6" s="1"/>
  <c r="N164" i="6" s="1"/>
  <c r="N165" i="6" s="1"/>
  <c r="N166" i="6" s="1"/>
  <c r="N167" i="6" s="1"/>
  <c r="N168" i="6" s="1"/>
  <c r="N169" i="6" s="1"/>
  <c r="N170" i="6" s="1"/>
  <c r="N171" i="6" s="1"/>
  <c r="N172" i="6" s="1"/>
  <c r="N173" i="6" s="1"/>
  <c r="N174" i="6" s="1"/>
  <c r="N175" i="6" s="1"/>
  <c r="N176" i="6" s="1"/>
  <c r="N177" i="6" s="1"/>
  <c r="N178" i="6" s="1"/>
  <c r="N179" i="6" s="1"/>
  <c r="N180" i="6" s="1"/>
  <c r="N181" i="6" s="1"/>
  <c r="N182" i="6" s="1"/>
  <c r="N183" i="6" s="1"/>
  <c r="N184" i="6" s="1"/>
  <c r="N185" i="6" s="1"/>
  <c r="N186" i="6" s="1"/>
  <c r="N187" i="6" s="1"/>
  <c r="K18" i="6"/>
  <c r="K19" i="6" s="1"/>
  <c r="K20" i="6" s="1"/>
  <c r="K21" i="6" s="1"/>
  <c r="K22" i="6" s="1"/>
  <c r="K23" i="6" s="1"/>
  <c r="K24" i="6" s="1"/>
  <c r="K25" i="6" s="1"/>
  <c r="K26" i="6" s="1"/>
  <c r="K27" i="6" s="1"/>
  <c r="K28" i="6" s="1"/>
  <c r="K29" i="6" s="1"/>
  <c r="K30" i="6" s="1"/>
  <c r="K31" i="6" s="1"/>
  <c r="K32" i="6" s="1"/>
  <c r="K33" i="6" s="1"/>
  <c r="K34" i="6" s="1"/>
  <c r="K35" i="6" s="1"/>
  <c r="K36" i="6" s="1"/>
  <c r="K37" i="6" s="1"/>
  <c r="K38" i="6" s="1"/>
  <c r="K39" i="6" s="1"/>
  <c r="K40" i="6" s="1"/>
  <c r="K41" i="6" s="1"/>
  <c r="K42" i="6" s="1"/>
  <c r="K43" i="6" s="1"/>
  <c r="K44" i="6" s="1"/>
  <c r="K45" i="6" s="1"/>
  <c r="K46" i="6" s="1"/>
  <c r="K47" i="6" s="1"/>
  <c r="K48" i="6" s="1"/>
  <c r="K49" i="6" s="1"/>
  <c r="K50" i="6" s="1"/>
  <c r="K51" i="6" s="1"/>
  <c r="K52" i="6" s="1"/>
  <c r="K53" i="6" s="1"/>
  <c r="K54" i="6" s="1"/>
  <c r="K55" i="6" s="1"/>
  <c r="K56" i="6" s="1"/>
  <c r="K57" i="6" s="1"/>
  <c r="K58" i="6" s="1"/>
  <c r="K59" i="6" s="1"/>
  <c r="K60" i="6" s="1"/>
  <c r="K61" i="6" s="1"/>
  <c r="K62" i="6" s="1"/>
  <c r="K63" i="6" s="1"/>
  <c r="K64" i="6" s="1"/>
  <c r="K65" i="6" s="1"/>
  <c r="K66" i="6" s="1"/>
  <c r="K67" i="6" s="1"/>
  <c r="K68" i="6" s="1"/>
  <c r="K69" i="6" s="1"/>
  <c r="K70" i="6" s="1"/>
  <c r="K71" i="6" s="1"/>
  <c r="K72" i="6" s="1"/>
  <c r="K73" i="6" s="1"/>
  <c r="K74" i="6" s="1"/>
  <c r="K75" i="6" s="1"/>
  <c r="K76" i="6" s="1"/>
  <c r="K77" i="6" s="1"/>
  <c r="K78" i="6" s="1"/>
  <c r="K79" i="6" s="1"/>
  <c r="K80" i="6" s="1"/>
  <c r="K81" i="6" s="1"/>
  <c r="K82" i="6" s="1"/>
  <c r="K83" i="6" s="1"/>
  <c r="K84" i="6" s="1"/>
  <c r="K85" i="6" s="1"/>
  <c r="K86" i="6" s="1"/>
  <c r="K87" i="6" s="1"/>
  <c r="K88" i="6" s="1"/>
  <c r="K89" i="6" s="1"/>
  <c r="K90" i="6" s="1"/>
  <c r="K91" i="6" s="1"/>
  <c r="K92" i="6" s="1"/>
  <c r="K93" i="6" s="1"/>
  <c r="K94" i="6" s="1"/>
  <c r="K95" i="6" s="1"/>
  <c r="K96" i="6" s="1"/>
  <c r="K97" i="6" s="1"/>
  <c r="K98" i="6" s="1"/>
  <c r="K99" i="6" s="1"/>
  <c r="K100" i="6" s="1"/>
  <c r="K101" i="6" s="1"/>
  <c r="K102" i="6" s="1"/>
  <c r="K103" i="6" s="1"/>
  <c r="K104" i="6" s="1"/>
  <c r="K105" i="6" s="1"/>
  <c r="K106" i="6" s="1"/>
  <c r="K107" i="6" s="1"/>
  <c r="K108" i="6" s="1"/>
  <c r="K109" i="6" s="1"/>
  <c r="K110" i="6" s="1"/>
  <c r="K111" i="6" s="1"/>
  <c r="K112" i="6" s="1"/>
  <c r="K113" i="6" s="1"/>
  <c r="K114" i="6" s="1"/>
  <c r="K115" i="6" s="1"/>
  <c r="K116" i="6" s="1"/>
  <c r="K117" i="6" s="1"/>
  <c r="K118" i="6" s="1"/>
  <c r="K119" i="6" s="1"/>
  <c r="K120" i="6" s="1"/>
  <c r="K121" i="6" s="1"/>
  <c r="K122" i="6" s="1"/>
  <c r="K123" i="6" s="1"/>
  <c r="K124" i="6" s="1"/>
  <c r="K125" i="6" s="1"/>
  <c r="K126" i="6" s="1"/>
  <c r="K127" i="6" s="1"/>
  <c r="K128" i="6" s="1"/>
  <c r="K129" i="6" s="1"/>
  <c r="K130" i="6" s="1"/>
  <c r="K131" i="6" s="1"/>
  <c r="K132" i="6" s="1"/>
  <c r="K133" i="6" s="1"/>
  <c r="K134" i="6" s="1"/>
  <c r="K135" i="6" s="1"/>
  <c r="K136" i="6" s="1"/>
  <c r="K137" i="6" s="1"/>
  <c r="K138" i="6" s="1"/>
  <c r="K139" i="6" s="1"/>
  <c r="K140" i="6" s="1"/>
  <c r="K141" i="6" s="1"/>
  <c r="K142" i="6" s="1"/>
  <c r="K143" i="6" s="1"/>
  <c r="K144" i="6" s="1"/>
  <c r="K145" i="6" s="1"/>
  <c r="K146" i="6" s="1"/>
  <c r="K147" i="6" s="1"/>
  <c r="K148" i="6" s="1"/>
  <c r="K149" i="6" s="1"/>
  <c r="K150" i="6" s="1"/>
  <c r="K151" i="6" s="1"/>
  <c r="K152" i="6" s="1"/>
  <c r="K153" i="6" s="1"/>
  <c r="K154" i="6" s="1"/>
  <c r="K155" i="6" s="1"/>
  <c r="K156" i="6" s="1"/>
  <c r="K157" i="6" s="1"/>
  <c r="K158" i="6" s="1"/>
  <c r="K159" i="6" s="1"/>
  <c r="K160" i="6" s="1"/>
  <c r="K161" i="6" s="1"/>
  <c r="K162" i="6" s="1"/>
  <c r="K163" i="6" s="1"/>
  <c r="K164" i="6" s="1"/>
  <c r="K165" i="6" s="1"/>
  <c r="K166" i="6" s="1"/>
  <c r="K167" i="6" s="1"/>
  <c r="K168" i="6" s="1"/>
  <c r="K169" i="6" s="1"/>
  <c r="K170" i="6" s="1"/>
  <c r="K171" i="6" s="1"/>
  <c r="K172" i="6" s="1"/>
  <c r="K173" i="6" s="1"/>
  <c r="K174" i="6" s="1"/>
  <c r="K175" i="6" s="1"/>
  <c r="K176" i="6" s="1"/>
  <c r="K177" i="6" s="1"/>
  <c r="K178" i="6" s="1"/>
  <c r="K179" i="6" s="1"/>
  <c r="K180" i="6" s="1"/>
  <c r="K181" i="6" s="1"/>
  <c r="K182" i="6" s="1"/>
  <c r="K183" i="6" s="1"/>
  <c r="K184" i="6" s="1"/>
  <c r="K185" i="6" s="1"/>
  <c r="K186" i="6" s="1"/>
  <c r="K187" i="6" s="1"/>
  <c r="Y17" i="6"/>
  <c r="V17" i="6"/>
  <c r="U17" i="6"/>
  <c r="Y16" i="6"/>
  <c r="U16" i="6"/>
  <c r="Y10" i="6"/>
  <c r="Z7" i="6"/>
  <c r="Z8" i="6" s="1"/>
  <c r="Z9" i="6" s="1"/>
  <c r="X7" i="6"/>
  <c r="X8" i="6" s="1"/>
  <c r="X9" i="6" s="1"/>
  <c r="X10" i="6" s="1"/>
  <c r="X11" i="6" s="1"/>
  <c r="X12" i="6" s="1"/>
  <c r="X13" i="6" s="1"/>
  <c r="X14" i="6" s="1"/>
  <c r="X15" i="6" s="1"/>
  <c r="X16" i="6" s="1"/>
  <c r="T5" i="6"/>
  <c r="T7" i="6" s="1"/>
  <c r="T8" i="6" s="1"/>
  <c r="T9" i="6" s="1"/>
  <c r="T10" i="6" s="1"/>
  <c r="T11" i="6" s="1"/>
  <c r="T12" i="6" s="1"/>
  <c r="T13" i="6" s="1"/>
  <c r="T14" i="6" s="1"/>
  <c r="T15" i="6" s="1"/>
  <c r="T16" i="6" s="1"/>
  <c r="T17" i="6" s="1"/>
  <c r="T18" i="6" s="1"/>
  <c r="T19" i="6" s="1"/>
  <c r="T20" i="6" s="1"/>
  <c r="T21" i="6" s="1"/>
  <c r="T22" i="6" s="1"/>
  <c r="T23" i="6" s="1"/>
  <c r="T24" i="6" s="1"/>
  <c r="T25" i="6" s="1"/>
  <c r="T26" i="6" s="1"/>
  <c r="T27" i="6" s="1"/>
  <c r="T28" i="6" s="1"/>
  <c r="T29" i="6" s="1"/>
  <c r="T30" i="6" s="1"/>
  <c r="T31" i="6" s="1"/>
  <c r="T32" i="6" s="1"/>
  <c r="T33" i="6" s="1"/>
  <c r="T34" i="6" s="1"/>
  <c r="T35" i="6" s="1"/>
  <c r="T36" i="6" s="1"/>
  <c r="T37" i="6" s="1"/>
  <c r="T38" i="6" s="1"/>
  <c r="T39" i="6" s="1"/>
  <c r="T40" i="6" s="1"/>
  <c r="T41" i="6" s="1"/>
  <c r="T42" i="6" s="1"/>
  <c r="T43" i="6" s="1"/>
  <c r="T44" i="6" s="1"/>
  <c r="T45" i="6" s="1"/>
  <c r="T46" i="6" s="1"/>
  <c r="T47" i="6" s="1"/>
  <c r="T48" i="6" s="1"/>
  <c r="T49" i="6" s="1"/>
  <c r="T50" i="6" s="1"/>
  <c r="T51" i="6" s="1"/>
  <c r="T52" i="6" s="1"/>
  <c r="T53" i="6" s="1"/>
  <c r="T54" i="6" s="1"/>
  <c r="T55" i="6" s="1"/>
  <c r="T56" i="6" s="1"/>
  <c r="T57" i="6" s="1"/>
  <c r="T58" i="6" s="1"/>
  <c r="T59" i="6" s="1"/>
  <c r="T60" i="6" s="1"/>
  <c r="T61" i="6" s="1"/>
  <c r="T62" i="6" s="1"/>
  <c r="T63" i="6" s="1"/>
  <c r="T64" i="6" s="1"/>
  <c r="T65" i="6" s="1"/>
  <c r="T66" i="6" s="1"/>
  <c r="T67" i="6" s="1"/>
  <c r="T68" i="6" s="1"/>
  <c r="T69" i="6" s="1"/>
  <c r="T70" i="6" s="1"/>
  <c r="T71" i="6" s="1"/>
  <c r="T72" i="6" s="1"/>
  <c r="T73" i="6" s="1"/>
  <c r="T74" i="6" s="1"/>
  <c r="T75" i="6" s="1"/>
  <c r="T76" i="6" s="1"/>
  <c r="T77" i="6" s="1"/>
  <c r="T78" i="6" s="1"/>
  <c r="T79" i="6" s="1"/>
  <c r="T80" i="6" s="1"/>
  <c r="T81" i="6" s="1"/>
  <c r="T82" i="6" s="1"/>
  <c r="T83" i="6" s="1"/>
  <c r="T84" i="6" s="1"/>
  <c r="T85" i="6" s="1"/>
  <c r="T86" i="6" s="1"/>
  <c r="T87" i="6" s="1"/>
  <c r="T88" i="6" s="1"/>
  <c r="T89" i="6" s="1"/>
  <c r="T90" i="6" s="1"/>
  <c r="T91" i="6" s="1"/>
  <c r="T92" i="6" s="1"/>
  <c r="T93" i="6" s="1"/>
  <c r="T94" i="6" s="1"/>
  <c r="T95" i="6" s="1"/>
  <c r="T96" i="6" s="1"/>
  <c r="T97" i="6" s="1"/>
  <c r="T98" i="6" s="1"/>
  <c r="T99" i="6" s="1"/>
  <c r="T100" i="6" s="1"/>
  <c r="T101" i="6" s="1"/>
  <c r="T102" i="6" s="1"/>
  <c r="T103" i="6" s="1"/>
  <c r="T104" i="6" s="1"/>
  <c r="T105" i="6" s="1"/>
  <c r="T106" i="6" s="1"/>
  <c r="T107" i="6" s="1"/>
  <c r="T108" i="6" s="1"/>
  <c r="T109" i="6" s="1"/>
  <c r="T110" i="6" s="1"/>
  <c r="T111" i="6" s="1"/>
  <c r="T112" i="6" s="1"/>
  <c r="T113" i="6" s="1"/>
  <c r="T114" i="6" s="1"/>
  <c r="T115" i="6" s="1"/>
  <c r="T116" i="6" s="1"/>
  <c r="T117" i="6" s="1"/>
  <c r="T118" i="6" s="1"/>
  <c r="T119" i="6" s="1"/>
  <c r="T120" i="6" s="1"/>
  <c r="T121" i="6" s="1"/>
  <c r="T122" i="6" s="1"/>
  <c r="T123" i="6" s="1"/>
  <c r="T124" i="6" s="1"/>
  <c r="T125" i="6" s="1"/>
  <c r="T126" i="6" s="1"/>
  <c r="T127" i="6" s="1"/>
  <c r="T128" i="6" s="1"/>
  <c r="T129" i="6" s="1"/>
  <c r="T130" i="6" s="1"/>
  <c r="T131" i="6" s="1"/>
  <c r="T132" i="6" s="1"/>
  <c r="T133" i="6" s="1"/>
  <c r="T134" i="6" s="1"/>
  <c r="T135" i="6" s="1"/>
  <c r="T136" i="6" s="1"/>
  <c r="T137" i="6" s="1"/>
  <c r="T138" i="6" s="1"/>
  <c r="T139" i="6" s="1"/>
  <c r="T140" i="6" s="1"/>
  <c r="T141" i="6" s="1"/>
  <c r="T142" i="6" s="1"/>
  <c r="T143" i="6" s="1"/>
  <c r="T144" i="6" s="1"/>
  <c r="T145" i="6" s="1"/>
  <c r="T146" i="6" s="1"/>
  <c r="T147" i="6" s="1"/>
  <c r="T148" i="6" s="1"/>
  <c r="T149" i="6" s="1"/>
  <c r="T150" i="6" s="1"/>
  <c r="T151" i="6" s="1"/>
  <c r="T152" i="6" s="1"/>
  <c r="T153" i="6" s="1"/>
  <c r="T154" i="6" s="1"/>
  <c r="T155" i="6" s="1"/>
  <c r="T156" i="6" s="1"/>
  <c r="T157" i="6" s="1"/>
  <c r="T158" i="6" s="1"/>
  <c r="T159" i="6" s="1"/>
  <c r="T160" i="6" s="1"/>
  <c r="T161" i="6" s="1"/>
  <c r="T162" i="6" s="1"/>
  <c r="T163" i="6" s="1"/>
  <c r="T164" i="6" s="1"/>
  <c r="T165" i="6" s="1"/>
  <c r="T166" i="6" s="1"/>
  <c r="T167" i="6" s="1"/>
  <c r="T168" i="6" s="1"/>
  <c r="T169" i="6" s="1"/>
  <c r="T170" i="6" s="1"/>
  <c r="T171" i="6" s="1"/>
  <c r="T172" i="6" s="1"/>
  <c r="T173" i="6" s="1"/>
  <c r="T174" i="6" s="1"/>
  <c r="T175" i="6" s="1"/>
  <c r="T176" i="6" s="1"/>
  <c r="T177" i="6" s="1"/>
  <c r="T178" i="6" s="1"/>
  <c r="T179" i="6" s="1"/>
  <c r="T180" i="6" s="1"/>
  <c r="T181" i="6" s="1"/>
  <c r="T182" i="6" s="1"/>
  <c r="T183" i="6" s="1"/>
  <c r="T184" i="6" s="1"/>
  <c r="T185" i="6" s="1"/>
  <c r="T186" i="6" s="1"/>
  <c r="T187" i="6" s="1"/>
  <c r="I5" i="6"/>
  <c r="I7" i="6" s="1"/>
  <c r="P220" i="2"/>
  <c r="CD219" i="5"/>
  <c r="CA219" i="5"/>
  <c r="BZ219" i="5"/>
  <c r="BY219" i="5"/>
  <c r="BX219" i="5"/>
  <c r="BW219" i="5"/>
  <c r="BV219" i="5"/>
  <c r="BU219" i="5"/>
  <c r="BT219" i="5"/>
  <c r="BS219" i="5"/>
  <c r="BR219" i="5"/>
  <c r="BQ219" i="5"/>
  <c r="BP219" i="5"/>
  <c r="BO219" i="5"/>
  <c r="BK219" i="5"/>
  <c r="BJ219" i="5"/>
  <c r="BG219" i="5"/>
  <c r="BF219" i="5"/>
  <c r="AX219" i="5"/>
  <c r="AU219" i="5"/>
  <c r="AS219" i="5"/>
  <c r="AQ219" i="5"/>
  <c r="AO219" i="5"/>
  <c r="AM219" i="5"/>
  <c r="AK219" i="5"/>
  <c r="AI219" i="5"/>
  <c r="AG219" i="5"/>
  <c r="CC219" i="5" s="1"/>
  <c r="AD219" i="5"/>
  <c r="AC219" i="5"/>
  <c r="AB219" i="5"/>
  <c r="AA219" i="5"/>
  <c r="Z219" i="5"/>
  <c r="AA220" i="2"/>
  <c r="Z220" i="2"/>
  <c r="X220" i="2"/>
  <c r="W220" i="2"/>
  <c r="BE219" i="5" l="1"/>
  <c r="BI219" i="5" s="1"/>
  <c r="BL219" i="5" s="1"/>
  <c r="CF219" i="5"/>
  <c r="CH219" i="5"/>
  <c r="CE219" i="5"/>
  <c r="CI219" i="5"/>
  <c r="CB219" i="5"/>
  <c r="CG219" i="5"/>
  <c r="I8" i="6"/>
  <c r="W7" i="6"/>
  <c r="X17" i="6"/>
  <c r="X18" i="6" s="1"/>
  <c r="X19" i="6" s="1"/>
  <c r="X20" i="6" s="1"/>
  <c r="X21" i="6" s="1"/>
  <c r="X22" i="6" s="1"/>
  <c r="X23" i="6" s="1"/>
  <c r="X24" i="6" s="1"/>
  <c r="X25" i="6" s="1"/>
  <c r="X26" i="6" s="1"/>
  <c r="X27" i="6" s="1"/>
  <c r="X28" i="6" s="1"/>
  <c r="X29" i="6" s="1"/>
  <c r="X30" i="6" s="1"/>
  <c r="X31" i="6" s="1"/>
  <c r="X32" i="6" s="1"/>
  <c r="X33" i="6" s="1"/>
  <c r="X34" i="6" s="1"/>
  <c r="X35" i="6" s="1"/>
  <c r="X36" i="6" s="1"/>
  <c r="X37" i="6" s="1"/>
  <c r="X38" i="6" s="1"/>
  <c r="X39" i="6" s="1"/>
  <c r="X40" i="6" s="1"/>
  <c r="X41" i="6" s="1"/>
  <c r="X42" i="6" s="1"/>
  <c r="X43" i="6" s="1"/>
  <c r="X44" i="6" s="1"/>
  <c r="X45" i="6" s="1"/>
  <c r="X46" i="6" s="1"/>
  <c r="X47" i="6" s="1"/>
  <c r="X48" i="6" s="1"/>
  <c r="X49" i="6" s="1"/>
  <c r="X50" i="6" s="1"/>
  <c r="X51" i="6" s="1"/>
  <c r="X52" i="6" s="1"/>
  <c r="X53" i="6" s="1"/>
  <c r="X54" i="6" s="1"/>
  <c r="X55" i="6" s="1"/>
  <c r="X56" i="6" s="1"/>
  <c r="X57" i="6" s="1"/>
  <c r="X58" i="6" s="1"/>
  <c r="X59" i="6" s="1"/>
  <c r="X60" i="6" s="1"/>
  <c r="X61" i="6" s="1"/>
  <c r="X62" i="6" s="1"/>
  <c r="X63" i="6" s="1"/>
  <c r="X64" i="6" s="1"/>
  <c r="X65" i="6" s="1"/>
  <c r="X66" i="6" s="1"/>
  <c r="X67" i="6" s="1"/>
  <c r="X68" i="6" s="1"/>
  <c r="X69" i="6" s="1"/>
  <c r="X70" i="6" s="1"/>
  <c r="X71" i="6" s="1"/>
  <c r="X72" i="6" s="1"/>
  <c r="X73" i="6" s="1"/>
  <c r="X74" i="6" s="1"/>
  <c r="X75" i="6" s="1"/>
  <c r="X76" i="6" s="1"/>
  <c r="X77" i="6" s="1"/>
  <c r="X78" i="6" s="1"/>
  <c r="X79" i="6" s="1"/>
  <c r="X80" i="6" s="1"/>
  <c r="X81" i="6" s="1"/>
  <c r="X82" i="6" s="1"/>
  <c r="X83" i="6" s="1"/>
  <c r="X84" i="6" s="1"/>
  <c r="X85" i="6" s="1"/>
  <c r="X86" i="6" s="1"/>
  <c r="X87" i="6" s="1"/>
  <c r="X88" i="6" s="1"/>
  <c r="X89" i="6" s="1"/>
  <c r="X90" i="6" s="1"/>
  <c r="X91" i="6" s="1"/>
  <c r="X92" i="6" s="1"/>
  <c r="X93" i="6" s="1"/>
  <c r="X94" i="6" s="1"/>
  <c r="X95" i="6" s="1"/>
  <c r="X96" i="6" s="1"/>
  <c r="X97" i="6" s="1"/>
  <c r="X98" i="6" s="1"/>
  <c r="X99" i="6" s="1"/>
  <c r="X100" i="6" s="1"/>
  <c r="X101" i="6" s="1"/>
  <c r="X102" i="6" s="1"/>
  <c r="X103" i="6" s="1"/>
  <c r="X104" i="6" s="1"/>
  <c r="X105" i="6" s="1"/>
  <c r="X106" i="6" s="1"/>
  <c r="X107" i="6" s="1"/>
  <c r="X108" i="6" s="1"/>
  <c r="X109" i="6" s="1"/>
  <c r="X110" i="6" s="1"/>
  <c r="X111" i="6" s="1"/>
  <c r="X112" i="6" s="1"/>
  <c r="X113" i="6" s="1"/>
  <c r="X114" i="6" s="1"/>
  <c r="X115" i="6" s="1"/>
  <c r="X116" i="6" s="1"/>
  <c r="X117" i="6" s="1"/>
  <c r="X118" i="6" s="1"/>
  <c r="X119" i="6" s="1"/>
  <c r="X120" i="6" s="1"/>
  <c r="X121" i="6" s="1"/>
  <c r="X122" i="6" s="1"/>
  <c r="X123" i="6" s="1"/>
  <c r="X124" i="6" s="1"/>
  <c r="X125" i="6" s="1"/>
  <c r="X126" i="6" s="1"/>
  <c r="X127" i="6" s="1"/>
  <c r="X128" i="6" s="1"/>
  <c r="X129" i="6" s="1"/>
  <c r="X130" i="6" s="1"/>
  <c r="X131" i="6" s="1"/>
  <c r="X132" i="6" s="1"/>
  <c r="X133" i="6" s="1"/>
  <c r="X134" i="6" s="1"/>
  <c r="X135" i="6" s="1"/>
  <c r="X136" i="6" s="1"/>
  <c r="X137" i="6" s="1"/>
  <c r="X138" i="6" s="1"/>
  <c r="X139" i="6" s="1"/>
  <c r="X140" i="6" s="1"/>
  <c r="X141" i="6" s="1"/>
  <c r="X142" i="6" s="1"/>
  <c r="X143" i="6" s="1"/>
  <c r="X144" i="6" s="1"/>
  <c r="X145" i="6" s="1"/>
  <c r="X146" i="6" s="1"/>
  <c r="X147" i="6" s="1"/>
  <c r="X148" i="6" s="1"/>
  <c r="X149" i="6" s="1"/>
  <c r="X150" i="6" s="1"/>
  <c r="X151" i="6" s="1"/>
  <c r="X152" i="6" s="1"/>
  <c r="X153" i="6" s="1"/>
  <c r="X154" i="6" s="1"/>
  <c r="X155" i="6" s="1"/>
  <c r="X156" i="6" s="1"/>
  <c r="X157" i="6" s="1"/>
  <c r="X158" i="6" s="1"/>
  <c r="X159" i="6" s="1"/>
  <c r="X160" i="6" s="1"/>
  <c r="X161" i="6" s="1"/>
  <c r="X162" i="6" s="1"/>
  <c r="X163" i="6" s="1"/>
  <c r="X164" i="6" s="1"/>
  <c r="X165" i="6" s="1"/>
  <c r="X166" i="6" s="1"/>
  <c r="X167" i="6" s="1"/>
  <c r="X168" i="6" s="1"/>
  <c r="X169" i="6" s="1"/>
  <c r="X170" i="6" s="1"/>
  <c r="X171" i="6" s="1"/>
  <c r="X172" i="6" s="1"/>
  <c r="X173" i="6" s="1"/>
  <c r="X174" i="6" s="1"/>
  <c r="X175" i="6" s="1"/>
  <c r="X176" i="6" s="1"/>
  <c r="X177" i="6" s="1"/>
  <c r="X178" i="6" s="1"/>
  <c r="X179" i="6" s="1"/>
  <c r="X180" i="6" s="1"/>
  <c r="X181" i="6" s="1"/>
  <c r="X182" i="6" s="1"/>
  <c r="X183" i="6" s="1"/>
  <c r="X184" i="6" s="1"/>
  <c r="X185" i="6" s="1"/>
  <c r="X186" i="6" s="1"/>
  <c r="X187" i="6" s="1"/>
  <c r="Z10" i="6"/>
  <c r="Z11" i="6" s="1"/>
  <c r="Z12" i="6" s="1"/>
  <c r="Z13" i="6" s="1"/>
  <c r="Z14" i="6" s="1"/>
  <c r="Z15" i="6" s="1"/>
  <c r="Z16" i="6" s="1"/>
  <c r="Z17" i="6" s="1"/>
  <c r="Z18" i="6" s="1"/>
  <c r="Z19" i="6" s="1"/>
  <c r="Z20" i="6" s="1"/>
  <c r="Z21" i="6" s="1"/>
  <c r="Z22" i="6" s="1"/>
  <c r="Z23" i="6" s="1"/>
  <c r="Z24" i="6" s="1"/>
  <c r="Z25" i="6" s="1"/>
  <c r="Z26" i="6" s="1"/>
  <c r="Z27" i="6" s="1"/>
  <c r="Z28" i="6" s="1"/>
  <c r="Z29" i="6" s="1"/>
  <c r="Z30" i="6" s="1"/>
  <c r="Z31" i="6" s="1"/>
  <c r="Z32" i="6" s="1"/>
  <c r="Z33" i="6" s="1"/>
  <c r="Z34" i="6" s="1"/>
  <c r="Z35" i="6" s="1"/>
  <c r="Z36" i="6" s="1"/>
  <c r="Z37" i="6" s="1"/>
  <c r="Z38" i="6" s="1"/>
  <c r="Z39" i="6" s="1"/>
  <c r="Z40" i="6" s="1"/>
  <c r="Z41" i="6" s="1"/>
  <c r="Z42" i="6" s="1"/>
  <c r="Z43" i="6" s="1"/>
  <c r="Z44" i="6" s="1"/>
  <c r="Z45" i="6" s="1"/>
  <c r="Z46" i="6" s="1"/>
  <c r="Z47" i="6" s="1"/>
  <c r="Z48" i="6" s="1"/>
  <c r="Z49" i="6" s="1"/>
  <c r="Z50" i="6" s="1"/>
  <c r="Z51" i="6" s="1"/>
  <c r="Z52" i="6" s="1"/>
  <c r="Z53" i="6" s="1"/>
  <c r="Z54" i="6" s="1"/>
  <c r="Z55" i="6" s="1"/>
  <c r="Z56" i="6" s="1"/>
  <c r="Z57" i="6" s="1"/>
  <c r="Z58" i="6" s="1"/>
  <c r="Z59" i="6" s="1"/>
  <c r="Z60" i="6" s="1"/>
  <c r="Z61" i="6" s="1"/>
  <c r="Z62" i="6" s="1"/>
  <c r="Z63" i="6" s="1"/>
  <c r="Z64" i="6" s="1"/>
  <c r="Z65" i="6" s="1"/>
  <c r="Z66" i="6" s="1"/>
  <c r="Z67" i="6" s="1"/>
  <c r="Z68" i="6" s="1"/>
  <c r="Z69" i="6" s="1"/>
  <c r="Z70" i="6" s="1"/>
  <c r="Z71" i="6" s="1"/>
  <c r="Z72" i="6" s="1"/>
  <c r="Z73" i="6" s="1"/>
  <c r="Z74" i="6" s="1"/>
  <c r="Z75" i="6" s="1"/>
  <c r="Z76" i="6" s="1"/>
  <c r="Z77" i="6" s="1"/>
  <c r="Z78" i="6" s="1"/>
  <c r="Z79" i="6" s="1"/>
  <c r="Z80" i="6" s="1"/>
  <c r="Z81" i="6" s="1"/>
  <c r="Z82" i="6" s="1"/>
  <c r="Z83" i="6" s="1"/>
  <c r="Z84" i="6" s="1"/>
  <c r="Z85" i="6" s="1"/>
  <c r="Z86" i="6" s="1"/>
  <c r="Z87" i="6" s="1"/>
  <c r="Z88" i="6" s="1"/>
  <c r="Z89" i="6" s="1"/>
  <c r="Z90" i="6" s="1"/>
  <c r="Z91" i="6" s="1"/>
  <c r="Z92" i="6" s="1"/>
  <c r="Z93" i="6" s="1"/>
  <c r="Z94" i="6" s="1"/>
  <c r="Z95" i="6" s="1"/>
  <c r="Z96" i="6" s="1"/>
  <c r="Z97" i="6" s="1"/>
  <c r="Z98" i="6" s="1"/>
  <c r="Z99" i="6" s="1"/>
  <c r="Z100" i="6" s="1"/>
  <c r="Z101" i="6" s="1"/>
  <c r="Z102" i="6" s="1"/>
  <c r="Z103" i="6" s="1"/>
  <c r="Z104" i="6" s="1"/>
  <c r="Z105" i="6" s="1"/>
  <c r="Z106" i="6" s="1"/>
  <c r="Z107" i="6" s="1"/>
  <c r="Z108" i="6" s="1"/>
  <c r="Z109" i="6" s="1"/>
  <c r="Z110" i="6" s="1"/>
  <c r="Z111" i="6" s="1"/>
  <c r="Z112" i="6" s="1"/>
  <c r="Z113" i="6" s="1"/>
  <c r="Z114" i="6" s="1"/>
  <c r="Z115" i="6" s="1"/>
  <c r="Z116" i="6" s="1"/>
  <c r="Z117" i="6" s="1"/>
  <c r="Z118" i="6" s="1"/>
  <c r="Z119" i="6" s="1"/>
  <c r="Z120" i="6" s="1"/>
  <c r="Z121" i="6" s="1"/>
  <c r="Z122" i="6" s="1"/>
  <c r="Z123" i="6" s="1"/>
  <c r="Z124" i="6" s="1"/>
  <c r="Z125" i="6" s="1"/>
  <c r="Z126" i="6" s="1"/>
  <c r="Z127" i="6" s="1"/>
  <c r="Z128" i="6" s="1"/>
  <c r="Z129" i="6" s="1"/>
  <c r="Z130" i="6" s="1"/>
  <c r="Z131" i="6" s="1"/>
  <c r="Z132" i="6" s="1"/>
  <c r="Z133" i="6" s="1"/>
  <c r="Z134" i="6" s="1"/>
  <c r="Z135" i="6" s="1"/>
  <c r="Z136" i="6" s="1"/>
  <c r="Z137" i="6" s="1"/>
  <c r="Z138" i="6" s="1"/>
  <c r="Z139" i="6" s="1"/>
  <c r="Z140" i="6" s="1"/>
  <c r="Z141" i="6" s="1"/>
  <c r="Z142" i="6" s="1"/>
  <c r="Z143" i="6" s="1"/>
  <c r="Z144" i="6" s="1"/>
  <c r="Z145" i="6" s="1"/>
  <c r="Z146" i="6" s="1"/>
  <c r="Z147" i="6" s="1"/>
  <c r="Z148" i="6" s="1"/>
  <c r="Z149" i="6" s="1"/>
  <c r="Z150" i="6" s="1"/>
  <c r="Z151" i="6" s="1"/>
  <c r="Z152" i="6" s="1"/>
  <c r="Z153" i="6" s="1"/>
  <c r="Z154" i="6" s="1"/>
  <c r="Z155" i="6" s="1"/>
  <c r="Z156" i="6" s="1"/>
  <c r="Z157" i="6" s="1"/>
  <c r="Z158" i="6" s="1"/>
  <c r="Z159" i="6" s="1"/>
  <c r="Z160" i="6" s="1"/>
  <c r="Z161" i="6" s="1"/>
  <c r="Z162" i="6" s="1"/>
  <c r="Z163" i="6" s="1"/>
  <c r="Z164" i="6" s="1"/>
  <c r="Z165" i="6" s="1"/>
  <c r="Z166" i="6" s="1"/>
  <c r="Z167" i="6" s="1"/>
  <c r="Z168" i="6" s="1"/>
  <c r="Z169" i="6" s="1"/>
  <c r="Z170" i="6" s="1"/>
  <c r="Z171" i="6" s="1"/>
  <c r="Z172" i="6" s="1"/>
  <c r="Z173" i="6" s="1"/>
  <c r="Z174" i="6" s="1"/>
  <c r="Z175" i="6" s="1"/>
  <c r="Z176" i="6" s="1"/>
  <c r="Z177" i="6" s="1"/>
  <c r="Z178" i="6" s="1"/>
  <c r="Z179" i="6" s="1"/>
  <c r="Z180" i="6" s="1"/>
  <c r="Z181" i="6" s="1"/>
  <c r="Z182" i="6" s="1"/>
  <c r="Z183" i="6" s="1"/>
  <c r="Z184" i="6" s="1"/>
  <c r="Z185" i="6" s="1"/>
  <c r="Z186" i="6" s="1"/>
  <c r="Z187" i="6" s="1"/>
  <c r="AU218" i="5"/>
  <c r="AS218" i="5"/>
  <c r="AQ218" i="5"/>
  <c r="AO218" i="5"/>
  <c r="AM218" i="5"/>
  <c r="AK218" i="5"/>
  <c r="AI218" i="5"/>
  <c r="AG218" i="5"/>
  <c r="CC218" i="5" s="1"/>
  <c r="AA219" i="2"/>
  <c r="Z219" i="2"/>
  <c r="X219" i="2"/>
  <c r="W219" i="2"/>
  <c r="P219" i="2"/>
  <c r="CD218" i="5"/>
  <c r="CA218" i="5"/>
  <c r="BZ218" i="5"/>
  <c r="BY218" i="5"/>
  <c r="BX218" i="5"/>
  <c r="BW218" i="5"/>
  <c r="BV218" i="5"/>
  <c r="BU218" i="5"/>
  <c r="BT218" i="5"/>
  <c r="BS218" i="5"/>
  <c r="BR218" i="5"/>
  <c r="BQ218" i="5"/>
  <c r="BP218" i="5"/>
  <c r="BO218" i="5"/>
  <c r="BK218" i="5"/>
  <c r="BJ218" i="5"/>
  <c r="BG218" i="5"/>
  <c r="BF218" i="5"/>
  <c r="AX218" i="5"/>
  <c r="AD218" i="5"/>
  <c r="AC218" i="5"/>
  <c r="AB218" i="5"/>
  <c r="AA218" i="5"/>
  <c r="Z218" i="5"/>
  <c r="CB218" i="5" l="1"/>
  <c r="CG218" i="5"/>
  <c r="CE218" i="5"/>
  <c r="CI218" i="5"/>
  <c r="BE218" i="5"/>
  <c r="BI218" i="5" s="1"/>
  <c r="BL218" i="5" s="1"/>
  <c r="CH218" i="5"/>
  <c r="CF218" i="5"/>
  <c r="I9" i="6"/>
  <c r="W8" i="6"/>
  <c r="P218" i="2"/>
  <c r="CD217" i="5"/>
  <c r="CA217" i="5"/>
  <c r="BZ217" i="5"/>
  <c r="BY217" i="5"/>
  <c r="BX217" i="5"/>
  <c r="BW217" i="5"/>
  <c r="BV217" i="5"/>
  <c r="BU217" i="5"/>
  <c r="BT217" i="5"/>
  <c r="BS217" i="5"/>
  <c r="BR217" i="5"/>
  <c r="BQ217" i="5"/>
  <c r="BP217" i="5"/>
  <c r="BO217" i="5"/>
  <c r="BK217" i="5"/>
  <c r="BJ217" i="5"/>
  <c r="BG217" i="5"/>
  <c r="BF217" i="5"/>
  <c r="AX217" i="5"/>
  <c r="AU217" i="5"/>
  <c r="AS217" i="5"/>
  <c r="AQ217" i="5"/>
  <c r="AO217" i="5"/>
  <c r="AM217" i="5"/>
  <c r="AK217" i="5"/>
  <c r="AI217" i="5"/>
  <c r="AG217" i="5"/>
  <c r="CC217" i="5" s="1"/>
  <c r="AA218" i="2"/>
  <c r="Z218" i="2"/>
  <c r="X218" i="2"/>
  <c r="W218" i="2"/>
  <c r="AD217" i="5"/>
  <c r="AC217" i="5"/>
  <c r="AB217" i="5"/>
  <c r="AA217" i="5"/>
  <c r="Z217" i="5"/>
  <c r="BE217" i="5" l="1"/>
  <c r="BI217" i="5" s="1"/>
  <c r="BL217" i="5" s="1"/>
  <c r="CH217" i="5"/>
  <c r="CF217" i="5"/>
  <c r="CE217" i="5"/>
  <c r="CI217" i="5"/>
  <c r="CB217" i="5"/>
  <c r="CG217" i="5"/>
  <c r="I10" i="6"/>
  <c r="W9" i="6"/>
  <c r="AU216" i="5"/>
  <c r="AS216" i="5"/>
  <c r="AQ216" i="5"/>
  <c r="AO216" i="5"/>
  <c r="AM216" i="5"/>
  <c r="AK216" i="5"/>
  <c r="AI216" i="5"/>
  <c r="AG216" i="5"/>
  <c r="CC216" i="5" s="1"/>
  <c r="AA217" i="2"/>
  <c r="Z217" i="2"/>
  <c r="X217" i="2"/>
  <c r="W217" i="2"/>
  <c r="P217" i="2"/>
  <c r="CD216" i="5"/>
  <c r="CA216" i="5"/>
  <c r="BZ216" i="5"/>
  <c r="BY216" i="5"/>
  <c r="BX216" i="5"/>
  <c r="BW216" i="5"/>
  <c r="BV216" i="5"/>
  <c r="BU216" i="5"/>
  <c r="BT216" i="5"/>
  <c r="BS216" i="5"/>
  <c r="BR216" i="5"/>
  <c r="BQ216" i="5"/>
  <c r="BP216" i="5"/>
  <c r="BO216" i="5"/>
  <c r="BK216" i="5"/>
  <c r="BJ216" i="5"/>
  <c r="BG216" i="5"/>
  <c r="BF216" i="5"/>
  <c r="AX216" i="5"/>
  <c r="AD216" i="5"/>
  <c r="CG216" i="5" s="1"/>
  <c r="AC216" i="5"/>
  <c r="AB216" i="5"/>
  <c r="AA216" i="5"/>
  <c r="Z216" i="5"/>
  <c r="CE216" i="5" l="1"/>
  <c r="CI216" i="5"/>
  <c r="BE216" i="5"/>
  <c r="BI216" i="5" s="1"/>
  <c r="BL216" i="5" s="1"/>
  <c r="CH216" i="5"/>
  <c r="CF216" i="5"/>
  <c r="I11" i="6"/>
  <c r="W10" i="6"/>
  <c r="CB216" i="5"/>
  <c r="AQ215" i="5"/>
  <c r="AO215" i="5"/>
  <c r="AM215" i="5"/>
  <c r="AK215" i="5"/>
  <c r="AI215" i="5"/>
  <c r="AG215" i="5"/>
  <c r="CC215" i="5" s="1"/>
  <c r="AD215" i="5"/>
  <c r="AC215" i="5"/>
  <c r="AB215" i="5"/>
  <c r="AA215" i="5"/>
  <c r="P216" i="2"/>
  <c r="CD215" i="5"/>
  <c r="CA215" i="5"/>
  <c r="BZ215" i="5"/>
  <c r="BY215" i="5"/>
  <c r="BX215" i="5"/>
  <c r="BW215" i="5"/>
  <c r="BV215" i="5"/>
  <c r="BU215" i="5"/>
  <c r="BT215" i="5"/>
  <c r="BS215" i="5"/>
  <c r="BR215" i="5"/>
  <c r="BQ215" i="5"/>
  <c r="BP215" i="5"/>
  <c r="BO215" i="5"/>
  <c r="BK215" i="5"/>
  <c r="BJ215" i="5"/>
  <c r="BG215" i="5"/>
  <c r="BF215" i="5"/>
  <c r="AX215" i="5"/>
  <c r="AU215" i="5"/>
  <c r="AS215" i="5"/>
  <c r="Z215" i="5"/>
  <c r="AA216" i="2"/>
  <c r="Z216" i="2"/>
  <c r="X216" i="2"/>
  <c r="W216" i="2"/>
  <c r="CB215" i="5" l="1"/>
  <c r="CG215" i="5"/>
  <c r="CE215" i="5"/>
  <c r="CI215" i="5"/>
  <c r="BE215" i="5"/>
  <c r="BI215" i="5" s="1"/>
  <c r="BL215" i="5" s="1"/>
  <c r="CF215" i="5"/>
  <c r="CH215" i="5"/>
  <c r="I12" i="6"/>
  <c r="W11" i="6"/>
  <c r="CD214" i="5"/>
  <c r="CA214" i="5"/>
  <c r="BZ214" i="5"/>
  <c r="BY214" i="5"/>
  <c r="BX214" i="5"/>
  <c r="BW214" i="5"/>
  <c r="BV214" i="5"/>
  <c r="BU214" i="5"/>
  <c r="BT214" i="5"/>
  <c r="BS214" i="5"/>
  <c r="BR214" i="5"/>
  <c r="BQ214" i="5"/>
  <c r="BP214" i="5"/>
  <c r="BO214" i="5"/>
  <c r="BK214" i="5"/>
  <c r="BJ214" i="5"/>
  <c r="BG214" i="5"/>
  <c r="BF214" i="5"/>
  <c r="AX214" i="5"/>
  <c r="AU214" i="5"/>
  <c r="AS214" i="5"/>
  <c r="AQ214" i="5"/>
  <c r="AO214" i="5"/>
  <c r="AM214" i="5"/>
  <c r="AK214" i="5"/>
  <c r="AI214" i="5"/>
  <c r="AG214" i="5"/>
  <c r="CC214" i="5" s="1"/>
  <c r="AD214" i="5"/>
  <c r="CG214" i="5" s="1"/>
  <c r="AC214" i="5"/>
  <c r="AB214" i="5"/>
  <c r="AA214" i="5"/>
  <c r="Z214" i="5"/>
  <c r="P215" i="2"/>
  <c r="CE214" i="5" l="1"/>
  <c r="CI214" i="5"/>
  <c r="BE214" i="5"/>
  <c r="BI214" i="5" s="1"/>
  <c r="BL214" i="5" s="1"/>
  <c r="CF214" i="5"/>
  <c r="CH214" i="5"/>
  <c r="I13" i="6"/>
  <c r="W12" i="6"/>
  <c r="CB214" i="5"/>
  <c r="AA215" i="2"/>
  <c r="Z215" i="2"/>
  <c r="X215" i="2"/>
  <c r="W215" i="2"/>
  <c r="I14" i="6" l="1"/>
  <c r="W13" i="6"/>
  <c r="P214" i="2"/>
  <c r="CD213" i="5"/>
  <c r="CA213" i="5"/>
  <c r="BZ213" i="5"/>
  <c r="BY213" i="5"/>
  <c r="BX213" i="5"/>
  <c r="BW213" i="5"/>
  <c r="BV213" i="5"/>
  <c r="BU213" i="5"/>
  <c r="BT213" i="5"/>
  <c r="BS213" i="5"/>
  <c r="BR213" i="5"/>
  <c r="BQ213" i="5"/>
  <c r="BP213" i="5"/>
  <c r="BO213" i="5"/>
  <c r="BK213" i="5"/>
  <c r="BJ213" i="5"/>
  <c r="BG213" i="5"/>
  <c r="BF213" i="5"/>
  <c r="AX213" i="5"/>
  <c r="AU213" i="5"/>
  <c r="AS213" i="5"/>
  <c r="AQ213" i="5"/>
  <c r="AO213" i="5"/>
  <c r="AM213" i="5"/>
  <c r="AK213" i="5"/>
  <c r="AI213" i="5"/>
  <c r="AG213" i="5"/>
  <c r="CC213" i="5" s="1"/>
  <c r="AD213" i="5"/>
  <c r="CG213" i="5" s="1"/>
  <c r="AC213" i="5"/>
  <c r="AB213" i="5"/>
  <c r="AA213" i="5"/>
  <c r="Z213" i="5"/>
  <c r="AA214" i="2"/>
  <c r="Z214" i="2"/>
  <c r="X214" i="2"/>
  <c r="W214" i="2"/>
  <c r="CE213" i="5" l="1"/>
  <c r="CI213" i="5"/>
  <c r="BE213" i="5"/>
  <c r="BI213" i="5" s="1"/>
  <c r="BL213" i="5" s="1"/>
  <c r="CF213" i="5"/>
  <c r="CH213" i="5"/>
  <c r="I15" i="6"/>
  <c r="W14" i="6"/>
  <c r="CB213" i="5"/>
  <c r="P213" i="2"/>
  <c r="AU212" i="5"/>
  <c r="AS212" i="5"/>
  <c r="AQ212" i="5"/>
  <c r="AO212" i="5"/>
  <c r="AM212" i="5"/>
  <c r="AK212" i="5"/>
  <c r="AI212" i="5"/>
  <c r="AG212" i="5"/>
  <c r="CC212" i="5" s="1"/>
  <c r="AD212" i="5"/>
  <c r="CD212" i="5"/>
  <c r="CA212" i="5"/>
  <c r="BZ212" i="5"/>
  <c r="BY212" i="5"/>
  <c r="BX212" i="5"/>
  <c r="BW212" i="5"/>
  <c r="BV212" i="5"/>
  <c r="BU212" i="5"/>
  <c r="BT212" i="5"/>
  <c r="BS212" i="5"/>
  <c r="BR212" i="5"/>
  <c r="BQ212" i="5"/>
  <c r="BP212" i="5"/>
  <c r="BO212" i="5"/>
  <c r="BK212" i="5"/>
  <c r="BJ212" i="5"/>
  <c r="BG212" i="5"/>
  <c r="BF212" i="5"/>
  <c r="AX212" i="5"/>
  <c r="AC212" i="5"/>
  <c r="AB212" i="5"/>
  <c r="AA212" i="5"/>
  <c r="Z212" i="5"/>
  <c r="AA213" i="2"/>
  <c r="Z213" i="2"/>
  <c r="X213" i="2"/>
  <c r="W213" i="2"/>
  <c r="CE212" i="5" l="1"/>
  <c r="CI212" i="5"/>
  <c r="CB212" i="5"/>
  <c r="CG212" i="5"/>
  <c r="BE212" i="5"/>
  <c r="BI212" i="5" s="1"/>
  <c r="BL212" i="5" s="1"/>
  <c r="CF212" i="5"/>
  <c r="CH212" i="5"/>
  <c r="I16" i="6"/>
  <c r="W15" i="6"/>
  <c r="CD62" i="5"/>
  <c r="CD63" i="5"/>
  <c r="CD64" i="5"/>
  <c r="CD65" i="5"/>
  <c r="CD66" i="5"/>
  <c r="CD67" i="5"/>
  <c r="CD68" i="5"/>
  <c r="CD69" i="5"/>
  <c r="CD70" i="5"/>
  <c r="CD71" i="5"/>
  <c r="CD72" i="5"/>
  <c r="CD73" i="5"/>
  <c r="CD74" i="5"/>
  <c r="CD75" i="5"/>
  <c r="CD76" i="5"/>
  <c r="CD77" i="5"/>
  <c r="CD78" i="5"/>
  <c r="CD79" i="5"/>
  <c r="CD80" i="5"/>
  <c r="CD81" i="5"/>
  <c r="CD82" i="5"/>
  <c r="CD83" i="5"/>
  <c r="CD84" i="5"/>
  <c r="CD85" i="5"/>
  <c r="CD86" i="5"/>
  <c r="CD87" i="5"/>
  <c r="CD88" i="5"/>
  <c r="CD89" i="5"/>
  <c r="CD90" i="5"/>
  <c r="CD91" i="5"/>
  <c r="CD92" i="5"/>
  <c r="CD93" i="5"/>
  <c r="CD94" i="5"/>
  <c r="CD95" i="5"/>
  <c r="CD96" i="5"/>
  <c r="CD97" i="5"/>
  <c r="CD98" i="5"/>
  <c r="CD99" i="5"/>
  <c r="CD100" i="5"/>
  <c r="CD101" i="5"/>
  <c r="CD102" i="5"/>
  <c r="CD103" i="5"/>
  <c r="CD104" i="5"/>
  <c r="CD105" i="5"/>
  <c r="CD106" i="5"/>
  <c r="CD107" i="5"/>
  <c r="CD108" i="5"/>
  <c r="CD109" i="5"/>
  <c r="CD110" i="5"/>
  <c r="CD111" i="5"/>
  <c r="CD112" i="5"/>
  <c r="CD113" i="5"/>
  <c r="CD114" i="5"/>
  <c r="CD115" i="5"/>
  <c r="CD116" i="5"/>
  <c r="CD117" i="5"/>
  <c r="CD118" i="5"/>
  <c r="CD119" i="5"/>
  <c r="CD120" i="5"/>
  <c r="CD121" i="5"/>
  <c r="CD122" i="5"/>
  <c r="CD123" i="5"/>
  <c r="CD124" i="5"/>
  <c r="CD125" i="5"/>
  <c r="CD126" i="5"/>
  <c r="CD127" i="5"/>
  <c r="CD128" i="5"/>
  <c r="CD129" i="5"/>
  <c r="CD130" i="5"/>
  <c r="CD131" i="5"/>
  <c r="CD132" i="5"/>
  <c r="CD133" i="5"/>
  <c r="CD134" i="5"/>
  <c r="CD135" i="5"/>
  <c r="CD136" i="5"/>
  <c r="CD137" i="5"/>
  <c r="CD138" i="5"/>
  <c r="CD139" i="5"/>
  <c r="CD140" i="5"/>
  <c r="CD141" i="5"/>
  <c r="CD142" i="5"/>
  <c r="CD143" i="5"/>
  <c r="CD144" i="5"/>
  <c r="CD145" i="5"/>
  <c r="CD146" i="5"/>
  <c r="CD147" i="5"/>
  <c r="CD148" i="5"/>
  <c r="CD149" i="5"/>
  <c r="CD150" i="5"/>
  <c r="CD151" i="5"/>
  <c r="CD152" i="5"/>
  <c r="CD153" i="5"/>
  <c r="CD154" i="5"/>
  <c r="CD155" i="5"/>
  <c r="CD156" i="5"/>
  <c r="CD157" i="5"/>
  <c r="CD158" i="5"/>
  <c r="CD159" i="5"/>
  <c r="CD160" i="5"/>
  <c r="CD161" i="5"/>
  <c r="CD162" i="5"/>
  <c r="CD163" i="5"/>
  <c r="CD164" i="5"/>
  <c r="CD165" i="5"/>
  <c r="CD166" i="5"/>
  <c r="CD167" i="5"/>
  <c r="CD168" i="5"/>
  <c r="CD169" i="5"/>
  <c r="CD170" i="5"/>
  <c r="CD171" i="5"/>
  <c r="CD172" i="5"/>
  <c r="CD173" i="5"/>
  <c r="CD174" i="5"/>
  <c r="CD175" i="5"/>
  <c r="CD176" i="5"/>
  <c r="CD177" i="5"/>
  <c r="CD178" i="5"/>
  <c r="CD179" i="5"/>
  <c r="CD180" i="5"/>
  <c r="CD181" i="5"/>
  <c r="CD182" i="5"/>
  <c r="CD183" i="5"/>
  <c r="CD184" i="5"/>
  <c r="CD185" i="5"/>
  <c r="CD186" i="5"/>
  <c r="CD187" i="5"/>
  <c r="CD188" i="5"/>
  <c r="CD189" i="5"/>
  <c r="CD190" i="5"/>
  <c r="CD191" i="5"/>
  <c r="CD192" i="5"/>
  <c r="CD193" i="5"/>
  <c r="CD194" i="5"/>
  <c r="CD195" i="5"/>
  <c r="CD196" i="5"/>
  <c r="CD197" i="5"/>
  <c r="CD198" i="5"/>
  <c r="CD199" i="5"/>
  <c r="CD200" i="5"/>
  <c r="CD201" i="5"/>
  <c r="CD202" i="5"/>
  <c r="CD203" i="5"/>
  <c r="CD204" i="5"/>
  <c r="CD205" i="5"/>
  <c r="CD206" i="5"/>
  <c r="CD207" i="5"/>
  <c r="CD208" i="5"/>
  <c r="CD209" i="5"/>
  <c r="CD210" i="5"/>
  <c r="CD211" i="5"/>
  <c r="CD48" i="5"/>
  <c r="CD49" i="5"/>
  <c r="CD50" i="5"/>
  <c r="CD51" i="5"/>
  <c r="CD52" i="5"/>
  <c r="CD53" i="5"/>
  <c r="CD54" i="5"/>
  <c r="CD55" i="5"/>
  <c r="CD56" i="5"/>
  <c r="CD57" i="5"/>
  <c r="CD58" i="5"/>
  <c r="CD59" i="5"/>
  <c r="CD60" i="5"/>
  <c r="CD61" i="5"/>
  <c r="CD39" i="5"/>
  <c r="CD40" i="5"/>
  <c r="CD41" i="5"/>
  <c r="CD42" i="5"/>
  <c r="CD43" i="5"/>
  <c r="CD44" i="5"/>
  <c r="CD45" i="5"/>
  <c r="CD46" i="5"/>
  <c r="CD47" i="5"/>
  <c r="CD30" i="5"/>
  <c r="CD31" i="5"/>
  <c r="CD32" i="5"/>
  <c r="CD33" i="5"/>
  <c r="CD34" i="5"/>
  <c r="CD35" i="5"/>
  <c r="CD36" i="5"/>
  <c r="CD37" i="5"/>
  <c r="CD38" i="5"/>
  <c r="CD29" i="5"/>
  <c r="CC48" i="5"/>
  <c r="CC47" i="5"/>
  <c r="CC46" i="5"/>
  <c r="CC45" i="5"/>
  <c r="CC44" i="5"/>
  <c r="CC43" i="5"/>
  <c r="CC42" i="5"/>
  <c r="CE41" i="5"/>
  <c r="CC41" i="5"/>
  <c r="CE40" i="5"/>
  <c r="CC40" i="5"/>
  <c r="CE39" i="5"/>
  <c r="CC39" i="5"/>
  <c r="CE38" i="5"/>
  <c r="CC38" i="5"/>
  <c r="CE37" i="5"/>
  <c r="CC37" i="5"/>
  <c r="CE36" i="5"/>
  <c r="CC36" i="5"/>
  <c r="CE35" i="5"/>
  <c r="CC35" i="5"/>
  <c r="CE34" i="5"/>
  <c r="CC34" i="5"/>
  <c r="CE33" i="5"/>
  <c r="CC33" i="5"/>
  <c r="CE32" i="5"/>
  <c r="CC32" i="5"/>
  <c r="CE31" i="5"/>
  <c r="CC31" i="5"/>
  <c r="CE30" i="5"/>
  <c r="CC30" i="5"/>
  <c r="CE29" i="5"/>
  <c r="CC29" i="5"/>
  <c r="CA30" i="5"/>
  <c r="CA31" i="5"/>
  <c r="CA32" i="5"/>
  <c r="CA33" i="5"/>
  <c r="CA34" i="5"/>
  <c r="CA35" i="5"/>
  <c r="CA36" i="5"/>
  <c r="CA37" i="5"/>
  <c r="CA38" i="5"/>
  <c r="CA39" i="5"/>
  <c r="CA40" i="5"/>
  <c r="CA41" i="5"/>
  <c r="CA42" i="5"/>
  <c r="CA43" i="5"/>
  <c r="CA44" i="5"/>
  <c r="CA45" i="5"/>
  <c r="CA46" i="5"/>
  <c r="CA47" i="5"/>
  <c r="CA48" i="5"/>
  <c r="CA49" i="5"/>
  <c r="CA50" i="5"/>
  <c r="CA51" i="5"/>
  <c r="CA52" i="5"/>
  <c r="CA53" i="5"/>
  <c r="CA54" i="5"/>
  <c r="CA55" i="5"/>
  <c r="CA56" i="5"/>
  <c r="CA57" i="5"/>
  <c r="CA58" i="5"/>
  <c r="CA59" i="5"/>
  <c r="CA60" i="5"/>
  <c r="CA61" i="5"/>
  <c r="CA62" i="5"/>
  <c r="CA63" i="5"/>
  <c r="CA64" i="5"/>
  <c r="CA65" i="5"/>
  <c r="CA66" i="5"/>
  <c r="CA67" i="5"/>
  <c r="CA68" i="5"/>
  <c r="CA69" i="5"/>
  <c r="CA70" i="5"/>
  <c r="CA71" i="5"/>
  <c r="CA72" i="5"/>
  <c r="CA73" i="5"/>
  <c r="CA74" i="5"/>
  <c r="CA75" i="5"/>
  <c r="CA76" i="5"/>
  <c r="CA77" i="5"/>
  <c r="CA78" i="5"/>
  <c r="CA79" i="5"/>
  <c r="CA80" i="5"/>
  <c r="CA81" i="5"/>
  <c r="CA82" i="5"/>
  <c r="CA83" i="5"/>
  <c r="CA84" i="5"/>
  <c r="CA85" i="5"/>
  <c r="CA86" i="5"/>
  <c r="CA87" i="5"/>
  <c r="CA88" i="5"/>
  <c r="CA89" i="5"/>
  <c r="CA90" i="5"/>
  <c r="CA91" i="5"/>
  <c r="CA92" i="5"/>
  <c r="CA93" i="5"/>
  <c r="CA94" i="5"/>
  <c r="CA95" i="5"/>
  <c r="CA96" i="5"/>
  <c r="CA97" i="5"/>
  <c r="CA98" i="5"/>
  <c r="CA99" i="5"/>
  <c r="CA100" i="5"/>
  <c r="CA101" i="5"/>
  <c r="CA102" i="5"/>
  <c r="CA103" i="5"/>
  <c r="CA104" i="5"/>
  <c r="CA105" i="5"/>
  <c r="CA106" i="5"/>
  <c r="CA107" i="5"/>
  <c r="CA108" i="5"/>
  <c r="CA109" i="5"/>
  <c r="CA110" i="5"/>
  <c r="CA111" i="5"/>
  <c r="CA112" i="5"/>
  <c r="CA113" i="5"/>
  <c r="CA114" i="5"/>
  <c r="CA115" i="5"/>
  <c r="CA116" i="5"/>
  <c r="CA117" i="5"/>
  <c r="CA118" i="5"/>
  <c r="CA119" i="5"/>
  <c r="CA120" i="5"/>
  <c r="CA121" i="5"/>
  <c r="CA122" i="5"/>
  <c r="CA123" i="5"/>
  <c r="CA124" i="5"/>
  <c r="CA125" i="5"/>
  <c r="CA126" i="5"/>
  <c r="CA127" i="5"/>
  <c r="CA128" i="5"/>
  <c r="CA129" i="5"/>
  <c r="CA130" i="5"/>
  <c r="CA131" i="5"/>
  <c r="CA132" i="5"/>
  <c r="CA133" i="5"/>
  <c r="CA134" i="5"/>
  <c r="CA135" i="5"/>
  <c r="CA136" i="5"/>
  <c r="CA137" i="5"/>
  <c r="CA138" i="5"/>
  <c r="CA139" i="5"/>
  <c r="CA140" i="5"/>
  <c r="CA141" i="5"/>
  <c r="CA142" i="5"/>
  <c r="CA143" i="5"/>
  <c r="CA144" i="5"/>
  <c r="CA145" i="5"/>
  <c r="CA146" i="5"/>
  <c r="CA147" i="5"/>
  <c r="CA148" i="5"/>
  <c r="CA149" i="5"/>
  <c r="CA150" i="5"/>
  <c r="CA151" i="5"/>
  <c r="CA152" i="5"/>
  <c r="CA153" i="5"/>
  <c r="CA154" i="5"/>
  <c r="CA155" i="5"/>
  <c r="CA156" i="5"/>
  <c r="CA157" i="5"/>
  <c r="CA158" i="5"/>
  <c r="CA159" i="5"/>
  <c r="CA160" i="5"/>
  <c r="CA161" i="5"/>
  <c r="CA162" i="5"/>
  <c r="CA163" i="5"/>
  <c r="CA164" i="5"/>
  <c r="CA165" i="5"/>
  <c r="CA166" i="5"/>
  <c r="CA167" i="5"/>
  <c r="CA168" i="5"/>
  <c r="CA169" i="5"/>
  <c r="CA170" i="5"/>
  <c r="CA171" i="5"/>
  <c r="CA172" i="5"/>
  <c r="CA173" i="5"/>
  <c r="CA174" i="5"/>
  <c r="CA175" i="5"/>
  <c r="CA176" i="5"/>
  <c r="CA177" i="5"/>
  <c r="CA178" i="5"/>
  <c r="CA179" i="5"/>
  <c r="CA180" i="5"/>
  <c r="CA181" i="5"/>
  <c r="CA182" i="5"/>
  <c r="CA183" i="5"/>
  <c r="CA184" i="5"/>
  <c r="CA185" i="5"/>
  <c r="CA186" i="5"/>
  <c r="CA187" i="5"/>
  <c r="CA188" i="5"/>
  <c r="CA189" i="5"/>
  <c r="CA190" i="5"/>
  <c r="CA191" i="5"/>
  <c r="CA192" i="5"/>
  <c r="CA193" i="5"/>
  <c r="CA194" i="5"/>
  <c r="CA195" i="5"/>
  <c r="CA196" i="5"/>
  <c r="CA197" i="5"/>
  <c r="CA198" i="5"/>
  <c r="CA199" i="5"/>
  <c r="CA200" i="5"/>
  <c r="CA201" i="5"/>
  <c r="CA202" i="5"/>
  <c r="CA203" i="5"/>
  <c r="CA204" i="5"/>
  <c r="CA205" i="5"/>
  <c r="CA206" i="5"/>
  <c r="CA207" i="5"/>
  <c r="CA208" i="5"/>
  <c r="CA209" i="5"/>
  <c r="CA210" i="5"/>
  <c r="CA211" i="5"/>
  <c r="CA29" i="5"/>
  <c r="BS29" i="5"/>
  <c r="I17" i="6" l="1"/>
  <c r="W16" i="6"/>
  <c r="BZ211" i="5"/>
  <c r="BY211" i="5"/>
  <c r="BX211" i="5"/>
  <c r="BW211" i="5"/>
  <c r="BV211" i="5"/>
  <c r="BU211" i="5"/>
  <c r="BT211" i="5"/>
  <c r="BS211" i="5"/>
  <c r="BR211" i="5"/>
  <c r="BQ211" i="5"/>
  <c r="BP211" i="5"/>
  <c r="BO211" i="5"/>
  <c r="BK211" i="5"/>
  <c r="BJ211" i="5"/>
  <c r="BG211" i="5"/>
  <c r="BF211" i="5"/>
  <c r="AX211" i="5"/>
  <c r="AU211" i="5"/>
  <c r="AS211" i="5"/>
  <c r="AQ211" i="5"/>
  <c r="AO211" i="5"/>
  <c r="AM211" i="5"/>
  <c r="AK211" i="5"/>
  <c r="AI211" i="5"/>
  <c r="AG211" i="5"/>
  <c r="CC211" i="5" s="1"/>
  <c r="AD211" i="5"/>
  <c r="AC211" i="5"/>
  <c r="AB211" i="5"/>
  <c r="AA211" i="5"/>
  <c r="Z211" i="5"/>
  <c r="AA212" i="2"/>
  <c r="Z212" i="2"/>
  <c r="X212" i="2"/>
  <c r="W212" i="2"/>
  <c r="P212" i="2"/>
  <c r="BE211" i="5" l="1"/>
  <c r="BI211" i="5" s="1"/>
  <c r="BL211" i="5" s="1"/>
  <c r="CF211" i="5"/>
  <c r="CH211" i="5"/>
  <c r="CB211" i="5"/>
  <c r="CG211" i="5"/>
  <c r="CE211" i="5"/>
  <c r="CI211" i="5"/>
  <c r="I18" i="6"/>
  <c r="W17" i="6"/>
  <c r="BZ210" i="5"/>
  <c r="BY210" i="5"/>
  <c r="BX210" i="5"/>
  <c r="BW210" i="5"/>
  <c r="BV210" i="5"/>
  <c r="BU210" i="5"/>
  <c r="BT210" i="5"/>
  <c r="BS210" i="5"/>
  <c r="BR210" i="5"/>
  <c r="BQ210" i="5"/>
  <c r="BP210" i="5"/>
  <c r="BO210" i="5"/>
  <c r="BK210" i="5"/>
  <c r="BJ210" i="5"/>
  <c r="BG210" i="5"/>
  <c r="BF210" i="5"/>
  <c r="AX210" i="5"/>
  <c r="P211" i="2"/>
  <c r="AU210" i="5"/>
  <c r="AS210" i="5"/>
  <c r="AQ210" i="5"/>
  <c r="AO210" i="5"/>
  <c r="AM210" i="5"/>
  <c r="AK210" i="5"/>
  <c r="AI210" i="5"/>
  <c r="AG210" i="5"/>
  <c r="CC210" i="5" s="1"/>
  <c r="AD210" i="5"/>
  <c r="AC210" i="5"/>
  <c r="AB210" i="5"/>
  <c r="AA210" i="5"/>
  <c r="Z210" i="5"/>
  <c r="AA211" i="2"/>
  <c r="Z211" i="2"/>
  <c r="X211" i="2"/>
  <c r="W211" i="2"/>
  <c r="CB210" i="5" l="1"/>
  <c r="CG210" i="5"/>
  <c r="BE210" i="5"/>
  <c r="BI210" i="5" s="1"/>
  <c r="BL210" i="5" s="1"/>
  <c r="CH210" i="5"/>
  <c r="CF210" i="5"/>
  <c r="CE210" i="5"/>
  <c r="CI210" i="5"/>
  <c r="I19" i="6"/>
  <c r="W18" i="6"/>
  <c r="AU209" i="5"/>
  <c r="AS209" i="5"/>
  <c r="AQ209" i="5"/>
  <c r="AO209" i="5"/>
  <c r="AM209" i="5"/>
  <c r="AK209" i="5"/>
  <c r="AI209" i="5"/>
  <c r="AG209" i="5"/>
  <c r="CC209" i="5" s="1"/>
  <c r="P210" i="2"/>
  <c r="AA210" i="2"/>
  <c r="Z210" i="2"/>
  <c r="X210" i="2"/>
  <c r="W210" i="2"/>
  <c r="BZ209" i="5"/>
  <c r="BY209" i="5"/>
  <c r="BX209" i="5"/>
  <c r="BW209" i="5"/>
  <c r="BV209" i="5"/>
  <c r="BU209" i="5"/>
  <c r="BT209" i="5"/>
  <c r="BS209" i="5"/>
  <c r="BR209" i="5"/>
  <c r="BQ209" i="5"/>
  <c r="BP209" i="5"/>
  <c r="BO209" i="5"/>
  <c r="BK209" i="5"/>
  <c r="BJ209" i="5"/>
  <c r="BG209" i="5"/>
  <c r="BF209" i="5"/>
  <c r="AX209" i="5"/>
  <c r="AD209" i="5"/>
  <c r="AC209" i="5"/>
  <c r="AB209" i="5"/>
  <c r="AA209" i="5"/>
  <c r="Z209" i="5"/>
  <c r="CB209" i="5" l="1"/>
  <c r="CG209" i="5"/>
  <c r="BE209" i="5"/>
  <c r="BI209" i="5" s="1"/>
  <c r="BL209" i="5" s="1"/>
  <c r="CH209" i="5"/>
  <c r="CF209" i="5"/>
  <c r="CE209" i="5"/>
  <c r="CI209" i="5"/>
  <c r="I20" i="6"/>
  <c r="W19" i="6"/>
  <c r="P209" i="2"/>
  <c r="BZ208" i="5"/>
  <c r="BY208" i="5"/>
  <c r="BX208" i="5"/>
  <c r="BW208" i="5"/>
  <c r="BV208" i="5"/>
  <c r="BU208" i="5"/>
  <c r="BT208" i="5"/>
  <c r="BS208" i="5"/>
  <c r="BR208" i="5"/>
  <c r="BQ208" i="5"/>
  <c r="BP208" i="5"/>
  <c r="BO208" i="5"/>
  <c r="BK208" i="5"/>
  <c r="BJ208" i="5"/>
  <c r="BG208" i="5"/>
  <c r="BF208" i="5"/>
  <c r="AX208" i="5"/>
  <c r="AU208" i="5"/>
  <c r="AS208" i="5"/>
  <c r="AQ208" i="5"/>
  <c r="AO208" i="5"/>
  <c r="AM208" i="5"/>
  <c r="AK208" i="5"/>
  <c r="AI208" i="5"/>
  <c r="AG208" i="5"/>
  <c r="CC208" i="5" s="1"/>
  <c r="AD208" i="5"/>
  <c r="AC208" i="5"/>
  <c r="AB208" i="5"/>
  <c r="AA208" i="5"/>
  <c r="Z208" i="5"/>
  <c r="AA209" i="2"/>
  <c r="Z209" i="2"/>
  <c r="X209" i="2"/>
  <c r="W209" i="2"/>
  <c r="BE208" i="5" l="1"/>
  <c r="BI208" i="5" s="1"/>
  <c r="BL208" i="5" s="1"/>
  <c r="CH208" i="5"/>
  <c r="CF208" i="5"/>
  <c r="CB208" i="5"/>
  <c r="CG208" i="5"/>
  <c r="CE208" i="5"/>
  <c r="CI208" i="5"/>
  <c r="I21" i="6"/>
  <c r="W20" i="6"/>
  <c r="P208" i="2"/>
  <c r="BZ207" i="5"/>
  <c r="BY207" i="5"/>
  <c r="BX207" i="5"/>
  <c r="BW207" i="5"/>
  <c r="BV207" i="5"/>
  <c r="BU207" i="5"/>
  <c r="BT207" i="5"/>
  <c r="BS207" i="5"/>
  <c r="BR207" i="5"/>
  <c r="BQ207" i="5"/>
  <c r="BP207" i="5"/>
  <c r="BO207" i="5"/>
  <c r="BK207" i="5"/>
  <c r="BJ207" i="5"/>
  <c r="BG207" i="5"/>
  <c r="BF207" i="5"/>
  <c r="AX207" i="5"/>
  <c r="AU207" i="5"/>
  <c r="AS207" i="5"/>
  <c r="AQ207" i="5"/>
  <c r="AO207" i="5"/>
  <c r="AM207" i="5"/>
  <c r="AK207" i="5"/>
  <c r="AI207" i="5"/>
  <c r="AG207" i="5"/>
  <c r="CC207" i="5" s="1"/>
  <c r="AD207" i="5"/>
  <c r="AC207" i="5"/>
  <c r="AB207" i="5"/>
  <c r="AA207" i="5"/>
  <c r="Z207" i="5"/>
  <c r="AA208" i="2"/>
  <c r="Z208" i="2"/>
  <c r="X208" i="2"/>
  <c r="W208" i="2"/>
  <c r="BE207" i="5" l="1"/>
  <c r="BI207" i="5" s="1"/>
  <c r="BL207" i="5" s="1"/>
  <c r="CF207" i="5"/>
  <c r="CH207" i="5"/>
  <c r="CB207" i="5"/>
  <c r="CG207" i="5"/>
  <c r="CE207" i="5"/>
  <c r="CI207" i="5"/>
  <c r="I22" i="6"/>
  <c r="W21" i="6"/>
  <c r="AU206" i="5"/>
  <c r="AS206" i="5"/>
  <c r="AQ206" i="5"/>
  <c r="AO206" i="5"/>
  <c r="AM206" i="5"/>
  <c r="AK206" i="5"/>
  <c r="AI206" i="5"/>
  <c r="P207" i="2"/>
  <c r="AA207" i="2"/>
  <c r="Z207" i="2"/>
  <c r="X207" i="2"/>
  <c r="W207" i="2"/>
  <c r="BZ206" i="5"/>
  <c r="BY206" i="5"/>
  <c r="BX206" i="5"/>
  <c r="BW206" i="5"/>
  <c r="BV206" i="5"/>
  <c r="BU206" i="5"/>
  <c r="BT206" i="5"/>
  <c r="BS206" i="5"/>
  <c r="BR206" i="5"/>
  <c r="BQ206" i="5"/>
  <c r="BP206" i="5"/>
  <c r="BO206" i="5"/>
  <c r="BK206" i="5"/>
  <c r="BJ206" i="5"/>
  <c r="BG206" i="5"/>
  <c r="BF206" i="5"/>
  <c r="AX206" i="5"/>
  <c r="AG206" i="5"/>
  <c r="CC206" i="5" s="1"/>
  <c r="AD206" i="5"/>
  <c r="AC206" i="5"/>
  <c r="AB206" i="5"/>
  <c r="AA206" i="5"/>
  <c r="Z206" i="5"/>
  <c r="CE206" i="5" l="1"/>
  <c r="CI206" i="5"/>
  <c r="CB206" i="5"/>
  <c r="CG206" i="5"/>
  <c r="BE206" i="5"/>
  <c r="BI206" i="5" s="1"/>
  <c r="BL206" i="5" s="1"/>
  <c r="CF206" i="5"/>
  <c r="CH206" i="5"/>
  <c r="I23" i="6"/>
  <c r="W22" i="6"/>
  <c r="AA206" i="2"/>
  <c r="Z206" i="2"/>
  <c r="X206" i="2"/>
  <c r="W206" i="2"/>
  <c r="I24" i="6" l="1"/>
  <c r="W23" i="6"/>
  <c r="AU205" i="5"/>
  <c r="AS205" i="5"/>
  <c r="AQ205" i="5"/>
  <c r="AO205" i="5"/>
  <c r="AM205" i="5"/>
  <c r="AK205" i="5"/>
  <c r="AI205" i="5"/>
  <c r="AG205" i="5"/>
  <c r="CC205" i="5" s="1"/>
  <c r="AD205" i="5"/>
  <c r="AC205" i="5"/>
  <c r="AB205" i="5"/>
  <c r="AA205" i="5"/>
  <c r="BZ205" i="5"/>
  <c r="BY205" i="5"/>
  <c r="BX205" i="5"/>
  <c r="BW205" i="5"/>
  <c r="BV205" i="5"/>
  <c r="BU205" i="5"/>
  <c r="BT205" i="5"/>
  <c r="BS205" i="5"/>
  <c r="BR205" i="5"/>
  <c r="BQ205" i="5"/>
  <c r="BP205" i="5"/>
  <c r="BO205" i="5"/>
  <c r="BK205" i="5"/>
  <c r="BJ205" i="5"/>
  <c r="BG205" i="5"/>
  <c r="BF205" i="5"/>
  <c r="AX205" i="5"/>
  <c r="Z205" i="5"/>
  <c r="P206" i="2"/>
  <c r="BE205" i="5" l="1"/>
  <c r="BI205" i="5" s="1"/>
  <c r="BL205" i="5" s="1"/>
  <c r="CF205" i="5"/>
  <c r="CH205" i="5"/>
  <c r="CB205" i="5"/>
  <c r="CG205" i="5"/>
  <c r="CE205" i="5"/>
  <c r="CI205" i="5"/>
  <c r="I25" i="6"/>
  <c r="W24" i="6"/>
  <c r="AI204" i="5"/>
  <c r="AG204" i="5"/>
  <c r="CC204" i="5" s="1"/>
  <c r="AQ204" i="5"/>
  <c r="AO204" i="5"/>
  <c r="AM204" i="5"/>
  <c r="AK204" i="5"/>
  <c r="AU204" i="5"/>
  <c r="AS204" i="5"/>
  <c r="BZ204" i="5"/>
  <c r="BY204" i="5"/>
  <c r="BX204" i="5"/>
  <c r="BW204" i="5"/>
  <c r="BV204" i="5"/>
  <c r="BU204" i="5"/>
  <c r="BT204" i="5"/>
  <c r="BS204" i="5"/>
  <c r="BR204" i="5"/>
  <c r="BQ204" i="5"/>
  <c r="BP204" i="5"/>
  <c r="BO204" i="5"/>
  <c r="BK204" i="5"/>
  <c r="BJ204" i="5"/>
  <c r="BG204" i="5"/>
  <c r="BF204" i="5"/>
  <c r="AX204" i="5"/>
  <c r="AD204" i="5"/>
  <c r="AC204" i="5"/>
  <c r="AB204" i="5"/>
  <c r="AA204" i="5"/>
  <c r="Z204" i="5"/>
  <c r="AA205" i="2"/>
  <c r="Z205" i="2"/>
  <c r="X205" i="2"/>
  <c r="W205" i="2"/>
  <c r="P205" i="2"/>
  <c r="BE204" i="5" l="1"/>
  <c r="BI204" i="5" s="1"/>
  <c r="BL204" i="5" s="1"/>
  <c r="CF204" i="5"/>
  <c r="CH204" i="5"/>
  <c r="CB204" i="5"/>
  <c r="CG204" i="5"/>
  <c r="CE204" i="5"/>
  <c r="CI204" i="5"/>
  <c r="I26" i="6"/>
  <c r="W25" i="6"/>
  <c r="AU203" i="5"/>
  <c r="AS203" i="5"/>
  <c r="AQ203" i="5"/>
  <c r="AO203" i="5"/>
  <c r="AM203" i="5"/>
  <c r="AK203" i="5"/>
  <c r="AI203" i="5"/>
  <c r="AG203" i="5"/>
  <c r="CC203" i="5" s="1"/>
  <c r="AD203" i="5"/>
  <c r="BZ203" i="5"/>
  <c r="BY203" i="5"/>
  <c r="BX203" i="5"/>
  <c r="BW203" i="5"/>
  <c r="BV203" i="5"/>
  <c r="BU203" i="5"/>
  <c r="BT203" i="5"/>
  <c r="BS203" i="5"/>
  <c r="BR203" i="5"/>
  <c r="BQ203" i="5"/>
  <c r="BP203" i="5"/>
  <c r="BO203" i="5"/>
  <c r="BK203" i="5"/>
  <c r="BJ203" i="5"/>
  <c r="BG203" i="5"/>
  <c r="BF203" i="5"/>
  <c r="AX203" i="5"/>
  <c r="AC203" i="5"/>
  <c r="AB203" i="5"/>
  <c r="AA203" i="5"/>
  <c r="Z203" i="5"/>
  <c r="AA204" i="2"/>
  <c r="Z204" i="2"/>
  <c r="X204" i="2"/>
  <c r="W204" i="2"/>
  <c r="AA203" i="2"/>
  <c r="Z203" i="2"/>
  <c r="X203" i="2"/>
  <c r="W203" i="2"/>
  <c r="P204" i="2"/>
  <c r="CE203" i="5" l="1"/>
  <c r="CI203" i="5"/>
  <c r="BE203" i="5"/>
  <c r="BI203" i="5" s="1"/>
  <c r="BL203" i="5" s="1"/>
  <c r="CF203" i="5"/>
  <c r="CH203" i="5"/>
  <c r="CB203" i="5"/>
  <c r="CG203" i="5"/>
  <c r="I27" i="6"/>
  <c r="W26" i="6"/>
  <c r="P203" i="2"/>
  <c r="BZ202" i="5"/>
  <c r="BY202" i="5"/>
  <c r="BX202" i="5"/>
  <c r="BW202" i="5"/>
  <c r="BV202" i="5"/>
  <c r="BU202" i="5"/>
  <c r="BT202" i="5"/>
  <c r="BS202" i="5"/>
  <c r="BR202" i="5"/>
  <c r="BQ202" i="5"/>
  <c r="BP202" i="5"/>
  <c r="BO202" i="5"/>
  <c r="BK202" i="5"/>
  <c r="BJ202" i="5"/>
  <c r="BG202" i="5"/>
  <c r="BF202" i="5"/>
  <c r="AX202" i="5"/>
  <c r="AU202" i="5"/>
  <c r="AS202" i="5"/>
  <c r="AQ202" i="5"/>
  <c r="AO202" i="5"/>
  <c r="AM202" i="5"/>
  <c r="AK202" i="5"/>
  <c r="AI202" i="5"/>
  <c r="AG202" i="5"/>
  <c r="CC202" i="5" s="1"/>
  <c r="AD202" i="5"/>
  <c r="AC202" i="5"/>
  <c r="AB202" i="5"/>
  <c r="AA202" i="5"/>
  <c r="Z202" i="5"/>
  <c r="BE202" i="5" l="1"/>
  <c r="BI202" i="5" s="1"/>
  <c r="BL202" i="5" s="1"/>
  <c r="CH202" i="5"/>
  <c r="CF202" i="5"/>
  <c r="CE202" i="5"/>
  <c r="CI202" i="5"/>
  <c r="CB202" i="5"/>
  <c r="CG202" i="5"/>
  <c r="I28" i="6"/>
  <c r="W27" i="6"/>
  <c r="BA201" i="5"/>
  <c r="BA202" i="5" s="1"/>
  <c r="BA203" i="5" s="1"/>
  <c r="BA204" i="5" s="1"/>
  <c r="BA205" i="5" s="1"/>
  <c r="BA206" i="5" s="1"/>
  <c r="BA207" i="5" s="1"/>
  <c r="BA208" i="5" s="1"/>
  <c r="BA209" i="5" s="1"/>
  <c r="BA210" i="5" s="1"/>
  <c r="BA211" i="5" s="1"/>
  <c r="BA212" i="5" s="1"/>
  <c r="BA213" i="5" s="1"/>
  <c r="BA214" i="5" s="1"/>
  <c r="AU201" i="5"/>
  <c r="AS201" i="5"/>
  <c r="AQ201" i="5"/>
  <c r="AO201" i="5"/>
  <c r="AM201" i="5"/>
  <c r="AK201" i="5"/>
  <c r="AI201" i="5"/>
  <c r="AG201" i="5"/>
  <c r="CC201" i="5" s="1"/>
  <c r="P202" i="2"/>
  <c r="BZ201" i="5"/>
  <c r="BY201" i="5"/>
  <c r="BX201" i="5"/>
  <c r="BW201" i="5"/>
  <c r="BV201" i="5"/>
  <c r="BU201" i="5"/>
  <c r="BT201" i="5"/>
  <c r="BS201" i="5"/>
  <c r="BR201" i="5"/>
  <c r="BQ201" i="5"/>
  <c r="BP201" i="5"/>
  <c r="BO201" i="5"/>
  <c r="BK201" i="5"/>
  <c r="BJ201" i="5"/>
  <c r="BG201" i="5"/>
  <c r="BF201" i="5"/>
  <c r="AX201" i="5"/>
  <c r="AD201" i="5"/>
  <c r="AC201" i="5"/>
  <c r="AB201" i="5"/>
  <c r="AA201" i="5"/>
  <c r="Z201" i="5"/>
  <c r="AA202" i="2"/>
  <c r="Z202" i="2"/>
  <c r="X202" i="2"/>
  <c r="W202" i="2"/>
  <c r="CB201" i="5" l="1"/>
  <c r="CG201" i="5"/>
  <c r="BE201" i="5"/>
  <c r="BI201" i="5" s="1"/>
  <c r="BL201" i="5" s="1"/>
  <c r="CH201" i="5"/>
  <c r="CF201" i="5"/>
  <c r="CE201" i="5"/>
  <c r="CI201" i="5"/>
  <c r="I29" i="6"/>
  <c r="W28" i="6"/>
  <c r="P201" i="2"/>
  <c r="BZ200" i="5"/>
  <c r="BY200" i="5"/>
  <c r="BX200" i="5"/>
  <c r="BW200" i="5"/>
  <c r="BV200" i="5"/>
  <c r="BU200" i="5"/>
  <c r="BT200" i="5"/>
  <c r="BS200" i="5"/>
  <c r="BR200" i="5"/>
  <c r="BQ200" i="5"/>
  <c r="BP200" i="5"/>
  <c r="BO200" i="5"/>
  <c r="BK200" i="5"/>
  <c r="BJ200" i="5"/>
  <c r="BG200" i="5"/>
  <c r="BF200" i="5"/>
  <c r="AX200" i="5"/>
  <c r="AA201" i="2"/>
  <c r="Z201" i="2"/>
  <c r="X201" i="2"/>
  <c r="W201" i="2"/>
  <c r="AU200" i="5"/>
  <c r="AS200" i="5"/>
  <c r="AQ200" i="5"/>
  <c r="AO200" i="5"/>
  <c r="AM200" i="5"/>
  <c r="AK200" i="5"/>
  <c r="AI200" i="5"/>
  <c r="AG200" i="5"/>
  <c r="CC200" i="5" s="1"/>
  <c r="AD200" i="5"/>
  <c r="AC200" i="5"/>
  <c r="AB200" i="5"/>
  <c r="AA200" i="5"/>
  <c r="Z200" i="5"/>
  <c r="CB200" i="5" l="1"/>
  <c r="CG200" i="5"/>
  <c r="CE200" i="5"/>
  <c r="CI200" i="5"/>
  <c r="BE200" i="5"/>
  <c r="BI200" i="5" s="1"/>
  <c r="BL200" i="5" s="1"/>
  <c r="CH200" i="5"/>
  <c r="CF200" i="5"/>
  <c r="I30" i="6"/>
  <c r="W29" i="6"/>
  <c r="AU199" i="5"/>
  <c r="AS199" i="5"/>
  <c r="AQ199" i="5"/>
  <c r="AO199" i="5"/>
  <c r="AM199" i="5"/>
  <c r="AK199" i="5"/>
  <c r="AI199" i="5"/>
  <c r="AG199" i="5"/>
  <c r="CC199" i="5" s="1"/>
  <c r="AD199" i="5"/>
  <c r="AC199" i="5"/>
  <c r="AB199" i="5"/>
  <c r="AA199" i="5"/>
  <c r="Z199" i="5"/>
  <c r="P200" i="2"/>
  <c r="BZ199" i="5"/>
  <c r="BY199" i="5"/>
  <c r="BX199" i="5"/>
  <c r="BW199" i="5"/>
  <c r="BV199" i="5"/>
  <c r="BU199" i="5"/>
  <c r="BT199" i="5"/>
  <c r="BS199" i="5"/>
  <c r="BR199" i="5"/>
  <c r="BQ199" i="5"/>
  <c r="BP199" i="5"/>
  <c r="BO199" i="5"/>
  <c r="BK199" i="5"/>
  <c r="BJ199" i="5"/>
  <c r="BG199" i="5"/>
  <c r="BF199" i="5"/>
  <c r="AX199" i="5"/>
  <c r="AA200" i="2"/>
  <c r="Z200" i="2"/>
  <c r="X200" i="2"/>
  <c r="W200" i="2"/>
  <c r="BE199" i="5" l="1"/>
  <c r="BI199" i="5" s="1"/>
  <c r="BL199" i="5" s="1"/>
  <c r="CF199" i="5"/>
  <c r="CH199" i="5"/>
  <c r="CB199" i="5"/>
  <c r="CG199" i="5"/>
  <c r="CE199" i="5"/>
  <c r="CI199" i="5"/>
  <c r="I31" i="6"/>
  <c r="W30" i="6"/>
  <c r="P199" i="2"/>
  <c r="BZ198" i="5"/>
  <c r="BY198" i="5"/>
  <c r="BX198" i="5"/>
  <c r="BW198" i="5"/>
  <c r="BV198" i="5"/>
  <c r="BU198" i="5"/>
  <c r="BT198" i="5"/>
  <c r="BS198" i="5"/>
  <c r="BR198" i="5"/>
  <c r="BQ198" i="5"/>
  <c r="BP198" i="5"/>
  <c r="BO198" i="5"/>
  <c r="BK198" i="5"/>
  <c r="BJ198" i="5"/>
  <c r="BG198" i="5"/>
  <c r="BF198" i="5"/>
  <c r="AX198" i="5"/>
  <c r="AU198" i="5"/>
  <c r="AS198" i="5"/>
  <c r="AQ198" i="5"/>
  <c r="AO198" i="5"/>
  <c r="AM198" i="5"/>
  <c r="AK198" i="5"/>
  <c r="AI198" i="5"/>
  <c r="AG198" i="5"/>
  <c r="CC198" i="5" s="1"/>
  <c r="AD198" i="5"/>
  <c r="AC198" i="5"/>
  <c r="AB198" i="5"/>
  <c r="AA198" i="5"/>
  <c r="Z198" i="5"/>
  <c r="AA199" i="2"/>
  <c r="Z199" i="2"/>
  <c r="X199" i="2"/>
  <c r="W199" i="2"/>
  <c r="BE198" i="5" l="1"/>
  <c r="BI198" i="5" s="1"/>
  <c r="BL198" i="5" s="1"/>
  <c r="CF198" i="5"/>
  <c r="CH198" i="5"/>
  <c r="CB198" i="5"/>
  <c r="CG198" i="5"/>
  <c r="CE198" i="5"/>
  <c r="CI198" i="5"/>
  <c r="I32" i="6"/>
  <c r="W31" i="6"/>
  <c r="P198" i="2"/>
  <c r="BZ197" i="5"/>
  <c r="BY197" i="5"/>
  <c r="BX197" i="5"/>
  <c r="BW197" i="5"/>
  <c r="BV197" i="5"/>
  <c r="BU197" i="5"/>
  <c r="BT197" i="5"/>
  <c r="BS197" i="5"/>
  <c r="BR197" i="5"/>
  <c r="BQ197" i="5"/>
  <c r="BP197" i="5"/>
  <c r="BO197" i="5"/>
  <c r="BK197" i="5"/>
  <c r="BJ197" i="5"/>
  <c r="BG197" i="5"/>
  <c r="BF197" i="5"/>
  <c r="AX197" i="5"/>
  <c r="AU197" i="5"/>
  <c r="AS197" i="5"/>
  <c r="AQ197" i="5"/>
  <c r="AO197" i="5"/>
  <c r="AM197" i="5"/>
  <c r="AK197" i="5"/>
  <c r="AI197" i="5"/>
  <c r="AG197" i="5"/>
  <c r="CC197" i="5" s="1"/>
  <c r="AD197" i="5"/>
  <c r="AC197" i="5"/>
  <c r="AB197" i="5"/>
  <c r="AA197" i="5"/>
  <c r="Z197" i="5"/>
  <c r="AA198" i="2"/>
  <c r="Z198" i="2"/>
  <c r="X198" i="2"/>
  <c r="W198" i="2"/>
  <c r="BE197" i="5" l="1"/>
  <c r="BI197" i="5" s="1"/>
  <c r="BL197" i="5" s="1"/>
  <c r="CF197" i="5"/>
  <c r="CH197" i="5"/>
  <c r="CB197" i="5"/>
  <c r="CG197" i="5"/>
  <c r="CE197" i="5"/>
  <c r="CI197" i="5"/>
  <c r="I33" i="6"/>
  <c r="W32" i="6"/>
  <c r="P197" i="2"/>
  <c r="BZ196" i="5"/>
  <c r="BY196" i="5"/>
  <c r="BX196" i="5"/>
  <c r="BW196" i="5"/>
  <c r="BV196" i="5"/>
  <c r="BU196" i="5"/>
  <c r="BT196" i="5"/>
  <c r="BS196" i="5"/>
  <c r="BR196" i="5"/>
  <c r="BQ196" i="5"/>
  <c r="BP196" i="5"/>
  <c r="BO196" i="5"/>
  <c r="BK196" i="5"/>
  <c r="BJ196" i="5"/>
  <c r="BG196" i="5"/>
  <c r="BF196" i="5"/>
  <c r="AX196" i="5"/>
  <c r="AU196" i="5"/>
  <c r="AS196" i="5"/>
  <c r="AQ196" i="5"/>
  <c r="AO196" i="5"/>
  <c r="AM196" i="5"/>
  <c r="AK196" i="5"/>
  <c r="AI196" i="5"/>
  <c r="AG196" i="5"/>
  <c r="CC196" i="5" s="1"/>
  <c r="AD196" i="5"/>
  <c r="AC196" i="5"/>
  <c r="AB196" i="5"/>
  <c r="AA196" i="5"/>
  <c r="Z196" i="5"/>
  <c r="AA197" i="2"/>
  <c r="Z197" i="2"/>
  <c r="X197" i="2"/>
  <c r="W197" i="2"/>
  <c r="BE196" i="5" l="1"/>
  <c r="BI196" i="5" s="1"/>
  <c r="BL196" i="5" s="1"/>
  <c r="CF196" i="5"/>
  <c r="CH196" i="5"/>
  <c r="CE196" i="5"/>
  <c r="CI196" i="5"/>
  <c r="CB196" i="5"/>
  <c r="CG196" i="5"/>
  <c r="I34" i="6"/>
  <c r="W33" i="6"/>
  <c r="AU195" i="5"/>
  <c r="AS195" i="5"/>
  <c r="AQ195" i="5"/>
  <c r="AO195" i="5"/>
  <c r="AM195" i="5"/>
  <c r="AK195" i="5"/>
  <c r="AI195" i="5"/>
  <c r="AG195" i="5"/>
  <c r="CC195" i="5" s="1"/>
  <c r="P196" i="2"/>
  <c r="BZ195" i="5"/>
  <c r="BY195" i="5"/>
  <c r="BX195" i="5"/>
  <c r="BW195" i="5"/>
  <c r="BV195" i="5"/>
  <c r="BU195" i="5"/>
  <c r="BT195" i="5"/>
  <c r="BS195" i="5"/>
  <c r="BR195" i="5"/>
  <c r="BQ195" i="5"/>
  <c r="BP195" i="5"/>
  <c r="BO195" i="5"/>
  <c r="BK195" i="5"/>
  <c r="BJ195" i="5"/>
  <c r="BG195" i="5"/>
  <c r="BF195" i="5"/>
  <c r="AX195" i="5"/>
  <c r="AD195" i="5"/>
  <c r="AC195" i="5"/>
  <c r="AB195" i="5"/>
  <c r="AA195" i="5"/>
  <c r="Z195" i="5"/>
  <c r="AA196" i="2"/>
  <c r="Z196" i="2"/>
  <c r="X196" i="2"/>
  <c r="W196" i="2"/>
  <c r="BE195" i="5" l="1"/>
  <c r="BI195" i="5" s="1"/>
  <c r="BL195" i="5" s="1"/>
  <c r="CF195" i="5"/>
  <c r="CH195" i="5"/>
  <c r="CE195" i="5"/>
  <c r="CI195" i="5"/>
  <c r="CB195" i="5"/>
  <c r="CG195" i="5"/>
  <c r="I35" i="6"/>
  <c r="W34" i="6"/>
  <c r="BZ194" i="5"/>
  <c r="BY194" i="5"/>
  <c r="BX194" i="5"/>
  <c r="BW194" i="5"/>
  <c r="BV194" i="5"/>
  <c r="BU194" i="5"/>
  <c r="BT194" i="5"/>
  <c r="BS194" i="5"/>
  <c r="BR194" i="5"/>
  <c r="BQ194" i="5"/>
  <c r="BP194" i="5"/>
  <c r="BO194" i="5"/>
  <c r="BK194" i="5"/>
  <c r="BJ194" i="5"/>
  <c r="BG194" i="5"/>
  <c r="BF194" i="5"/>
  <c r="AX194" i="5"/>
  <c r="AU194" i="5"/>
  <c r="AS194" i="5"/>
  <c r="AQ194" i="5"/>
  <c r="AO194" i="5"/>
  <c r="AM194" i="5"/>
  <c r="AK194" i="5"/>
  <c r="AI194" i="5"/>
  <c r="AG194" i="5"/>
  <c r="CC194" i="5" s="1"/>
  <c r="AD194" i="5"/>
  <c r="AC194" i="5"/>
  <c r="AB194" i="5"/>
  <c r="AA194" i="5"/>
  <c r="Z194" i="5"/>
  <c r="P195" i="2"/>
  <c r="BE194" i="5" l="1"/>
  <c r="BI194" i="5" s="1"/>
  <c r="BL194" i="5" s="1"/>
  <c r="CH194" i="5"/>
  <c r="CF194" i="5"/>
  <c r="CB194" i="5"/>
  <c r="CG194" i="5"/>
  <c r="CE194" i="5"/>
  <c r="CI194" i="5"/>
  <c r="I36" i="6"/>
  <c r="W35" i="6"/>
  <c r="AA195" i="2"/>
  <c r="Z195" i="2"/>
  <c r="X195" i="2"/>
  <c r="W195" i="2"/>
  <c r="AA194" i="2"/>
  <c r="Z194" i="2"/>
  <c r="X194" i="2"/>
  <c r="W194" i="2"/>
  <c r="I37" i="6" l="1"/>
  <c r="W36" i="6"/>
  <c r="P194" i="2"/>
  <c r="BZ193" i="5"/>
  <c r="BY193" i="5"/>
  <c r="BX193" i="5"/>
  <c r="BW193" i="5"/>
  <c r="BV193" i="5"/>
  <c r="BU193" i="5"/>
  <c r="BT193" i="5"/>
  <c r="BS193" i="5"/>
  <c r="BR193" i="5"/>
  <c r="BQ193" i="5"/>
  <c r="BP193" i="5"/>
  <c r="BO193" i="5"/>
  <c r="BK193" i="5"/>
  <c r="BJ193" i="5"/>
  <c r="BG193" i="5"/>
  <c r="BF193" i="5"/>
  <c r="AX193" i="5"/>
  <c r="AU193" i="5"/>
  <c r="AS193" i="5"/>
  <c r="AQ193" i="5"/>
  <c r="AO193" i="5"/>
  <c r="AM193" i="5"/>
  <c r="AK193" i="5"/>
  <c r="AI193" i="5"/>
  <c r="AG193" i="5"/>
  <c r="CC193" i="5" s="1"/>
  <c r="AD193" i="5"/>
  <c r="AC193" i="5"/>
  <c r="AB193" i="5"/>
  <c r="AA193" i="5"/>
  <c r="Z193" i="5"/>
  <c r="CB193" i="5" l="1"/>
  <c r="CG193" i="5"/>
  <c r="CE193" i="5"/>
  <c r="CI193" i="5"/>
  <c r="BE193" i="5"/>
  <c r="BI193" i="5" s="1"/>
  <c r="BL193" i="5" s="1"/>
  <c r="CH193" i="5"/>
  <c r="CF193" i="5"/>
  <c r="I38" i="6"/>
  <c r="W37" i="6"/>
  <c r="AA191" i="5"/>
  <c r="AU192" i="5"/>
  <c r="AS192" i="5"/>
  <c r="AQ192" i="5"/>
  <c r="AO192" i="5"/>
  <c r="AM192" i="5"/>
  <c r="P193" i="2"/>
  <c r="I39" i="6" l="1"/>
  <c r="W38" i="6"/>
  <c r="BZ192" i="5"/>
  <c r="BY192" i="5"/>
  <c r="BX192" i="5"/>
  <c r="BW192" i="5"/>
  <c r="BV192" i="5"/>
  <c r="BU192" i="5"/>
  <c r="BT192" i="5"/>
  <c r="BS192" i="5"/>
  <c r="BR192" i="5"/>
  <c r="BQ192" i="5"/>
  <c r="BP192" i="5"/>
  <c r="BO192" i="5"/>
  <c r="BK192" i="5"/>
  <c r="BJ192" i="5"/>
  <c r="BG192" i="5"/>
  <c r="BF192" i="5"/>
  <c r="AK192" i="5"/>
  <c r="AI192" i="5"/>
  <c r="AG192" i="5"/>
  <c r="CC192" i="5" s="1"/>
  <c r="AD192" i="5"/>
  <c r="AC192" i="5"/>
  <c r="AB192" i="5"/>
  <c r="AA192" i="5"/>
  <c r="AA193" i="2"/>
  <c r="Z193" i="2"/>
  <c r="X193" i="2"/>
  <c r="W193" i="2"/>
  <c r="AA192" i="2"/>
  <c r="Z192" i="2"/>
  <c r="X192" i="2"/>
  <c r="W192" i="2"/>
  <c r="Z192" i="5"/>
  <c r="AX192" i="5"/>
  <c r="CB192" i="5" l="1"/>
  <c r="CG192" i="5"/>
  <c r="CE192" i="5"/>
  <c r="CI192" i="5"/>
  <c r="BE192" i="5"/>
  <c r="BI192" i="5" s="1"/>
  <c r="BL192" i="5" s="1"/>
  <c r="CH192" i="5"/>
  <c r="CF192" i="5"/>
  <c r="I40" i="6"/>
  <c r="W39" i="6"/>
  <c r="P192" i="2"/>
  <c r="BZ191" i="5"/>
  <c r="BY191" i="5"/>
  <c r="BX191" i="5"/>
  <c r="BW191" i="5"/>
  <c r="BV191" i="5"/>
  <c r="BU191" i="5"/>
  <c r="BT191" i="5"/>
  <c r="BS191" i="5"/>
  <c r="BR191" i="5"/>
  <c r="BQ191" i="5"/>
  <c r="BP191" i="5"/>
  <c r="BO191" i="5"/>
  <c r="BK191" i="5"/>
  <c r="BJ191" i="5"/>
  <c r="BG191" i="5"/>
  <c r="BF191" i="5"/>
  <c r="AU191" i="5"/>
  <c r="AS191" i="5"/>
  <c r="AQ191" i="5"/>
  <c r="AO191" i="5"/>
  <c r="AM191" i="5"/>
  <c r="AK191" i="5"/>
  <c r="AI191" i="5"/>
  <c r="AG191" i="5"/>
  <c r="CC191" i="5" s="1"/>
  <c r="AD191" i="5"/>
  <c r="AC191" i="5"/>
  <c r="AB191" i="5"/>
  <c r="Z191" i="5"/>
  <c r="AX191" i="5"/>
  <c r="AA191" i="2"/>
  <c r="Z191" i="2"/>
  <c r="X191" i="2"/>
  <c r="W191" i="2"/>
  <c r="BE191" i="5" l="1"/>
  <c r="BI191" i="5" s="1"/>
  <c r="BL191" i="5" s="1"/>
  <c r="CF191" i="5"/>
  <c r="CH191" i="5"/>
  <c r="CB191" i="5"/>
  <c r="CG191" i="5"/>
  <c r="CE191" i="5"/>
  <c r="CI191" i="5"/>
  <c r="I41" i="6"/>
  <c r="W40" i="6"/>
  <c r="P191" i="2"/>
  <c r="BZ190" i="5"/>
  <c r="BY190" i="5"/>
  <c r="BX190" i="5"/>
  <c r="BW190" i="5"/>
  <c r="BV190" i="5"/>
  <c r="BU190" i="5"/>
  <c r="BT190" i="5"/>
  <c r="BS190" i="5"/>
  <c r="BR190" i="5"/>
  <c r="BQ190" i="5"/>
  <c r="BP190" i="5"/>
  <c r="BO190" i="5"/>
  <c r="BK190" i="5"/>
  <c r="BJ190" i="5"/>
  <c r="BG190" i="5"/>
  <c r="BF190" i="5"/>
  <c r="AX190" i="5"/>
  <c r="AU190" i="5"/>
  <c r="AS190" i="5"/>
  <c r="AQ190" i="5"/>
  <c r="AO190" i="5"/>
  <c r="AM190" i="5"/>
  <c r="AK190" i="5"/>
  <c r="AI190" i="5"/>
  <c r="AG190" i="5"/>
  <c r="CC190" i="5" s="1"/>
  <c r="AD190" i="5"/>
  <c r="AC190" i="5"/>
  <c r="AB190" i="5"/>
  <c r="AA190" i="5"/>
  <c r="Z190" i="5"/>
  <c r="CB190" i="5" l="1"/>
  <c r="CG190" i="5"/>
  <c r="BE190" i="5"/>
  <c r="BI190" i="5" s="1"/>
  <c r="BL190" i="5" s="1"/>
  <c r="CF190" i="5"/>
  <c r="CH190" i="5"/>
  <c r="CE190" i="5"/>
  <c r="CI190" i="5"/>
  <c r="I42" i="6"/>
  <c r="W41" i="6"/>
  <c r="P190" i="2"/>
  <c r="BZ189" i="5"/>
  <c r="BY189" i="5"/>
  <c r="BX189" i="5"/>
  <c r="BW189" i="5"/>
  <c r="BV189" i="5"/>
  <c r="BU189" i="5"/>
  <c r="BT189" i="5"/>
  <c r="BS189" i="5"/>
  <c r="BR189" i="5"/>
  <c r="BQ189" i="5"/>
  <c r="BP189" i="5"/>
  <c r="BO189" i="5"/>
  <c r="BK189" i="5"/>
  <c r="BJ189" i="5"/>
  <c r="BG189" i="5"/>
  <c r="BF189" i="5"/>
  <c r="AU189" i="5"/>
  <c r="AS189" i="5"/>
  <c r="AQ189" i="5"/>
  <c r="AO189" i="5"/>
  <c r="AM189" i="5"/>
  <c r="AK189" i="5"/>
  <c r="AI189" i="5"/>
  <c r="CI189" i="5" s="1"/>
  <c r="AG189" i="5"/>
  <c r="CC189" i="5" s="1"/>
  <c r="AD189" i="5"/>
  <c r="CG189" i="5" s="1"/>
  <c r="AC189" i="5"/>
  <c r="AB189" i="5"/>
  <c r="AA189" i="5"/>
  <c r="Z189" i="5"/>
  <c r="AX189" i="5"/>
  <c r="AA190" i="2"/>
  <c r="Z190" i="2"/>
  <c r="X190" i="2"/>
  <c r="W190" i="2"/>
  <c r="BE189" i="5" l="1"/>
  <c r="BI189" i="5" s="1"/>
  <c r="BL189" i="5" s="1"/>
  <c r="CF189" i="5"/>
  <c r="CH189" i="5"/>
  <c r="CE189" i="5"/>
  <c r="AI389" i="5"/>
  <c r="I43" i="6"/>
  <c r="W42" i="6"/>
  <c r="AE189" i="5"/>
  <c r="AE190" i="5" s="1"/>
  <c r="AE191" i="5" s="1"/>
  <c r="AE192" i="5" s="1"/>
  <c r="AE193" i="5" s="1"/>
  <c r="AE194" i="5" s="1"/>
  <c r="AE195" i="5" s="1"/>
  <c r="AE196" i="5" s="1"/>
  <c r="AE197" i="5" s="1"/>
  <c r="AE198" i="5" s="1"/>
  <c r="AE199" i="5" s="1"/>
  <c r="AE200" i="5" s="1"/>
  <c r="AE201" i="5" s="1"/>
  <c r="AE202" i="5" s="1"/>
  <c r="AE203" i="5" s="1"/>
  <c r="AE204" i="5" s="1"/>
  <c r="AE205" i="5" s="1"/>
  <c r="AE206" i="5" s="1"/>
  <c r="AE207" i="5" s="1"/>
  <c r="AE208" i="5" s="1"/>
  <c r="AE209" i="5" s="1"/>
  <c r="AE210" i="5" s="1"/>
  <c r="AE211" i="5" s="1"/>
  <c r="AE212" i="5" s="1"/>
  <c r="AE213" i="5" s="1"/>
  <c r="AE214" i="5" s="1"/>
  <c r="AE215" i="5" s="1"/>
  <c r="AE216" i="5" s="1"/>
  <c r="AE217" i="5" s="1"/>
  <c r="AE218" i="5" s="1"/>
  <c r="AE219" i="5" s="1"/>
  <c r="AE220" i="5" s="1"/>
  <c r="AE221" i="5" s="1"/>
  <c r="AE222" i="5" s="1"/>
  <c r="AE223" i="5" s="1"/>
  <c r="AE224" i="5" s="1"/>
  <c r="AE225" i="5" s="1"/>
  <c r="AE226" i="5" s="1"/>
  <c r="AE227" i="5" s="1"/>
  <c r="AE228" i="5" s="1"/>
  <c r="AE229" i="5" s="1"/>
  <c r="AE230" i="5" s="1"/>
  <c r="AE231" i="5" s="1"/>
  <c r="AE232" i="5" s="1"/>
  <c r="AE233" i="5" s="1"/>
  <c r="AE234" i="5" s="1"/>
  <c r="AE235" i="5" s="1"/>
  <c r="AE236" i="5" s="1"/>
  <c r="AE237" i="5" s="1"/>
  <c r="AE238" i="5" s="1"/>
  <c r="AE239" i="5" s="1"/>
  <c r="AE240" i="5" s="1"/>
  <c r="AE241" i="5" s="1"/>
  <c r="AE242" i="5" s="1"/>
  <c r="AE243" i="5" s="1"/>
  <c r="AE244" i="5" s="1"/>
  <c r="AE245" i="5" s="1"/>
  <c r="AE246" i="5" s="1"/>
  <c r="AE247" i="5" s="1"/>
  <c r="AE248" i="5" s="1"/>
  <c r="AE249" i="5" s="1"/>
  <c r="AE250" i="5" s="1"/>
  <c r="AE251" i="5" s="1"/>
  <c r="AE252" i="5" s="1"/>
  <c r="AE253" i="5" s="1"/>
  <c r="AE254" i="5" s="1"/>
  <c r="AE255" i="5" s="1"/>
  <c r="AE256" i="5" s="1"/>
  <c r="AE257" i="5" s="1"/>
  <c r="AE258" i="5" s="1"/>
  <c r="AE259" i="5" s="1"/>
  <c r="AE260" i="5" s="1"/>
  <c r="AE261" i="5" s="1"/>
  <c r="AE262" i="5" s="1"/>
  <c r="AE263" i="5" s="1"/>
  <c r="AE264" i="5" s="1"/>
  <c r="AE265" i="5" s="1"/>
  <c r="AE266" i="5" s="1"/>
  <c r="AE267" i="5" s="1"/>
  <c r="AE268" i="5" s="1"/>
  <c r="AE269" i="5" s="1"/>
  <c r="AE270" i="5" s="1"/>
  <c r="AE271" i="5" s="1"/>
  <c r="AE272" i="5" s="1"/>
  <c r="AE273" i="5" s="1"/>
  <c r="AE274" i="5" s="1"/>
  <c r="AE275" i="5" s="1"/>
  <c r="AE276" i="5" s="1"/>
  <c r="AE277" i="5" s="1"/>
  <c r="AE278" i="5" s="1"/>
  <c r="AE279" i="5" s="1"/>
  <c r="AE280" i="5" s="1"/>
  <c r="AE281" i="5" s="1"/>
  <c r="AE282" i="5" s="1"/>
  <c r="AE283" i="5" s="1"/>
  <c r="AE284" i="5" s="1"/>
  <c r="AE285" i="5" s="1"/>
  <c r="AE286" i="5" s="1"/>
  <c r="AE287" i="5" s="1"/>
  <c r="AE288" i="5" s="1"/>
  <c r="AE289" i="5" s="1"/>
  <c r="AE290" i="5" s="1"/>
  <c r="AE291" i="5" s="1"/>
  <c r="AE292" i="5" s="1"/>
  <c r="AE293" i="5" s="1"/>
  <c r="AE294" i="5" s="1"/>
  <c r="AE295" i="5" s="1"/>
  <c r="AE296" i="5" s="1"/>
  <c r="AE297" i="5" s="1"/>
  <c r="AE298" i="5" s="1"/>
  <c r="AE299" i="5" s="1"/>
  <c r="AE300" i="5" s="1"/>
  <c r="AE301" i="5" s="1"/>
  <c r="AE302" i="5" s="1"/>
  <c r="AE303" i="5" s="1"/>
  <c r="AE304" i="5" s="1"/>
  <c r="AE305" i="5" s="1"/>
  <c r="AE306" i="5" s="1"/>
  <c r="AE307" i="5" s="1"/>
  <c r="AE308" i="5" s="1"/>
  <c r="AE309" i="5" s="1"/>
  <c r="AE310" i="5" s="1"/>
  <c r="AE311" i="5" s="1"/>
  <c r="AE312" i="5" s="1"/>
  <c r="AE313" i="5" s="1"/>
  <c r="AE314" i="5" s="1"/>
  <c r="AE315" i="5" s="1"/>
  <c r="AE316" i="5" s="1"/>
  <c r="AE317" i="5" s="1"/>
  <c r="AE318" i="5" s="1"/>
  <c r="AE319" i="5" s="1"/>
  <c r="AE320" i="5" s="1"/>
  <c r="AE321" i="5" s="1"/>
  <c r="AE322" i="5" s="1"/>
  <c r="AE323" i="5" s="1"/>
  <c r="AE324" i="5" s="1"/>
  <c r="AE325" i="5" s="1"/>
  <c r="AE326" i="5" s="1"/>
  <c r="AE327" i="5" s="1"/>
  <c r="AE328" i="5" s="1"/>
  <c r="AE329" i="5" s="1"/>
  <c r="AE330" i="5" s="1"/>
  <c r="AE331" i="5" s="1"/>
  <c r="AE332" i="5" s="1"/>
  <c r="AE333" i="5" s="1"/>
  <c r="AE334" i="5" s="1"/>
  <c r="AE335" i="5" s="1"/>
  <c r="AE336" i="5" s="1"/>
  <c r="AE337" i="5" s="1"/>
  <c r="AE338" i="5" s="1"/>
  <c r="AE339" i="5" s="1"/>
  <c r="AE340" i="5" s="1"/>
  <c r="AE341" i="5" s="1"/>
  <c r="AE342" i="5" s="1"/>
  <c r="AE343" i="5" s="1"/>
  <c r="AE344" i="5" s="1"/>
  <c r="AE345" i="5" s="1"/>
  <c r="AE346" i="5" s="1"/>
  <c r="AE347" i="5" s="1"/>
  <c r="AE348" i="5" s="1"/>
  <c r="AE349" i="5" s="1"/>
  <c r="AE350" i="5" s="1"/>
  <c r="AE351" i="5" s="1"/>
  <c r="AE352" i="5" s="1"/>
  <c r="AE353" i="5" s="1"/>
  <c r="AE354" i="5" s="1"/>
  <c r="AE355" i="5" s="1"/>
  <c r="AE356" i="5" s="1"/>
  <c r="AE357" i="5" s="1"/>
  <c r="AE358" i="5" s="1"/>
  <c r="AE359" i="5" s="1"/>
  <c r="AE360" i="5" s="1"/>
  <c r="AE361" i="5" s="1"/>
  <c r="AE362" i="5" s="1"/>
  <c r="AE363" i="5" s="1"/>
  <c r="AE364" i="5" s="1"/>
  <c r="AE365" i="5" s="1"/>
  <c r="AE366" i="5" s="1"/>
  <c r="AE367" i="5" s="1"/>
  <c r="AE368" i="5" s="1"/>
  <c r="AE369" i="5" s="1"/>
  <c r="AE370" i="5" s="1"/>
  <c r="AE371" i="5" s="1"/>
  <c r="AE372" i="5" s="1"/>
  <c r="AE373" i="5" s="1"/>
  <c r="AE374" i="5" s="1"/>
  <c r="AE375" i="5" s="1"/>
  <c r="AE376" i="5" s="1"/>
  <c r="AE377" i="5" s="1"/>
  <c r="AE378" i="5" s="1"/>
  <c r="AE379" i="5" s="1"/>
  <c r="AE380" i="5" s="1"/>
  <c r="AE381" i="5" s="1"/>
  <c r="AE382" i="5" s="1"/>
  <c r="AE383" i="5" s="1"/>
  <c r="CB189" i="5"/>
  <c r="AU188" i="5"/>
  <c r="AS188" i="5"/>
  <c r="AQ188" i="5"/>
  <c r="AO188" i="5"/>
  <c r="AM188" i="5"/>
  <c r="AK188" i="5"/>
  <c r="AI188" i="5"/>
  <c r="CE188" i="5" s="1"/>
  <c r="AG188" i="5"/>
  <c r="CC188" i="5" s="1"/>
  <c r="P189" i="2"/>
  <c r="BG188" i="5"/>
  <c r="BZ188" i="5"/>
  <c r="BY188" i="5"/>
  <c r="BX188" i="5"/>
  <c r="BW188" i="5"/>
  <c r="BV188" i="5"/>
  <c r="BU188" i="5"/>
  <c r="BT188" i="5"/>
  <c r="BS188" i="5"/>
  <c r="BR188" i="5"/>
  <c r="BQ188" i="5"/>
  <c r="BP188" i="5"/>
  <c r="BO188" i="5"/>
  <c r="BK188" i="5"/>
  <c r="BJ188" i="5"/>
  <c r="BF188" i="5"/>
  <c r="AD188" i="5"/>
  <c r="CB188" i="5" s="1"/>
  <c r="AC188" i="5"/>
  <c r="AB188" i="5"/>
  <c r="AA188" i="5"/>
  <c r="Z188" i="5"/>
  <c r="BE188" i="5" s="1"/>
  <c r="BI188" i="5" s="1"/>
  <c r="BL188" i="5" s="1"/>
  <c r="AX188" i="5"/>
  <c r="AA189" i="2"/>
  <c r="Z189" i="2"/>
  <c r="X189" i="2"/>
  <c r="W189" i="2"/>
  <c r="I44" i="6" l="1"/>
  <c r="W43" i="6"/>
  <c r="AF391" i="5"/>
  <c r="AD390" i="5"/>
  <c r="AG187" i="5"/>
  <c r="CC187" i="5" s="1"/>
  <c r="P188" i="2"/>
  <c r="BZ187" i="5"/>
  <c r="BY187" i="5"/>
  <c r="BX187" i="5"/>
  <c r="BW187" i="5"/>
  <c r="BV187" i="5"/>
  <c r="BU187" i="5"/>
  <c r="BT187" i="5"/>
  <c r="BS187" i="5"/>
  <c r="BR187" i="5"/>
  <c r="BQ187" i="5"/>
  <c r="BP187" i="5"/>
  <c r="BO187" i="5"/>
  <c r="BK187" i="5"/>
  <c r="BJ187" i="5"/>
  <c r="BG187" i="5"/>
  <c r="BF187" i="5"/>
  <c r="AX187" i="5"/>
  <c r="AU187" i="5"/>
  <c r="AS187" i="5"/>
  <c r="AQ187" i="5"/>
  <c r="AO187" i="5"/>
  <c r="AM187" i="5"/>
  <c r="AK187" i="5"/>
  <c r="AI187" i="5"/>
  <c r="CE187" i="5" s="1"/>
  <c r="AD187" i="5"/>
  <c r="CB187" i="5" s="1"/>
  <c r="AC187" i="5"/>
  <c r="AB187" i="5"/>
  <c r="AA187" i="5"/>
  <c r="Z187" i="5"/>
  <c r="BE187" i="5" s="1"/>
  <c r="BI187" i="5" s="1"/>
  <c r="BL187" i="5" s="1"/>
  <c r="AA188" i="2"/>
  <c r="Z188" i="2"/>
  <c r="X188" i="2"/>
  <c r="W188" i="2"/>
  <c r="I45" i="6" l="1"/>
  <c r="W44" i="6"/>
  <c r="P187" i="2"/>
  <c r="BZ186" i="5"/>
  <c r="BY186" i="5"/>
  <c r="BX186" i="5"/>
  <c r="BW186" i="5"/>
  <c r="BV186" i="5"/>
  <c r="BU186" i="5"/>
  <c r="BT186" i="5"/>
  <c r="BS186" i="5"/>
  <c r="BR186" i="5"/>
  <c r="BQ186" i="5"/>
  <c r="BP186" i="5"/>
  <c r="BO186" i="5"/>
  <c r="BK186" i="5"/>
  <c r="BJ186" i="5"/>
  <c r="BG186" i="5"/>
  <c r="BF186" i="5"/>
  <c r="AX186" i="5"/>
  <c r="AU186" i="5"/>
  <c r="AS186" i="5"/>
  <c r="AQ186" i="5"/>
  <c r="AO186" i="5"/>
  <c r="AM186" i="5"/>
  <c r="AK186" i="5"/>
  <c r="AI186" i="5"/>
  <c r="CE186" i="5" s="1"/>
  <c r="AG186" i="5"/>
  <c r="CC186" i="5" s="1"/>
  <c r="AD186" i="5"/>
  <c r="CB186" i="5" s="1"/>
  <c r="AC186" i="5"/>
  <c r="AB186" i="5"/>
  <c r="AA186" i="5"/>
  <c r="Z186" i="5"/>
  <c r="BE186" i="5" s="1"/>
  <c r="BI186" i="5" s="1"/>
  <c r="BL186" i="5" s="1"/>
  <c r="AA187" i="2"/>
  <c r="Z187" i="2"/>
  <c r="X187" i="2"/>
  <c r="W187" i="2"/>
  <c r="W45" i="6" l="1"/>
  <c r="I46" i="6"/>
  <c r="AU185" i="5"/>
  <c r="AS185" i="5"/>
  <c r="AQ185" i="5"/>
  <c r="AO185" i="5"/>
  <c r="AM185" i="5"/>
  <c r="AK185" i="5"/>
  <c r="AI185" i="5"/>
  <c r="CE185" i="5" s="1"/>
  <c r="AG185" i="5"/>
  <c r="CC185" i="5" s="1"/>
  <c r="P186" i="2"/>
  <c r="BZ185" i="5"/>
  <c r="BY185" i="5"/>
  <c r="BX185" i="5"/>
  <c r="BW185" i="5"/>
  <c r="BV185" i="5"/>
  <c r="BU185" i="5"/>
  <c r="BT185" i="5"/>
  <c r="BS185" i="5"/>
  <c r="BR185" i="5"/>
  <c r="BQ185" i="5"/>
  <c r="BP185" i="5"/>
  <c r="BO185" i="5"/>
  <c r="BK185" i="5"/>
  <c r="BJ185" i="5"/>
  <c r="BG185" i="5"/>
  <c r="BF185" i="5"/>
  <c r="AD185" i="5"/>
  <c r="CB185" i="5" s="1"/>
  <c r="AC185" i="5"/>
  <c r="AB185" i="5"/>
  <c r="AA185" i="5"/>
  <c r="Z185" i="5"/>
  <c r="BE185" i="5" s="1"/>
  <c r="BI185" i="5" s="1"/>
  <c r="BL185" i="5" s="1"/>
  <c r="AX185" i="5"/>
  <c r="AA186" i="2"/>
  <c r="Z186" i="2"/>
  <c r="X186" i="2"/>
  <c r="W186" i="2"/>
  <c r="I47" i="6" l="1"/>
  <c r="W46" i="6"/>
  <c r="P185" i="2"/>
  <c r="BZ184" i="5"/>
  <c r="BY184" i="5"/>
  <c r="BX184" i="5"/>
  <c r="BW184" i="5"/>
  <c r="BV184" i="5"/>
  <c r="BU184" i="5"/>
  <c r="BT184" i="5"/>
  <c r="BS184" i="5"/>
  <c r="BR184" i="5"/>
  <c r="BQ184" i="5"/>
  <c r="BP184" i="5"/>
  <c r="BO184" i="5"/>
  <c r="BK184" i="5"/>
  <c r="BJ184" i="5"/>
  <c r="BG184" i="5"/>
  <c r="BF184" i="5"/>
  <c r="AX184" i="5"/>
  <c r="AU184" i="5"/>
  <c r="AS184" i="5"/>
  <c r="AQ184" i="5"/>
  <c r="AO184" i="5"/>
  <c r="AM184" i="5"/>
  <c r="AK184" i="5"/>
  <c r="AI184" i="5"/>
  <c r="CE184" i="5" s="1"/>
  <c r="AG184" i="5"/>
  <c r="CC184" i="5" s="1"/>
  <c r="AD184" i="5"/>
  <c r="CB184" i="5" s="1"/>
  <c r="AC184" i="5"/>
  <c r="AB184" i="5"/>
  <c r="AA184" i="5"/>
  <c r="Z184" i="5"/>
  <c r="BE184" i="5" s="1"/>
  <c r="BI184" i="5" s="1"/>
  <c r="BL184" i="5" s="1"/>
  <c r="AA185" i="2"/>
  <c r="Z185" i="2"/>
  <c r="X185" i="2"/>
  <c r="W185" i="2"/>
  <c r="W47" i="6" l="1"/>
  <c r="I48" i="6"/>
  <c r="P184" i="2"/>
  <c r="BZ183" i="5"/>
  <c r="BY183" i="5"/>
  <c r="BX183" i="5"/>
  <c r="BW183" i="5"/>
  <c r="BV183" i="5"/>
  <c r="BU183" i="5"/>
  <c r="BT183" i="5"/>
  <c r="BS183" i="5"/>
  <c r="BR183" i="5"/>
  <c r="BQ183" i="5"/>
  <c r="BP183" i="5"/>
  <c r="BO183" i="5"/>
  <c r="BK183" i="5"/>
  <c r="BJ183" i="5"/>
  <c r="BG183" i="5"/>
  <c r="BF183" i="5"/>
  <c r="AX183" i="5"/>
  <c r="AA184" i="2"/>
  <c r="Z184" i="2"/>
  <c r="X184" i="2"/>
  <c r="W184" i="2"/>
  <c r="AU183" i="5"/>
  <c r="AS183" i="5"/>
  <c r="AO183" i="5"/>
  <c r="AM183" i="5"/>
  <c r="AI183" i="5"/>
  <c r="CE183" i="5" s="1"/>
  <c r="AG183" i="5"/>
  <c r="CC183" i="5" s="1"/>
  <c r="AQ183" i="5"/>
  <c r="AK183" i="5"/>
  <c r="AD183" i="5"/>
  <c r="CB183" i="5" s="1"/>
  <c r="AC183" i="5"/>
  <c r="AB183" i="5"/>
  <c r="AA183" i="5"/>
  <c r="Z183" i="5"/>
  <c r="BE183" i="5" s="1"/>
  <c r="BI183" i="5" s="1"/>
  <c r="BL183" i="5" s="1"/>
  <c r="I49" i="6" l="1"/>
  <c r="W48" i="6"/>
  <c r="AU182" i="5"/>
  <c r="AS182" i="5"/>
  <c r="AQ182" i="5"/>
  <c r="AO182" i="5"/>
  <c r="AM182" i="5"/>
  <c r="AK182" i="5"/>
  <c r="AI182" i="5"/>
  <c r="CE182" i="5" s="1"/>
  <c r="AG182" i="5"/>
  <c r="CC182" i="5" s="1"/>
  <c r="AD182" i="5"/>
  <c r="CB182" i="5" s="1"/>
  <c r="AC182" i="5"/>
  <c r="AB182" i="5"/>
  <c r="AA182" i="5"/>
  <c r="P183" i="2"/>
  <c r="AA183" i="2"/>
  <c r="Z183" i="2"/>
  <c r="X183" i="2"/>
  <c r="W183" i="2"/>
  <c r="BZ182" i="5"/>
  <c r="BY182" i="5"/>
  <c r="BX182" i="5"/>
  <c r="BW182" i="5"/>
  <c r="BV182" i="5"/>
  <c r="BU182" i="5"/>
  <c r="BT182" i="5"/>
  <c r="BS182" i="5"/>
  <c r="BR182" i="5"/>
  <c r="BQ182" i="5"/>
  <c r="BP182" i="5"/>
  <c r="BO182" i="5"/>
  <c r="BK182" i="5"/>
  <c r="BJ182" i="5"/>
  <c r="BG182" i="5"/>
  <c r="BF182" i="5"/>
  <c r="AX182" i="5"/>
  <c r="Z182" i="5"/>
  <c r="BE182" i="5" s="1"/>
  <c r="BI182" i="5" s="1"/>
  <c r="BL182" i="5" s="1"/>
  <c r="W49" i="6" l="1"/>
  <c r="I50" i="6"/>
  <c r="AU181" i="5"/>
  <c r="AS181" i="5"/>
  <c r="AQ181" i="5"/>
  <c r="AO181" i="5"/>
  <c r="AM181" i="5"/>
  <c r="AK181" i="5"/>
  <c r="AG181" i="5"/>
  <c r="CC181" i="5" s="1"/>
  <c r="P182" i="2"/>
  <c r="BZ181" i="5"/>
  <c r="BY181" i="5"/>
  <c r="BX181" i="5"/>
  <c r="BW181" i="5"/>
  <c r="BV181" i="5"/>
  <c r="BU181" i="5"/>
  <c r="BT181" i="5"/>
  <c r="BS181" i="5"/>
  <c r="BR181" i="5"/>
  <c r="BQ181" i="5"/>
  <c r="BP181" i="5"/>
  <c r="BO181" i="5"/>
  <c r="BK181" i="5"/>
  <c r="BJ181" i="5"/>
  <c r="BG181" i="5"/>
  <c r="BF181" i="5"/>
  <c r="AI181" i="5"/>
  <c r="CE181" i="5" s="1"/>
  <c r="AD181" i="5"/>
  <c r="CB181" i="5" s="1"/>
  <c r="AC181" i="5"/>
  <c r="AB181" i="5"/>
  <c r="AA181" i="5"/>
  <c r="Z181" i="5"/>
  <c r="BE181" i="5" s="1"/>
  <c r="BI181" i="5" s="1"/>
  <c r="BL181" i="5" s="1"/>
  <c r="AX181" i="5"/>
  <c r="AA182" i="2"/>
  <c r="Z182" i="2"/>
  <c r="X182" i="2"/>
  <c r="W182" i="2"/>
  <c r="I51" i="6" l="1"/>
  <c r="W50" i="6"/>
  <c r="AI180" i="5"/>
  <c r="CE180" i="5" s="1"/>
  <c r="AG180" i="5"/>
  <c r="CC180" i="5" s="1"/>
  <c r="P181" i="2"/>
  <c r="BZ180" i="5"/>
  <c r="BY180" i="5"/>
  <c r="BX180" i="5"/>
  <c r="BW180" i="5"/>
  <c r="BV180" i="5"/>
  <c r="BU180" i="5"/>
  <c r="BT180" i="5"/>
  <c r="BS180" i="5"/>
  <c r="BR180" i="5"/>
  <c r="BQ180" i="5"/>
  <c r="BP180" i="5"/>
  <c r="BO180" i="5"/>
  <c r="BK180" i="5"/>
  <c r="BJ180" i="5"/>
  <c r="BG180" i="5"/>
  <c r="BF180" i="5"/>
  <c r="AU180" i="5"/>
  <c r="AS180" i="5"/>
  <c r="AQ180" i="5"/>
  <c r="AO180" i="5"/>
  <c r="AM180" i="5"/>
  <c r="AK180" i="5"/>
  <c r="AD180" i="5"/>
  <c r="CB180" i="5" s="1"/>
  <c r="AC180" i="5"/>
  <c r="AB180" i="5"/>
  <c r="AA180" i="5"/>
  <c r="Z180" i="5"/>
  <c r="BE180" i="5" s="1"/>
  <c r="BI180" i="5" s="1"/>
  <c r="BL180" i="5" s="1"/>
  <c r="AX180" i="5"/>
  <c r="AA181" i="2"/>
  <c r="Z181" i="2"/>
  <c r="X181" i="2"/>
  <c r="W181" i="2"/>
  <c r="W51" i="6" l="1"/>
  <c r="I52" i="6"/>
  <c r="AU179" i="5"/>
  <c r="AS179" i="5"/>
  <c r="AQ179" i="5"/>
  <c r="AO179" i="5"/>
  <c r="AM179" i="5"/>
  <c r="AK179" i="5"/>
  <c r="AI179" i="5"/>
  <c r="CE179" i="5" s="1"/>
  <c r="AG179" i="5"/>
  <c r="CC179" i="5" s="1"/>
  <c r="P180" i="2"/>
  <c r="BZ179" i="5"/>
  <c r="BY179" i="5"/>
  <c r="BX179" i="5"/>
  <c r="BW179" i="5"/>
  <c r="BV179" i="5"/>
  <c r="BU179" i="5"/>
  <c r="BT179" i="5"/>
  <c r="BS179" i="5"/>
  <c r="BR179" i="5"/>
  <c r="BQ179" i="5"/>
  <c r="BP179" i="5"/>
  <c r="BO179" i="5"/>
  <c r="BK179" i="5"/>
  <c r="BJ179" i="5"/>
  <c r="BG179" i="5"/>
  <c r="BF179" i="5"/>
  <c r="AX179" i="5"/>
  <c r="AD179" i="5"/>
  <c r="CB179" i="5" s="1"/>
  <c r="AC179" i="5"/>
  <c r="AB179" i="5"/>
  <c r="AA179" i="5"/>
  <c r="Z179" i="5"/>
  <c r="BE179" i="5" s="1"/>
  <c r="BI179" i="5" s="1"/>
  <c r="BL179" i="5" s="1"/>
  <c r="AA180" i="2"/>
  <c r="Z180" i="2"/>
  <c r="X180" i="2"/>
  <c r="W180" i="2"/>
  <c r="I53" i="6" l="1"/>
  <c r="W52" i="6"/>
  <c r="BC170" i="5"/>
  <c r="BC171" i="5" s="1"/>
  <c r="BC172" i="5" s="1"/>
  <c r="BC173" i="5" s="1"/>
  <c r="BC174" i="5" s="1"/>
  <c r="BC175" i="5" s="1"/>
  <c r="BC176" i="5" s="1"/>
  <c r="BC177" i="5" s="1"/>
  <c r="BC178" i="5" s="1"/>
  <c r="BC179" i="5" s="1"/>
  <c r="BC180" i="5" s="1"/>
  <c r="BC181" i="5" s="1"/>
  <c r="BC182" i="5" s="1"/>
  <c r="BC183" i="5" s="1"/>
  <c r="BC184" i="5" s="1"/>
  <c r="BC185" i="5" s="1"/>
  <c r="BC186" i="5" s="1"/>
  <c r="BC187" i="5" s="1"/>
  <c r="BC188" i="5" s="1"/>
  <c r="BC189" i="5" s="1"/>
  <c r="BC190" i="5" s="1"/>
  <c r="BC191" i="5" s="1"/>
  <c r="BC192" i="5" s="1"/>
  <c r="BC193" i="5" s="1"/>
  <c r="BC194" i="5" s="1"/>
  <c r="BC195" i="5" s="1"/>
  <c r="BC196" i="5" s="1"/>
  <c r="BC197" i="5" s="1"/>
  <c r="BC198" i="5" s="1"/>
  <c r="BC199" i="5" s="1"/>
  <c r="BC200" i="5" s="1"/>
  <c r="BC201" i="5" s="1"/>
  <c r="BC202" i="5" s="1"/>
  <c r="BC203" i="5" s="1"/>
  <c r="BC204" i="5" s="1"/>
  <c r="BC205" i="5" s="1"/>
  <c r="BC206" i="5" s="1"/>
  <c r="BC207" i="5" s="1"/>
  <c r="BC208" i="5" s="1"/>
  <c r="BC209" i="5" s="1"/>
  <c r="BC210" i="5" s="1"/>
  <c r="BC211" i="5" s="1"/>
  <c r="BC212" i="5" s="1"/>
  <c r="BC213" i="5" s="1"/>
  <c r="BC214" i="5" s="1"/>
  <c r="BC215" i="5" s="1"/>
  <c r="BC216" i="5" s="1"/>
  <c r="BC217" i="5" s="1"/>
  <c r="BC218" i="5" s="1"/>
  <c r="BC219" i="5" s="1"/>
  <c r="BC220" i="5" s="1"/>
  <c r="BC221" i="5" s="1"/>
  <c r="BC222" i="5" s="1"/>
  <c r="BC223" i="5" s="1"/>
  <c r="BC224" i="5" s="1"/>
  <c r="BC225" i="5" s="1"/>
  <c r="BC226" i="5" s="1"/>
  <c r="BC227" i="5" s="1"/>
  <c r="BC228" i="5" s="1"/>
  <c r="BC229" i="5" s="1"/>
  <c r="BC230" i="5" s="1"/>
  <c r="BC231" i="5" s="1"/>
  <c r="BC232" i="5" s="1"/>
  <c r="BC233" i="5" s="1"/>
  <c r="BC234" i="5" s="1"/>
  <c r="BC235" i="5" s="1"/>
  <c r="BC236" i="5" s="1"/>
  <c r="BC237" i="5" s="1"/>
  <c r="BC238" i="5" s="1"/>
  <c r="BC239" i="5" s="1"/>
  <c r="BC240" i="5" s="1"/>
  <c r="BC241" i="5" s="1"/>
  <c r="BC242" i="5" s="1"/>
  <c r="BC243" i="5" s="1"/>
  <c r="BC244" i="5" s="1"/>
  <c r="BC245" i="5" s="1"/>
  <c r="BC246" i="5" s="1"/>
  <c r="BC247" i="5" s="1"/>
  <c r="BC248" i="5" s="1"/>
  <c r="BC249" i="5" s="1"/>
  <c r="BC250" i="5" s="1"/>
  <c r="BC251" i="5" s="1"/>
  <c r="BC252" i="5" s="1"/>
  <c r="BC253" i="5" s="1"/>
  <c r="BC254" i="5" s="1"/>
  <c r="BC255" i="5" s="1"/>
  <c r="BC256" i="5" s="1"/>
  <c r="BC257" i="5" s="1"/>
  <c r="BC258" i="5" s="1"/>
  <c r="BC259" i="5" s="1"/>
  <c r="BC260" i="5" s="1"/>
  <c r="BC261" i="5" s="1"/>
  <c r="BC262" i="5" s="1"/>
  <c r="BC263" i="5" s="1"/>
  <c r="BC264" i="5" s="1"/>
  <c r="BC265" i="5" s="1"/>
  <c r="BC266" i="5" s="1"/>
  <c r="BC267" i="5" s="1"/>
  <c r="BC268" i="5" s="1"/>
  <c r="BC269" i="5" s="1"/>
  <c r="BC270" i="5" s="1"/>
  <c r="BC271" i="5" s="1"/>
  <c r="BC272" i="5" s="1"/>
  <c r="BC273" i="5" s="1"/>
  <c r="BC274" i="5" s="1"/>
  <c r="BC275" i="5" s="1"/>
  <c r="BC276" i="5" s="1"/>
  <c r="BC277" i="5" s="1"/>
  <c r="BC278" i="5" s="1"/>
  <c r="BC279" i="5" s="1"/>
  <c r="BC280" i="5" s="1"/>
  <c r="BC281" i="5" s="1"/>
  <c r="BC282" i="5" s="1"/>
  <c r="BC283" i="5" s="1"/>
  <c r="BC284" i="5" s="1"/>
  <c r="BC285" i="5" s="1"/>
  <c r="BC286" i="5" s="1"/>
  <c r="BC287" i="5" s="1"/>
  <c r="BC288" i="5" s="1"/>
  <c r="BC289" i="5" s="1"/>
  <c r="BC290" i="5" s="1"/>
  <c r="BC291" i="5" s="1"/>
  <c r="BC292" i="5" s="1"/>
  <c r="BC293" i="5" s="1"/>
  <c r="BC294" i="5" s="1"/>
  <c r="BC295" i="5" s="1"/>
  <c r="BC296" i="5" s="1"/>
  <c r="BC297" i="5" s="1"/>
  <c r="BC298" i="5" s="1"/>
  <c r="BC299" i="5" s="1"/>
  <c r="BC300" i="5" s="1"/>
  <c r="BC301" i="5" s="1"/>
  <c r="BC302" i="5" s="1"/>
  <c r="BC303" i="5" s="1"/>
  <c r="BC304" i="5" s="1"/>
  <c r="BC305" i="5" s="1"/>
  <c r="BC306" i="5" s="1"/>
  <c r="BC307" i="5" s="1"/>
  <c r="BC308" i="5" s="1"/>
  <c r="BC309" i="5" s="1"/>
  <c r="BC310" i="5" s="1"/>
  <c r="BC311" i="5" s="1"/>
  <c r="BC312" i="5" s="1"/>
  <c r="BC313" i="5" s="1"/>
  <c r="BC314" i="5" s="1"/>
  <c r="BC315" i="5" s="1"/>
  <c r="BC316" i="5" s="1"/>
  <c r="BC317" i="5" s="1"/>
  <c r="BC318" i="5" s="1"/>
  <c r="BC319" i="5" s="1"/>
  <c r="BC320" i="5" s="1"/>
  <c r="BC321" i="5" s="1"/>
  <c r="BC322" i="5" s="1"/>
  <c r="BC323" i="5" s="1"/>
  <c r="BC324" i="5" s="1"/>
  <c r="BC325" i="5" s="1"/>
  <c r="BC326" i="5" s="1"/>
  <c r="BC327" i="5" s="1"/>
  <c r="BC328" i="5" s="1"/>
  <c r="BC329" i="5" s="1"/>
  <c r="BC330" i="5" s="1"/>
  <c r="BC331" i="5" s="1"/>
  <c r="BC332" i="5" s="1"/>
  <c r="BC333" i="5" s="1"/>
  <c r="BC334" i="5" s="1"/>
  <c r="BC335" i="5" s="1"/>
  <c r="BC336" i="5" s="1"/>
  <c r="BC337" i="5" s="1"/>
  <c r="BC338" i="5" s="1"/>
  <c r="BC339" i="5" s="1"/>
  <c r="BC340" i="5" s="1"/>
  <c r="BC341" i="5" s="1"/>
  <c r="BC342" i="5" s="1"/>
  <c r="BC343" i="5" s="1"/>
  <c r="BC344" i="5" s="1"/>
  <c r="BC345" i="5" s="1"/>
  <c r="BC346" i="5" s="1"/>
  <c r="BC347" i="5" s="1"/>
  <c r="BC348" i="5" s="1"/>
  <c r="BC349" i="5" s="1"/>
  <c r="BC350" i="5" s="1"/>
  <c r="BC351" i="5" s="1"/>
  <c r="BC352" i="5" s="1"/>
  <c r="BC353" i="5" s="1"/>
  <c r="BC354" i="5" s="1"/>
  <c r="BC355" i="5" s="1"/>
  <c r="BC356" i="5" s="1"/>
  <c r="BC357" i="5" s="1"/>
  <c r="BC358" i="5" s="1"/>
  <c r="BC359" i="5" s="1"/>
  <c r="BC360" i="5" s="1"/>
  <c r="BC361" i="5" s="1"/>
  <c r="BC362" i="5" s="1"/>
  <c r="BC363" i="5" s="1"/>
  <c r="BC364" i="5" s="1"/>
  <c r="BC365" i="5" s="1"/>
  <c r="BC366" i="5" s="1"/>
  <c r="BC367" i="5" s="1"/>
  <c r="BC368" i="5" s="1"/>
  <c r="BC369" i="5" s="1"/>
  <c r="BC370" i="5" s="1"/>
  <c r="BC371" i="5" s="1"/>
  <c r="BC372" i="5" s="1"/>
  <c r="BC373" i="5" s="1"/>
  <c r="BC374" i="5" s="1"/>
  <c r="BC375" i="5" s="1"/>
  <c r="BC376" i="5" s="1"/>
  <c r="BC377" i="5" s="1"/>
  <c r="BC378" i="5" s="1"/>
  <c r="BC379" i="5" s="1"/>
  <c r="BC380" i="5" s="1"/>
  <c r="BC381" i="5" s="1"/>
  <c r="BC382" i="5" s="1"/>
  <c r="BC383" i="5" s="1"/>
  <c r="I54" i="6" l="1"/>
  <c r="W53" i="6"/>
  <c r="AU178" i="5"/>
  <c r="AS178" i="5"/>
  <c r="AQ178" i="5"/>
  <c r="AO178" i="5"/>
  <c r="AM178" i="5"/>
  <c r="AK178" i="5"/>
  <c r="AI178" i="5"/>
  <c r="CE178" i="5" s="1"/>
  <c r="AG178" i="5"/>
  <c r="CC178" i="5" s="1"/>
  <c r="AZ170" i="5"/>
  <c r="AZ171" i="5" s="1"/>
  <c r="AZ172" i="5" s="1"/>
  <c r="AZ173" i="5" s="1"/>
  <c r="AZ174" i="5" s="1"/>
  <c r="AZ175" i="5" s="1"/>
  <c r="AZ176" i="5" s="1"/>
  <c r="AZ177" i="5" s="1"/>
  <c r="AZ178" i="5" s="1"/>
  <c r="AZ179" i="5" s="1"/>
  <c r="AZ180" i="5" s="1"/>
  <c r="AZ181" i="5" s="1"/>
  <c r="AZ182" i="5" s="1"/>
  <c r="AZ183" i="5" s="1"/>
  <c r="AZ184" i="5" s="1"/>
  <c r="AZ185" i="5" s="1"/>
  <c r="AZ186" i="5" s="1"/>
  <c r="AZ187" i="5" s="1"/>
  <c r="AZ188" i="5" s="1"/>
  <c r="AZ189" i="5" s="1"/>
  <c r="AZ190" i="5" s="1"/>
  <c r="AZ191" i="5" s="1"/>
  <c r="AZ192" i="5" s="1"/>
  <c r="AZ193" i="5" s="1"/>
  <c r="AZ194" i="5" s="1"/>
  <c r="AZ195" i="5" s="1"/>
  <c r="AZ196" i="5" s="1"/>
  <c r="AZ197" i="5" s="1"/>
  <c r="AZ198" i="5" s="1"/>
  <c r="AZ199" i="5" s="1"/>
  <c r="AZ200" i="5" s="1"/>
  <c r="AZ201" i="5" s="1"/>
  <c r="AZ202" i="5" s="1"/>
  <c r="AZ203" i="5" s="1"/>
  <c r="AZ204" i="5" s="1"/>
  <c r="AZ205" i="5" s="1"/>
  <c r="AZ206" i="5" s="1"/>
  <c r="AZ207" i="5" s="1"/>
  <c r="AZ208" i="5" s="1"/>
  <c r="AZ209" i="5" s="1"/>
  <c r="AZ210" i="5" s="1"/>
  <c r="AZ211" i="5" s="1"/>
  <c r="AZ212" i="5" s="1"/>
  <c r="AZ213" i="5" s="1"/>
  <c r="AZ214" i="5" s="1"/>
  <c r="AZ215" i="5" s="1"/>
  <c r="AZ216" i="5" s="1"/>
  <c r="AZ217" i="5" s="1"/>
  <c r="AZ218" i="5" s="1"/>
  <c r="AZ219" i="5" s="1"/>
  <c r="AZ220" i="5" s="1"/>
  <c r="AZ221" i="5" s="1"/>
  <c r="AZ222" i="5" s="1"/>
  <c r="AZ223" i="5" s="1"/>
  <c r="AZ224" i="5" s="1"/>
  <c r="AZ225" i="5" s="1"/>
  <c r="AZ226" i="5" s="1"/>
  <c r="AZ227" i="5" s="1"/>
  <c r="AZ228" i="5" s="1"/>
  <c r="AZ229" i="5" s="1"/>
  <c r="AZ230" i="5" s="1"/>
  <c r="AZ231" i="5" s="1"/>
  <c r="AZ232" i="5" s="1"/>
  <c r="AZ233" i="5" s="1"/>
  <c r="AZ234" i="5" s="1"/>
  <c r="AZ235" i="5" s="1"/>
  <c r="AZ236" i="5" s="1"/>
  <c r="AZ237" i="5" s="1"/>
  <c r="AZ238" i="5" s="1"/>
  <c r="AZ239" i="5" s="1"/>
  <c r="AZ240" i="5" s="1"/>
  <c r="AZ241" i="5" s="1"/>
  <c r="AZ242" i="5" s="1"/>
  <c r="AZ243" i="5" s="1"/>
  <c r="AZ244" i="5" s="1"/>
  <c r="AZ245" i="5" s="1"/>
  <c r="AZ246" i="5" s="1"/>
  <c r="AZ247" i="5" s="1"/>
  <c r="AZ248" i="5" s="1"/>
  <c r="AZ249" i="5" s="1"/>
  <c r="AZ250" i="5" s="1"/>
  <c r="AZ251" i="5" s="1"/>
  <c r="AZ252" i="5" s="1"/>
  <c r="AZ253" i="5" s="1"/>
  <c r="AZ254" i="5" s="1"/>
  <c r="AZ255" i="5" s="1"/>
  <c r="AZ256" i="5" s="1"/>
  <c r="AZ257" i="5" s="1"/>
  <c r="AZ258" i="5" s="1"/>
  <c r="AZ259" i="5" s="1"/>
  <c r="AZ260" i="5" s="1"/>
  <c r="AZ261" i="5" s="1"/>
  <c r="AZ262" i="5" s="1"/>
  <c r="AZ263" i="5" s="1"/>
  <c r="AZ264" i="5" s="1"/>
  <c r="AZ265" i="5" s="1"/>
  <c r="AZ266" i="5" s="1"/>
  <c r="AZ267" i="5" s="1"/>
  <c r="AZ268" i="5" s="1"/>
  <c r="AZ269" i="5" s="1"/>
  <c r="AZ270" i="5" s="1"/>
  <c r="AZ271" i="5" s="1"/>
  <c r="AZ272" i="5" s="1"/>
  <c r="AZ273" i="5" s="1"/>
  <c r="AZ274" i="5" s="1"/>
  <c r="AZ275" i="5" s="1"/>
  <c r="AZ276" i="5" s="1"/>
  <c r="AZ277" i="5" s="1"/>
  <c r="AZ278" i="5" s="1"/>
  <c r="AZ279" i="5" s="1"/>
  <c r="AZ280" i="5" s="1"/>
  <c r="AZ281" i="5" s="1"/>
  <c r="AZ282" i="5" s="1"/>
  <c r="AZ283" i="5" s="1"/>
  <c r="AZ284" i="5" s="1"/>
  <c r="AZ285" i="5" s="1"/>
  <c r="AZ286" i="5" s="1"/>
  <c r="AZ287" i="5" s="1"/>
  <c r="AZ288" i="5" s="1"/>
  <c r="AZ289" i="5" s="1"/>
  <c r="AZ290" i="5" s="1"/>
  <c r="AZ291" i="5" s="1"/>
  <c r="AZ292" i="5" s="1"/>
  <c r="AZ293" i="5" s="1"/>
  <c r="AZ294" i="5" s="1"/>
  <c r="AZ295" i="5" s="1"/>
  <c r="AZ296" i="5" s="1"/>
  <c r="AZ297" i="5" s="1"/>
  <c r="AZ298" i="5" s="1"/>
  <c r="AZ299" i="5" s="1"/>
  <c r="AZ300" i="5" s="1"/>
  <c r="AZ301" i="5" s="1"/>
  <c r="AZ302" i="5" s="1"/>
  <c r="AZ303" i="5" s="1"/>
  <c r="AZ304" i="5" s="1"/>
  <c r="AZ305" i="5" s="1"/>
  <c r="AZ306" i="5" s="1"/>
  <c r="AZ307" i="5" s="1"/>
  <c r="AZ308" i="5" s="1"/>
  <c r="AZ309" i="5" s="1"/>
  <c r="AZ310" i="5" s="1"/>
  <c r="AZ311" i="5" s="1"/>
  <c r="AZ312" i="5" s="1"/>
  <c r="AZ313" i="5" s="1"/>
  <c r="AZ314" i="5" s="1"/>
  <c r="AZ315" i="5" s="1"/>
  <c r="AZ316" i="5" s="1"/>
  <c r="AZ317" i="5" s="1"/>
  <c r="AZ318" i="5" s="1"/>
  <c r="AZ319" i="5" s="1"/>
  <c r="AZ320" i="5" s="1"/>
  <c r="AZ321" i="5" s="1"/>
  <c r="AZ322" i="5" s="1"/>
  <c r="AZ323" i="5" s="1"/>
  <c r="AZ324" i="5" s="1"/>
  <c r="AZ325" i="5" s="1"/>
  <c r="AZ326" i="5" s="1"/>
  <c r="AZ327" i="5" s="1"/>
  <c r="AZ328" i="5" s="1"/>
  <c r="AZ329" i="5" s="1"/>
  <c r="AZ330" i="5" s="1"/>
  <c r="AZ331" i="5" s="1"/>
  <c r="AZ332" i="5" s="1"/>
  <c r="AZ333" i="5" s="1"/>
  <c r="AZ334" i="5" s="1"/>
  <c r="AZ335" i="5" s="1"/>
  <c r="AZ336" i="5" s="1"/>
  <c r="AZ337" i="5" s="1"/>
  <c r="AZ338" i="5" s="1"/>
  <c r="AZ339" i="5" s="1"/>
  <c r="AZ340" i="5" s="1"/>
  <c r="AZ341" i="5" s="1"/>
  <c r="AZ342" i="5" s="1"/>
  <c r="AZ343" i="5" s="1"/>
  <c r="AZ344" i="5" s="1"/>
  <c r="AZ345" i="5" s="1"/>
  <c r="AZ346" i="5" s="1"/>
  <c r="AZ347" i="5" s="1"/>
  <c r="AZ348" i="5" s="1"/>
  <c r="AZ349" i="5" s="1"/>
  <c r="AZ350" i="5" s="1"/>
  <c r="AZ351" i="5" s="1"/>
  <c r="AZ352" i="5" s="1"/>
  <c r="AZ353" i="5" s="1"/>
  <c r="AZ354" i="5" s="1"/>
  <c r="AZ355" i="5" s="1"/>
  <c r="AZ356" i="5" s="1"/>
  <c r="AZ357" i="5" s="1"/>
  <c r="AZ358" i="5" s="1"/>
  <c r="AZ359" i="5" s="1"/>
  <c r="AZ360" i="5" s="1"/>
  <c r="AZ361" i="5" s="1"/>
  <c r="AZ362" i="5" s="1"/>
  <c r="AZ363" i="5" s="1"/>
  <c r="AZ364" i="5" s="1"/>
  <c r="AZ365" i="5" s="1"/>
  <c r="AZ366" i="5" s="1"/>
  <c r="AZ367" i="5" s="1"/>
  <c r="AZ368" i="5" s="1"/>
  <c r="AZ369" i="5" s="1"/>
  <c r="AZ370" i="5" s="1"/>
  <c r="AZ371" i="5" s="1"/>
  <c r="AZ372" i="5" s="1"/>
  <c r="AZ373" i="5" s="1"/>
  <c r="AZ374" i="5" s="1"/>
  <c r="AZ375" i="5" s="1"/>
  <c r="AZ376" i="5" s="1"/>
  <c r="AZ377" i="5" s="1"/>
  <c r="AZ378" i="5" s="1"/>
  <c r="AZ379" i="5" s="1"/>
  <c r="AZ380" i="5" s="1"/>
  <c r="AZ381" i="5" s="1"/>
  <c r="AZ382" i="5" s="1"/>
  <c r="AZ383" i="5" s="1"/>
  <c r="AX177" i="5"/>
  <c r="AX176" i="5"/>
  <c r="AX175" i="5"/>
  <c r="AX174" i="5"/>
  <c r="AX173" i="5"/>
  <c r="AX172" i="5"/>
  <c r="AX171" i="5"/>
  <c r="AX170" i="5"/>
  <c r="AX169" i="5"/>
  <c r="AX178" i="5"/>
  <c r="P179" i="2"/>
  <c r="BZ178" i="5"/>
  <c r="BY178" i="5"/>
  <c r="BX178" i="5"/>
  <c r="BW178" i="5"/>
  <c r="BV178" i="5"/>
  <c r="BU178" i="5"/>
  <c r="BT178" i="5"/>
  <c r="BS178" i="5"/>
  <c r="BR178" i="5"/>
  <c r="BQ178" i="5"/>
  <c r="BP178" i="5"/>
  <c r="BO178" i="5"/>
  <c r="BK178" i="5"/>
  <c r="BJ178" i="5"/>
  <c r="BG178" i="5"/>
  <c r="BF178" i="5"/>
  <c r="AD178" i="5"/>
  <c r="CB178" i="5" s="1"/>
  <c r="AC178" i="5"/>
  <c r="AB178" i="5"/>
  <c r="AA178" i="5"/>
  <c r="Z178" i="5"/>
  <c r="BE178" i="5" s="1"/>
  <c r="BI178" i="5" s="1"/>
  <c r="BL178" i="5" s="1"/>
  <c r="AA179" i="2"/>
  <c r="Z179" i="2"/>
  <c r="X179" i="2"/>
  <c r="W179" i="2"/>
  <c r="I55" i="6" l="1"/>
  <c r="W54" i="6"/>
  <c r="AU177" i="5"/>
  <c r="AS177" i="5"/>
  <c r="AQ177" i="5"/>
  <c r="AO177" i="5"/>
  <c r="AM177" i="5"/>
  <c r="AK177" i="5"/>
  <c r="AI177" i="5"/>
  <c r="CE177" i="5" s="1"/>
  <c r="P178" i="2"/>
  <c r="BZ177" i="5"/>
  <c r="BY177" i="5"/>
  <c r="BX177" i="5"/>
  <c r="BW177" i="5"/>
  <c r="BV177" i="5"/>
  <c r="BU177" i="5"/>
  <c r="BT177" i="5"/>
  <c r="BS177" i="5"/>
  <c r="BR177" i="5"/>
  <c r="BQ177" i="5"/>
  <c r="BP177" i="5"/>
  <c r="BO177" i="5"/>
  <c r="BK177" i="5"/>
  <c r="BJ177" i="5"/>
  <c r="BG177" i="5"/>
  <c r="BF177" i="5"/>
  <c r="AG177" i="5"/>
  <c r="CC177" i="5" s="1"/>
  <c r="AD177" i="5"/>
  <c r="CB177" i="5" s="1"/>
  <c r="AC177" i="5"/>
  <c r="AB177" i="5"/>
  <c r="AA177" i="5"/>
  <c r="Z177" i="5"/>
  <c r="BE177" i="5" s="1"/>
  <c r="BI177" i="5" s="1"/>
  <c r="BL177" i="5" s="1"/>
  <c r="AA178" i="2"/>
  <c r="Z178" i="2"/>
  <c r="X178" i="2"/>
  <c r="W178" i="2"/>
  <c r="I56" i="6" l="1"/>
  <c r="W55" i="6"/>
  <c r="AU176" i="5"/>
  <c r="AS176" i="5"/>
  <c r="AQ176" i="5"/>
  <c r="AO176" i="5"/>
  <c r="AM176" i="5"/>
  <c r="AK176" i="5"/>
  <c r="AI176" i="5"/>
  <c r="CE176" i="5" s="1"/>
  <c r="AG176" i="5"/>
  <c r="CC176" i="5" s="1"/>
  <c r="P177" i="2"/>
  <c r="BZ176" i="5"/>
  <c r="BY176" i="5"/>
  <c r="BX176" i="5"/>
  <c r="BW176" i="5"/>
  <c r="BV176" i="5"/>
  <c r="BU176" i="5"/>
  <c r="BT176" i="5"/>
  <c r="BS176" i="5"/>
  <c r="BR176" i="5"/>
  <c r="BQ176" i="5"/>
  <c r="BP176" i="5"/>
  <c r="BO176" i="5"/>
  <c r="BK176" i="5"/>
  <c r="BJ176" i="5"/>
  <c r="BG176" i="5"/>
  <c r="BF176" i="5"/>
  <c r="AD176" i="5"/>
  <c r="CB176" i="5" s="1"/>
  <c r="AC176" i="5"/>
  <c r="AB176" i="5"/>
  <c r="AA176" i="5"/>
  <c r="Z176" i="5"/>
  <c r="BE176" i="5" s="1"/>
  <c r="BI176" i="5" s="1"/>
  <c r="BL176" i="5" s="1"/>
  <c r="AA177" i="2"/>
  <c r="Z177" i="2"/>
  <c r="X177" i="2"/>
  <c r="W177" i="2"/>
  <c r="I57" i="6" l="1"/>
  <c r="W56" i="6"/>
  <c r="AU175" i="5"/>
  <c r="AS175" i="5"/>
  <c r="AQ175" i="5"/>
  <c r="AO175" i="5"/>
  <c r="AM175" i="5"/>
  <c r="AK175" i="5"/>
  <c r="AI175" i="5"/>
  <c r="CE175" i="5" s="1"/>
  <c r="AG175" i="5"/>
  <c r="CC175" i="5" s="1"/>
  <c r="P176" i="2"/>
  <c r="BZ175" i="5"/>
  <c r="BY175" i="5"/>
  <c r="BX175" i="5"/>
  <c r="BW175" i="5"/>
  <c r="BV175" i="5"/>
  <c r="BU175" i="5"/>
  <c r="BT175" i="5"/>
  <c r="BS175" i="5"/>
  <c r="BR175" i="5"/>
  <c r="BQ175" i="5"/>
  <c r="BP175" i="5"/>
  <c r="BO175" i="5"/>
  <c r="BK175" i="5"/>
  <c r="BJ175" i="5"/>
  <c r="BG175" i="5"/>
  <c r="BF175" i="5"/>
  <c r="AD175" i="5"/>
  <c r="CB175" i="5" s="1"/>
  <c r="AC175" i="5"/>
  <c r="AB175" i="5"/>
  <c r="AA175" i="5"/>
  <c r="Z175" i="5"/>
  <c r="BE175" i="5" s="1"/>
  <c r="BI175" i="5" s="1"/>
  <c r="BL175" i="5" s="1"/>
  <c r="AA176" i="2"/>
  <c r="Z176" i="2"/>
  <c r="X176" i="2"/>
  <c r="W176" i="2"/>
  <c r="W57" i="6" l="1"/>
  <c r="I58" i="6"/>
  <c r="AU174" i="5"/>
  <c r="AS174" i="5"/>
  <c r="AQ174" i="5"/>
  <c r="AO174" i="5"/>
  <c r="AM174" i="5"/>
  <c r="AK174" i="5"/>
  <c r="AI174" i="5"/>
  <c r="CE174" i="5" s="1"/>
  <c r="P175" i="2"/>
  <c r="BZ174" i="5"/>
  <c r="BY174" i="5"/>
  <c r="BX174" i="5"/>
  <c r="BW174" i="5"/>
  <c r="BV174" i="5"/>
  <c r="BU174" i="5"/>
  <c r="BT174" i="5"/>
  <c r="BS174" i="5"/>
  <c r="BR174" i="5"/>
  <c r="BQ174" i="5"/>
  <c r="BP174" i="5"/>
  <c r="BO174" i="5"/>
  <c r="BK174" i="5"/>
  <c r="BJ174" i="5"/>
  <c r="BG174" i="5"/>
  <c r="BF174" i="5"/>
  <c r="AG174" i="5"/>
  <c r="CC174" i="5" s="1"/>
  <c r="AD174" i="5"/>
  <c r="CB174" i="5" s="1"/>
  <c r="AC174" i="5"/>
  <c r="AB174" i="5"/>
  <c r="AA174" i="5"/>
  <c r="Z174" i="5"/>
  <c r="BE174" i="5" s="1"/>
  <c r="BI174" i="5" s="1"/>
  <c r="BL174" i="5" s="1"/>
  <c r="AA175" i="2"/>
  <c r="Z175" i="2"/>
  <c r="X175" i="2"/>
  <c r="W175" i="2"/>
  <c r="W58" i="6" l="1"/>
  <c r="I59" i="6"/>
  <c r="P174" i="2"/>
  <c r="BZ173" i="5"/>
  <c r="BY173" i="5"/>
  <c r="BX173" i="5"/>
  <c r="BW173" i="5"/>
  <c r="BV173" i="5"/>
  <c r="BU173" i="5"/>
  <c r="BT173" i="5"/>
  <c r="BS173" i="5"/>
  <c r="BR173" i="5"/>
  <c r="BQ173" i="5"/>
  <c r="BP173" i="5"/>
  <c r="BO173" i="5"/>
  <c r="BK173" i="5"/>
  <c r="BJ173" i="5"/>
  <c r="BG173" i="5"/>
  <c r="BF173" i="5"/>
  <c r="AU173" i="5"/>
  <c r="AS173" i="5"/>
  <c r="AQ173" i="5"/>
  <c r="AO173" i="5"/>
  <c r="AM173" i="5"/>
  <c r="AK173" i="5"/>
  <c r="AI173" i="5"/>
  <c r="CE173" i="5" s="1"/>
  <c r="AG173" i="5"/>
  <c r="CC173" i="5" s="1"/>
  <c r="AD173" i="5"/>
  <c r="CB173" i="5" s="1"/>
  <c r="AC173" i="5"/>
  <c r="AB173" i="5"/>
  <c r="AA173" i="5"/>
  <c r="Z173" i="5"/>
  <c r="BE173" i="5" s="1"/>
  <c r="BI173" i="5" s="1"/>
  <c r="BL173" i="5" s="1"/>
  <c r="AA174" i="2"/>
  <c r="Z174" i="2"/>
  <c r="X174" i="2"/>
  <c r="W174" i="2"/>
  <c r="W59" i="6" l="1"/>
  <c r="I60" i="6"/>
  <c r="AU172" i="5"/>
  <c r="AS172" i="5"/>
  <c r="AQ172" i="5"/>
  <c r="AO172" i="5"/>
  <c r="AM172" i="5"/>
  <c r="AK172" i="5"/>
  <c r="AI172" i="5"/>
  <c r="CE172" i="5" s="1"/>
  <c r="AG172" i="5"/>
  <c r="CC172" i="5" s="1"/>
  <c r="P173" i="2"/>
  <c r="BZ172" i="5"/>
  <c r="BY172" i="5"/>
  <c r="BX172" i="5"/>
  <c r="BW172" i="5"/>
  <c r="BV172" i="5"/>
  <c r="BU172" i="5"/>
  <c r="BT172" i="5"/>
  <c r="BS172" i="5"/>
  <c r="BR172" i="5"/>
  <c r="BQ172" i="5"/>
  <c r="BP172" i="5"/>
  <c r="BO172" i="5"/>
  <c r="BK172" i="5"/>
  <c r="BJ172" i="5"/>
  <c r="BG172" i="5"/>
  <c r="BF172" i="5"/>
  <c r="AD172" i="5"/>
  <c r="CB172" i="5" s="1"/>
  <c r="AC172" i="5"/>
  <c r="AB172" i="5"/>
  <c r="AA172" i="5"/>
  <c r="Z172" i="5"/>
  <c r="BE172" i="5" s="1"/>
  <c r="BI172" i="5" s="1"/>
  <c r="BL172" i="5" s="1"/>
  <c r="AA173" i="2"/>
  <c r="Z173" i="2"/>
  <c r="X173" i="2"/>
  <c r="W173" i="2"/>
  <c r="AU171" i="5"/>
  <c r="AS171" i="5"/>
  <c r="AQ171" i="5"/>
  <c r="AO171" i="5"/>
  <c r="AM171" i="5"/>
  <c r="AK171" i="5"/>
  <c r="AI171" i="5"/>
  <c r="CE171" i="5" s="1"/>
  <c r="AG171" i="5"/>
  <c r="CC171" i="5" s="1"/>
  <c r="P172" i="2"/>
  <c r="BZ171" i="5"/>
  <c r="BY171" i="5"/>
  <c r="BX171" i="5"/>
  <c r="BW171" i="5"/>
  <c r="BV171" i="5"/>
  <c r="BU171" i="5"/>
  <c r="BT171" i="5"/>
  <c r="BS171" i="5"/>
  <c r="BR171" i="5"/>
  <c r="BQ171" i="5"/>
  <c r="BP171" i="5"/>
  <c r="BO171" i="5"/>
  <c r="BK171" i="5"/>
  <c r="BJ171" i="5"/>
  <c r="BG171" i="5"/>
  <c r="BF171" i="5"/>
  <c r="AD171" i="5"/>
  <c r="CB171" i="5" s="1"/>
  <c r="AC171" i="5"/>
  <c r="AB171" i="5"/>
  <c r="AA171" i="5"/>
  <c r="Z171" i="5"/>
  <c r="BE171" i="5" s="1"/>
  <c r="BI171" i="5" s="1"/>
  <c r="BL171" i="5" s="1"/>
  <c r="AA172" i="2"/>
  <c r="Z172" i="2"/>
  <c r="X172" i="2"/>
  <c r="W172" i="2"/>
  <c r="W60" i="6" l="1"/>
  <c r="I61" i="6"/>
  <c r="BZ170" i="5"/>
  <c r="BY170" i="5"/>
  <c r="BX170" i="5"/>
  <c r="BW170" i="5"/>
  <c r="BV170" i="5"/>
  <c r="BU170" i="5"/>
  <c r="BT170" i="5"/>
  <c r="BS170" i="5"/>
  <c r="BR170" i="5"/>
  <c r="BQ170" i="5"/>
  <c r="BP170" i="5"/>
  <c r="BO170" i="5"/>
  <c r="BK170" i="5"/>
  <c r="BJ170" i="5"/>
  <c r="BG170" i="5"/>
  <c r="BF170" i="5"/>
  <c r="AU170" i="5"/>
  <c r="AS170" i="5"/>
  <c r="AQ170" i="5"/>
  <c r="AO170" i="5"/>
  <c r="AM170" i="5"/>
  <c r="AK170" i="5"/>
  <c r="AI170" i="5"/>
  <c r="CE170" i="5" s="1"/>
  <c r="AG170" i="5"/>
  <c r="CC170" i="5" s="1"/>
  <c r="P171" i="2"/>
  <c r="AD170" i="5"/>
  <c r="CB170" i="5" s="1"/>
  <c r="AC170" i="5"/>
  <c r="AB170" i="5"/>
  <c r="AA170" i="5"/>
  <c r="Z170" i="5"/>
  <c r="BE170" i="5" s="1"/>
  <c r="BI170" i="5" s="1"/>
  <c r="BL170" i="5" s="1"/>
  <c r="AA171" i="2"/>
  <c r="Z171" i="2"/>
  <c r="X171" i="2"/>
  <c r="W171" i="2"/>
  <c r="P170" i="2"/>
  <c r="AU169" i="5"/>
  <c r="AS169" i="5"/>
  <c r="AQ169" i="5"/>
  <c r="AO169" i="5"/>
  <c r="AM169" i="5"/>
  <c r="AK169" i="5"/>
  <c r="AI169" i="5"/>
  <c r="CE169" i="5" s="1"/>
  <c r="AG169" i="5"/>
  <c r="CC169" i="5" s="1"/>
  <c r="AD169" i="5"/>
  <c r="CB169" i="5" s="1"/>
  <c r="AC169" i="5"/>
  <c r="AB169" i="5"/>
  <c r="AA169" i="5"/>
  <c r="Z169" i="5"/>
  <c r="BE169" i="5" s="1"/>
  <c r="BI169" i="5" s="1"/>
  <c r="BL169" i="5" s="1"/>
  <c r="BZ169" i="5"/>
  <c r="BY169" i="5"/>
  <c r="BX169" i="5"/>
  <c r="BW169" i="5"/>
  <c r="BV169" i="5"/>
  <c r="BU169" i="5"/>
  <c r="BT169" i="5"/>
  <c r="BS169" i="5"/>
  <c r="BR169" i="5"/>
  <c r="BQ169" i="5"/>
  <c r="BP169" i="5"/>
  <c r="BO169" i="5"/>
  <c r="BK169" i="5"/>
  <c r="BJ169" i="5"/>
  <c r="BG169" i="5"/>
  <c r="BF169" i="5"/>
  <c r="AA170" i="2"/>
  <c r="Z170" i="2"/>
  <c r="X170" i="2"/>
  <c r="W170" i="2"/>
  <c r="W61" i="6" l="1"/>
  <c r="I62" i="6"/>
  <c r="P169" i="2"/>
  <c r="BZ168" i="5"/>
  <c r="BY168" i="5"/>
  <c r="BX168" i="5"/>
  <c r="BW168" i="5"/>
  <c r="BV168" i="5"/>
  <c r="BU168" i="5"/>
  <c r="BT168" i="5"/>
  <c r="BS168" i="5"/>
  <c r="BR168" i="5"/>
  <c r="BQ168" i="5"/>
  <c r="BP168" i="5"/>
  <c r="BO168" i="5"/>
  <c r="BK168" i="5"/>
  <c r="BJ168" i="5"/>
  <c r="BG168" i="5"/>
  <c r="BF168" i="5"/>
  <c r="AU168" i="5"/>
  <c r="AS168" i="5"/>
  <c r="AQ168" i="5"/>
  <c r="AO168" i="5"/>
  <c r="AM168" i="5"/>
  <c r="AK168" i="5"/>
  <c r="AI168" i="5"/>
  <c r="CE168" i="5" s="1"/>
  <c r="AG168" i="5"/>
  <c r="CC168" i="5" s="1"/>
  <c r="AD168" i="5"/>
  <c r="CB168" i="5" s="1"/>
  <c r="AC168" i="5"/>
  <c r="AB168" i="5"/>
  <c r="AA168" i="5"/>
  <c r="Z168" i="5"/>
  <c r="BE168" i="5" s="1"/>
  <c r="BI168" i="5" s="1"/>
  <c r="BL168" i="5" s="1"/>
  <c r="AA169" i="2"/>
  <c r="Z169" i="2"/>
  <c r="X169" i="2"/>
  <c r="W169" i="2"/>
  <c r="I63" i="6" l="1"/>
  <c r="W62" i="6"/>
  <c r="P168" i="2"/>
  <c r="AO167" i="5"/>
  <c r="AM167" i="5"/>
  <c r="AK167" i="5"/>
  <c r="AU167" i="5"/>
  <c r="AS167" i="5"/>
  <c r="AQ167" i="5"/>
  <c r="BZ167" i="5"/>
  <c r="BY167" i="5"/>
  <c r="BX167" i="5"/>
  <c r="BW167" i="5"/>
  <c r="BV167" i="5"/>
  <c r="BU167" i="5"/>
  <c r="BT167" i="5"/>
  <c r="BS167" i="5"/>
  <c r="BR167" i="5"/>
  <c r="BQ167" i="5"/>
  <c r="BP167" i="5"/>
  <c r="BO167" i="5"/>
  <c r="BK167" i="5"/>
  <c r="BJ167" i="5"/>
  <c r="BG167" i="5"/>
  <c r="BF167" i="5"/>
  <c r="AI167" i="5"/>
  <c r="CE167" i="5" s="1"/>
  <c r="AG167" i="5"/>
  <c r="CC167" i="5" s="1"/>
  <c r="AD167" i="5"/>
  <c r="CB167" i="5" s="1"/>
  <c r="AC167" i="5"/>
  <c r="AB167" i="5"/>
  <c r="AA167" i="5"/>
  <c r="Z167" i="5"/>
  <c r="BE167" i="5" s="1"/>
  <c r="BI167" i="5" s="1"/>
  <c r="BL167" i="5" s="1"/>
  <c r="AA168" i="2"/>
  <c r="Z168" i="2"/>
  <c r="X168" i="2"/>
  <c r="W168" i="2"/>
  <c r="I64" i="6" l="1"/>
  <c r="W63" i="6"/>
  <c r="P167" i="2"/>
  <c r="BZ166" i="5"/>
  <c r="BY166" i="5"/>
  <c r="BX166" i="5"/>
  <c r="BW166" i="5"/>
  <c r="BV166" i="5"/>
  <c r="BU166" i="5"/>
  <c r="BT166" i="5"/>
  <c r="BS166" i="5"/>
  <c r="BR166" i="5"/>
  <c r="BQ166" i="5"/>
  <c r="BP166" i="5"/>
  <c r="BO166" i="5"/>
  <c r="BK166" i="5"/>
  <c r="BJ166" i="5"/>
  <c r="BG166" i="5"/>
  <c r="BF166" i="5"/>
  <c r="AU166" i="5"/>
  <c r="AS166" i="5"/>
  <c r="AQ166" i="5"/>
  <c r="AO166" i="5"/>
  <c r="AM166" i="5"/>
  <c r="AK166" i="5"/>
  <c r="AI166" i="5"/>
  <c r="CE166" i="5" s="1"/>
  <c r="AG166" i="5"/>
  <c r="CC166" i="5" s="1"/>
  <c r="AD166" i="5"/>
  <c r="CB166" i="5" s="1"/>
  <c r="AC166" i="5"/>
  <c r="AB166" i="5"/>
  <c r="AA166" i="5"/>
  <c r="Z166" i="5"/>
  <c r="BE166" i="5" s="1"/>
  <c r="BI166" i="5" s="1"/>
  <c r="BL166" i="5" s="1"/>
  <c r="AA167" i="2"/>
  <c r="Z167" i="2"/>
  <c r="X167" i="2"/>
  <c r="W167" i="2"/>
  <c r="AA166" i="2"/>
  <c r="Z166" i="2"/>
  <c r="X166" i="2"/>
  <c r="W166" i="2"/>
  <c r="I65" i="6" l="1"/>
  <c r="W64" i="6"/>
  <c r="P166" i="2"/>
  <c r="AU165" i="5"/>
  <c r="AS165" i="5"/>
  <c r="AQ165" i="5"/>
  <c r="AO165" i="5"/>
  <c r="AM165" i="5"/>
  <c r="AK165" i="5"/>
  <c r="AI165" i="5"/>
  <c r="CE165" i="5" s="1"/>
  <c r="AG165" i="5"/>
  <c r="CC165" i="5" s="1"/>
  <c r="AD165" i="5"/>
  <c r="CB165" i="5" s="1"/>
  <c r="AC165" i="5"/>
  <c r="AB165" i="5"/>
  <c r="AA165" i="5"/>
  <c r="Z165" i="5"/>
  <c r="BE165" i="5" s="1"/>
  <c r="BI165" i="5" s="1"/>
  <c r="BL165" i="5" s="1"/>
  <c r="BZ165" i="5"/>
  <c r="BY165" i="5"/>
  <c r="BX165" i="5"/>
  <c r="BW165" i="5"/>
  <c r="BV165" i="5"/>
  <c r="BU165" i="5"/>
  <c r="BT165" i="5"/>
  <c r="BS165" i="5"/>
  <c r="BR165" i="5"/>
  <c r="BQ165" i="5"/>
  <c r="BP165" i="5"/>
  <c r="BO165" i="5"/>
  <c r="BK165" i="5"/>
  <c r="BJ165" i="5"/>
  <c r="BG165" i="5"/>
  <c r="BF165" i="5"/>
  <c r="W65" i="6" l="1"/>
  <c r="I66" i="6"/>
  <c r="AU164" i="5"/>
  <c r="AS164" i="5"/>
  <c r="AQ164" i="5"/>
  <c r="AO164" i="5"/>
  <c r="AM164" i="5"/>
  <c r="AK164" i="5"/>
  <c r="AI164" i="5"/>
  <c r="CE164" i="5" s="1"/>
  <c r="AG164" i="5"/>
  <c r="CC164" i="5" s="1"/>
  <c r="P165" i="2"/>
  <c r="BZ164" i="5"/>
  <c r="BY164" i="5"/>
  <c r="BX164" i="5"/>
  <c r="BW164" i="5"/>
  <c r="BV164" i="5"/>
  <c r="BU164" i="5"/>
  <c r="BT164" i="5"/>
  <c r="BS164" i="5"/>
  <c r="BR164" i="5"/>
  <c r="BQ164" i="5"/>
  <c r="BP164" i="5"/>
  <c r="BO164" i="5"/>
  <c r="BK164" i="5"/>
  <c r="BJ164" i="5"/>
  <c r="BG164" i="5"/>
  <c r="BF164" i="5"/>
  <c r="AD164" i="5"/>
  <c r="CB164" i="5" s="1"/>
  <c r="AC164" i="5"/>
  <c r="AB164" i="5"/>
  <c r="AA164" i="5"/>
  <c r="Z164" i="5"/>
  <c r="BE164" i="5" s="1"/>
  <c r="BI164" i="5" s="1"/>
  <c r="BL164" i="5" s="1"/>
  <c r="AA165" i="2"/>
  <c r="Z165" i="2"/>
  <c r="X165" i="2"/>
  <c r="W165" i="2"/>
  <c r="W66" i="6" l="1"/>
  <c r="I67" i="6"/>
  <c r="AG163" i="5"/>
  <c r="CC163" i="5" s="1"/>
  <c r="P164" i="2"/>
  <c r="BZ163" i="5"/>
  <c r="BY163" i="5"/>
  <c r="BX163" i="5"/>
  <c r="BW163" i="5"/>
  <c r="BV163" i="5"/>
  <c r="BU163" i="5"/>
  <c r="BT163" i="5"/>
  <c r="BS163" i="5"/>
  <c r="BR163" i="5"/>
  <c r="BQ163" i="5"/>
  <c r="BP163" i="5"/>
  <c r="BO163" i="5"/>
  <c r="BK163" i="5"/>
  <c r="BJ163" i="5"/>
  <c r="BG163" i="5"/>
  <c r="BF163" i="5"/>
  <c r="AU163" i="5"/>
  <c r="AS163" i="5"/>
  <c r="AQ163" i="5"/>
  <c r="AO163" i="5"/>
  <c r="AM163" i="5"/>
  <c r="AK163" i="5"/>
  <c r="AI163" i="5"/>
  <c r="CE163" i="5" s="1"/>
  <c r="AD163" i="5"/>
  <c r="CB163" i="5" s="1"/>
  <c r="AC163" i="5"/>
  <c r="AB163" i="5"/>
  <c r="AA163" i="5"/>
  <c r="Z163" i="5"/>
  <c r="BE163" i="5" s="1"/>
  <c r="BI163" i="5" s="1"/>
  <c r="BL163" i="5" s="1"/>
  <c r="AA164" i="2"/>
  <c r="Z164" i="2"/>
  <c r="X164" i="2"/>
  <c r="W164" i="2"/>
  <c r="W67" i="6" l="1"/>
  <c r="I68" i="6"/>
  <c r="AU162" i="5"/>
  <c r="AS162" i="5"/>
  <c r="AQ162" i="5"/>
  <c r="AO162" i="5"/>
  <c r="AM162" i="5"/>
  <c r="AK162" i="5"/>
  <c r="AI162" i="5"/>
  <c r="CE162" i="5" s="1"/>
  <c r="AG162" i="5"/>
  <c r="CC162" i="5" s="1"/>
  <c r="P163" i="2"/>
  <c r="BZ162" i="5"/>
  <c r="BY162" i="5"/>
  <c r="BX162" i="5"/>
  <c r="BW162" i="5"/>
  <c r="BV162" i="5"/>
  <c r="BU162" i="5"/>
  <c r="BT162" i="5"/>
  <c r="BS162" i="5"/>
  <c r="BR162" i="5"/>
  <c r="BQ162" i="5"/>
  <c r="BP162" i="5"/>
  <c r="BO162" i="5"/>
  <c r="BK162" i="5"/>
  <c r="BJ162" i="5"/>
  <c r="BG162" i="5"/>
  <c r="BF162" i="5"/>
  <c r="AD162" i="5"/>
  <c r="CB162" i="5" s="1"/>
  <c r="AC162" i="5"/>
  <c r="AB162" i="5"/>
  <c r="AA162" i="5"/>
  <c r="Z162" i="5"/>
  <c r="BE162" i="5" s="1"/>
  <c r="BI162" i="5" s="1"/>
  <c r="BL162" i="5" s="1"/>
  <c r="AA163" i="2"/>
  <c r="Z163" i="2"/>
  <c r="X163" i="2"/>
  <c r="W163" i="2"/>
  <c r="W68" i="6" l="1"/>
  <c r="I69" i="6"/>
  <c r="BZ161" i="5"/>
  <c r="BZ160" i="5"/>
  <c r="W69" i="6" l="1"/>
  <c r="I70" i="6"/>
  <c r="AU161" i="5"/>
  <c r="AS161" i="5"/>
  <c r="AQ161" i="5"/>
  <c r="AO161" i="5"/>
  <c r="AM161" i="5"/>
  <c r="AK161" i="5"/>
  <c r="AI161" i="5"/>
  <c r="CE161" i="5" s="1"/>
  <c r="AG161" i="5"/>
  <c r="CC161" i="5" s="1"/>
  <c r="P162" i="2"/>
  <c r="AD161" i="5"/>
  <c r="CB161" i="5" s="1"/>
  <c r="AC161" i="5"/>
  <c r="AB161" i="5"/>
  <c r="AA161" i="5"/>
  <c r="Z161" i="5"/>
  <c r="BE161" i="5" s="1"/>
  <c r="BI161" i="5" s="1"/>
  <c r="BL161" i="5" s="1"/>
  <c r="BY161" i="5"/>
  <c r="BX161" i="5"/>
  <c r="BW161" i="5"/>
  <c r="BV161" i="5"/>
  <c r="BU161" i="5"/>
  <c r="BT161" i="5"/>
  <c r="BS161" i="5"/>
  <c r="BR161" i="5"/>
  <c r="BQ161" i="5"/>
  <c r="BP161" i="5"/>
  <c r="BO161" i="5"/>
  <c r="BK161" i="5"/>
  <c r="BJ161" i="5"/>
  <c r="BG161" i="5"/>
  <c r="BF161" i="5"/>
  <c r="AA162" i="2"/>
  <c r="Z162" i="2"/>
  <c r="X162" i="2"/>
  <c r="W162" i="2"/>
  <c r="W70" i="6" l="1"/>
  <c r="I71" i="6"/>
  <c r="AG160" i="5"/>
  <c r="CC160" i="5" s="1"/>
  <c r="P161" i="2"/>
  <c r="AU160" i="5"/>
  <c r="AS160" i="5"/>
  <c r="AQ160" i="5"/>
  <c r="AO160" i="5"/>
  <c r="AM160" i="5"/>
  <c r="AK160" i="5"/>
  <c r="AI160" i="5"/>
  <c r="CE160" i="5" s="1"/>
  <c r="AD160" i="5"/>
  <c r="CB160" i="5" s="1"/>
  <c r="AC160" i="5"/>
  <c r="AB160" i="5"/>
  <c r="AA160" i="5"/>
  <c r="Z160" i="5"/>
  <c r="BE160" i="5" s="1"/>
  <c r="BI160" i="5" s="1"/>
  <c r="BL160" i="5" s="1"/>
  <c r="BY160" i="5"/>
  <c r="BX160" i="5"/>
  <c r="BW160" i="5"/>
  <c r="BV160" i="5"/>
  <c r="BU160" i="5"/>
  <c r="BT160" i="5"/>
  <c r="BS160" i="5"/>
  <c r="BR160" i="5"/>
  <c r="BQ160" i="5"/>
  <c r="BP160" i="5"/>
  <c r="BO160" i="5"/>
  <c r="BK160" i="5"/>
  <c r="BJ160" i="5"/>
  <c r="BG160" i="5"/>
  <c r="BF160" i="5"/>
  <c r="AA161" i="2"/>
  <c r="Z161" i="2"/>
  <c r="X161" i="2"/>
  <c r="W161" i="2"/>
  <c r="W71" i="6" l="1"/>
  <c r="I72" i="6"/>
  <c r="AU159" i="5"/>
  <c r="AS159" i="5"/>
  <c r="AQ159" i="5"/>
  <c r="AO159" i="5"/>
  <c r="AM159" i="5"/>
  <c r="AK159" i="5"/>
  <c r="AI159" i="5"/>
  <c r="CE159" i="5" s="1"/>
  <c r="AG159" i="5"/>
  <c r="CC159" i="5" s="1"/>
  <c r="P160" i="2"/>
  <c r="AD159" i="5"/>
  <c r="CB159" i="5" s="1"/>
  <c r="AC159" i="5"/>
  <c r="AB159" i="5"/>
  <c r="AA159" i="5"/>
  <c r="Z159" i="5"/>
  <c r="BE159" i="5" s="1"/>
  <c r="BI159" i="5" s="1"/>
  <c r="BL159" i="5" s="1"/>
  <c r="BZ159" i="5"/>
  <c r="BY159" i="5"/>
  <c r="BX159" i="5"/>
  <c r="BW159" i="5"/>
  <c r="BV159" i="5"/>
  <c r="BU159" i="5"/>
  <c r="BT159" i="5"/>
  <c r="BS159" i="5"/>
  <c r="BR159" i="5"/>
  <c r="BQ159" i="5"/>
  <c r="BP159" i="5"/>
  <c r="BO159" i="5"/>
  <c r="BK159" i="5"/>
  <c r="BJ159" i="5"/>
  <c r="BG159" i="5"/>
  <c r="BF159" i="5"/>
  <c r="AA160" i="2"/>
  <c r="Z160" i="2"/>
  <c r="X160" i="2"/>
  <c r="W160" i="2"/>
  <c r="W72" i="6" l="1"/>
  <c r="I73" i="6"/>
  <c r="AS158" i="5"/>
  <c r="AQ158" i="5"/>
  <c r="AO158" i="5"/>
  <c r="AM158" i="5"/>
  <c r="AK158" i="5"/>
  <c r="AI158" i="5"/>
  <c r="CE158" i="5" s="1"/>
  <c r="AG158" i="5"/>
  <c r="CC158" i="5" s="1"/>
  <c r="P159" i="2"/>
  <c r="AD158" i="5"/>
  <c r="CB158" i="5" s="1"/>
  <c r="AC158" i="5"/>
  <c r="AB158" i="5"/>
  <c r="AA158" i="5"/>
  <c r="Z158" i="5"/>
  <c r="BE158" i="5" s="1"/>
  <c r="BI158" i="5" s="1"/>
  <c r="BL158" i="5" s="1"/>
  <c r="AU158" i="5"/>
  <c r="BZ158" i="5"/>
  <c r="BY158" i="5"/>
  <c r="BX158" i="5"/>
  <c r="BW158" i="5"/>
  <c r="BV158" i="5"/>
  <c r="BU158" i="5"/>
  <c r="BT158" i="5"/>
  <c r="BS158" i="5"/>
  <c r="BR158" i="5"/>
  <c r="BQ158" i="5"/>
  <c r="BP158" i="5"/>
  <c r="BO158" i="5"/>
  <c r="BK158" i="5"/>
  <c r="BJ158" i="5"/>
  <c r="BG158" i="5"/>
  <c r="BF158" i="5"/>
  <c r="AA159" i="2"/>
  <c r="Z159" i="2"/>
  <c r="X159" i="2"/>
  <c r="W159" i="2"/>
  <c r="W73" i="6" l="1"/>
  <c r="I74" i="6"/>
  <c r="AU157" i="5"/>
  <c r="AS157" i="5"/>
  <c r="AQ157" i="5"/>
  <c r="AO157" i="5"/>
  <c r="AM157" i="5"/>
  <c r="AK157" i="5"/>
  <c r="AI157" i="5"/>
  <c r="CE157" i="5" s="1"/>
  <c r="AG157" i="5"/>
  <c r="CC157" i="5" s="1"/>
  <c r="P158" i="2"/>
  <c r="AA158" i="2"/>
  <c r="Z158" i="2"/>
  <c r="X158" i="2"/>
  <c r="W158" i="2"/>
  <c r="AD157" i="5"/>
  <c r="CB157" i="5" s="1"/>
  <c r="AC157" i="5"/>
  <c r="AB157" i="5"/>
  <c r="AA157" i="5"/>
  <c r="Z157" i="5"/>
  <c r="BE157" i="5" s="1"/>
  <c r="BI157" i="5" s="1"/>
  <c r="BL157" i="5" s="1"/>
  <c r="BZ157" i="5"/>
  <c r="BY157" i="5"/>
  <c r="BX157" i="5"/>
  <c r="BW157" i="5"/>
  <c r="BV157" i="5"/>
  <c r="BU157" i="5"/>
  <c r="BT157" i="5"/>
  <c r="BS157" i="5"/>
  <c r="BR157" i="5"/>
  <c r="BQ157" i="5"/>
  <c r="BP157" i="5"/>
  <c r="BO157" i="5"/>
  <c r="BK157" i="5"/>
  <c r="BJ157" i="5"/>
  <c r="BG157" i="5"/>
  <c r="BF157" i="5"/>
  <c r="W74" i="6" l="1"/>
  <c r="I75" i="6"/>
  <c r="AU156" i="5"/>
  <c r="AS156" i="5"/>
  <c r="AQ156" i="5"/>
  <c r="AO156" i="5"/>
  <c r="AM156" i="5"/>
  <c r="AK156" i="5"/>
  <c r="AI156" i="5"/>
  <c r="CE156" i="5" s="1"/>
  <c r="AG156" i="5"/>
  <c r="CC156" i="5" s="1"/>
  <c r="P157" i="2"/>
  <c r="AD156" i="5"/>
  <c r="CB156" i="5" s="1"/>
  <c r="AC156" i="5"/>
  <c r="AB156" i="5"/>
  <c r="AA156" i="5"/>
  <c r="Z156" i="5"/>
  <c r="BE156" i="5" s="1"/>
  <c r="BI156" i="5" s="1"/>
  <c r="BL156" i="5" s="1"/>
  <c r="BZ156" i="5"/>
  <c r="BY156" i="5"/>
  <c r="BX156" i="5"/>
  <c r="BW156" i="5"/>
  <c r="BV156" i="5"/>
  <c r="BU156" i="5"/>
  <c r="BT156" i="5"/>
  <c r="BS156" i="5"/>
  <c r="BR156" i="5"/>
  <c r="BQ156" i="5"/>
  <c r="BP156" i="5"/>
  <c r="BO156" i="5"/>
  <c r="BK156" i="5"/>
  <c r="BJ156" i="5"/>
  <c r="BG156" i="5"/>
  <c r="BF156" i="5"/>
  <c r="AA157" i="2"/>
  <c r="Z157" i="2"/>
  <c r="X157" i="2"/>
  <c r="W157" i="2"/>
  <c r="W75" i="6" l="1"/>
  <c r="I76" i="6"/>
  <c r="AU155" i="5"/>
  <c r="AS155" i="5"/>
  <c r="AQ155" i="5"/>
  <c r="AO155" i="5"/>
  <c r="AM155" i="5"/>
  <c r="AK155" i="5"/>
  <c r="AI155" i="5"/>
  <c r="CE155" i="5" s="1"/>
  <c r="AG155" i="5"/>
  <c r="CC155" i="5" s="1"/>
  <c r="W76" i="6" l="1"/>
  <c r="I77" i="6"/>
  <c r="P156" i="2"/>
  <c r="BZ155" i="5"/>
  <c r="BY155" i="5"/>
  <c r="BX155" i="5"/>
  <c r="BW155" i="5"/>
  <c r="BV155" i="5"/>
  <c r="BU155" i="5"/>
  <c r="BT155" i="5"/>
  <c r="BS155" i="5"/>
  <c r="BR155" i="5"/>
  <c r="BQ155" i="5"/>
  <c r="BP155" i="5"/>
  <c r="BO155" i="5"/>
  <c r="BK155" i="5"/>
  <c r="BJ155" i="5"/>
  <c r="BG155" i="5"/>
  <c r="BF155" i="5"/>
  <c r="AD155" i="5"/>
  <c r="CB155" i="5" s="1"/>
  <c r="AC155" i="5"/>
  <c r="AB155" i="5"/>
  <c r="AA155" i="5"/>
  <c r="Z155" i="5"/>
  <c r="BE155" i="5" s="1"/>
  <c r="BI155" i="5" s="1"/>
  <c r="BL155" i="5" s="1"/>
  <c r="AA156" i="2"/>
  <c r="Z156" i="2"/>
  <c r="X156" i="2"/>
  <c r="W156" i="2"/>
  <c r="W77" i="6" l="1"/>
  <c r="I78" i="6"/>
  <c r="AU154" i="5"/>
  <c r="AG154" i="5"/>
  <c r="CC154" i="5" s="1"/>
  <c r="P155" i="2"/>
  <c r="BZ154" i="5"/>
  <c r="BY154" i="5"/>
  <c r="BX154" i="5"/>
  <c r="BW154" i="5"/>
  <c r="BV154" i="5"/>
  <c r="BU154" i="5"/>
  <c r="BT154" i="5"/>
  <c r="BS154" i="5"/>
  <c r="BR154" i="5"/>
  <c r="BQ154" i="5"/>
  <c r="BP154" i="5"/>
  <c r="BO154" i="5"/>
  <c r="BK154" i="5"/>
  <c r="BJ154" i="5"/>
  <c r="BG154" i="5"/>
  <c r="BF154" i="5"/>
  <c r="AS154" i="5"/>
  <c r="AQ154" i="5"/>
  <c r="AO154" i="5"/>
  <c r="AM154" i="5"/>
  <c r="AK154" i="5"/>
  <c r="AI154" i="5"/>
  <c r="CE154" i="5" s="1"/>
  <c r="AD154" i="5"/>
  <c r="CB154" i="5" s="1"/>
  <c r="AC154" i="5"/>
  <c r="AB154" i="5"/>
  <c r="AA154" i="5"/>
  <c r="Z154" i="5"/>
  <c r="BE154" i="5" s="1"/>
  <c r="BI154" i="5" s="1"/>
  <c r="BL154" i="5" s="1"/>
  <c r="AA155" i="2"/>
  <c r="Z155" i="2"/>
  <c r="X155" i="2"/>
  <c r="W155" i="2"/>
  <c r="W78" i="6" l="1"/>
  <c r="I79" i="6"/>
  <c r="AU153" i="5"/>
  <c r="AS153" i="5"/>
  <c r="AQ153" i="5"/>
  <c r="AO153" i="5"/>
  <c r="AM153" i="5"/>
  <c r="AK153" i="5"/>
  <c r="AI153" i="5"/>
  <c r="CE153" i="5" s="1"/>
  <c r="AG153" i="5"/>
  <c r="CC153" i="5" s="1"/>
  <c r="AD153" i="5"/>
  <c r="CB153" i="5" s="1"/>
  <c r="P154" i="2"/>
  <c r="AC153" i="5"/>
  <c r="AB153" i="5"/>
  <c r="AA153" i="5"/>
  <c r="Z153" i="5"/>
  <c r="BE153" i="5" s="1"/>
  <c r="BI153" i="5" s="1"/>
  <c r="BL153" i="5" s="1"/>
  <c r="BZ153" i="5"/>
  <c r="BY153" i="5"/>
  <c r="BX153" i="5"/>
  <c r="BW153" i="5"/>
  <c r="BV153" i="5"/>
  <c r="BU153" i="5"/>
  <c r="BT153" i="5"/>
  <c r="BS153" i="5"/>
  <c r="BR153" i="5"/>
  <c r="BQ153" i="5"/>
  <c r="BP153" i="5"/>
  <c r="BO153" i="5"/>
  <c r="BK153" i="5"/>
  <c r="BJ153" i="5"/>
  <c r="BG153" i="5"/>
  <c r="BF153" i="5"/>
  <c r="AA154" i="2"/>
  <c r="Z154" i="2"/>
  <c r="X154" i="2"/>
  <c r="W154" i="2"/>
  <c r="W79" i="6" l="1"/>
  <c r="I80" i="6"/>
  <c r="P153" i="2"/>
  <c r="AU152" i="5"/>
  <c r="AS152" i="5"/>
  <c r="AQ152" i="5"/>
  <c r="AO152" i="5"/>
  <c r="AM152" i="5"/>
  <c r="AK152" i="5"/>
  <c r="AI152" i="5"/>
  <c r="CE152" i="5" s="1"/>
  <c r="AG152" i="5"/>
  <c r="CC152" i="5" s="1"/>
  <c r="AD152" i="5"/>
  <c r="CB152" i="5" s="1"/>
  <c r="AC152" i="5"/>
  <c r="AB152" i="5"/>
  <c r="AA152" i="5"/>
  <c r="Z152" i="5"/>
  <c r="BE152" i="5" s="1"/>
  <c r="BI152" i="5" s="1"/>
  <c r="BL152" i="5" s="1"/>
  <c r="BF152" i="5"/>
  <c r="BG152" i="5"/>
  <c r="BJ152" i="5"/>
  <c r="BK152" i="5"/>
  <c r="BO152" i="5"/>
  <c r="BP152" i="5"/>
  <c r="BQ152" i="5"/>
  <c r="BR152" i="5"/>
  <c r="BS152" i="5"/>
  <c r="BT152" i="5"/>
  <c r="BU152" i="5"/>
  <c r="BV152" i="5"/>
  <c r="BW152" i="5"/>
  <c r="BX152" i="5"/>
  <c r="BZ152" i="5"/>
  <c r="BY152" i="5"/>
  <c r="AA153" i="2"/>
  <c r="Z153" i="2"/>
  <c r="X153" i="2"/>
  <c r="W153" i="2"/>
  <c r="W80" i="6" l="1"/>
  <c r="I81" i="6"/>
  <c r="BZ151" i="5"/>
  <c r="BY151" i="5"/>
  <c r="BX151" i="5"/>
  <c r="BW151" i="5"/>
  <c r="BV151" i="5"/>
  <c r="BU151" i="5"/>
  <c r="BT151" i="5"/>
  <c r="BS151" i="5"/>
  <c r="BR151" i="5"/>
  <c r="BQ151" i="5"/>
  <c r="BP151" i="5"/>
  <c r="BO151" i="5"/>
  <c r="BK151" i="5"/>
  <c r="BJ151" i="5"/>
  <c r="BG151" i="5"/>
  <c r="BF151" i="5"/>
  <c r="P152" i="2"/>
  <c r="AU151" i="5"/>
  <c r="AS151" i="5"/>
  <c r="AQ151" i="5"/>
  <c r="AO151" i="5"/>
  <c r="AM151" i="5"/>
  <c r="AK151" i="5"/>
  <c r="AI151" i="5"/>
  <c r="CE151" i="5" s="1"/>
  <c r="AG151" i="5"/>
  <c r="CC151" i="5" s="1"/>
  <c r="AD151" i="5"/>
  <c r="CB151" i="5" s="1"/>
  <c r="AC151" i="5"/>
  <c r="AB151" i="5"/>
  <c r="AA151" i="5"/>
  <c r="Z151" i="5"/>
  <c r="BE151" i="5" s="1"/>
  <c r="BI151" i="5" s="1"/>
  <c r="BL151" i="5" s="1"/>
  <c r="AA152" i="2"/>
  <c r="Z152" i="2"/>
  <c r="X152" i="2"/>
  <c r="W152" i="2"/>
  <c r="I82" i="6" l="1"/>
  <c r="W81" i="6"/>
  <c r="P151" i="2"/>
  <c r="AU150" i="5"/>
  <c r="AS150" i="5"/>
  <c r="AQ150" i="5"/>
  <c r="AO150" i="5"/>
  <c r="AM150" i="5"/>
  <c r="AK150" i="5"/>
  <c r="AI150" i="5"/>
  <c r="CE150" i="5" s="1"/>
  <c r="AG150" i="5"/>
  <c r="CC150" i="5" s="1"/>
  <c r="AD150" i="5"/>
  <c r="CB150" i="5" s="1"/>
  <c r="AC150" i="5"/>
  <c r="AB150" i="5"/>
  <c r="AA150" i="5"/>
  <c r="Z150" i="5"/>
  <c r="BE150" i="5" s="1"/>
  <c r="BI150" i="5" s="1"/>
  <c r="BL150" i="5" s="1"/>
  <c r="BZ150" i="5"/>
  <c r="BY150" i="5"/>
  <c r="BX150" i="5"/>
  <c r="BW150" i="5"/>
  <c r="BV150" i="5"/>
  <c r="BU150" i="5"/>
  <c r="BT150" i="5"/>
  <c r="BS150" i="5"/>
  <c r="BR150" i="5"/>
  <c r="BQ150" i="5"/>
  <c r="BP150" i="5"/>
  <c r="BO150" i="5"/>
  <c r="BK150" i="5"/>
  <c r="BJ150" i="5"/>
  <c r="BG150" i="5"/>
  <c r="BF150" i="5"/>
  <c r="AA151" i="2"/>
  <c r="Z151" i="2"/>
  <c r="X151" i="2"/>
  <c r="W151" i="2"/>
  <c r="I83" i="6" l="1"/>
  <c r="W82" i="6"/>
  <c r="AU149" i="5"/>
  <c r="AS149" i="5"/>
  <c r="AQ149" i="5"/>
  <c r="AO149" i="5"/>
  <c r="AM149" i="5"/>
  <c r="AK149" i="5"/>
  <c r="AI149" i="5"/>
  <c r="CE149" i="5" s="1"/>
  <c r="AG149" i="5"/>
  <c r="CC149" i="5" s="1"/>
  <c r="AA150" i="2"/>
  <c r="Z150" i="2"/>
  <c r="X150" i="2"/>
  <c r="W150" i="2"/>
  <c r="P150" i="2"/>
  <c r="W83" i="6" l="1"/>
  <c r="I84" i="6"/>
  <c r="BZ149" i="5"/>
  <c r="BY149" i="5"/>
  <c r="BX149" i="5"/>
  <c r="BW149" i="5"/>
  <c r="BV149" i="5"/>
  <c r="BU149" i="5"/>
  <c r="BT149" i="5"/>
  <c r="BS149" i="5"/>
  <c r="BR149" i="5"/>
  <c r="BQ149" i="5"/>
  <c r="BP149" i="5"/>
  <c r="BO149" i="5"/>
  <c r="BK149" i="5"/>
  <c r="BJ149" i="5"/>
  <c r="BG149" i="5"/>
  <c r="BF149" i="5"/>
  <c r="AD149" i="5"/>
  <c r="CB149" i="5" s="1"/>
  <c r="AC149" i="5"/>
  <c r="AB149" i="5"/>
  <c r="AA149" i="5"/>
  <c r="Z149" i="5"/>
  <c r="BE149" i="5" s="1"/>
  <c r="BI149" i="5" s="1"/>
  <c r="BL149" i="5" s="1"/>
  <c r="W84" i="6" l="1"/>
  <c r="I85" i="6"/>
  <c r="AU148" i="5"/>
  <c r="AS148" i="5"/>
  <c r="AG148" i="5"/>
  <c r="CC148" i="5" s="1"/>
  <c r="W85" i="6" l="1"/>
  <c r="I86" i="6"/>
  <c r="BZ148" i="5"/>
  <c r="BY148" i="5"/>
  <c r="BX148" i="5"/>
  <c r="BW148" i="5"/>
  <c r="BV148" i="5"/>
  <c r="BU148" i="5"/>
  <c r="BT148" i="5"/>
  <c r="BS148" i="5"/>
  <c r="BR148" i="5"/>
  <c r="BQ148" i="5"/>
  <c r="BP148" i="5"/>
  <c r="BO148" i="5"/>
  <c r="BK148" i="5"/>
  <c r="BJ148" i="5"/>
  <c r="BG148" i="5"/>
  <c r="BF148" i="5"/>
  <c r="AQ148" i="5"/>
  <c r="AO148" i="5"/>
  <c r="AM148" i="5"/>
  <c r="AK148" i="5"/>
  <c r="AI148" i="5"/>
  <c r="CE148" i="5" s="1"/>
  <c r="AD148" i="5"/>
  <c r="CB148" i="5" s="1"/>
  <c r="AC148" i="5"/>
  <c r="AB148" i="5"/>
  <c r="AA148" i="5"/>
  <c r="Z148" i="5"/>
  <c r="BE148" i="5" s="1"/>
  <c r="BI148" i="5" s="1"/>
  <c r="BL148" i="5" s="1"/>
  <c r="AA149" i="2"/>
  <c r="Z149" i="2"/>
  <c r="X149" i="2"/>
  <c r="W149" i="2"/>
  <c r="P149" i="2"/>
  <c r="W86" i="6" l="1"/>
  <c r="I87" i="6"/>
  <c r="P390" i="5"/>
  <c r="L390" i="5"/>
  <c r="BK97" i="5"/>
  <c r="BN97" i="5" s="1"/>
  <c r="BJ97" i="5"/>
  <c r="BM97" i="5" s="1"/>
  <c r="W87" i="6" l="1"/>
  <c r="I88" i="6"/>
  <c r="AU147" i="5"/>
  <c r="AS147" i="5"/>
  <c r="AQ147" i="5"/>
  <c r="AO147" i="5"/>
  <c r="AM147" i="5"/>
  <c r="AK147" i="5"/>
  <c r="AI147" i="5"/>
  <c r="CE147" i="5" s="1"/>
  <c r="P148" i="2"/>
  <c r="BZ147" i="5"/>
  <c r="BY147" i="5"/>
  <c r="BX147" i="5"/>
  <c r="BW147" i="5"/>
  <c r="BV147" i="5"/>
  <c r="BU147" i="5"/>
  <c r="BT147" i="5"/>
  <c r="BS147" i="5"/>
  <c r="BR147" i="5"/>
  <c r="BQ147" i="5"/>
  <c r="BP147" i="5"/>
  <c r="BO147" i="5"/>
  <c r="BK147" i="5"/>
  <c r="BJ147" i="5"/>
  <c r="BG147" i="5"/>
  <c r="BF147" i="5"/>
  <c r="AG147" i="5"/>
  <c r="CC147" i="5" s="1"/>
  <c r="AD147" i="5"/>
  <c r="CB147" i="5" s="1"/>
  <c r="AC147" i="5"/>
  <c r="AB147" i="5"/>
  <c r="AA147" i="5"/>
  <c r="Z147" i="5"/>
  <c r="BE147" i="5" s="1"/>
  <c r="BI147" i="5" s="1"/>
  <c r="BL147" i="5" s="1"/>
  <c r="AA148" i="2"/>
  <c r="Z148" i="2"/>
  <c r="X148" i="2"/>
  <c r="W148" i="2"/>
  <c r="W88" i="6" l="1"/>
  <c r="I89" i="6"/>
  <c r="AU146" i="5"/>
  <c r="AS146" i="5"/>
  <c r="AQ146" i="5"/>
  <c r="AO146" i="5"/>
  <c r="AM146" i="5"/>
  <c r="AK146" i="5"/>
  <c r="AI146" i="5"/>
  <c r="CE146" i="5" s="1"/>
  <c r="AG146" i="5"/>
  <c r="CC146" i="5" s="1"/>
  <c r="W89" i="6" l="1"/>
  <c r="I90" i="6"/>
  <c r="P147" i="2"/>
  <c r="BZ146" i="5"/>
  <c r="BY146" i="5"/>
  <c r="BX146" i="5"/>
  <c r="BW146" i="5"/>
  <c r="BV146" i="5"/>
  <c r="BU146" i="5"/>
  <c r="BT146" i="5"/>
  <c r="BS146" i="5"/>
  <c r="BR146" i="5"/>
  <c r="BQ146" i="5"/>
  <c r="BP146" i="5"/>
  <c r="BO146" i="5"/>
  <c r="BK146" i="5"/>
  <c r="BJ146" i="5"/>
  <c r="BG146" i="5"/>
  <c r="BF146" i="5"/>
  <c r="AD146" i="5"/>
  <c r="CB146" i="5" s="1"/>
  <c r="AC146" i="5"/>
  <c r="AB146" i="5"/>
  <c r="AA146" i="5"/>
  <c r="Z146" i="5"/>
  <c r="BE146" i="5" s="1"/>
  <c r="BI146" i="5" s="1"/>
  <c r="BL146" i="5" s="1"/>
  <c r="AA147" i="2"/>
  <c r="Z147" i="2"/>
  <c r="X147" i="2"/>
  <c r="W147" i="2"/>
  <c r="W90" i="6" l="1"/>
  <c r="I91" i="6"/>
  <c r="P146" i="2"/>
  <c r="AG145" i="5"/>
  <c r="CC145" i="5" s="1"/>
  <c r="BZ145" i="5"/>
  <c r="BY145" i="5"/>
  <c r="BX145" i="5"/>
  <c r="BW145" i="5"/>
  <c r="BV145" i="5"/>
  <c r="BU145" i="5"/>
  <c r="BT145" i="5"/>
  <c r="BS145" i="5"/>
  <c r="BR145" i="5"/>
  <c r="BQ145" i="5"/>
  <c r="BP145" i="5"/>
  <c r="BO145" i="5"/>
  <c r="BK145" i="5"/>
  <c r="BJ145" i="5"/>
  <c r="BG145" i="5"/>
  <c r="BF145" i="5"/>
  <c r="AU145" i="5"/>
  <c r="AS145" i="5"/>
  <c r="AQ145" i="5"/>
  <c r="AO145" i="5"/>
  <c r="AM145" i="5"/>
  <c r="AK145" i="5"/>
  <c r="AI145" i="5"/>
  <c r="CE145" i="5" s="1"/>
  <c r="AD145" i="5"/>
  <c r="CB145" i="5" s="1"/>
  <c r="AC145" i="5"/>
  <c r="AB145" i="5"/>
  <c r="AA145" i="5"/>
  <c r="Z145" i="5"/>
  <c r="BE145" i="5" s="1"/>
  <c r="BI145" i="5" s="1"/>
  <c r="BL145" i="5" s="1"/>
  <c r="Z144" i="5"/>
  <c r="AA144" i="5"/>
  <c r="AB144" i="5"/>
  <c r="AC144" i="5"/>
  <c r="AD144" i="5"/>
  <c r="CB144" i="5" s="1"/>
  <c r="AG144" i="5"/>
  <c r="CC144" i="5" s="1"/>
  <c r="AI144" i="5"/>
  <c r="CE144" i="5" s="1"/>
  <c r="AK144" i="5"/>
  <c r="AA146" i="2"/>
  <c r="Z146" i="2"/>
  <c r="X146" i="2"/>
  <c r="W146" i="2"/>
  <c r="W91" i="6" l="1"/>
  <c r="I92" i="6"/>
  <c r="AU144" i="5"/>
  <c r="AS144" i="5"/>
  <c r="AQ144" i="5"/>
  <c r="AO144" i="5"/>
  <c r="AM144" i="5"/>
  <c r="P145" i="2"/>
  <c r="BE144" i="5"/>
  <c r="BI144" i="5" s="1"/>
  <c r="BL144" i="5" s="1"/>
  <c r="BZ144" i="5"/>
  <c r="BY144" i="5"/>
  <c r="BX144" i="5"/>
  <c r="BW144" i="5"/>
  <c r="BV144" i="5"/>
  <c r="BU144" i="5"/>
  <c r="BT144" i="5"/>
  <c r="BS144" i="5"/>
  <c r="BR144" i="5"/>
  <c r="BQ144" i="5"/>
  <c r="BP144" i="5"/>
  <c r="BO144" i="5"/>
  <c r="BK144" i="5"/>
  <c r="BJ144" i="5"/>
  <c r="BG144" i="5"/>
  <c r="BF144" i="5"/>
  <c r="AA145" i="2"/>
  <c r="Z145" i="2"/>
  <c r="X145" i="2"/>
  <c r="W145" i="2"/>
  <c r="W92" i="6" l="1"/>
  <c r="I93" i="6"/>
  <c r="AA144" i="2"/>
  <c r="Z144" i="2"/>
  <c r="X144" i="2"/>
  <c r="W144" i="2"/>
  <c r="AU143" i="5"/>
  <c r="AS143" i="5"/>
  <c r="AQ143" i="5"/>
  <c r="AO143" i="5"/>
  <c r="AM143" i="5"/>
  <c r="AK143" i="5"/>
  <c r="AI143" i="5"/>
  <c r="CE143" i="5" s="1"/>
  <c r="AG143" i="5"/>
  <c r="CC143" i="5" s="1"/>
  <c r="P144" i="2"/>
  <c r="BZ143" i="5"/>
  <c r="BY143" i="5"/>
  <c r="BX143" i="5"/>
  <c r="BW143" i="5"/>
  <c r="BV143" i="5"/>
  <c r="BU143" i="5"/>
  <c r="BT143" i="5"/>
  <c r="BS143" i="5"/>
  <c r="BR143" i="5"/>
  <c r="BQ143" i="5"/>
  <c r="BP143" i="5"/>
  <c r="BO143" i="5"/>
  <c r="BK143" i="5"/>
  <c r="BJ143" i="5"/>
  <c r="BG143" i="5"/>
  <c r="BF143" i="5"/>
  <c r="AD143" i="5"/>
  <c r="CB143" i="5" s="1"/>
  <c r="AC143" i="5"/>
  <c r="AB143" i="5"/>
  <c r="AA143" i="5"/>
  <c r="Z143" i="5"/>
  <c r="BE143" i="5" s="1"/>
  <c r="BI143" i="5" s="1"/>
  <c r="BL143" i="5" s="1"/>
  <c r="W93" i="6" l="1"/>
  <c r="I94" i="6"/>
  <c r="BZ142" i="5"/>
  <c r="BY142" i="5"/>
  <c r="BX142" i="5"/>
  <c r="BW142" i="5"/>
  <c r="BV142" i="5"/>
  <c r="BU142" i="5"/>
  <c r="BT142" i="5"/>
  <c r="BS142" i="5"/>
  <c r="BR142" i="5"/>
  <c r="BQ142" i="5"/>
  <c r="BP142" i="5"/>
  <c r="BO142" i="5"/>
  <c r="BK142" i="5"/>
  <c r="BJ142" i="5"/>
  <c r="BG142" i="5"/>
  <c r="BF142" i="5"/>
  <c r="AU142" i="5"/>
  <c r="AS142" i="5"/>
  <c r="AQ142" i="5"/>
  <c r="AO142" i="5"/>
  <c r="AM142" i="5"/>
  <c r="AK142" i="5"/>
  <c r="AI142" i="5"/>
  <c r="CE142" i="5" s="1"/>
  <c r="AG142" i="5"/>
  <c r="CC142" i="5" s="1"/>
  <c r="P143" i="2"/>
  <c r="AD142" i="5"/>
  <c r="CB142" i="5" s="1"/>
  <c r="AC142" i="5"/>
  <c r="AB142" i="5"/>
  <c r="AA142" i="5"/>
  <c r="Z142" i="5"/>
  <c r="BE142" i="5" s="1"/>
  <c r="BI142" i="5" s="1"/>
  <c r="BL142" i="5" s="1"/>
  <c r="AA143" i="2"/>
  <c r="Z143" i="2"/>
  <c r="X143" i="2"/>
  <c r="W143" i="2"/>
  <c r="W94" i="6" l="1"/>
  <c r="I95" i="6"/>
  <c r="P142" i="2"/>
  <c r="AU141" i="5"/>
  <c r="AS141" i="5"/>
  <c r="AQ141" i="5"/>
  <c r="AO141" i="5"/>
  <c r="AM141" i="5"/>
  <c r="AK141" i="5"/>
  <c r="AI141" i="5"/>
  <c r="CE141" i="5" s="1"/>
  <c r="AG141" i="5"/>
  <c r="CC141" i="5" s="1"/>
  <c r="AD141" i="5"/>
  <c r="CB141" i="5" s="1"/>
  <c r="AC141" i="5"/>
  <c r="AB141" i="5"/>
  <c r="AA141" i="5"/>
  <c r="Z141" i="5"/>
  <c r="BE141" i="5" s="1"/>
  <c r="BI141" i="5" s="1"/>
  <c r="BL141" i="5" s="1"/>
  <c r="BZ141" i="5"/>
  <c r="BY141" i="5"/>
  <c r="BX141" i="5"/>
  <c r="BW141" i="5"/>
  <c r="BV141" i="5"/>
  <c r="BU141" i="5"/>
  <c r="BT141" i="5"/>
  <c r="BS141" i="5"/>
  <c r="BR141" i="5"/>
  <c r="BQ141" i="5"/>
  <c r="BP141" i="5"/>
  <c r="BO141" i="5"/>
  <c r="BK141" i="5"/>
  <c r="BJ141" i="5"/>
  <c r="BG141" i="5"/>
  <c r="BF141" i="5"/>
  <c r="AA142" i="2"/>
  <c r="Z142" i="2"/>
  <c r="X142" i="2"/>
  <c r="W142" i="2"/>
  <c r="I96" i="6" l="1"/>
  <c r="W95" i="6"/>
  <c r="P141" i="2"/>
  <c r="AU140" i="5"/>
  <c r="AS140" i="5"/>
  <c r="AQ140" i="5"/>
  <c r="AO140" i="5"/>
  <c r="AM140" i="5"/>
  <c r="AK140" i="5"/>
  <c r="AI140" i="5"/>
  <c r="CE140" i="5" s="1"/>
  <c r="AG140" i="5"/>
  <c r="CC140" i="5" s="1"/>
  <c r="AD140" i="5"/>
  <c r="CB140" i="5" s="1"/>
  <c r="AC140" i="5"/>
  <c r="AB140" i="5"/>
  <c r="AA140" i="5"/>
  <c r="Z140" i="5"/>
  <c r="BE140" i="5" s="1"/>
  <c r="BI140" i="5" s="1"/>
  <c r="BL140" i="5" s="1"/>
  <c r="BZ140" i="5"/>
  <c r="BY140" i="5"/>
  <c r="BX140" i="5"/>
  <c r="BW140" i="5"/>
  <c r="BV140" i="5"/>
  <c r="BU140" i="5"/>
  <c r="BT140" i="5"/>
  <c r="BS140" i="5"/>
  <c r="BR140" i="5"/>
  <c r="BQ140" i="5"/>
  <c r="BP140" i="5"/>
  <c r="BO140" i="5"/>
  <c r="BK140" i="5"/>
  <c r="BJ140" i="5"/>
  <c r="BG140" i="5"/>
  <c r="BF140" i="5"/>
  <c r="AA141" i="2"/>
  <c r="Z141" i="2"/>
  <c r="X141" i="2"/>
  <c r="W141" i="2"/>
  <c r="W96" i="6" l="1"/>
  <c r="I97" i="6"/>
  <c r="P140" i="2"/>
  <c r="AS139" i="5"/>
  <c r="AU139" i="5"/>
  <c r="AQ139" i="5"/>
  <c r="AO139" i="5"/>
  <c r="AM139" i="5"/>
  <c r="AK139" i="5"/>
  <c r="AI139" i="5"/>
  <c r="CE139" i="5" s="1"/>
  <c r="BZ139" i="5"/>
  <c r="BY139" i="5"/>
  <c r="BX139" i="5"/>
  <c r="BW139" i="5"/>
  <c r="BV139" i="5"/>
  <c r="BU139" i="5"/>
  <c r="BT139" i="5"/>
  <c r="BS139" i="5"/>
  <c r="BR139" i="5"/>
  <c r="BQ139" i="5"/>
  <c r="BP139" i="5"/>
  <c r="BO139" i="5"/>
  <c r="BK139" i="5"/>
  <c r="BJ139" i="5"/>
  <c r="BG139" i="5"/>
  <c r="BF139" i="5"/>
  <c r="AG139" i="5"/>
  <c r="CC139" i="5" s="1"/>
  <c r="AD139" i="5"/>
  <c r="CB139" i="5" s="1"/>
  <c r="AC139" i="5"/>
  <c r="AB139" i="5"/>
  <c r="AA139" i="5"/>
  <c r="Z139" i="5"/>
  <c r="BE139" i="5" s="1"/>
  <c r="BI139" i="5" s="1"/>
  <c r="BL139" i="5" s="1"/>
  <c r="AA140" i="2"/>
  <c r="Z140" i="2"/>
  <c r="X140" i="2"/>
  <c r="W140" i="2"/>
  <c r="W97" i="6" l="1"/>
  <c r="I98" i="6"/>
  <c r="P139" i="2"/>
  <c r="AA139" i="2"/>
  <c r="Z139" i="2"/>
  <c r="X139" i="2"/>
  <c r="W139" i="2"/>
  <c r="BZ138" i="5"/>
  <c r="BY138" i="5"/>
  <c r="BX138" i="5"/>
  <c r="BW138" i="5"/>
  <c r="BV138" i="5"/>
  <c r="BU138" i="5"/>
  <c r="BT138" i="5"/>
  <c r="BS138" i="5"/>
  <c r="BR138" i="5"/>
  <c r="BQ138" i="5"/>
  <c r="BP138" i="5"/>
  <c r="BO138" i="5"/>
  <c r="BK138" i="5"/>
  <c r="BJ138" i="5"/>
  <c r="BG138" i="5"/>
  <c r="BF138" i="5"/>
  <c r="AU138" i="5"/>
  <c r="AS138" i="5"/>
  <c r="AQ138" i="5"/>
  <c r="AO138" i="5"/>
  <c r="AM138" i="5"/>
  <c r="AK138" i="5"/>
  <c r="AI138" i="5"/>
  <c r="CE138" i="5" s="1"/>
  <c r="AG138" i="5"/>
  <c r="CC138" i="5" s="1"/>
  <c r="AD138" i="5"/>
  <c r="CB138" i="5" s="1"/>
  <c r="AC138" i="5"/>
  <c r="AB138" i="5"/>
  <c r="AA138" i="5"/>
  <c r="Z138" i="5"/>
  <c r="BE138" i="5" s="1"/>
  <c r="BI138" i="5" s="1"/>
  <c r="BL138" i="5" s="1"/>
  <c r="W98" i="6" l="1"/>
  <c r="I99" i="6"/>
  <c r="P138" i="2"/>
  <c r="AU137" i="5"/>
  <c r="AS137" i="5"/>
  <c r="AQ137" i="5"/>
  <c r="AO137" i="5"/>
  <c r="AM137" i="5"/>
  <c r="AK137" i="5"/>
  <c r="AI137" i="5"/>
  <c r="CE137" i="5" s="1"/>
  <c r="AG137" i="5"/>
  <c r="CC137" i="5" s="1"/>
  <c r="AD137" i="5"/>
  <c r="CB137" i="5" s="1"/>
  <c r="AC137" i="5"/>
  <c r="AB137" i="5"/>
  <c r="AA137" i="5"/>
  <c r="Z137" i="5"/>
  <c r="BE137" i="5" s="1"/>
  <c r="BI137" i="5" s="1"/>
  <c r="BL137" i="5" s="1"/>
  <c r="BZ137" i="5"/>
  <c r="BY137" i="5"/>
  <c r="BX137" i="5"/>
  <c r="BW137" i="5"/>
  <c r="BV137" i="5"/>
  <c r="BU137" i="5"/>
  <c r="BT137" i="5"/>
  <c r="BS137" i="5"/>
  <c r="BR137" i="5"/>
  <c r="BQ137" i="5"/>
  <c r="BP137" i="5"/>
  <c r="BO137" i="5"/>
  <c r="BK137" i="5"/>
  <c r="BJ137" i="5"/>
  <c r="BG137" i="5"/>
  <c r="BF137" i="5"/>
  <c r="AA138" i="2"/>
  <c r="Z138" i="2"/>
  <c r="X138" i="2"/>
  <c r="W138" i="2"/>
  <c r="W99" i="6" l="1"/>
  <c r="I100" i="6"/>
  <c r="AU136" i="5"/>
  <c r="AS136" i="5"/>
  <c r="AQ136" i="5"/>
  <c r="AO136" i="5"/>
  <c r="AM136" i="5"/>
  <c r="AK136" i="5"/>
  <c r="AG136" i="5"/>
  <c r="CC136" i="5" s="1"/>
  <c r="AI136" i="5"/>
  <c r="CE136" i="5" s="1"/>
  <c r="AD136" i="5"/>
  <c r="CB136" i="5" s="1"/>
  <c r="AC136" i="5"/>
  <c r="AB136" i="5"/>
  <c r="AA136" i="5"/>
  <c r="Z136" i="5"/>
  <c r="BE136" i="5" s="1"/>
  <c r="BI136" i="5" s="1"/>
  <c r="BL136" i="5" s="1"/>
  <c r="BZ136" i="5"/>
  <c r="BY136" i="5"/>
  <c r="BX136" i="5"/>
  <c r="BW136" i="5"/>
  <c r="BV136" i="5"/>
  <c r="BU136" i="5"/>
  <c r="BT136" i="5"/>
  <c r="BS136" i="5"/>
  <c r="BR136" i="5"/>
  <c r="BQ136" i="5"/>
  <c r="BP136" i="5"/>
  <c r="BO136" i="5"/>
  <c r="BK136" i="5"/>
  <c r="BJ136" i="5"/>
  <c r="BG136" i="5"/>
  <c r="BF136" i="5"/>
  <c r="AA137" i="2"/>
  <c r="Z137" i="2"/>
  <c r="X137" i="2"/>
  <c r="W137" i="2"/>
  <c r="P137" i="2"/>
  <c r="W100" i="6" l="1"/>
  <c r="I101" i="6"/>
  <c r="AS135" i="5"/>
  <c r="AU135" i="5"/>
  <c r="AQ135" i="5"/>
  <c r="AO135" i="5"/>
  <c r="AM135" i="5"/>
  <c r="AK135" i="5"/>
  <c r="AI135" i="5"/>
  <c r="CE135" i="5" s="1"/>
  <c r="AG135" i="5"/>
  <c r="CC135" i="5" s="1"/>
  <c r="P136" i="2"/>
  <c r="AD135" i="5"/>
  <c r="CB135" i="5" s="1"/>
  <c r="AC135" i="5"/>
  <c r="AB135" i="5"/>
  <c r="AA135" i="5"/>
  <c r="Z135" i="5"/>
  <c r="BE135" i="5" s="1"/>
  <c r="BI135" i="5" s="1"/>
  <c r="BL135" i="5" s="1"/>
  <c r="BZ135" i="5"/>
  <c r="BY135" i="5"/>
  <c r="BX135" i="5"/>
  <c r="BW135" i="5"/>
  <c r="BV135" i="5"/>
  <c r="BU135" i="5"/>
  <c r="BT135" i="5"/>
  <c r="BS135" i="5"/>
  <c r="BR135" i="5"/>
  <c r="BQ135" i="5"/>
  <c r="BP135" i="5"/>
  <c r="BO135" i="5"/>
  <c r="BK135" i="5"/>
  <c r="BJ135" i="5"/>
  <c r="BG135" i="5"/>
  <c r="BF135" i="5"/>
  <c r="AA136" i="2"/>
  <c r="Z136" i="2"/>
  <c r="X136" i="2"/>
  <c r="W136" i="2"/>
  <c r="W101" i="6" l="1"/>
  <c r="I102" i="6"/>
  <c r="P135" i="2"/>
  <c r="BZ134" i="5"/>
  <c r="BY134" i="5"/>
  <c r="BX134" i="5"/>
  <c r="BW134" i="5"/>
  <c r="BV134" i="5"/>
  <c r="BU134" i="5"/>
  <c r="BT134" i="5"/>
  <c r="BS134" i="5"/>
  <c r="BR134" i="5"/>
  <c r="BQ134" i="5"/>
  <c r="BP134" i="5"/>
  <c r="BO134" i="5"/>
  <c r="BK134" i="5"/>
  <c r="BJ134" i="5"/>
  <c r="BG134" i="5"/>
  <c r="BF134" i="5"/>
  <c r="AU134" i="5"/>
  <c r="AS134" i="5"/>
  <c r="AQ134" i="5"/>
  <c r="AO134" i="5"/>
  <c r="AM134" i="5"/>
  <c r="AK134" i="5"/>
  <c r="AI134" i="5"/>
  <c r="CE134" i="5" s="1"/>
  <c r="AG134" i="5"/>
  <c r="CC134" i="5" s="1"/>
  <c r="AD134" i="5"/>
  <c r="CB134" i="5" s="1"/>
  <c r="AC134" i="5"/>
  <c r="AB134" i="5"/>
  <c r="AA134" i="5"/>
  <c r="Z134" i="5"/>
  <c r="BE134" i="5" s="1"/>
  <c r="BI134" i="5" s="1"/>
  <c r="BL134" i="5" s="1"/>
  <c r="AA135" i="2"/>
  <c r="Z135" i="2"/>
  <c r="X135" i="2"/>
  <c r="W135" i="2"/>
  <c r="W102" i="6" l="1"/>
  <c r="I103" i="6"/>
  <c r="AU133" i="5"/>
  <c r="AS133" i="5"/>
  <c r="AQ133" i="5"/>
  <c r="AO133" i="5"/>
  <c r="AM133" i="5"/>
  <c r="AK133" i="5"/>
  <c r="AI133" i="5"/>
  <c r="CE133" i="5" s="1"/>
  <c r="AG133" i="5"/>
  <c r="CC133" i="5" s="1"/>
  <c r="AD133" i="5"/>
  <c r="CB133" i="5" s="1"/>
  <c r="AC133" i="5"/>
  <c r="AB133" i="5"/>
  <c r="AA133" i="5"/>
  <c r="Z133" i="5"/>
  <c r="BZ133" i="5"/>
  <c r="BY133" i="5"/>
  <c r="BX133" i="5"/>
  <c r="BW133" i="5"/>
  <c r="BV133" i="5"/>
  <c r="BU133" i="5"/>
  <c r="BT133" i="5"/>
  <c r="BS133" i="5"/>
  <c r="BR133" i="5"/>
  <c r="BQ133" i="5"/>
  <c r="BP133" i="5"/>
  <c r="BO133" i="5"/>
  <c r="BK133" i="5"/>
  <c r="BJ133" i="5"/>
  <c r="BG133" i="5"/>
  <c r="BF133" i="5"/>
  <c r="BE133" i="5"/>
  <c r="BI133" i="5" s="1"/>
  <c r="BL133" i="5" s="1"/>
  <c r="AA134" i="2"/>
  <c r="Z134" i="2"/>
  <c r="X134" i="2"/>
  <c r="W134" i="2"/>
  <c r="P134" i="2"/>
  <c r="W103" i="6" l="1"/>
  <c r="I104" i="6"/>
  <c r="P133" i="2"/>
  <c r="W104" i="6" l="1"/>
  <c r="I105" i="6"/>
  <c r="AU132" i="5"/>
  <c r="AS132" i="5"/>
  <c r="AQ132" i="5"/>
  <c r="AO132" i="5"/>
  <c r="AM132" i="5"/>
  <c r="AK132" i="5"/>
  <c r="AI132" i="5"/>
  <c r="CE132" i="5" s="1"/>
  <c r="AG132" i="5"/>
  <c r="CC132" i="5" s="1"/>
  <c r="AD132" i="5"/>
  <c r="CB132" i="5" s="1"/>
  <c r="AC132" i="5"/>
  <c r="AB132" i="5"/>
  <c r="AA132" i="5"/>
  <c r="Z132" i="5"/>
  <c r="BE132" i="5" s="1"/>
  <c r="BI132" i="5" s="1"/>
  <c r="BL132" i="5" s="1"/>
  <c r="BZ132" i="5"/>
  <c r="BY132" i="5"/>
  <c r="BX132" i="5"/>
  <c r="BW132" i="5"/>
  <c r="BV132" i="5"/>
  <c r="BU132" i="5"/>
  <c r="BT132" i="5"/>
  <c r="BS132" i="5"/>
  <c r="BR132" i="5"/>
  <c r="BQ132" i="5"/>
  <c r="BP132" i="5"/>
  <c r="BO132" i="5"/>
  <c r="BK132" i="5"/>
  <c r="BJ132" i="5"/>
  <c r="BG132" i="5"/>
  <c r="BF132" i="5"/>
  <c r="AA133" i="2"/>
  <c r="Z133" i="2"/>
  <c r="X133" i="2"/>
  <c r="W133" i="2"/>
  <c r="AA132" i="2"/>
  <c r="Z132" i="2"/>
  <c r="X132" i="2"/>
  <c r="W132" i="2"/>
  <c r="W105" i="6" l="1"/>
  <c r="I106" i="6"/>
  <c r="P132" i="2"/>
  <c r="AS131" i="5"/>
  <c r="AU131" i="5"/>
  <c r="AM131" i="5"/>
  <c r="AQ131" i="5"/>
  <c r="AO131" i="5"/>
  <c r="AK131" i="5"/>
  <c r="AI131" i="5"/>
  <c r="CE131" i="5" s="1"/>
  <c r="AG131" i="5"/>
  <c r="CC131" i="5" s="1"/>
  <c r="AD131" i="5"/>
  <c r="CB131" i="5" s="1"/>
  <c r="AC131" i="5"/>
  <c r="AB131" i="5"/>
  <c r="AA131" i="5"/>
  <c r="Z131" i="5"/>
  <c r="BE131" i="5" s="1"/>
  <c r="BI131" i="5" s="1"/>
  <c r="BL131" i="5" s="1"/>
  <c r="BZ131" i="5"/>
  <c r="BY131" i="5"/>
  <c r="BX131" i="5"/>
  <c r="BW131" i="5"/>
  <c r="BV131" i="5"/>
  <c r="BU131" i="5"/>
  <c r="BT131" i="5"/>
  <c r="BS131" i="5"/>
  <c r="BR131" i="5"/>
  <c r="BQ131" i="5"/>
  <c r="BP131" i="5"/>
  <c r="BO131" i="5"/>
  <c r="BK131" i="5"/>
  <c r="BJ131" i="5"/>
  <c r="BG131" i="5"/>
  <c r="BF131" i="5"/>
  <c r="W106" i="6" l="1"/>
  <c r="I107" i="6"/>
  <c r="AU130" i="5"/>
  <c r="AS130" i="5"/>
  <c r="AQ130" i="5"/>
  <c r="AO130" i="5"/>
  <c r="AM130" i="5"/>
  <c r="AK130" i="5"/>
  <c r="AI130" i="5"/>
  <c r="CE130" i="5" s="1"/>
  <c r="AG130" i="5"/>
  <c r="CC130" i="5" s="1"/>
  <c r="P131" i="2"/>
  <c r="BZ130" i="5"/>
  <c r="BY130" i="5"/>
  <c r="BX130" i="5"/>
  <c r="BW130" i="5"/>
  <c r="BV130" i="5"/>
  <c r="BU130" i="5"/>
  <c r="BT130" i="5"/>
  <c r="BS130" i="5"/>
  <c r="BR130" i="5"/>
  <c r="BQ130" i="5"/>
  <c r="BP130" i="5"/>
  <c r="BO130" i="5"/>
  <c r="BK130" i="5"/>
  <c r="BJ130" i="5"/>
  <c r="BG130" i="5"/>
  <c r="BF130" i="5"/>
  <c r="AD130" i="5"/>
  <c r="CB130" i="5" s="1"/>
  <c r="AC130" i="5"/>
  <c r="AB130" i="5"/>
  <c r="AA130" i="5"/>
  <c r="Z130" i="5"/>
  <c r="BE130" i="5" s="1"/>
  <c r="BI130" i="5" s="1"/>
  <c r="BL130" i="5" s="1"/>
  <c r="AA131" i="2"/>
  <c r="Z131" i="2"/>
  <c r="X131" i="2"/>
  <c r="W131" i="2"/>
  <c r="W107" i="6" l="1"/>
  <c r="I108" i="6"/>
  <c r="P130" i="2"/>
  <c r="AG129" i="5"/>
  <c r="CC129" i="5" s="1"/>
  <c r="AM129" i="5"/>
  <c r="AU129" i="5"/>
  <c r="AS129" i="5"/>
  <c r="AQ129" i="5"/>
  <c r="AO129" i="5"/>
  <c r="AK129" i="5"/>
  <c r="AI129" i="5"/>
  <c r="CE129" i="5" s="1"/>
  <c r="AD129" i="5"/>
  <c r="CB129" i="5" s="1"/>
  <c r="AC129" i="5"/>
  <c r="AB129" i="5"/>
  <c r="AA129" i="5"/>
  <c r="Z129" i="5"/>
  <c r="BE129" i="5" s="1"/>
  <c r="BI129" i="5" s="1"/>
  <c r="BL129" i="5" s="1"/>
  <c r="BZ129" i="5"/>
  <c r="BY129" i="5"/>
  <c r="BX129" i="5"/>
  <c r="BW129" i="5"/>
  <c r="BV129" i="5"/>
  <c r="BU129" i="5"/>
  <c r="BT129" i="5"/>
  <c r="BS129" i="5"/>
  <c r="BR129" i="5"/>
  <c r="BQ129" i="5"/>
  <c r="BP129" i="5"/>
  <c r="BO129" i="5"/>
  <c r="BK129" i="5"/>
  <c r="BJ129" i="5"/>
  <c r="BG129" i="5"/>
  <c r="BF129" i="5"/>
  <c r="AA130" i="2"/>
  <c r="Z130" i="2"/>
  <c r="X130" i="2"/>
  <c r="W130" i="2"/>
  <c r="I109" i="6" l="1"/>
  <c r="W108" i="6"/>
  <c r="BZ128" i="5"/>
  <c r="BY128" i="5"/>
  <c r="BX128" i="5"/>
  <c r="BW128" i="5"/>
  <c r="BV128" i="5"/>
  <c r="BU128" i="5"/>
  <c r="BT128" i="5"/>
  <c r="BS128" i="5"/>
  <c r="BR128" i="5"/>
  <c r="BQ128" i="5"/>
  <c r="BP128" i="5"/>
  <c r="BO128" i="5"/>
  <c r="BK128" i="5"/>
  <c r="BJ128" i="5"/>
  <c r="BG128" i="5"/>
  <c r="BF128" i="5"/>
  <c r="AU128" i="5"/>
  <c r="AS128" i="5"/>
  <c r="AQ128" i="5"/>
  <c r="AO128" i="5"/>
  <c r="AM128" i="5"/>
  <c r="AK128" i="5"/>
  <c r="AI128" i="5"/>
  <c r="CE128" i="5" s="1"/>
  <c r="P129" i="2"/>
  <c r="AA129" i="2"/>
  <c r="Z129" i="2"/>
  <c r="X129" i="2"/>
  <c r="W129" i="2"/>
  <c r="AG128" i="5"/>
  <c r="CC128" i="5" s="1"/>
  <c r="AD128" i="5"/>
  <c r="CB128" i="5" s="1"/>
  <c r="AC128" i="5"/>
  <c r="AB128" i="5"/>
  <c r="AA128" i="5"/>
  <c r="Z128" i="5"/>
  <c r="BE128" i="5" s="1"/>
  <c r="BI128" i="5" s="1"/>
  <c r="BL128" i="5" s="1"/>
  <c r="W109" i="6" l="1"/>
  <c r="I110" i="6"/>
  <c r="AA128" i="2"/>
  <c r="Z128" i="2"/>
  <c r="X128" i="2"/>
  <c r="W128" i="2"/>
  <c r="AU127" i="5"/>
  <c r="AS127" i="5"/>
  <c r="AM127" i="5"/>
  <c r="AQ127" i="5"/>
  <c r="AO127" i="5"/>
  <c r="AK127" i="5"/>
  <c r="AI127" i="5"/>
  <c r="CE127" i="5" s="1"/>
  <c r="AG127" i="5"/>
  <c r="CC127" i="5" s="1"/>
  <c r="P128" i="2"/>
  <c r="AD127" i="5"/>
  <c r="CB127" i="5" s="1"/>
  <c r="AC127" i="5"/>
  <c r="AB127" i="5"/>
  <c r="AA127" i="5"/>
  <c r="Z127" i="5"/>
  <c r="BE127" i="5" s="1"/>
  <c r="BI127" i="5" s="1"/>
  <c r="BL127" i="5" s="1"/>
  <c r="BZ127" i="5"/>
  <c r="BY127" i="5"/>
  <c r="BX127" i="5"/>
  <c r="BW127" i="5"/>
  <c r="BV127" i="5"/>
  <c r="BU127" i="5"/>
  <c r="BT127" i="5"/>
  <c r="BS127" i="5"/>
  <c r="BR127" i="5"/>
  <c r="BQ127" i="5"/>
  <c r="BP127" i="5"/>
  <c r="BO127" i="5"/>
  <c r="BK127" i="5"/>
  <c r="BJ127" i="5"/>
  <c r="BG127" i="5"/>
  <c r="BF127" i="5"/>
  <c r="AU126" i="5"/>
  <c r="AS126" i="5"/>
  <c r="AQ126" i="5"/>
  <c r="AO126" i="5"/>
  <c r="AM126" i="5"/>
  <c r="AK126" i="5"/>
  <c r="AI126" i="5"/>
  <c r="CE126" i="5" s="1"/>
  <c r="AG126" i="5"/>
  <c r="CC126" i="5" s="1"/>
  <c r="BZ126" i="5"/>
  <c r="BY126" i="5"/>
  <c r="BX126" i="5"/>
  <c r="BW126" i="5"/>
  <c r="BV126" i="5"/>
  <c r="BU126" i="5"/>
  <c r="BT126" i="5"/>
  <c r="BS126" i="5"/>
  <c r="BR126" i="5"/>
  <c r="BQ126" i="5"/>
  <c r="BP126" i="5"/>
  <c r="BO126" i="5"/>
  <c r="BK126" i="5"/>
  <c r="BJ126" i="5"/>
  <c r="BG126" i="5"/>
  <c r="BF126" i="5"/>
  <c r="AD126" i="5"/>
  <c r="CB126" i="5" s="1"/>
  <c r="AC126" i="5"/>
  <c r="AB126" i="5"/>
  <c r="AA126" i="5"/>
  <c r="Z126" i="5"/>
  <c r="BE126" i="5" s="1"/>
  <c r="BI126" i="5" s="1"/>
  <c r="BL126" i="5" s="1"/>
  <c r="AA127" i="2"/>
  <c r="Z127" i="2"/>
  <c r="X127" i="2"/>
  <c r="W127" i="2"/>
  <c r="P127" i="2"/>
  <c r="W110" i="6" l="1"/>
  <c r="I111" i="6"/>
  <c r="AA126" i="2"/>
  <c r="Z126" i="2"/>
  <c r="X126" i="2"/>
  <c r="W126" i="2"/>
  <c r="P126" i="2"/>
  <c r="AS125" i="5"/>
  <c r="AM125" i="5"/>
  <c r="AG125" i="5"/>
  <c r="CC125" i="5" s="1"/>
  <c r="AU125" i="5"/>
  <c r="AQ125" i="5"/>
  <c r="AO125" i="5"/>
  <c r="AK125" i="5"/>
  <c r="AI125" i="5"/>
  <c r="CE125" i="5" s="1"/>
  <c r="BZ125" i="5"/>
  <c r="BY125" i="5"/>
  <c r="BX125" i="5"/>
  <c r="BW125" i="5"/>
  <c r="BV125" i="5"/>
  <c r="BU125" i="5"/>
  <c r="BT125" i="5"/>
  <c r="BS125" i="5"/>
  <c r="BR125" i="5"/>
  <c r="BQ125" i="5"/>
  <c r="BP125" i="5"/>
  <c r="BO125" i="5"/>
  <c r="BK125" i="5"/>
  <c r="BJ125" i="5"/>
  <c r="BG125" i="5"/>
  <c r="BF125" i="5"/>
  <c r="AD125" i="5"/>
  <c r="CB125" i="5" s="1"/>
  <c r="AC125" i="5"/>
  <c r="AB125" i="5"/>
  <c r="AA125" i="5"/>
  <c r="Z125" i="5"/>
  <c r="BE125" i="5" s="1"/>
  <c r="BI125" i="5" s="1"/>
  <c r="BL125" i="5" s="1"/>
  <c r="I112" i="6" l="1"/>
  <c r="W111" i="6"/>
  <c r="AA124" i="2"/>
  <c r="Z124" i="2"/>
  <c r="X124" i="2"/>
  <c r="W124" i="2"/>
  <c r="P124" i="2"/>
  <c r="I113" i="6" l="1"/>
  <c r="W112" i="6"/>
  <c r="AU124" i="5"/>
  <c r="AS124" i="5"/>
  <c r="AQ124" i="5"/>
  <c r="AO124" i="5"/>
  <c r="AM124" i="5"/>
  <c r="AK124" i="5"/>
  <c r="AI124" i="5"/>
  <c r="CE124" i="5" s="1"/>
  <c r="AG124" i="5"/>
  <c r="CC124" i="5" s="1"/>
  <c r="P125" i="2"/>
  <c r="BZ124" i="5"/>
  <c r="BY124" i="5"/>
  <c r="BX124" i="5"/>
  <c r="BW124" i="5"/>
  <c r="BV124" i="5"/>
  <c r="BU124" i="5"/>
  <c r="BT124" i="5"/>
  <c r="BS124" i="5"/>
  <c r="BR124" i="5"/>
  <c r="BQ124" i="5"/>
  <c r="BP124" i="5"/>
  <c r="BO124" i="5"/>
  <c r="BK124" i="5"/>
  <c r="BJ124" i="5"/>
  <c r="BG124" i="5"/>
  <c r="BF124" i="5"/>
  <c r="AD124" i="5"/>
  <c r="CB124" i="5" s="1"/>
  <c r="AC124" i="5"/>
  <c r="AB124" i="5"/>
  <c r="AA124" i="5"/>
  <c r="Z124" i="5"/>
  <c r="BE124" i="5" s="1"/>
  <c r="BI124" i="5" s="1"/>
  <c r="BL124" i="5" s="1"/>
  <c r="AA125" i="2"/>
  <c r="Z125" i="2"/>
  <c r="X125" i="2"/>
  <c r="W125" i="2"/>
  <c r="I114" i="6" l="1"/>
  <c r="W113" i="6"/>
  <c r="AU123" i="5"/>
  <c r="AS123" i="5"/>
  <c r="AQ123" i="5"/>
  <c r="AO123" i="5"/>
  <c r="AM123" i="5"/>
  <c r="AK123" i="5"/>
  <c r="AI123" i="5"/>
  <c r="CE123" i="5" s="1"/>
  <c r="AG123" i="5"/>
  <c r="CC123" i="5" s="1"/>
  <c r="AD123" i="5"/>
  <c r="CB123" i="5" s="1"/>
  <c r="BZ123" i="5"/>
  <c r="BY123" i="5"/>
  <c r="BX123" i="5"/>
  <c r="BW123" i="5"/>
  <c r="BV123" i="5"/>
  <c r="BU123" i="5"/>
  <c r="BT123" i="5"/>
  <c r="BS123" i="5"/>
  <c r="BR123" i="5"/>
  <c r="BQ123" i="5"/>
  <c r="BP123" i="5"/>
  <c r="BO123" i="5"/>
  <c r="BK123" i="5"/>
  <c r="BJ123" i="5"/>
  <c r="BG123" i="5"/>
  <c r="BF123" i="5"/>
  <c r="AC123" i="5"/>
  <c r="AB123" i="5"/>
  <c r="AA123" i="5"/>
  <c r="Z123" i="5"/>
  <c r="BE123" i="5" s="1"/>
  <c r="BI123" i="5" s="1"/>
  <c r="BL123" i="5" s="1"/>
  <c r="W114" i="6" l="1"/>
  <c r="I115" i="6"/>
  <c r="P123" i="2"/>
  <c r="AU122" i="5"/>
  <c r="AS122" i="5"/>
  <c r="AQ122" i="5"/>
  <c r="AO122" i="5"/>
  <c r="AM122" i="5"/>
  <c r="AK122" i="5"/>
  <c r="AI122" i="5"/>
  <c r="CE122" i="5" s="1"/>
  <c r="AG122" i="5"/>
  <c r="CC122" i="5" s="1"/>
  <c r="BZ122" i="5"/>
  <c r="BY122" i="5"/>
  <c r="BX122" i="5"/>
  <c r="BW122" i="5"/>
  <c r="BV122" i="5"/>
  <c r="BU122" i="5"/>
  <c r="BT122" i="5"/>
  <c r="BS122" i="5"/>
  <c r="BR122" i="5"/>
  <c r="BQ122" i="5"/>
  <c r="BP122" i="5"/>
  <c r="BO122" i="5"/>
  <c r="BK122" i="5"/>
  <c r="BJ122" i="5"/>
  <c r="BG122" i="5"/>
  <c r="BF122" i="5"/>
  <c r="AD122" i="5"/>
  <c r="CB122" i="5" s="1"/>
  <c r="AC122" i="5"/>
  <c r="AB122" i="5"/>
  <c r="AA122" i="5"/>
  <c r="Z122" i="5"/>
  <c r="BE122" i="5" s="1"/>
  <c r="BI122" i="5" s="1"/>
  <c r="BL122" i="5" s="1"/>
  <c r="AA123" i="2"/>
  <c r="Z123" i="2"/>
  <c r="X123" i="2"/>
  <c r="W123" i="2"/>
  <c r="I116" i="6" l="1"/>
  <c r="W115" i="6"/>
  <c r="AU121" i="5"/>
  <c r="AS121" i="5"/>
  <c r="AO121" i="5"/>
  <c r="AM121" i="5"/>
  <c r="AG121" i="5"/>
  <c r="CC121" i="5" s="1"/>
  <c r="AQ121" i="5"/>
  <c r="AK121" i="5"/>
  <c r="AI121" i="5"/>
  <c r="CE121" i="5" s="1"/>
  <c r="P122" i="2"/>
  <c r="BZ121" i="5"/>
  <c r="BY121" i="5"/>
  <c r="BX121" i="5"/>
  <c r="BW121" i="5"/>
  <c r="BV121" i="5"/>
  <c r="BU121" i="5"/>
  <c r="BT121" i="5"/>
  <c r="BS121" i="5"/>
  <c r="BR121" i="5"/>
  <c r="BQ121" i="5"/>
  <c r="BP121" i="5"/>
  <c r="BO121" i="5"/>
  <c r="BK121" i="5"/>
  <c r="BJ121" i="5"/>
  <c r="BG121" i="5"/>
  <c r="BF121" i="5"/>
  <c r="AD121" i="5"/>
  <c r="CB121" i="5" s="1"/>
  <c r="AC121" i="5"/>
  <c r="AB121" i="5"/>
  <c r="AA121" i="5"/>
  <c r="Z121" i="5"/>
  <c r="BE121" i="5" s="1"/>
  <c r="BI121" i="5" s="1"/>
  <c r="BL121" i="5" s="1"/>
  <c r="AA122" i="2"/>
  <c r="Z122" i="2"/>
  <c r="X122" i="2"/>
  <c r="W122" i="2"/>
  <c r="W116" i="6" l="1"/>
  <c r="I117" i="6"/>
  <c r="AA121" i="2"/>
  <c r="Z121" i="2"/>
  <c r="X121" i="2"/>
  <c r="W121" i="2"/>
  <c r="P121" i="2"/>
  <c r="AU120" i="5"/>
  <c r="AS120" i="5"/>
  <c r="AQ120" i="5"/>
  <c r="AO120" i="5"/>
  <c r="AM120" i="5"/>
  <c r="AK120" i="5"/>
  <c r="AI120" i="5"/>
  <c r="CE120" i="5" s="1"/>
  <c r="AG120" i="5"/>
  <c r="CC120" i="5" s="1"/>
  <c r="AD120" i="5"/>
  <c r="CB120" i="5" s="1"/>
  <c r="AC120" i="5"/>
  <c r="AB120" i="5"/>
  <c r="AA120" i="5"/>
  <c r="Z120" i="5"/>
  <c r="BE120" i="5" s="1"/>
  <c r="BI120" i="5" s="1"/>
  <c r="BL120" i="5" s="1"/>
  <c r="BZ120" i="5"/>
  <c r="BY120" i="5"/>
  <c r="BX120" i="5"/>
  <c r="BW120" i="5"/>
  <c r="BV120" i="5"/>
  <c r="BU120" i="5"/>
  <c r="BT120" i="5"/>
  <c r="BS120" i="5"/>
  <c r="BR120" i="5"/>
  <c r="BQ120" i="5"/>
  <c r="BP120" i="5"/>
  <c r="BO120" i="5"/>
  <c r="BK120" i="5"/>
  <c r="BJ120" i="5"/>
  <c r="BG120" i="5"/>
  <c r="BF120" i="5"/>
  <c r="I118" i="6" l="1"/>
  <c r="W117" i="6"/>
  <c r="P120" i="2"/>
  <c r="AU119" i="5"/>
  <c r="AS119" i="5"/>
  <c r="AQ119" i="5"/>
  <c r="AO119" i="5"/>
  <c r="AM119" i="5"/>
  <c r="AK119" i="5"/>
  <c r="AI119" i="5"/>
  <c r="CE119" i="5" s="1"/>
  <c r="AG119" i="5"/>
  <c r="CC119" i="5" s="1"/>
  <c r="AA120" i="2"/>
  <c r="Z120" i="2"/>
  <c r="X120" i="2"/>
  <c r="W120" i="2"/>
  <c r="BZ119" i="5"/>
  <c r="BY119" i="5"/>
  <c r="BX119" i="5"/>
  <c r="BW119" i="5"/>
  <c r="BV119" i="5"/>
  <c r="BU119" i="5"/>
  <c r="BT119" i="5"/>
  <c r="BS119" i="5"/>
  <c r="BR119" i="5"/>
  <c r="BQ119" i="5"/>
  <c r="BP119" i="5"/>
  <c r="BO119" i="5"/>
  <c r="BK119" i="5"/>
  <c r="BJ119" i="5"/>
  <c r="BG119" i="5"/>
  <c r="BF119" i="5"/>
  <c r="AD119" i="5"/>
  <c r="CB119" i="5" s="1"/>
  <c r="AC119" i="5"/>
  <c r="AB119" i="5"/>
  <c r="AA119" i="5"/>
  <c r="Z119" i="5"/>
  <c r="BE119" i="5" s="1"/>
  <c r="BI119" i="5" s="1"/>
  <c r="BL119" i="5" s="1"/>
  <c r="W118" i="6" l="1"/>
  <c r="I119" i="6"/>
  <c r="P119" i="2"/>
  <c r="AU118" i="5"/>
  <c r="AQ118" i="5"/>
  <c r="AS118" i="5"/>
  <c r="AM118" i="5"/>
  <c r="AK118" i="5"/>
  <c r="AO118" i="5"/>
  <c r="AG118" i="5"/>
  <c r="CC118" i="5" s="1"/>
  <c r="AI118" i="5"/>
  <c r="CE118" i="5" s="1"/>
  <c r="BZ118" i="5"/>
  <c r="BY118" i="5"/>
  <c r="BX118" i="5"/>
  <c r="BW118" i="5"/>
  <c r="BV118" i="5"/>
  <c r="BU118" i="5"/>
  <c r="BT118" i="5"/>
  <c r="BS118" i="5"/>
  <c r="BR118" i="5"/>
  <c r="BQ118" i="5"/>
  <c r="BP118" i="5"/>
  <c r="BO118" i="5"/>
  <c r="BK118" i="5"/>
  <c r="BJ118" i="5"/>
  <c r="BG118" i="5"/>
  <c r="BF118" i="5"/>
  <c r="AD118" i="5"/>
  <c r="CB118" i="5" s="1"/>
  <c r="AC118" i="5"/>
  <c r="AB118" i="5"/>
  <c r="AA118" i="5"/>
  <c r="Z118" i="5"/>
  <c r="BE118" i="5" s="1"/>
  <c r="BI118" i="5" s="1"/>
  <c r="BL118" i="5" s="1"/>
  <c r="AA119" i="2"/>
  <c r="Z119" i="2"/>
  <c r="X119" i="2"/>
  <c r="W119" i="2"/>
  <c r="W119" i="6" l="1"/>
  <c r="I120" i="6"/>
  <c r="AU117" i="5"/>
  <c r="AS117" i="5"/>
  <c r="AQ117" i="5"/>
  <c r="AO117" i="5"/>
  <c r="AM117" i="5"/>
  <c r="AK117" i="5"/>
  <c r="AI117" i="5"/>
  <c r="CE117" i="5" s="1"/>
  <c r="AG117" i="5"/>
  <c r="CC117" i="5" s="1"/>
  <c r="W120" i="6" l="1"/>
  <c r="I121" i="6"/>
  <c r="AA118" i="2"/>
  <c r="Z118" i="2"/>
  <c r="X118" i="2"/>
  <c r="W118" i="2"/>
  <c r="AA117" i="2"/>
  <c r="Z117" i="2"/>
  <c r="X117" i="2"/>
  <c r="W117" i="2"/>
  <c r="AA116" i="2"/>
  <c r="Z116" i="2"/>
  <c r="X116" i="2"/>
  <c r="W116" i="2"/>
  <c r="P118" i="2"/>
  <c r="BZ117" i="5"/>
  <c r="BY117" i="5"/>
  <c r="BX117" i="5"/>
  <c r="BW117" i="5"/>
  <c r="BV117" i="5"/>
  <c r="BU117" i="5"/>
  <c r="BT117" i="5"/>
  <c r="BS117" i="5"/>
  <c r="BR117" i="5"/>
  <c r="BQ117" i="5"/>
  <c r="BP117" i="5"/>
  <c r="BO117" i="5"/>
  <c r="BK117" i="5"/>
  <c r="BJ117" i="5"/>
  <c r="BF117" i="5"/>
  <c r="AD117" i="5"/>
  <c r="CB117" i="5" s="1"/>
  <c r="AC117" i="5"/>
  <c r="AB117" i="5"/>
  <c r="AA117" i="5"/>
  <c r="Z117" i="5"/>
  <c r="BE117" i="5" s="1"/>
  <c r="BI117" i="5" s="1"/>
  <c r="BL117" i="5" s="1"/>
  <c r="BG117" i="5"/>
  <c r="W121" i="6" l="1"/>
  <c r="I122" i="6"/>
  <c r="P117" i="2"/>
  <c r="AU116" i="5"/>
  <c r="AQ116" i="5"/>
  <c r="AS116" i="5"/>
  <c r="AO116" i="5"/>
  <c r="AK116" i="5"/>
  <c r="AM116" i="5"/>
  <c r="AI116" i="5"/>
  <c r="CE116" i="5" s="1"/>
  <c r="AG116" i="5"/>
  <c r="CC116" i="5" s="1"/>
  <c r="AD116" i="5"/>
  <c r="CB116" i="5" s="1"/>
  <c r="AC116" i="5"/>
  <c r="AB116" i="5"/>
  <c r="AA116" i="5"/>
  <c r="Z116" i="5"/>
  <c r="BE116" i="5" s="1"/>
  <c r="BI116" i="5" s="1"/>
  <c r="BL116" i="5" s="1"/>
  <c r="BZ116" i="5"/>
  <c r="BY116" i="5"/>
  <c r="BX116" i="5"/>
  <c r="BW116" i="5"/>
  <c r="BV116" i="5"/>
  <c r="BU116" i="5"/>
  <c r="BT116" i="5"/>
  <c r="BS116" i="5"/>
  <c r="BR116" i="5"/>
  <c r="BQ116" i="5"/>
  <c r="BP116" i="5"/>
  <c r="BO116" i="5"/>
  <c r="BK116" i="5"/>
  <c r="BJ116" i="5"/>
  <c r="BG116" i="5"/>
  <c r="BF116" i="5"/>
  <c r="I123" i="6" l="1"/>
  <c r="W122" i="6"/>
  <c r="AU115" i="5"/>
  <c r="AS115" i="5"/>
  <c r="AQ115" i="5"/>
  <c r="AO115" i="5"/>
  <c r="AM115" i="5"/>
  <c r="AK115" i="5"/>
  <c r="AI115" i="5"/>
  <c r="CE115" i="5" s="1"/>
  <c r="AG115" i="5"/>
  <c r="CC115" i="5" s="1"/>
  <c r="P116" i="2"/>
  <c r="BZ115" i="5"/>
  <c r="BY115" i="5"/>
  <c r="BX115" i="5"/>
  <c r="BW115" i="5"/>
  <c r="BV115" i="5"/>
  <c r="BU115" i="5"/>
  <c r="BT115" i="5"/>
  <c r="BS115" i="5"/>
  <c r="BR115" i="5"/>
  <c r="BQ115" i="5"/>
  <c r="BP115" i="5"/>
  <c r="BO115" i="5"/>
  <c r="BK115" i="5"/>
  <c r="BJ115" i="5"/>
  <c r="BG115" i="5"/>
  <c r="BF115" i="5"/>
  <c r="AD115" i="5"/>
  <c r="CB115" i="5" s="1"/>
  <c r="AC115" i="5"/>
  <c r="AB115" i="5"/>
  <c r="AA115" i="5"/>
  <c r="Z115" i="5"/>
  <c r="BE115" i="5" s="1"/>
  <c r="BI115" i="5" s="1"/>
  <c r="BL115" i="5" s="1"/>
  <c r="W123" i="6" l="1"/>
  <c r="I124" i="6"/>
  <c r="P115" i="2"/>
  <c r="AU114" i="5"/>
  <c r="AS114" i="5"/>
  <c r="AQ114" i="5"/>
  <c r="AO114" i="5"/>
  <c r="AM114" i="5"/>
  <c r="AK114" i="5"/>
  <c r="AI114" i="5"/>
  <c r="CE114" i="5" s="1"/>
  <c r="AG114" i="5"/>
  <c r="CC114" i="5" s="1"/>
  <c r="AD114" i="5"/>
  <c r="CB114" i="5" s="1"/>
  <c r="BZ114" i="5"/>
  <c r="BY114" i="5"/>
  <c r="BX114" i="5"/>
  <c r="BW114" i="5"/>
  <c r="BV114" i="5"/>
  <c r="BU114" i="5"/>
  <c r="BT114" i="5"/>
  <c r="BS114" i="5"/>
  <c r="BR114" i="5"/>
  <c r="BQ114" i="5"/>
  <c r="BP114" i="5"/>
  <c r="BO114" i="5"/>
  <c r="BK114" i="5"/>
  <c r="BJ114" i="5"/>
  <c r="BG114" i="5"/>
  <c r="BF114" i="5"/>
  <c r="AC114" i="5"/>
  <c r="AB114" i="5"/>
  <c r="AA114" i="5"/>
  <c r="Z114" i="5"/>
  <c r="BE114" i="5" s="1"/>
  <c r="BI114" i="5" s="1"/>
  <c r="BL114" i="5" s="1"/>
  <c r="AA115" i="2"/>
  <c r="Z115" i="2"/>
  <c r="X115" i="2"/>
  <c r="AA114" i="2"/>
  <c r="Z114" i="2"/>
  <c r="X114" i="2"/>
  <c r="W115" i="2"/>
  <c r="W114" i="2"/>
  <c r="I125" i="6" l="1"/>
  <c r="W124" i="6"/>
  <c r="AS113" i="5"/>
  <c r="AU113" i="5"/>
  <c r="AQ113" i="5"/>
  <c r="AO113" i="5"/>
  <c r="AM113" i="5"/>
  <c r="AK113" i="5"/>
  <c r="AD113" i="5"/>
  <c r="CB113" i="5" s="1"/>
  <c r="AG113" i="5"/>
  <c r="CC113" i="5" s="1"/>
  <c r="AI113" i="5"/>
  <c r="CE113" i="5" s="1"/>
  <c r="BZ113" i="5"/>
  <c r="BY113" i="5"/>
  <c r="BX113" i="5"/>
  <c r="BW113" i="5"/>
  <c r="BV113" i="5"/>
  <c r="BU113" i="5"/>
  <c r="BT113" i="5"/>
  <c r="BS113" i="5"/>
  <c r="BR113" i="5"/>
  <c r="BQ113" i="5"/>
  <c r="BP113" i="5"/>
  <c r="BO113" i="5"/>
  <c r="BK113" i="5"/>
  <c r="BJ113" i="5"/>
  <c r="BG113" i="5"/>
  <c r="BF113" i="5"/>
  <c r="AC113" i="5"/>
  <c r="AB113" i="5"/>
  <c r="AA113" i="5"/>
  <c r="Z113" i="5"/>
  <c r="BE113" i="5" s="1"/>
  <c r="BI113" i="5" s="1"/>
  <c r="BL113" i="5" s="1"/>
  <c r="P114" i="2"/>
  <c r="W125" i="6" l="1"/>
  <c r="I126" i="6"/>
  <c r="BZ111" i="5"/>
  <c r="BY111" i="5"/>
  <c r="BZ110" i="5"/>
  <c r="BY110" i="5"/>
  <c r="BZ109" i="5"/>
  <c r="BY109" i="5"/>
  <c r="BZ108" i="5"/>
  <c r="BY108" i="5"/>
  <c r="BZ107" i="5"/>
  <c r="BY107" i="5"/>
  <c r="BZ106" i="5"/>
  <c r="BY106" i="5"/>
  <c r="BZ105" i="5"/>
  <c r="BY105" i="5"/>
  <c r="BZ104" i="5"/>
  <c r="BY104" i="5"/>
  <c r="BZ103" i="5"/>
  <c r="BY103" i="5"/>
  <c r="BZ102" i="5"/>
  <c r="BY102" i="5"/>
  <c r="BZ101" i="5"/>
  <c r="BY101" i="5"/>
  <c r="BZ100" i="5"/>
  <c r="BY100" i="5"/>
  <c r="BZ99" i="5"/>
  <c r="BY99" i="5"/>
  <c r="BZ98" i="5"/>
  <c r="BY98" i="5"/>
  <c r="BZ97" i="5"/>
  <c r="BY97" i="5"/>
  <c r="BZ96" i="5"/>
  <c r="BY96" i="5"/>
  <c r="BZ95" i="5"/>
  <c r="BY95" i="5"/>
  <c r="BZ94" i="5"/>
  <c r="BY94" i="5"/>
  <c r="BZ93" i="5"/>
  <c r="BY93" i="5"/>
  <c r="BZ92" i="5"/>
  <c r="BY92" i="5"/>
  <c r="BZ91" i="5"/>
  <c r="BY91" i="5"/>
  <c r="BZ90" i="5"/>
  <c r="BY90" i="5"/>
  <c r="BZ89" i="5"/>
  <c r="BY89" i="5"/>
  <c r="BZ88" i="5"/>
  <c r="BY88" i="5"/>
  <c r="BZ87" i="5"/>
  <c r="BY87" i="5"/>
  <c r="BZ86" i="5"/>
  <c r="BY86" i="5"/>
  <c r="BZ85" i="5"/>
  <c r="BY85" i="5"/>
  <c r="BZ84" i="5"/>
  <c r="BY84" i="5"/>
  <c r="BZ83" i="5"/>
  <c r="BY83" i="5"/>
  <c r="BZ82" i="5"/>
  <c r="BY82" i="5"/>
  <c r="BZ81" i="5"/>
  <c r="BY81" i="5"/>
  <c r="BZ80" i="5"/>
  <c r="BY80" i="5"/>
  <c r="BZ79" i="5"/>
  <c r="BY79" i="5"/>
  <c r="BZ78" i="5"/>
  <c r="BY78" i="5"/>
  <c r="BZ77" i="5"/>
  <c r="BY77" i="5"/>
  <c r="BZ76" i="5"/>
  <c r="BY76" i="5"/>
  <c r="BZ75" i="5"/>
  <c r="BY75" i="5"/>
  <c r="BZ74" i="5"/>
  <c r="BY74" i="5"/>
  <c r="BZ73" i="5"/>
  <c r="BY73" i="5"/>
  <c r="BZ72" i="5"/>
  <c r="BY72" i="5"/>
  <c r="BZ71" i="5"/>
  <c r="BY71" i="5"/>
  <c r="BZ70" i="5"/>
  <c r="BY70" i="5"/>
  <c r="BZ69" i="5"/>
  <c r="BY69" i="5"/>
  <c r="BZ68" i="5"/>
  <c r="BY68" i="5"/>
  <c r="BZ67" i="5"/>
  <c r="BY67" i="5"/>
  <c r="BZ66" i="5"/>
  <c r="BY66" i="5"/>
  <c r="BZ65" i="5"/>
  <c r="BY65" i="5"/>
  <c r="BZ64" i="5"/>
  <c r="BY64" i="5"/>
  <c r="BZ63" i="5"/>
  <c r="BY63" i="5"/>
  <c r="BZ62" i="5"/>
  <c r="BY62" i="5"/>
  <c r="BZ61" i="5"/>
  <c r="BY61" i="5"/>
  <c r="BZ60" i="5"/>
  <c r="BY60" i="5"/>
  <c r="BZ59" i="5"/>
  <c r="BY59" i="5"/>
  <c r="BZ58" i="5"/>
  <c r="BY58" i="5"/>
  <c r="BZ57" i="5"/>
  <c r="BY57" i="5"/>
  <c r="BZ56" i="5"/>
  <c r="BY56" i="5"/>
  <c r="BZ55" i="5"/>
  <c r="BY55" i="5"/>
  <c r="BZ54" i="5"/>
  <c r="BY54" i="5"/>
  <c r="BZ53" i="5"/>
  <c r="BY53" i="5"/>
  <c r="BZ52" i="5"/>
  <c r="BY52" i="5"/>
  <c r="BZ51" i="5"/>
  <c r="BY51" i="5"/>
  <c r="BZ50" i="5"/>
  <c r="BY50" i="5"/>
  <c r="BZ49" i="5"/>
  <c r="BY49" i="5"/>
  <c r="BZ48" i="5"/>
  <c r="BY48" i="5"/>
  <c r="BZ47" i="5"/>
  <c r="BY47" i="5"/>
  <c r="BZ46" i="5"/>
  <c r="BY46" i="5"/>
  <c r="BZ45" i="5"/>
  <c r="BY45" i="5"/>
  <c r="BZ44" i="5"/>
  <c r="BY44" i="5"/>
  <c r="BZ43" i="5"/>
  <c r="BY43" i="5"/>
  <c r="BZ42" i="5"/>
  <c r="BY42" i="5"/>
  <c r="BZ41" i="5"/>
  <c r="BY41" i="5"/>
  <c r="BZ40" i="5"/>
  <c r="BY40" i="5"/>
  <c r="BZ39" i="5"/>
  <c r="BY39" i="5"/>
  <c r="BZ38" i="5"/>
  <c r="BY38" i="5"/>
  <c r="BZ37" i="5"/>
  <c r="BY37" i="5"/>
  <c r="BZ36" i="5"/>
  <c r="BY36" i="5"/>
  <c r="BZ35" i="5"/>
  <c r="BY35" i="5"/>
  <c r="BZ34" i="5"/>
  <c r="BY34" i="5"/>
  <c r="BZ33" i="5"/>
  <c r="BY33" i="5"/>
  <c r="BZ32" i="5"/>
  <c r="BY32" i="5"/>
  <c r="BZ31" i="5"/>
  <c r="BY31" i="5"/>
  <c r="BZ30" i="5"/>
  <c r="BY30" i="5"/>
  <c r="BZ29" i="5"/>
  <c r="BY29" i="5"/>
  <c r="BY112" i="5"/>
  <c r="BZ112" i="5"/>
  <c r="BX112" i="5"/>
  <c r="BW112" i="5"/>
  <c r="BV112" i="5"/>
  <c r="BU112" i="5"/>
  <c r="BT112" i="5"/>
  <c r="BS112" i="5"/>
  <c r="BR112" i="5"/>
  <c r="BQ112" i="5"/>
  <c r="BP112" i="5"/>
  <c r="BO112" i="5"/>
  <c r="BX111" i="5"/>
  <c r="BW111" i="5"/>
  <c r="BV111" i="5"/>
  <c r="BU111" i="5"/>
  <c r="BT111" i="5"/>
  <c r="BS111" i="5"/>
  <c r="BR111" i="5"/>
  <c r="BQ111" i="5"/>
  <c r="BP111" i="5"/>
  <c r="BO111" i="5"/>
  <c r="BX110" i="5"/>
  <c r="BW110" i="5"/>
  <c r="BV110" i="5"/>
  <c r="BU110" i="5"/>
  <c r="BT110" i="5"/>
  <c r="BS110" i="5"/>
  <c r="BR110" i="5"/>
  <c r="BQ110" i="5"/>
  <c r="BP110" i="5"/>
  <c r="BO110" i="5"/>
  <c r="BX109" i="5"/>
  <c r="BW109" i="5"/>
  <c r="BV109" i="5"/>
  <c r="BU109" i="5"/>
  <c r="BT109" i="5"/>
  <c r="BS109" i="5"/>
  <c r="BR109" i="5"/>
  <c r="BQ109" i="5"/>
  <c r="BP109" i="5"/>
  <c r="BO109" i="5"/>
  <c r="BX108" i="5"/>
  <c r="BW108" i="5"/>
  <c r="BV108" i="5"/>
  <c r="BU108" i="5"/>
  <c r="BT108" i="5"/>
  <c r="BS108" i="5"/>
  <c r="BR108" i="5"/>
  <c r="BQ108" i="5"/>
  <c r="BP108" i="5"/>
  <c r="BO108" i="5"/>
  <c r="BX107" i="5"/>
  <c r="BW107" i="5"/>
  <c r="BV107" i="5"/>
  <c r="BU107" i="5"/>
  <c r="BT107" i="5"/>
  <c r="BS107" i="5"/>
  <c r="BR107" i="5"/>
  <c r="BQ107" i="5"/>
  <c r="BP107" i="5"/>
  <c r="BO107" i="5"/>
  <c r="BX106" i="5"/>
  <c r="BW106" i="5"/>
  <c r="BV106" i="5"/>
  <c r="BU106" i="5"/>
  <c r="BT106" i="5"/>
  <c r="BS106" i="5"/>
  <c r="BR106" i="5"/>
  <c r="BQ106" i="5"/>
  <c r="BP106" i="5"/>
  <c r="BO106" i="5"/>
  <c r="BX105" i="5"/>
  <c r="BW105" i="5"/>
  <c r="BV105" i="5"/>
  <c r="BU105" i="5"/>
  <c r="BT105" i="5"/>
  <c r="BS105" i="5"/>
  <c r="BR105" i="5"/>
  <c r="BQ105" i="5"/>
  <c r="BP105" i="5"/>
  <c r="BO105" i="5"/>
  <c r="BX104" i="5"/>
  <c r="BW104" i="5"/>
  <c r="BV104" i="5"/>
  <c r="BU104" i="5"/>
  <c r="BT104" i="5"/>
  <c r="BS104" i="5"/>
  <c r="BR104" i="5"/>
  <c r="BQ104" i="5"/>
  <c r="BP104" i="5"/>
  <c r="BO104" i="5"/>
  <c r="BX103" i="5"/>
  <c r="BW103" i="5"/>
  <c r="BV103" i="5"/>
  <c r="BU103" i="5"/>
  <c r="BT103" i="5"/>
  <c r="BS103" i="5"/>
  <c r="BR103" i="5"/>
  <c r="BQ103" i="5"/>
  <c r="BP103" i="5"/>
  <c r="BO103" i="5"/>
  <c r="BX102" i="5"/>
  <c r="BW102" i="5"/>
  <c r="BV102" i="5"/>
  <c r="BU102" i="5"/>
  <c r="BT102" i="5"/>
  <c r="BS102" i="5"/>
  <c r="BR102" i="5"/>
  <c r="BQ102" i="5"/>
  <c r="BP102" i="5"/>
  <c r="BO102" i="5"/>
  <c r="BX101" i="5"/>
  <c r="BW101" i="5"/>
  <c r="BV101" i="5"/>
  <c r="BU101" i="5"/>
  <c r="BT101" i="5"/>
  <c r="BS101" i="5"/>
  <c r="BR101" i="5"/>
  <c r="BQ101" i="5"/>
  <c r="BP101" i="5"/>
  <c r="BO101" i="5"/>
  <c r="BX100" i="5"/>
  <c r="BW100" i="5"/>
  <c r="BV100" i="5"/>
  <c r="BU100" i="5"/>
  <c r="BT100" i="5"/>
  <c r="BS100" i="5"/>
  <c r="BR100" i="5"/>
  <c r="BQ100" i="5"/>
  <c r="BP100" i="5"/>
  <c r="BO100" i="5"/>
  <c r="BX99" i="5"/>
  <c r="BW99" i="5"/>
  <c r="BV99" i="5"/>
  <c r="BU99" i="5"/>
  <c r="BT99" i="5"/>
  <c r="BS99" i="5"/>
  <c r="BR99" i="5"/>
  <c r="BQ99" i="5"/>
  <c r="BP99" i="5"/>
  <c r="BO99" i="5"/>
  <c r="BX98" i="5"/>
  <c r="BW98" i="5"/>
  <c r="BV98" i="5"/>
  <c r="BU98" i="5"/>
  <c r="BT98" i="5"/>
  <c r="BS98" i="5"/>
  <c r="BR98" i="5"/>
  <c r="BQ98" i="5"/>
  <c r="BP98" i="5"/>
  <c r="BO98" i="5"/>
  <c r="BX97" i="5"/>
  <c r="BW97" i="5"/>
  <c r="BV97" i="5"/>
  <c r="BU97" i="5"/>
  <c r="BT97" i="5"/>
  <c r="BS97" i="5"/>
  <c r="BR97" i="5"/>
  <c r="BQ97" i="5"/>
  <c r="BP97" i="5"/>
  <c r="BO97" i="5"/>
  <c r="BX96" i="5"/>
  <c r="BW96" i="5"/>
  <c r="BV96" i="5"/>
  <c r="BU96" i="5"/>
  <c r="BT96" i="5"/>
  <c r="BS96" i="5"/>
  <c r="BR96" i="5"/>
  <c r="BQ96" i="5"/>
  <c r="BP96" i="5"/>
  <c r="BO96" i="5"/>
  <c r="BX95" i="5"/>
  <c r="BW95" i="5"/>
  <c r="BV95" i="5"/>
  <c r="BU95" i="5"/>
  <c r="BT95" i="5"/>
  <c r="BS95" i="5"/>
  <c r="BR95" i="5"/>
  <c r="BQ95" i="5"/>
  <c r="BP95" i="5"/>
  <c r="BO95" i="5"/>
  <c r="BX94" i="5"/>
  <c r="BW94" i="5"/>
  <c r="BV94" i="5"/>
  <c r="BU94" i="5"/>
  <c r="BT94" i="5"/>
  <c r="BS94" i="5"/>
  <c r="BR94" i="5"/>
  <c r="BQ94" i="5"/>
  <c r="BP94" i="5"/>
  <c r="BO94" i="5"/>
  <c r="BX93" i="5"/>
  <c r="BW93" i="5"/>
  <c r="BV93" i="5"/>
  <c r="BU93" i="5"/>
  <c r="BT93" i="5"/>
  <c r="BS93" i="5"/>
  <c r="BR93" i="5"/>
  <c r="BQ93" i="5"/>
  <c r="BP93" i="5"/>
  <c r="BO93" i="5"/>
  <c r="BX92" i="5"/>
  <c r="BW92" i="5"/>
  <c r="BV92" i="5"/>
  <c r="BU92" i="5"/>
  <c r="BT92" i="5"/>
  <c r="BS92" i="5"/>
  <c r="BR92" i="5"/>
  <c r="BQ92" i="5"/>
  <c r="BP92" i="5"/>
  <c r="BO92" i="5"/>
  <c r="BX91" i="5"/>
  <c r="BW91" i="5"/>
  <c r="BV91" i="5"/>
  <c r="BU91" i="5"/>
  <c r="BT91" i="5"/>
  <c r="BS91" i="5"/>
  <c r="BR91" i="5"/>
  <c r="BQ91" i="5"/>
  <c r="BP91" i="5"/>
  <c r="BO91" i="5"/>
  <c r="BX90" i="5"/>
  <c r="BW90" i="5"/>
  <c r="BV90" i="5"/>
  <c r="BU90" i="5"/>
  <c r="BT90" i="5"/>
  <c r="BS90" i="5"/>
  <c r="BR90" i="5"/>
  <c r="BQ90" i="5"/>
  <c r="BP90" i="5"/>
  <c r="BO90" i="5"/>
  <c r="BX89" i="5"/>
  <c r="BW89" i="5"/>
  <c r="BV89" i="5"/>
  <c r="BU89" i="5"/>
  <c r="BT89" i="5"/>
  <c r="BS89" i="5"/>
  <c r="BR89" i="5"/>
  <c r="BQ89" i="5"/>
  <c r="BP89" i="5"/>
  <c r="BO89" i="5"/>
  <c r="BX88" i="5"/>
  <c r="BW88" i="5"/>
  <c r="BV88" i="5"/>
  <c r="BU88" i="5"/>
  <c r="BT88" i="5"/>
  <c r="BS88" i="5"/>
  <c r="BR88" i="5"/>
  <c r="BQ88" i="5"/>
  <c r="BP88" i="5"/>
  <c r="BO88" i="5"/>
  <c r="BX87" i="5"/>
  <c r="BW87" i="5"/>
  <c r="BV87" i="5"/>
  <c r="BU87" i="5"/>
  <c r="BT87" i="5"/>
  <c r="BS87" i="5"/>
  <c r="BR87" i="5"/>
  <c r="BQ87" i="5"/>
  <c r="BP87" i="5"/>
  <c r="BO87" i="5"/>
  <c r="BX86" i="5"/>
  <c r="BW86" i="5"/>
  <c r="BV86" i="5"/>
  <c r="BU86" i="5"/>
  <c r="BT86" i="5"/>
  <c r="BS86" i="5"/>
  <c r="BR86" i="5"/>
  <c r="BQ86" i="5"/>
  <c r="BP86" i="5"/>
  <c r="BO86" i="5"/>
  <c r="BX85" i="5"/>
  <c r="BW85" i="5"/>
  <c r="BV85" i="5"/>
  <c r="BU85" i="5"/>
  <c r="BT85" i="5"/>
  <c r="BS85" i="5"/>
  <c r="BR85" i="5"/>
  <c r="BQ85" i="5"/>
  <c r="BP85" i="5"/>
  <c r="BO85" i="5"/>
  <c r="BX84" i="5"/>
  <c r="BW84" i="5"/>
  <c r="BV84" i="5"/>
  <c r="BU84" i="5"/>
  <c r="BT84" i="5"/>
  <c r="BS84" i="5"/>
  <c r="BR84" i="5"/>
  <c r="BQ84" i="5"/>
  <c r="BP84" i="5"/>
  <c r="BO84" i="5"/>
  <c r="BX83" i="5"/>
  <c r="BW83" i="5"/>
  <c r="BV83" i="5"/>
  <c r="BU83" i="5"/>
  <c r="BT83" i="5"/>
  <c r="BS83" i="5"/>
  <c r="BR83" i="5"/>
  <c r="BQ83" i="5"/>
  <c r="BP83" i="5"/>
  <c r="BO83" i="5"/>
  <c r="BX82" i="5"/>
  <c r="BW82" i="5"/>
  <c r="BV82" i="5"/>
  <c r="BU82" i="5"/>
  <c r="BT82" i="5"/>
  <c r="BS82" i="5"/>
  <c r="BR82" i="5"/>
  <c r="BQ82" i="5"/>
  <c r="BP82" i="5"/>
  <c r="BO82" i="5"/>
  <c r="BX81" i="5"/>
  <c r="BW81" i="5"/>
  <c r="BV81" i="5"/>
  <c r="BU81" i="5"/>
  <c r="BT81" i="5"/>
  <c r="BS81" i="5"/>
  <c r="BR81" i="5"/>
  <c r="BQ81" i="5"/>
  <c r="BP81" i="5"/>
  <c r="BO81" i="5"/>
  <c r="BX80" i="5"/>
  <c r="BW80" i="5"/>
  <c r="BV80" i="5"/>
  <c r="BU80" i="5"/>
  <c r="BT80" i="5"/>
  <c r="BS80" i="5"/>
  <c r="BR80" i="5"/>
  <c r="BQ80" i="5"/>
  <c r="BP80" i="5"/>
  <c r="BO80" i="5"/>
  <c r="BX79" i="5"/>
  <c r="BW79" i="5"/>
  <c r="BV79" i="5"/>
  <c r="BU79" i="5"/>
  <c r="BT79" i="5"/>
  <c r="BS79" i="5"/>
  <c r="BR79" i="5"/>
  <c r="BQ79" i="5"/>
  <c r="BP79" i="5"/>
  <c r="BO79" i="5"/>
  <c r="BX78" i="5"/>
  <c r="BW78" i="5"/>
  <c r="BV78" i="5"/>
  <c r="BU78" i="5"/>
  <c r="BT78" i="5"/>
  <c r="BS78" i="5"/>
  <c r="BR78" i="5"/>
  <c r="BQ78" i="5"/>
  <c r="BP78" i="5"/>
  <c r="BO78" i="5"/>
  <c r="BX77" i="5"/>
  <c r="BW77" i="5"/>
  <c r="BV77" i="5"/>
  <c r="BU77" i="5"/>
  <c r="BT77" i="5"/>
  <c r="BS77" i="5"/>
  <c r="BR77" i="5"/>
  <c r="BQ77" i="5"/>
  <c r="BP77" i="5"/>
  <c r="BO77" i="5"/>
  <c r="BX76" i="5"/>
  <c r="BW76" i="5"/>
  <c r="BV76" i="5"/>
  <c r="BU76" i="5"/>
  <c r="BT76" i="5"/>
  <c r="BS76" i="5"/>
  <c r="BR76" i="5"/>
  <c r="BQ76" i="5"/>
  <c r="BP76" i="5"/>
  <c r="BO76" i="5"/>
  <c r="BX75" i="5"/>
  <c r="BW75" i="5"/>
  <c r="BV75" i="5"/>
  <c r="BU75" i="5"/>
  <c r="BT75" i="5"/>
  <c r="BS75" i="5"/>
  <c r="BR75" i="5"/>
  <c r="BQ75" i="5"/>
  <c r="BP75" i="5"/>
  <c r="BO75" i="5"/>
  <c r="BX74" i="5"/>
  <c r="BW74" i="5"/>
  <c r="BV74" i="5"/>
  <c r="BU74" i="5"/>
  <c r="BT74" i="5"/>
  <c r="BS74" i="5"/>
  <c r="BR74" i="5"/>
  <c r="BQ74" i="5"/>
  <c r="BP74" i="5"/>
  <c r="BO74" i="5"/>
  <c r="BX73" i="5"/>
  <c r="BW73" i="5"/>
  <c r="BV73" i="5"/>
  <c r="BU73" i="5"/>
  <c r="BT73" i="5"/>
  <c r="BS73" i="5"/>
  <c r="BR73" i="5"/>
  <c r="BQ73" i="5"/>
  <c r="BP73" i="5"/>
  <c r="BO73" i="5"/>
  <c r="BX72" i="5"/>
  <c r="BW72" i="5"/>
  <c r="BV72" i="5"/>
  <c r="BU72" i="5"/>
  <c r="BT72" i="5"/>
  <c r="BS72" i="5"/>
  <c r="BR72" i="5"/>
  <c r="BQ72" i="5"/>
  <c r="BP72" i="5"/>
  <c r="BO72" i="5"/>
  <c r="BX71" i="5"/>
  <c r="BW71" i="5"/>
  <c r="BV71" i="5"/>
  <c r="BU71" i="5"/>
  <c r="BT71" i="5"/>
  <c r="BS71" i="5"/>
  <c r="BR71" i="5"/>
  <c r="BQ71" i="5"/>
  <c r="BP71" i="5"/>
  <c r="BO71" i="5"/>
  <c r="BX70" i="5"/>
  <c r="BW70" i="5"/>
  <c r="BV70" i="5"/>
  <c r="BU70" i="5"/>
  <c r="BT70" i="5"/>
  <c r="BS70" i="5"/>
  <c r="BR70" i="5"/>
  <c r="BQ70" i="5"/>
  <c r="BP70" i="5"/>
  <c r="BO70" i="5"/>
  <c r="BX69" i="5"/>
  <c r="BW69" i="5"/>
  <c r="BV69" i="5"/>
  <c r="BU69" i="5"/>
  <c r="BT69" i="5"/>
  <c r="BS69" i="5"/>
  <c r="BR69" i="5"/>
  <c r="BQ69" i="5"/>
  <c r="BP69" i="5"/>
  <c r="BO69" i="5"/>
  <c r="BX68" i="5"/>
  <c r="BW68" i="5"/>
  <c r="BV68" i="5"/>
  <c r="BU68" i="5"/>
  <c r="BT68" i="5"/>
  <c r="BS68" i="5"/>
  <c r="BR68" i="5"/>
  <c r="BQ68" i="5"/>
  <c r="BP68" i="5"/>
  <c r="BO68" i="5"/>
  <c r="BX67" i="5"/>
  <c r="BW67" i="5"/>
  <c r="BV67" i="5"/>
  <c r="BU67" i="5"/>
  <c r="BT67" i="5"/>
  <c r="BS67" i="5"/>
  <c r="BR67" i="5"/>
  <c r="BQ67" i="5"/>
  <c r="BP67" i="5"/>
  <c r="BO67" i="5"/>
  <c r="BX66" i="5"/>
  <c r="BW66" i="5"/>
  <c r="BV66" i="5"/>
  <c r="BU66" i="5"/>
  <c r="BT66" i="5"/>
  <c r="BS66" i="5"/>
  <c r="BR66" i="5"/>
  <c r="BQ66" i="5"/>
  <c r="BP66" i="5"/>
  <c r="BO66" i="5"/>
  <c r="BX65" i="5"/>
  <c r="BW65" i="5"/>
  <c r="BV65" i="5"/>
  <c r="BU65" i="5"/>
  <c r="BT65" i="5"/>
  <c r="BS65" i="5"/>
  <c r="BR65" i="5"/>
  <c r="BQ65" i="5"/>
  <c r="BP65" i="5"/>
  <c r="BO65" i="5"/>
  <c r="BX64" i="5"/>
  <c r="BW64" i="5"/>
  <c r="BV64" i="5"/>
  <c r="BU64" i="5"/>
  <c r="BT64" i="5"/>
  <c r="BS64" i="5"/>
  <c r="BR64" i="5"/>
  <c r="BQ64" i="5"/>
  <c r="BP64" i="5"/>
  <c r="BO64" i="5"/>
  <c r="BX63" i="5"/>
  <c r="BW63" i="5"/>
  <c r="BV63" i="5"/>
  <c r="BU63" i="5"/>
  <c r="BT63" i="5"/>
  <c r="BS63" i="5"/>
  <c r="BR63" i="5"/>
  <c r="BQ63" i="5"/>
  <c r="BP63" i="5"/>
  <c r="BO63" i="5"/>
  <c r="BX62" i="5"/>
  <c r="BW62" i="5"/>
  <c r="BV62" i="5"/>
  <c r="BU62" i="5"/>
  <c r="BT62" i="5"/>
  <c r="BS62" i="5"/>
  <c r="BR62" i="5"/>
  <c r="BQ62" i="5"/>
  <c r="BP62" i="5"/>
  <c r="BO62" i="5"/>
  <c r="BX61" i="5"/>
  <c r="BW61" i="5"/>
  <c r="BV61" i="5"/>
  <c r="BU61" i="5"/>
  <c r="BT61" i="5"/>
  <c r="BS61" i="5"/>
  <c r="BR61" i="5"/>
  <c r="BQ61" i="5"/>
  <c r="BP61" i="5"/>
  <c r="BO61" i="5"/>
  <c r="BX60" i="5"/>
  <c r="BW60" i="5"/>
  <c r="BV60" i="5"/>
  <c r="BU60" i="5"/>
  <c r="BT60" i="5"/>
  <c r="BS60" i="5"/>
  <c r="BR60" i="5"/>
  <c r="BQ60" i="5"/>
  <c r="BP60" i="5"/>
  <c r="BO60" i="5"/>
  <c r="BX59" i="5"/>
  <c r="BW59" i="5"/>
  <c r="BV59" i="5"/>
  <c r="BU59" i="5"/>
  <c r="BT59" i="5"/>
  <c r="BS59" i="5"/>
  <c r="BR59" i="5"/>
  <c r="BQ59" i="5"/>
  <c r="BP59" i="5"/>
  <c r="BO59" i="5"/>
  <c r="BX58" i="5"/>
  <c r="BW58" i="5"/>
  <c r="BV58" i="5"/>
  <c r="BU58" i="5"/>
  <c r="BT58" i="5"/>
  <c r="BS58" i="5"/>
  <c r="BR58" i="5"/>
  <c r="BQ58" i="5"/>
  <c r="BP58" i="5"/>
  <c r="BO58" i="5"/>
  <c r="BX57" i="5"/>
  <c r="BW57" i="5"/>
  <c r="BV57" i="5"/>
  <c r="BU57" i="5"/>
  <c r="BT57" i="5"/>
  <c r="BS57" i="5"/>
  <c r="BR57" i="5"/>
  <c r="BQ57" i="5"/>
  <c r="BP57" i="5"/>
  <c r="BO57" i="5"/>
  <c r="BX56" i="5"/>
  <c r="BW56" i="5"/>
  <c r="BV56" i="5"/>
  <c r="BU56" i="5"/>
  <c r="BT56" i="5"/>
  <c r="BS56" i="5"/>
  <c r="BR56" i="5"/>
  <c r="BQ56" i="5"/>
  <c r="BP56" i="5"/>
  <c r="BO56" i="5"/>
  <c r="BX55" i="5"/>
  <c r="BW55" i="5"/>
  <c r="BV55" i="5"/>
  <c r="BU55" i="5"/>
  <c r="BT55" i="5"/>
  <c r="BS55" i="5"/>
  <c r="BR55" i="5"/>
  <c r="BQ55" i="5"/>
  <c r="BP55" i="5"/>
  <c r="BO55" i="5"/>
  <c r="BX54" i="5"/>
  <c r="BW54" i="5"/>
  <c r="BV54" i="5"/>
  <c r="BU54" i="5"/>
  <c r="BT54" i="5"/>
  <c r="BS54" i="5"/>
  <c r="BR54" i="5"/>
  <c r="BQ54" i="5"/>
  <c r="BP54" i="5"/>
  <c r="BO54" i="5"/>
  <c r="BX53" i="5"/>
  <c r="BW53" i="5"/>
  <c r="BV53" i="5"/>
  <c r="BU53" i="5"/>
  <c r="BT53" i="5"/>
  <c r="BS53" i="5"/>
  <c r="BR53" i="5"/>
  <c r="BQ53" i="5"/>
  <c r="BP53" i="5"/>
  <c r="BO53" i="5"/>
  <c r="BX52" i="5"/>
  <c r="BW52" i="5"/>
  <c r="BV52" i="5"/>
  <c r="BU52" i="5"/>
  <c r="BT52" i="5"/>
  <c r="BS52" i="5"/>
  <c r="BR52" i="5"/>
  <c r="BQ52" i="5"/>
  <c r="BP52" i="5"/>
  <c r="BO52" i="5"/>
  <c r="BX51" i="5"/>
  <c r="BW51" i="5"/>
  <c r="BV51" i="5"/>
  <c r="BU51" i="5"/>
  <c r="BT51" i="5"/>
  <c r="BS51" i="5"/>
  <c r="BR51" i="5"/>
  <c r="BQ51" i="5"/>
  <c r="BP51" i="5"/>
  <c r="BO51" i="5"/>
  <c r="BX50" i="5"/>
  <c r="BW50" i="5"/>
  <c r="BV50" i="5"/>
  <c r="BU50" i="5"/>
  <c r="BT50" i="5"/>
  <c r="BS50" i="5"/>
  <c r="BR50" i="5"/>
  <c r="BQ50" i="5"/>
  <c r="BP50" i="5"/>
  <c r="BO50" i="5"/>
  <c r="BX49" i="5"/>
  <c r="BW49" i="5"/>
  <c r="BV49" i="5"/>
  <c r="BU49" i="5"/>
  <c r="BT49" i="5"/>
  <c r="BS49" i="5"/>
  <c r="BR49" i="5"/>
  <c r="BQ49" i="5"/>
  <c r="BP49" i="5"/>
  <c r="BO49" i="5"/>
  <c r="BX48" i="5"/>
  <c r="BW48" i="5"/>
  <c r="BV48" i="5"/>
  <c r="BU48" i="5"/>
  <c r="BT48" i="5"/>
  <c r="BS48" i="5"/>
  <c r="BR48" i="5"/>
  <c r="BQ48" i="5"/>
  <c r="BP48" i="5"/>
  <c r="BO48" i="5"/>
  <c r="BX47" i="5"/>
  <c r="BW47" i="5"/>
  <c r="BV47" i="5"/>
  <c r="BU47" i="5"/>
  <c r="BT47" i="5"/>
  <c r="BS47" i="5"/>
  <c r="BR47" i="5"/>
  <c r="BQ47" i="5"/>
  <c r="BP47" i="5"/>
  <c r="BO47" i="5"/>
  <c r="BX46" i="5"/>
  <c r="BW46" i="5"/>
  <c r="BV46" i="5"/>
  <c r="BU46" i="5"/>
  <c r="BT46" i="5"/>
  <c r="BS46" i="5"/>
  <c r="BR46" i="5"/>
  <c r="BQ46" i="5"/>
  <c r="BP46" i="5"/>
  <c r="BO46" i="5"/>
  <c r="BX45" i="5"/>
  <c r="BW45" i="5"/>
  <c r="BV45" i="5"/>
  <c r="BU45" i="5"/>
  <c r="BT45" i="5"/>
  <c r="BS45" i="5"/>
  <c r="BR45" i="5"/>
  <c r="BQ45" i="5"/>
  <c r="BP45" i="5"/>
  <c r="BO45" i="5"/>
  <c r="BX44" i="5"/>
  <c r="BW44" i="5"/>
  <c r="BV44" i="5"/>
  <c r="BU44" i="5"/>
  <c r="BT44" i="5"/>
  <c r="BS44" i="5"/>
  <c r="BR44" i="5"/>
  <c r="BQ44" i="5"/>
  <c r="BP44" i="5"/>
  <c r="BO44" i="5"/>
  <c r="BX43" i="5"/>
  <c r="BW43" i="5"/>
  <c r="BV43" i="5"/>
  <c r="BU43" i="5"/>
  <c r="BT43" i="5"/>
  <c r="BS43" i="5"/>
  <c r="BR43" i="5"/>
  <c r="BQ43" i="5"/>
  <c r="BP43" i="5"/>
  <c r="BO43" i="5"/>
  <c r="BX42" i="5"/>
  <c r="BW42" i="5"/>
  <c r="BV42" i="5"/>
  <c r="BU42" i="5"/>
  <c r="BT42" i="5"/>
  <c r="BS42" i="5"/>
  <c r="BR42" i="5"/>
  <c r="BQ42" i="5"/>
  <c r="BP42" i="5"/>
  <c r="BO42" i="5"/>
  <c r="BX41" i="5"/>
  <c r="BW41" i="5"/>
  <c r="BV41" i="5"/>
  <c r="BU41" i="5"/>
  <c r="BT41" i="5"/>
  <c r="BS41" i="5"/>
  <c r="BR41" i="5"/>
  <c r="BQ41" i="5"/>
  <c r="BP41" i="5"/>
  <c r="BO41" i="5"/>
  <c r="BX40" i="5"/>
  <c r="BW40" i="5"/>
  <c r="BV40" i="5"/>
  <c r="BU40" i="5"/>
  <c r="BT40" i="5"/>
  <c r="BS40" i="5"/>
  <c r="BR40" i="5"/>
  <c r="BQ40" i="5"/>
  <c r="BP40" i="5"/>
  <c r="BO40" i="5"/>
  <c r="BX39" i="5"/>
  <c r="BW39" i="5"/>
  <c r="BV39" i="5"/>
  <c r="BU39" i="5"/>
  <c r="BT39" i="5"/>
  <c r="BS39" i="5"/>
  <c r="BR39" i="5"/>
  <c r="BQ39" i="5"/>
  <c r="BP39" i="5"/>
  <c r="BO39" i="5"/>
  <c r="BX38" i="5"/>
  <c r="BW38" i="5"/>
  <c r="BV38" i="5"/>
  <c r="BU38" i="5"/>
  <c r="BT38" i="5"/>
  <c r="BS38" i="5"/>
  <c r="BR38" i="5"/>
  <c r="BQ38" i="5"/>
  <c r="BP38" i="5"/>
  <c r="BO38" i="5"/>
  <c r="BX37" i="5"/>
  <c r="BW37" i="5"/>
  <c r="BV37" i="5"/>
  <c r="BU37" i="5"/>
  <c r="BT37" i="5"/>
  <c r="BS37" i="5"/>
  <c r="BR37" i="5"/>
  <c r="BQ37" i="5"/>
  <c r="BP37" i="5"/>
  <c r="BO37" i="5"/>
  <c r="BX36" i="5"/>
  <c r="BW36" i="5"/>
  <c r="BV36" i="5"/>
  <c r="BU36" i="5"/>
  <c r="BT36" i="5"/>
  <c r="BS36" i="5"/>
  <c r="BR36" i="5"/>
  <c r="BQ36" i="5"/>
  <c r="BP36" i="5"/>
  <c r="BO36" i="5"/>
  <c r="BX35" i="5"/>
  <c r="BW35" i="5"/>
  <c r="BV35" i="5"/>
  <c r="BU35" i="5"/>
  <c r="BT35" i="5"/>
  <c r="BS35" i="5"/>
  <c r="BR35" i="5"/>
  <c r="BQ35" i="5"/>
  <c r="BP35" i="5"/>
  <c r="BO35" i="5"/>
  <c r="BX34" i="5"/>
  <c r="BW34" i="5"/>
  <c r="BV34" i="5"/>
  <c r="BU34" i="5"/>
  <c r="BT34" i="5"/>
  <c r="BS34" i="5"/>
  <c r="BR34" i="5"/>
  <c r="BQ34" i="5"/>
  <c r="BP34" i="5"/>
  <c r="BO34" i="5"/>
  <c r="BX33" i="5"/>
  <c r="BW33" i="5"/>
  <c r="BV33" i="5"/>
  <c r="BU33" i="5"/>
  <c r="BT33" i="5"/>
  <c r="BS33" i="5"/>
  <c r="BR33" i="5"/>
  <c r="BQ33" i="5"/>
  <c r="BP33" i="5"/>
  <c r="BO33" i="5"/>
  <c r="BX32" i="5"/>
  <c r="BW32" i="5"/>
  <c r="BV32" i="5"/>
  <c r="BU32" i="5"/>
  <c r="BT32" i="5"/>
  <c r="BS32" i="5"/>
  <c r="BR32" i="5"/>
  <c r="BQ32" i="5"/>
  <c r="BP32" i="5"/>
  <c r="BO32" i="5"/>
  <c r="BX31" i="5"/>
  <c r="BW31" i="5"/>
  <c r="BV31" i="5"/>
  <c r="BU31" i="5"/>
  <c r="BT31" i="5"/>
  <c r="BS31" i="5"/>
  <c r="BR31" i="5"/>
  <c r="BQ31" i="5"/>
  <c r="BP31" i="5"/>
  <c r="BO31" i="5"/>
  <c r="BX30" i="5"/>
  <c r="BW30" i="5"/>
  <c r="BV30" i="5"/>
  <c r="BU30" i="5"/>
  <c r="BT30" i="5"/>
  <c r="BS30" i="5"/>
  <c r="BR30" i="5"/>
  <c r="BQ30" i="5"/>
  <c r="BP30" i="5"/>
  <c r="BO30" i="5"/>
  <c r="BX29" i="5"/>
  <c r="BV29" i="5"/>
  <c r="BU29" i="5"/>
  <c r="BT29" i="5"/>
  <c r="BR29" i="5"/>
  <c r="BQ29" i="5"/>
  <c r="BP29" i="5"/>
  <c r="BW29" i="5"/>
  <c r="BO29" i="5"/>
  <c r="BK112" i="5"/>
  <c r="BJ112" i="5"/>
  <c r="BG112" i="5"/>
  <c r="BF112" i="5"/>
  <c r="AU112" i="5"/>
  <c r="AS112" i="5"/>
  <c r="AO112" i="5"/>
  <c r="AQ112" i="5"/>
  <c r="AM112" i="5"/>
  <c r="AK112" i="5"/>
  <c r="AI112" i="5"/>
  <c r="CE112" i="5" s="1"/>
  <c r="AG112" i="5"/>
  <c r="CC112" i="5" s="1"/>
  <c r="AD112" i="5"/>
  <c r="CB112" i="5" s="1"/>
  <c r="AC112" i="5"/>
  <c r="AB112" i="5"/>
  <c r="AA112" i="5"/>
  <c r="Z112" i="5"/>
  <c r="BE112" i="5" s="1"/>
  <c r="BI112" i="5" s="1"/>
  <c r="BL112" i="5" s="1"/>
  <c r="AA113" i="2"/>
  <c r="Z113" i="2"/>
  <c r="X113" i="2"/>
  <c r="AA112" i="2"/>
  <c r="Z112" i="2"/>
  <c r="X112" i="2"/>
  <c r="AA111" i="2"/>
  <c r="Z111" i="2"/>
  <c r="X111" i="2"/>
  <c r="W113" i="2"/>
  <c r="W112" i="2"/>
  <c r="P113" i="2"/>
  <c r="W126" i="6" l="1"/>
  <c r="I127" i="6"/>
  <c r="P112" i="2"/>
  <c r="AU111" i="5"/>
  <c r="AS111" i="5"/>
  <c r="AQ111" i="5"/>
  <c r="AO111" i="5"/>
  <c r="AM111" i="5"/>
  <c r="AK111" i="5"/>
  <c r="AI111" i="5"/>
  <c r="CE111" i="5" s="1"/>
  <c r="AG111" i="5"/>
  <c r="CC111" i="5" s="1"/>
  <c r="AD111" i="5"/>
  <c r="CB111" i="5" s="1"/>
  <c r="AC111" i="5"/>
  <c r="AB111" i="5"/>
  <c r="AA111" i="5"/>
  <c r="Z111" i="5"/>
  <c r="BE111" i="5" s="1"/>
  <c r="BI111" i="5" s="1"/>
  <c r="BL111" i="5" s="1"/>
  <c r="BK111" i="5"/>
  <c r="BJ111" i="5"/>
  <c r="BG111" i="5"/>
  <c r="BF111" i="5"/>
  <c r="W127" i="6" l="1"/>
  <c r="I128" i="6"/>
  <c r="P111" i="2"/>
  <c r="W111" i="2"/>
  <c r="AQ110" i="5"/>
  <c r="AS110" i="5"/>
  <c r="AU110" i="5"/>
  <c r="AO110" i="5"/>
  <c r="AM110" i="5"/>
  <c r="AK110" i="5"/>
  <c r="AI110" i="5"/>
  <c r="CE110" i="5" s="1"/>
  <c r="AG110" i="5"/>
  <c r="CC110" i="5" s="1"/>
  <c r="AD110" i="5"/>
  <c r="CB110" i="5" s="1"/>
  <c r="AC110" i="5"/>
  <c r="AB110" i="5"/>
  <c r="AA110" i="5"/>
  <c r="BK110" i="5"/>
  <c r="BJ110" i="5"/>
  <c r="BG110" i="5"/>
  <c r="BF110" i="5"/>
  <c r="Z110" i="5"/>
  <c r="BE110" i="5" s="1"/>
  <c r="BI110" i="5" s="1"/>
  <c r="BL110" i="5" s="1"/>
  <c r="I129" i="6" l="1"/>
  <c r="W128" i="6"/>
  <c r="AA110" i="2"/>
  <c r="Z110" i="2"/>
  <c r="X110" i="2"/>
  <c r="W110" i="2"/>
  <c r="P110" i="2"/>
  <c r="AU109" i="5"/>
  <c r="AS109" i="5"/>
  <c r="AQ109" i="5"/>
  <c r="AO109" i="5"/>
  <c r="AM109" i="5"/>
  <c r="AK109" i="5"/>
  <c r="AI109" i="5"/>
  <c r="CE109" i="5" s="1"/>
  <c r="AG109" i="5"/>
  <c r="CC109" i="5" s="1"/>
  <c r="AD109" i="5"/>
  <c r="CB109" i="5" s="1"/>
  <c r="AC109" i="5"/>
  <c r="AB109" i="5"/>
  <c r="AA109" i="5"/>
  <c r="Z109" i="5"/>
  <c r="BE109" i="5" s="1"/>
  <c r="BI109" i="5" s="1"/>
  <c r="BL109" i="5" s="1"/>
  <c r="BK109" i="5"/>
  <c r="BJ109" i="5"/>
  <c r="BG109" i="5"/>
  <c r="BF109" i="5"/>
  <c r="W129" i="6" l="1"/>
  <c r="I130" i="6"/>
  <c r="BK108" i="5"/>
  <c r="BJ108" i="5"/>
  <c r="BK107" i="5"/>
  <c r="BJ107" i="5"/>
  <c r="BK106" i="5"/>
  <c r="BJ106" i="5"/>
  <c r="BK105" i="5"/>
  <c r="BJ105" i="5"/>
  <c r="BK104" i="5"/>
  <c r="BJ104" i="5"/>
  <c r="BK103" i="5"/>
  <c r="BJ103" i="5"/>
  <c r="BK102" i="5"/>
  <c r="BJ102" i="5"/>
  <c r="BK101" i="5"/>
  <c r="BJ101" i="5"/>
  <c r="BK100" i="5"/>
  <c r="BJ100" i="5"/>
  <c r="BK99" i="5"/>
  <c r="BJ99" i="5"/>
  <c r="BK98" i="5"/>
  <c r="BN98" i="5" s="1"/>
  <c r="BJ98" i="5"/>
  <c r="BM98" i="5" s="1"/>
  <c r="BG108" i="5"/>
  <c r="BF108" i="5"/>
  <c r="BG107" i="5"/>
  <c r="BF107" i="5"/>
  <c r="BG106" i="5"/>
  <c r="BF106" i="5"/>
  <c r="BG105" i="5"/>
  <c r="BF105" i="5"/>
  <c r="BG104" i="5"/>
  <c r="BF104" i="5"/>
  <c r="BG103" i="5"/>
  <c r="BF103" i="5"/>
  <c r="BG102" i="5"/>
  <c r="BF102" i="5"/>
  <c r="BG101" i="5"/>
  <c r="BF101" i="5"/>
  <c r="BG100" i="5"/>
  <c r="BF100" i="5"/>
  <c r="BG99" i="5"/>
  <c r="BF99" i="5"/>
  <c r="BG98" i="5"/>
  <c r="BF98" i="5"/>
  <c r="BG97" i="5"/>
  <c r="BF97" i="5"/>
  <c r="BG96" i="5"/>
  <c r="BF96" i="5"/>
  <c r="BG95" i="5"/>
  <c r="BF95" i="5"/>
  <c r="BG94" i="5"/>
  <c r="BF94" i="5"/>
  <c r="BG93" i="5"/>
  <c r="BF93" i="5"/>
  <c r="BG92" i="5"/>
  <c r="BF92" i="5"/>
  <c r="BG91" i="5"/>
  <c r="BF91" i="5"/>
  <c r="BG90" i="5"/>
  <c r="BF90" i="5"/>
  <c r="BG89" i="5"/>
  <c r="BF89" i="5"/>
  <c r="BG88" i="5"/>
  <c r="BF88" i="5"/>
  <c r="BG87" i="5"/>
  <c r="BF87" i="5"/>
  <c r="BG86" i="5"/>
  <c r="BF86" i="5"/>
  <c r="BG85" i="5"/>
  <c r="BF85" i="5"/>
  <c r="BG84" i="5"/>
  <c r="BF84" i="5"/>
  <c r="BG83" i="5"/>
  <c r="BF83" i="5"/>
  <c r="BG82" i="5"/>
  <c r="BF82" i="5"/>
  <c r="BG81" i="5"/>
  <c r="BF81" i="5"/>
  <c r="BG80" i="5"/>
  <c r="BF80" i="5"/>
  <c r="BG79" i="5"/>
  <c r="BF79" i="5"/>
  <c r="BG78" i="5"/>
  <c r="BF78" i="5"/>
  <c r="BG77" i="5"/>
  <c r="BF77" i="5"/>
  <c r="BG76" i="5"/>
  <c r="BF76" i="5"/>
  <c r="BG75" i="5"/>
  <c r="BF75" i="5"/>
  <c r="BG74" i="5"/>
  <c r="BF74" i="5"/>
  <c r="BG73" i="5"/>
  <c r="BF73" i="5"/>
  <c r="BG72" i="5"/>
  <c r="BF72" i="5"/>
  <c r="BG71" i="5"/>
  <c r="BF71" i="5"/>
  <c r="BH70" i="5"/>
  <c r="BG70" i="5"/>
  <c r="BF70" i="5"/>
  <c r="AQ108" i="5"/>
  <c r="AU108" i="5"/>
  <c r="AS108" i="5"/>
  <c r="AO108" i="5"/>
  <c r="AM108" i="5"/>
  <c r="AK108" i="5"/>
  <c r="AI108" i="5"/>
  <c r="CE108" i="5" s="1"/>
  <c r="AG108" i="5"/>
  <c r="CC108" i="5" s="1"/>
  <c r="AD108" i="5"/>
  <c r="CB108" i="5" s="1"/>
  <c r="AC108" i="5"/>
  <c r="AB108" i="5"/>
  <c r="AA108" i="5"/>
  <c r="AC107" i="5"/>
  <c r="AB107" i="5"/>
  <c r="AA107" i="5"/>
  <c r="AC106" i="5"/>
  <c r="AB106" i="5"/>
  <c r="AA106" i="5"/>
  <c r="AC105" i="5"/>
  <c r="AB105" i="5"/>
  <c r="AA105" i="5"/>
  <c r="AC104" i="5"/>
  <c r="AB104" i="5"/>
  <c r="AA104" i="5"/>
  <c r="AC103" i="5"/>
  <c r="AB103" i="5"/>
  <c r="AA103" i="5"/>
  <c r="AC102" i="5"/>
  <c r="AB102" i="5"/>
  <c r="AA102" i="5"/>
  <c r="AC101" i="5"/>
  <c r="AB101" i="5"/>
  <c r="AA101" i="5"/>
  <c r="AC100" i="5"/>
  <c r="AB100" i="5"/>
  <c r="AA100" i="5"/>
  <c r="AC99" i="5"/>
  <c r="AB99" i="5"/>
  <c r="AA99" i="5"/>
  <c r="AC98" i="5"/>
  <c r="AB98" i="5"/>
  <c r="AA98" i="5"/>
  <c r="AC97" i="5"/>
  <c r="AB97" i="5"/>
  <c r="AA97" i="5"/>
  <c r="AC96" i="5"/>
  <c r="AB96" i="5"/>
  <c r="AA96" i="5"/>
  <c r="AC95" i="5"/>
  <c r="AB95" i="5"/>
  <c r="AA95" i="5"/>
  <c r="AC94" i="5"/>
  <c r="AB94" i="5"/>
  <c r="AA94" i="5"/>
  <c r="AC93" i="5"/>
  <c r="AB93" i="5"/>
  <c r="AA93" i="5"/>
  <c r="AC92" i="5"/>
  <c r="AB92" i="5"/>
  <c r="AA92" i="5"/>
  <c r="AC91" i="5"/>
  <c r="AB91" i="5"/>
  <c r="AA91" i="5"/>
  <c r="AC90" i="5"/>
  <c r="AB90" i="5"/>
  <c r="AA90" i="5"/>
  <c r="AC89" i="5"/>
  <c r="AB89" i="5"/>
  <c r="AA89" i="5"/>
  <c r="AC88" i="5"/>
  <c r="AB88" i="5"/>
  <c r="AA88" i="5"/>
  <c r="AC87" i="5"/>
  <c r="AB87" i="5"/>
  <c r="AA87" i="5"/>
  <c r="AC86" i="5"/>
  <c r="AB86" i="5"/>
  <c r="AA86" i="5"/>
  <c r="AC85" i="5"/>
  <c r="AB85" i="5"/>
  <c r="AA85" i="5"/>
  <c r="AC84" i="5"/>
  <c r="AB84" i="5"/>
  <c r="AA84" i="5"/>
  <c r="AC83" i="5"/>
  <c r="AB83" i="5"/>
  <c r="AA83" i="5"/>
  <c r="AC82" i="5"/>
  <c r="AB82" i="5"/>
  <c r="AA82" i="5"/>
  <c r="AC81" i="5"/>
  <c r="AB81" i="5"/>
  <c r="AA81" i="5"/>
  <c r="AC80" i="5"/>
  <c r="AB80" i="5"/>
  <c r="AA80" i="5"/>
  <c r="AC79" i="5"/>
  <c r="AB79" i="5"/>
  <c r="AA79" i="5"/>
  <c r="AC78" i="5"/>
  <c r="AB78" i="5"/>
  <c r="AA78" i="5"/>
  <c r="AC77" i="5"/>
  <c r="AB77" i="5"/>
  <c r="AA77" i="5"/>
  <c r="AC76" i="5"/>
  <c r="AB76" i="5"/>
  <c r="AA76" i="5"/>
  <c r="AC75" i="5"/>
  <c r="AB75" i="5"/>
  <c r="AA75" i="5"/>
  <c r="AC74" i="5"/>
  <c r="AB74" i="5"/>
  <c r="AA74" i="5"/>
  <c r="AC73" i="5"/>
  <c r="AB73" i="5"/>
  <c r="AA73" i="5"/>
  <c r="AC72" i="5"/>
  <c r="AB72" i="5"/>
  <c r="AA72" i="5"/>
  <c r="AC71" i="5"/>
  <c r="AB71" i="5"/>
  <c r="AA71" i="5"/>
  <c r="AC70" i="5"/>
  <c r="AB70" i="5"/>
  <c r="AA70" i="5"/>
  <c r="AU69" i="5"/>
  <c r="AS69" i="5"/>
  <c r="AQ69" i="5"/>
  <c r="AM69" i="5"/>
  <c r="AK69" i="5"/>
  <c r="AI69" i="5"/>
  <c r="CE69" i="5" s="1"/>
  <c r="AG69" i="5"/>
  <c r="CC69" i="5" s="1"/>
  <c r="AD69" i="5"/>
  <c r="CB69" i="5" s="1"/>
  <c r="AS68" i="5"/>
  <c r="AS67" i="5"/>
  <c r="AU68" i="5"/>
  <c r="AU67" i="5"/>
  <c r="AQ68" i="5"/>
  <c r="AQ67" i="5"/>
  <c r="AI68" i="5"/>
  <c r="CE68" i="5" s="1"/>
  <c r="AI67" i="5"/>
  <c r="CE67" i="5" s="1"/>
  <c r="AG68" i="5"/>
  <c r="CC68" i="5" s="1"/>
  <c r="AG67" i="5"/>
  <c r="CC67" i="5" s="1"/>
  <c r="AD68" i="5"/>
  <c r="CB68" i="5" s="1"/>
  <c r="AD67" i="5"/>
  <c r="CB67" i="5" s="1"/>
  <c r="AM68" i="5"/>
  <c r="AK68" i="5"/>
  <c r="AM67" i="5"/>
  <c r="AK67" i="5"/>
  <c r="AC69" i="5"/>
  <c r="AB69" i="5"/>
  <c r="AA69" i="5"/>
  <c r="AC68" i="5"/>
  <c r="AB68" i="5"/>
  <c r="AA68" i="5"/>
  <c r="AC67" i="5"/>
  <c r="AB67" i="5"/>
  <c r="AA67" i="5"/>
  <c r="AC66" i="5"/>
  <c r="AB66" i="5"/>
  <c r="AA66" i="5"/>
  <c r="AG66" i="5"/>
  <c r="CC66" i="5" s="1"/>
  <c r="AD66" i="5"/>
  <c r="CB66" i="5" s="1"/>
  <c r="AI66" i="5"/>
  <c r="CE66" i="5" s="1"/>
  <c r="AQ66" i="5"/>
  <c r="AU66" i="5"/>
  <c r="AS66" i="5"/>
  <c r="AM66" i="5"/>
  <c r="AK66" i="5"/>
  <c r="AA51" i="5"/>
  <c r="AB51" i="5"/>
  <c r="AC51" i="5"/>
  <c r="AA52" i="5"/>
  <c r="AB52" i="5"/>
  <c r="AC52" i="5"/>
  <c r="AA53" i="5"/>
  <c r="AB53" i="5"/>
  <c r="AC53" i="5"/>
  <c r="AA54" i="5"/>
  <c r="AB54" i="5"/>
  <c r="AC54" i="5"/>
  <c r="AA55" i="5"/>
  <c r="AB55" i="5"/>
  <c r="AC55" i="5"/>
  <c r="AA56" i="5"/>
  <c r="AB56" i="5"/>
  <c r="AC56" i="5"/>
  <c r="AA57" i="5"/>
  <c r="AB57" i="5"/>
  <c r="AC57" i="5"/>
  <c r="AA58" i="5"/>
  <c r="AB58" i="5"/>
  <c r="AC58" i="5"/>
  <c r="AA59" i="5"/>
  <c r="AB59" i="5"/>
  <c r="AC59" i="5"/>
  <c r="AA60" i="5"/>
  <c r="AB60" i="5"/>
  <c r="AC60" i="5"/>
  <c r="AA61" i="5"/>
  <c r="AB61" i="5"/>
  <c r="AC61" i="5"/>
  <c r="AA62" i="5"/>
  <c r="AB62" i="5"/>
  <c r="AC62" i="5"/>
  <c r="AA63" i="5"/>
  <c r="AB63" i="5"/>
  <c r="AC63" i="5"/>
  <c r="AA64" i="5"/>
  <c r="AB64" i="5"/>
  <c r="AC64" i="5"/>
  <c r="AA65" i="5"/>
  <c r="AB65" i="5"/>
  <c r="AC65" i="5"/>
  <c r="AA43" i="5"/>
  <c r="AB43" i="5"/>
  <c r="AC43" i="5"/>
  <c r="AA44" i="5"/>
  <c r="AB44" i="5"/>
  <c r="AC44" i="5"/>
  <c r="AA45" i="5"/>
  <c r="AB45" i="5"/>
  <c r="AC45" i="5"/>
  <c r="AA46" i="5"/>
  <c r="AB46" i="5"/>
  <c r="AC46" i="5"/>
  <c r="AA47" i="5"/>
  <c r="AB47" i="5"/>
  <c r="AC47" i="5"/>
  <c r="AA48" i="5"/>
  <c r="AB48" i="5"/>
  <c r="AC48" i="5"/>
  <c r="AA49" i="5"/>
  <c r="AB49" i="5"/>
  <c r="AC49" i="5"/>
  <c r="AA50" i="5"/>
  <c r="AB50" i="5"/>
  <c r="AC50" i="5"/>
  <c r="AA39" i="5"/>
  <c r="AB39" i="5"/>
  <c r="AC39" i="5"/>
  <c r="AA40" i="5"/>
  <c r="AB40" i="5"/>
  <c r="AC40" i="5"/>
  <c r="AA41" i="5"/>
  <c r="AB41" i="5"/>
  <c r="AC41" i="5"/>
  <c r="AA42" i="5"/>
  <c r="AB42" i="5"/>
  <c r="AC42" i="5"/>
  <c r="AA30" i="5"/>
  <c r="AB30" i="5"/>
  <c r="AC30" i="5"/>
  <c r="AA31" i="5"/>
  <c r="AB31" i="5"/>
  <c r="AC31" i="5"/>
  <c r="AA32" i="5"/>
  <c r="AB32" i="5"/>
  <c r="AC32" i="5"/>
  <c r="AA33" i="5"/>
  <c r="AB33" i="5"/>
  <c r="AC33" i="5"/>
  <c r="AA34" i="5"/>
  <c r="AB34" i="5"/>
  <c r="AC34" i="5"/>
  <c r="AA35" i="5"/>
  <c r="AB35" i="5"/>
  <c r="AC35" i="5"/>
  <c r="AA36" i="5"/>
  <c r="AB36" i="5"/>
  <c r="AC36" i="5"/>
  <c r="AA37" i="5"/>
  <c r="AB37" i="5"/>
  <c r="AC37" i="5"/>
  <c r="AA38" i="5"/>
  <c r="AB38" i="5"/>
  <c r="AC38" i="5"/>
  <c r="AC29" i="5"/>
  <c r="AB29" i="5"/>
  <c r="AU65" i="5"/>
  <c r="AS65" i="5"/>
  <c r="AQ65" i="5"/>
  <c r="AM65" i="5"/>
  <c r="AK65" i="5"/>
  <c r="AD65" i="5"/>
  <c r="CB65" i="5" s="1"/>
  <c r="AI65" i="5"/>
  <c r="CE65" i="5" s="1"/>
  <c r="AG65" i="5"/>
  <c r="CC65" i="5" s="1"/>
  <c r="AA29" i="5"/>
  <c r="AD64" i="5"/>
  <c r="CB64" i="5" s="1"/>
  <c r="AI64" i="5"/>
  <c r="CE64" i="5" s="1"/>
  <c r="AG64" i="5"/>
  <c r="CC64" i="5" s="1"/>
  <c r="AQ64" i="5"/>
  <c r="AQ63" i="5"/>
  <c r="AS64" i="5"/>
  <c r="AU64" i="5"/>
  <c r="AM64" i="5"/>
  <c r="AK64" i="5"/>
  <c r="AS63" i="5"/>
  <c r="AU63" i="5"/>
  <c r="AD63" i="5"/>
  <c r="CB63" i="5" s="1"/>
  <c r="AG63" i="5"/>
  <c r="CC63" i="5" s="1"/>
  <c r="AI63" i="5"/>
  <c r="CE63" i="5" s="1"/>
  <c r="AM63" i="5"/>
  <c r="AK63" i="5"/>
  <c r="AU62" i="5"/>
  <c r="AS62" i="5"/>
  <c r="AQ62" i="5"/>
  <c r="AM62" i="5"/>
  <c r="AK62" i="5"/>
  <c r="AI62" i="5"/>
  <c r="CE62" i="5" s="1"/>
  <c r="AG62" i="5"/>
  <c r="CC62" i="5" s="1"/>
  <c r="AD62" i="5"/>
  <c r="CB62" i="5" s="1"/>
  <c r="AQ61" i="5"/>
  <c r="AS61" i="5"/>
  <c r="AU61" i="5"/>
  <c r="AI61" i="5"/>
  <c r="CE61" i="5" s="1"/>
  <c r="AG61" i="5"/>
  <c r="CC61" i="5" s="1"/>
  <c r="AD61" i="5"/>
  <c r="CB61" i="5" s="1"/>
  <c r="AM61" i="5"/>
  <c r="AK61" i="5"/>
  <c r="AU60" i="5"/>
  <c r="AS60" i="5"/>
  <c r="AQ60" i="5"/>
  <c r="AM60" i="5"/>
  <c r="AK60" i="5"/>
  <c r="AG60" i="5"/>
  <c r="CC60" i="5" s="1"/>
  <c r="AD60" i="5"/>
  <c r="CB60" i="5" s="1"/>
  <c r="AU59" i="5"/>
  <c r="AS59" i="5"/>
  <c r="AQ59" i="5"/>
  <c r="AM59" i="5"/>
  <c r="AK59" i="5"/>
  <c r="AD59" i="5"/>
  <c r="CB59" i="5" s="1"/>
  <c r="AQ58" i="5"/>
  <c r="AS58" i="5"/>
  <c r="AU58" i="5"/>
  <c r="AM58" i="5"/>
  <c r="AK58" i="5"/>
  <c r="AD58" i="5"/>
  <c r="CB58" i="5" s="1"/>
  <c r="AD57" i="5"/>
  <c r="CB57" i="5" s="1"/>
  <c r="AU57" i="5"/>
  <c r="AS57" i="5"/>
  <c r="AQ57" i="5"/>
  <c r="AM57" i="5"/>
  <c r="AK57" i="5"/>
  <c r="AQ56" i="5"/>
  <c r="AQ55" i="5"/>
  <c r="AS56" i="5"/>
  <c r="AS55" i="5"/>
  <c r="AU56" i="5"/>
  <c r="AU55" i="5"/>
  <c r="AM56" i="5"/>
  <c r="AM55" i="5"/>
  <c r="AK56" i="5"/>
  <c r="AK55" i="5"/>
  <c r="AD56" i="5"/>
  <c r="CB56" i="5" s="1"/>
  <c r="AD55" i="5"/>
  <c r="CB55" i="5" s="1"/>
  <c r="AD54" i="5"/>
  <c r="CB54" i="5" s="1"/>
  <c r="AK54" i="5"/>
  <c r="AM54" i="5"/>
  <c r="AQ54" i="5"/>
  <c r="AS54" i="5"/>
  <c r="AU54" i="5"/>
  <c r="AU53" i="5"/>
  <c r="AM53" i="5"/>
  <c r="AK53" i="5"/>
  <c r="AI60" i="5"/>
  <c r="CE60" i="5" s="1"/>
  <c r="AI59" i="5"/>
  <c r="CE59" i="5" s="1"/>
  <c r="AI58" i="5"/>
  <c r="CE58" i="5" s="1"/>
  <c r="AI57" i="5"/>
  <c r="CE57" i="5" s="1"/>
  <c r="AI56" i="5"/>
  <c r="CE56" i="5" s="1"/>
  <c r="AI55" i="5"/>
  <c r="CE55" i="5" s="1"/>
  <c r="AI54" i="5"/>
  <c r="CE54" i="5" s="1"/>
  <c r="AI53" i="5"/>
  <c r="CE53" i="5" s="1"/>
  <c r="AG59" i="5"/>
  <c r="CC59" i="5" s="1"/>
  <c r="AG58" i="5"/>
  <c r="CC58" i="5" s="1"/>
  <c r="AG57" i="5"/>
  <c r="CC57" i="5" s="1"/>
  <c r="AG56" i="5"/>
  <c r="CC56" i="5" s="1"/>
  <c r="AG55" i="5"/>
  <c r="CC55" i="5" s="1"/>
  <c r="AG54" i="5"/>
  <c r="CC54" i="5" s="1"/>
  <c r="AG53" i="5"/>
  <c r="CC53" i="5" s="1"/>
  <c r="AD53" i="5"/>
  <c r="CB53" i="5" s="1"/>
  <c r="AQ53" i="5"/>
  <c r="AS53" i="5"/>
  <c r="AS52" i="5"/>
  <c r="AQ52" i="5"/>
  <c r="AM52" i="5"/>
  <c r="AK52" i="5"/>
  <c r="AD52" i="5"/>
  <c r="CB52" i="5" s="1"/>
  <c r="AI52" i="5"/>
  <c r="CE52" i="5" s="1"/>
  <c r="AG52" i="5"/>
  <c r="CC52" i="5" s="1"/>
  <c r="AS51" i="5"/>
  <c r="AQ51" i="5"/>
  <c r="AM51" i="5"/>
  <c r="AK51" i="5"/>
  <c r="AD51" i="5"/>
  <c r="CB51" i="5" s="1"/>
  <c r="AG51" i="5"/>
  <c r="CC51" i="5" s="1"/>
  <c r="AS50" i="5"/>
  <c r="AQ50" i="5"/>
  <c r="AM50" i="5"/>
  <c r="AK50" i="5"/>
  <c r="AI50" i="5"/>
  <c r="CE50" i="5" s="1"/>
  <c r="AG50" i="5"/>
  <c r="CC50" i="5" s="1"/>
  <c r="AD50" i="5"/>
  <c r="CB50" i="5" s="1"/>
  <c r="AS49" i="5"/>
  <c r="AQ49" i="5"/>
  <c r="AK49" i="5"/>
  <c r="AM49" i="5"/>
  <c r="AG49" i="5"/>
  <c r="CC49" i="5" s="1"/>
  <c r="AK48" i="5"/>
  <c r="AM48" i="5"/>
  <c r="AQ48" i="5"/>
  <c r="AS48" i="5"/>
  <c r="AQ47" i="5"/>
  <c r="AS47" i="5"/>
  <c r="AS46" i="5"/>
  <c r="AQ46" i="5"/>
  <c r="AI45" i="5"/>
  <c r="CE45" i="5" s="1"/>
  <c r="AS45" i="5"/>
  <c r="AQ45" i="5"/>
  <c r="AM45" i="5"/>
  <c r="AS44" i="5"/>
  <c r="AQ44" i="5"/>
  <c r="AM47" i="5"/>
  <c r="AK47" i="5"/>
  <c r="AM46" i="5"/>
  <c r="AK46" i="5"/>
  <c r="AK45" i="5"/>
  <c r="AM44" i="5"/>
  <c r="AK44" i="5"/>
  <c r="AI44" i="5"/>
  <c r="CE44" i="5" s="1"/>
  <c r="AI46" i="5"/>
  <c r="CE46" i="5" s="1"/>
  <c r="AI47" i="5"/>
  <c r="CE47" i="5" s="1"/>
  <c r="AI48" i="5"/>
  <c r="CE48" i="5" s="1"/>
  <c r="AI49" i="5"/>
  <c r="CE49" i="5" s="1"/>
  <c r="AI51" i="5"/>
  <c r="CE51" i="5" s="1"/>
  <c r="AD45" i="5"/>
  <c r="CB45" i="5" s="1"/>
  <c r="AD46" i="5"/>
  <c r="CB46" i="5" s="1"/>
  <c r="AD47" i="5"/>
  <c r="CB47" i="5" s="1"/>
  <c r="AD48" i="5"/>
  <c r="CB48" i="5" s="1"/>
  <c r="AD49" i="5"/>
  <c r="CB49" i="5" s="1"/>
  <c r="AD44" i="5"/>
  <c r="CB44" i="5" s="1"/>
  <c r="AK70" i="5"/>
  <c r="AK71" i="5"/>
  <c r="AK72" i="5"/>
  <c r="AS43" i="5"/>
  <c r="AM43" i="5"/>
  <c r="AQ43" i="5"/>
  <c r="AQ42" i="5"/>
  <c r="AQ41" i="5"/>
  <c r="AQ40" i="5"/>
  <c r="AQ39" i="5"/>
  <c r="AQ38" i="5"/>
  <c r="AQ37" i="5"/>
  <c r="AQ36" i="5"/>
  <c r="AQ35" i="5"/>
  <c r="AQ34" i="5"/>
  <c r="AQ33" i="5"/>
  <c r="AQ32" i="5"/>
  <c r="AQ31" i="5"/>
  <c r="AQ30" i="5"/>
  <c r="AQ29" i="5"/>
  <c r="AK43" i="5"/>
  <c r="AK42" i="5"/>
  <c r="AK41" i="5"/>
  <c r="AK40" i="5"/>
  <c r="AK39" i="5"/>
  <c r="AK38" i="5"/>
  <c r="AK37" i="5"/>
  <c r="AK36" i="5"/>
  <c r="AK35" i="5"/>
  <c r="AK34" i="5"/>
  <c r="AK33" i="5"/>
  <c r="AK32" i="5"/>
  <c r="AK31" i="5"/>
  <c r="AK30" i="5"/>
  <c r="AK29" i="5"/>
  <c r="AD42" i="5"/>
  <c r="CB42" i="5" s="1"/>
  <c r="AD41" i="5"/>
  <c r="CB41" i="5" s="1"/>
  <c r="AD40" i="5"/>
  <c r="CB40" i="5" s="1"/>
  <c r="AD39" i="5"/>
  <c r="CB39" i="5" s="1"/>
  <c r="AD38" i="5"/>
  <c r="CB38" i="5" s="1"/>
  <c r="AD37" i="5"/>
  <c r="CB37" i="5" s="1"/>
  <c r="AD36" i="5"/>
  <c r="CB36" i="5" s="1"/>
  <c r="AD35" i="5"/>
  <c r="CB35" i="5" s="1"/>
  <c r="AD34" i="5"/>
  <c r="CB34" i="5" s="1"/>
  <c r="AD33" i="5"/>
  <c r="CB33" i="5" s="1"/>
  <c r="AD32" i="5"/>
  <c r="CB32" i="5" s="1"/>
  <c r="AD31" i="5"/>
  <c r="CB31" i="5" s="1"/>
  <c r="AD30" i="5"/>
  <c r="CB30" i="5" s="1"/>
  <c r="AD29" i="5"/>
  <c r="CB29" i="5" s="1"/>
  <c r="AD43" i="5"/>
  <c r="CB43" i="5" s="1"/>
  <c r="AI43" i="5"/>
  <c r="CE43" i="5" s="1"/>
  <c r="AI42" i="5"/>
  <c r="CE42" i="5" s="1"/>
  <c r="Z108" i="5"/>
  <c r="BE108" i="5" s="1"/>
  <c r="BI108" i="5" s="1"/>
  <c r="BL108" i="5" s="1"/>
  <c r="Z107" i="5"/>
  <c r="BE107" i="5" s="1"/>
  <c r="BI107" i="5" s="1"/>
  <c r="BL107" i="5" s="1"/>
  <c r="Z106" i="5"/>
  <c r="BE106" i="5" s="1"/>
  <c r="BI106" i="5" s="1"/>
  <c r="BL106" i="5" s="1"/>
  <c r="Z105" i="5"/>
  <c r="BE105" i="5" s="1"/>
  <c r="BI105" i="5" s="1"/>
  <c r="BL105" i="5" s="1"/>
  <c r="Z104" i="5"/>
  <c r="BE104" i="5" s="1"/>
  <c r="BI104" i="5" s="1"/>
  <c r="BL104" i="5" s="1"/>
  <c r="Z103" i="5"/>
  <c r="BE103" i="5" s="1"/>
  <c r="BI103" i="5" s="1"/>
  <c r="BL103" i="5" s="1"/>
  <c r="Z102" i="5"/>
  <c r="BE102" i="5" s="1"/>
  <c r="BI102" i="5" s="1"/>
  <c r="BL102" i="5" s="1"/>
  <c r="Z101" i="5"/>
  <c r="BE101" i="5" s="1"/>
  <c r="BI101" i="5" s="1"/>
  <c r="BL101" i="5" s="1"/>
  <c r="Z100" i="5"/>
  <c r="BE100" i="5" s="1"/>
  <c r="BI100" i="5" s="1"/>
  <c r="BL100" i="5" s="1"/>
  <c r="Z99" i="5"/>
  <c r="BE99" i="5" s="1"/>
  <c r="BI99" i="5" s="1"/>
  <c r="BL99" i="5" s="1"/>
  <c r="Z98" i="5"/>
  <c r="BE98" i="5" s="1"/>
  <c r="BI98" i="5" s="1"/>
  <c r="BL98" i="5" s="1"/>
  <c r="Z97" i="5"/>
  <c r="BE97" i="5" s="1"/>
  <c r="BI97" i="5" s="1"/>
  <c r="BL97" i="5" s="1"/>
  <c r="Z96" i="5"/>
  <c r="BE96" i="5" s="1"/>
  <c r="Z95" i="5"/>
  <c r="BE95" i="5" s="1"/>
  <c r="Z94" i="5"/>
  <c r="BE94" i="5" s="1"/>
  <c r="Z93" i="5"/>
  <c r="BE93" i="5" s="1"/>
  <c r="Z92" i="5"/>
  <c r="BE92" i="5" s="1"/>
  <c r="Z91" i="5"/>
  <c r="BE91" i="5" s="1"/>
  <c r="Z90" i="5"/>
  <c r="BE90" i="5" s="1"/>
  <c r="Z89" i="5"/>
  <c r="BE89" i="5" s="1"/>
  <c r="Z88" i="5"/>
  <c r="BE88" i="5" s="1"/>
  <c r="Z87" i="5"/>
  <c r="BE87" i="5" s="1"/>
  <c r="Z86" i="5"/>
  <c r="BE86" i="5" s="1"/>
  <c r="Z85" i="5"/>
  <c r="BE85" i="5" s="1"/>
  <c r="Z84" i="5"/>
  <c r="BE84" i="5" s="1"/>
  <c r="Z83" i="5"/>
  <c r="BE83" i="5" s="1"/>
  <c r="Z82" i="5"/>
  <c r="BE82" i="5" s="1"/>
  <c r="Z81" i="5"/>
  <c r="BE81" i="5" s="1"/>
  <c r="Z80" i="5"/>
  <c r="BE80" i="5" s="1"/>
  <c r="Z79" i="5"/>
  <c r="BE79" i="5" s="1"/>
  <c r="Z78" i="5"/>
  <c r="BE78" i="5" s="1"/>
  <c r="Z77" i="5"/>
  <c r="BE77" i="5" s="1"/>
  <c r="Z76" i="5"/>
  <c r="BE76" i="5" s="1"/>
  <c r="Z75" i="5"/>
  <c r="BE75" i="5" s="1"/>
  <c r="Z74" i="5"/>
  <c r="BE74" i="5" s="1"/>
  <c r="Z73" i="5"/>
  <c r="BE73" i="5" s="1"/>
  <c r="Z72" i="5"/>
  <c r="BE72" i="5" s="1"/>
  <c r="Z71" i="5"/>
  <c r="BE71" i="5" s="1"/>
  <c r="Z70" i="5"/>
  <c r="BE70" i="5" s="1"/>
  <c r="Z69" i="5"/>
  <c r="Z68" i="5"/>
  <c r="Z67" i="5"/>
  <c r="Z66" i="5"/>
  <c r="Z65" i="5"/>
  <c r="Z64" i="5"/>
  <c r="Z63" i="5"/>
  <c r="Z62" i="5"/>
  <c r="Z61" i="5"/>
  <c r="Z60" i="5"/>
  <c r="Z59" i="5"/>
  <c r="Z58" i="5"/>
  <c r="Z57" i="5"/>
  <c r="Z56" i="5"/>
  <c r="Z55" i="5"/>
  <c r="Z54" i="5"/>
  <c r="Z53" i="5"/>
  <c r="Z52" i="5"/>
  <c r="Z51" i="5"/>
  <c r="Z50" i="5"/>
  <c r="Z49" i="5"/>
  <c r="Z48" i="5"/>
  <c r="Z47" i="5"/>
  <c r="Z46" i="5"/>
  <c r="Z45" i="5"/>
  <c r="Z44" i="5"/>
  <c r="Z43" i="5"/>
  <c r="Z42" i="5"/>
  <c r="Z41" i="5"/>
  <c r="Z40" i="5"/>
  <c r="Z39" i="5"/>
  <c r="Z38" i="5"/>
  <c r="Z37" i="5"/>
  <c r="Z36" i="5"/>
  <c r="Z35" i="5"/>
  <c r="Z34" i="5"/>
  <c r="Z33" i="5"/>
  <c r="Z32" i="5"/>
  <c r="Z31" i="5"/>
  <c r="Z30" i="5"/>
  <c r="Z29" i="5"/>
  <c r="Z28" i="5"/>
  <c r="Z27" i="5"/>
  <c r="Z26" i="5"/>
  <c r="Z25" i="5"/>
  <c r="Z24" i="5"/>
  <c r="Z23" i="5"/>
  <c r="Z22" i="5"/>
  <c r="Z21" i="5"/>
  <c r="Z20" i="5"/>
  <c r="Z19" i="5"/>
  <c r="Z18" i="5"/>
  <c r="Z17" i="5"/>
  <c r="Z16" i="5"/>
  <c r="Z15" i="5"/>
  <c r="Z14" i="5"/>
  <c r="Z13" i="5"/>
  <c r="Z12" i="5"/>
  <c r="Z11" i="5"/>
  <c r="Z10" i="5"/>
  <c r="Z9" i="5"/>
  <c r="P109" i="2"/>
  <c r="AA109" i="2"/>
  <c r="Z109" i="2"/>
  <c r="X109" i="2"/>
  <c r="W109" i="2"/>
  <c r="I131" i="6" l="1"/>
  <c r="W130" i="6"/>
  <c r="BM99" i="5"/>
  <c r="BM100" i="5" s="1"/>
  <c r="BM101" i="5" s="1"/>
  <c r="BM102" i="5" s="1"/>
  <c r="BM103" i="5" s="1"/>
  <c r="BM104" i="5" s="1"/>
  <c r="BM105" i="5" s="1"/>
  <c r="BM106" i="5" s="1"/>
  <c r="BM107" i="5" s="1"/>
  <c r="BM108" i="5" s="1"/>
  <c r="BM109" i="5" s="1"/>
  <c r="BM110" i="5" s="1"/>
  <c r="BM111" i="5" s="1"/>
  <c r="BM112" i="5" s="1"/>
  <c r="BM113" i="5" s="1"/>
  <c r="BM114" i="5" s="1"/>
  <c r="BM115" i="5" s="1"/>
  <c r="BM116" i="5" s="1"/>
  <c r="BM117" i="5" s="1"/>
  <c r="BM118" i="5" s="1"/>
  <c r="BM119" i="5" s="1"/>
  <c r="BM120" i="5" s="1"/>
  <c r="BM121" i="5" s="1"/>
  <c r="BM122" i="5" s="1"/>
  <c r="BM123" i="5" s="1"/>
  <c r="BM124" i="5" s="1"/>
  <c r="BM125" i="5" s="1"/>
  <c r="BM126" i="5" s="1"/>
  <c r="BM127" i="5" s="1"/>
  <c r="BM128" i="5" s="1"/>
  <c r="BM129" i="5" s="1"/>
  <c r="BM130" i="5" s="1"/>
  <c r="BM131" i="5" s="1"/>
  <c r="BM132" i="5" s="1"/>
  <c r="BM133" i="5" s="1"/>
  <c r="BM134" i="5" s="1"/>
  <c r="BM135" i="5" s="1"/>
  <c r="BM136" i="5" s="1"/>
  <c r="BM137" i="5" s="1"/>
  <c r="BM138" i="5" s="1"/>
  <c r="BM139" i="5" s="1"/>
  <c r="BM140" i="5" s="1"/>
  <c r="BM141" i="5" s="1"/>
  <c r="BM142" i="5" s="1"/>
  <c r="BM143" i="5" s="1"/>
  <c r="BM144" i="5" s="1"/>
  <c r="BM145" i="5" s="1"/>
  <c r="BM146" i="5" s="1"/>
  <c r="BM147" i="5" s="1"/>
  <c r="BM148" i="5" s="1"/>
  <c r="BM149" i="5" s="1"/>
  <c r="BM150" i="5" s="1"/>
  <c r="BM151" i="5" s="1"/>
  <c r="BM152" i="5" s="1"/>
  <c r="BM153" i="5" s="1"/>
  <c r="BM154" i="5" s="1"/>
  <c r="BM155" i="5" s="1"/>
  <c r="BM156" i="5" s="1"/>
  <c r="BM157" i="5" s="1"/>
  <c r="BM158" i="5" s="1"/>
  <c r="BM159" i="5" s="1"/>
  <c r="BM160" i="5" s="1"/>
  <c r="BM161" i="5" s="1"/>
  <c r="BM162" i="5" s="1"/>
  <c r="BM163" i="5" s="1"/>
  <c r="BM164" i="5" s="1"/>
  <c r="BM165" i="5" s="1"/>
  <c r="BM166" i="5" s="1"/>
  <c r="BM167" i="5" s="1"/>
  <c r="BM168" i="5" s="1"/>
  <c r="BM169" i="5" s="1"/>
  <c r="BM170" i="5" s="1"/>
  <c r="BM171" i="5" s="1"/>
  <c r="BM172" i="5" s="1"/>
  <c r="BM173" i="5" s="1"/>
  <c r="BM174" i="5" s="1"/>
  <c r="BM175" i="5" s="1"/>
  <c r="BM176" i="5" s="1"/>
  <c r="BM177" i="5" s="1"/>
  <c r="BM178" i="5" s="1"/>
  <c r="BM179" i="5" s="1"/>
  <c r="BM180" i="5" s="1"/>
  <c r="BM181" i="5" s="1"/>
  <c r="BM182" i="5" s="1"/>
  <c r="BM183" i="5" s="1"/>
  <c r="BM184" i="5" s="1"/>
  <c r="BM185" i="5" s="1"/>
  <c r="BM186" i="5" s="1"/>
  <c r="BM187" i="5" s="1"/>
  <c r="BM188" i="5" s="1"/>
  <c r="BM189" i="5" s="1"/>
  <c r="BM190" i="5" s="1"/>
  <c r="BM191" i="5" s="1"/>
  <c r="BM192" i="5" s="1"/>
  <c r="BM193" i="5" s="1"/>
  <c r="BM194" i="5" s="1"/>
  <c r="BM195" i="5" s="1"/>
  <c r="BM196" i="5" s="1"/>
  <c r="BM197" i="5" s="1"/>
  <c r="BM198" i="5" s="1"/>
  <c r="BM199" i="5" s="1"/>
  <c r="BM200" i="5" s="1"/>
  <c r="BM201" i="5" s="1"/>
  <c r="BM202" i="5" s="1"/>
  <c r="BM203" i="5" s="1"/>
  <c r="BM204" i="5" s="1"/>
  <c r="BM205" i="5" s="1"/>
  <c r="BM206" i="5" s="1"/>
  <c r="BM207" i="5" s="1"/>
  <c r="BM208" i="5" s="1"/>
  <c r="BM209" i="5" s="1"/>
  <c r="BM210" i="5" s="1"/>
  <c r="BM211" i="5" s="1"/>
  <c r="BM212" i="5" s="1"/>
  <c r="BM213" i="5" s="1"/>
  <c r="BM214" i="5" s="1"/>
  <c r="BM215" i="5" s="1"/>
  <c r="BM216" i="5" s="1"/>
  <c r="BM217" i="5" s="1"/>
  <c r="BM218" i="5" s="1"/>
  <c r="BM219" i="5" s="1"/>
  <c r="BM220" i="5" s="1"/>
  <c r="BM221" i="5" s="1"/>
  <c r="BM222" i="5" s="1"/>
  <c r="BM223" i="5" s="1"/>
  <c r="BM224" i="5" s="1"/>
  <c r="BM225" i="5" s="1"/>
  <c r="BM226" i="5" s="1"/>
  <c r="BM227" i="5" s="1"/>
  <c r="BM228" i="5" s="1"/>
  <c r="BM229" i="5" s="1"/>
  <c r="BM230" i="5" s="1"/>
  <c r="BM231" i="5" s="1"/>
  <c r="BM232" i="5" s="1"/>
  <c r="BM233" i="5" s="1"/>
  <c r="BM234" i="5" s="1"/>
  <c r="BM235" i="5" s="1"/>
  <c r="BM236" i="5" s="1"/>
  <c r="BM237" i="5" s="1"/>
  <c r="BM238" i="5" s="1"/>
  <c r="BM239" i="5" s="1"/>
  <c r="BM240" i="5" s="1"/>
  <c r="BM241" i="5" s="1"/>
  <c r="BM242" i="5" s="1"/>
  <c r="BM243" i="5" s="1"/>
  <c r="BM244" i="5" s="1"/>
  <c r="BM245" i="5" s="1"/>
  <c r="BM246" i="5" s="1"/>
  <c r="BM247" i="5" s="1"/>
  <c r="BM248" i="5" s="1"/>
  <c r="BM249" i="5" s="1"/>
  <c r="BM250" i="5" s="1"/>
  <c r="BM251" i="5" s="1"/>
  <c r="BM252" i="5" s="1"/>
  <c r="BM253" i="5" s="1"/>
  <c r="BM254" i="5" s="1"/>
  <c r="BM255" i="5" s="1"/>
  <c r="BM256" i="5" s="1"/>
  <c r="BM257" i="5" s="1"/>
  <c r="BM258" i="5" s="1"/>
  <c r="BM259" i="5" s="1"/>
  <c r="BM260" i="5" s="1"/>
  <c r="BM261" i="5" s="1"/>
  <c r="BM262" i="5" s="1"/>
  <c r="BM263" i="5" s="1"/>
  <c r="BM264" i="5" s="1"/>
  <c r="BM265" i="5" s="1"/>
  <c r="BM266" i="5" s="1"/>
  <c r="BM267" i="5" s="1"/>
  <c r="BM268" i="5" s="1"/>
  <c r="BM269" i="5" s="1"/>
  <c r="BM270" i="5" s="1"/>
  <c r="BM271" i="5" s="1"/>
  <c r="BM272" i="5" s="1"/>
  <c r="BM273" i="5" s="1"/>
  <c r="BM274" i="5" s="1"/>
  <c r="BM275" i="5" s="1"/>
  <c r="BM276" i="5" s="1"/>
  <c r="BM277" i="5" s="1"/>
  <c r="BM278" i="5" s="1"/>
  <c r="BM279" i="5" s="1"/>
  <c r="BM280" i="5" s="1"/>
  <c r="BM281" i="5" s="1"/>
  <c r="BM282" i="5" s="1"/>
  <c r="BM283" i="5" s="1"/>
  <c r="BM284" i="5" s="1"/>
  <c r="BM285" i="5" s="1"/>
  <c r="BM286" i="5" s="1"/>
  <c r="BM287" i="5" s="1"/>
  <c r="BM288" i="5" s="1"/>
  <c r="BM289" i="5" s="1"/>
  <c r="BM290" i="5" s="1"/>
  <c r="BM291" i="5" s="1"/>
  <c r="BM292" i="5" s="1"/>
  <c r="BM293" i="5" s="1"/>
  <c r="BM294" i="5" s="1"/>
  <c r="BM295" i="5" s="1"/>
  <c r="BM296" i="5" s="1"/>
  <c r="BM297" i="5" s="1"/>
  <c r="BM298" i="5" s="1"/>
  <c r="BM299" i="5" s="1"/>
  <c r="BM300" i="5" s="1"/>
  <c r="BM301" i="5" s="1"/>
  <c r="BM302" i="5" s="1"/>
  <c r="BM303" i="5" s="1"/>
  <c r="BM304" i="5" s="1"/>
  <c r="BM305" i="5" s="1"/>
  <c r="BM306" i="5" s="1"/>
  <c r="BM307" i="5" s="1"/>
  <c r="BM308" i="5" s="1"/>
  <c r="BM309" i="5" s="1"/>
  <c r="BM310" i="5" s="1"/>
  <c r="BM311" i="5" s="1"/>
  <c r="BM312" i="5" s="1"/>
  <c r="BM313" i="5" s="1"/>
  <c r="BM314" i="5" s="1"/>
  <c r="BM315" i="5" s="1"/>
  <c r="BM316" i="5" s="1"/>
  <c r="BM317" i="5" s="1"/>
  <c r="BM318" i="5" s="1"/>
  <c r="BM319" i="5" s="1"/>
  <c r="BM320" i="5" s="1"/>
  <c r="BM321" i="5" s="1"/>
  <c r="BM322" i="5" s="1"/>
  <c r="BM323" i="5" s="1"/>
  <c r="BM324" i="5" s="1"/>
  <c r="BM325" i="5" s="1"/>
  <c r="BM326" i="5" s="1"/>
  <c r="BM327" i="5" s="1"/>
  <c r="BM328" i="5" s="1"/>
  <c r="BM329" i="5" s="1"/>
  <c r="BM330" i="5" s="1"/>
  <c r="BM331" i="5" s="1"/>
  <c r="BM332" i="5" s="1"/>
  <c r="BM333" i="5" s="1"/>
  <c r="BM334" i="5" s="1"/>
  <c r="BM335" i="5" s="1"/>
  <c r="BM336" i="5" s="1"/>
  <c r="BM337" i="5" s="1"/>
  <c r="BM338" i="5" s="1"/>
  <c r="BM339" i="5" s="1"/>
  <c r="BM340" i="5" s="1"/>
  <c r="BM341" i="5" s="1"/>
  <c r="BM342" i="5" s="1"/>
  <c r="BM343" i="5" s="1"/>
  <c r="BM344" i="5" s="1"/>
  <c r="BM345" i="5" s="1"/>
  <c r="BM346" i="5" s="1"/>
  <c r="BM347" i="5" s="1"/>
  <c r="BM348" i="5" s="1"/>
  <c r="BM349" i="5" s="1"/>
  <c r="BM350" i="5" s="1"/>
  <c r="BM351" i="5" s="1"/>
  <c r="BM352" i="5" s="1"/>
  <c r="BM353" i="5" s="1"/>
  <c r="BM354" i="5" s="1"/>
  <c r="BM355" i="5" s="1"/>
  <c r="BM356" i="5" s="1"/>
  <c r="BM357" i="5" s="1"/>
  <c r="BM358" i="5" s="1"/>
  <c r="BM359" i="5" s="1"/>
  <c r="BM360" i="5" s="1"/>
  <c r="BM361" i="5" s="1"/>
  <c r="BM362" i="5" s="1"/>
  <c r="BM363" i="5" s="1"/>
  <c r="BM364" i="5" s="1"/>
  <c r="BM365" i="5" s="1"/>
  <c r="BM366" i="5" s="1"/>
  <c r="BM367" i="5" s="1"/>
  <c r="BM368" i="5" s="1"/>
  <c r="BM369" i="5" s="1"/>
  <c r="BM370" i="5" s="1"/>
  <c r="BM371" i="5" s="1"/>
  <c r="BM372" i="5" s="1"/>
  <c r="BM373" i="5" s="1"/>
  <c r="BM374" i="5" s="1"/>
  <c r="BM375" i="5" s="1"/>
  <c r="BM376" i="5" s="1"/>
  <c r="BM377" i="5" s="1"/>
  <c r="BM378" i="5" s="1"/>
  <c r="BM379" i="5" s="1"/>
  <c r="BM380" i="5" s="1"/>
  <c r="BM381" i="5" s="1"/>
  <c r="BM382" i="5" s="1"/>
  <c r="BM383" i="5" s="1"/>
  <c r="BN99" i="5"/>
  <c r="BN100" i="5" s="1"/>
  <c r="BN101" i="5" s="1"/>
  <c r="BN102" i="5" s="1"/>
  <c r="BN103" i="5" s="1"/>
  <c r="BN104" i="5" s="1"/>
  <c r="BN105" i="5" s="1"/>
  <c r="BN106" i="5" s="1"/>
  <c r="BN107" i="5" s="1"/>
  <c r="BN108" i="5" s="1"/>
  <c r="BN109" i="5" s="1"/>
  <c r="BN110" i="5" s="1"/>
  <c r="BN111" i="5" s="1"/>
  <c r="BN112" i="5" s="1"/>
  <c r="BN113" i="5" s="1"/>
  <c r="BN114" i="5" s="1"/>
  <c r="BN115" i="5" s="1"/>
  <c r="BN116" i="5" s="1"/>
  <c r="BN117" i="5" s="1"/>
  <c r="BN118" i="5" s="1"/>
  <c r="BN119" i="5" s="1"/>
  <c r="BN120" i="5" s="1"/>
  <c r="BN121" i="5" s="1"/>
  <c r="BN122" i="5" s="1"/>
  <c r="BN123" i="5" s="1"/>
  <c r="BN124" i="5" s="1"/>
  <c r="BN125" i="5" s="1"/>
  <c r="BN126" i="5" s="1"/>
  <c r="BN127" i="5" s="1"/>
  <c r="BN128" i="5" s="1"/>
  <c r="BN129" i="5" s="1"/>
  <c r="BN130" i="5" s="1"/>
  <c r="BN131" i="5" s="1"/>
  <c r="BN132" i="5" s="1"/>
  <c r="BN133" i="5" s="1"/>
  <c r="BN134" i="5" s="1"/>
  <c r="BN135" i="5" s="1"/>
  <c r="BN136" i="5" s="1"/>
  <c r="BN137" i="5" s="1"/>
  <c r="BN138" i="5" s="1"/>
  <c r="BN139" i="5" s="1"/>
  <c r="BN140" i="5" s="1"/>
  <c r="BN141" i="5" s="1"/>
  <c r="BN142" i="5" s="1"/>
  <c r="BN143" i="5" s="1"/>
  <c r="BN144" i="5" s="1"/>
  <c r="BN145" i="5" s="1"/>
  <c r="BN146" i="5" s="1"/>
  <c r="BN147" i="5" s="1"/>
  <c r="BN148" i="5" s="1"/>
  <c r="BN149" i="5" s="1"/>
  <c r="BN150" i="5" s="1"/>
  <c r="BN151" i="5" s="1"/>
  <c r="BN152" i="5" s="1"/>
  <c r="BN153" i="5" s="1"/>
  <c r="BN154" i="5" s="1"/>
  <c r="BN155" i="5" s="1"/>
  <c r="BN156" i="5" s="1"/>
  <c r="BN157" i="5" s="1"/>
  <c r="BN158" i="5" s="1"/>
  <c r="BN159" i="5" s="1"/>
  <c r="BN160" i="5" s="1"/>
  <c r="BN161" i="5" s="1"/>
  <c r="BN162" i="5" s="1"/>
  <c r="BN163" i="5" s="1"/>
  <c r="BN164" i="5" s="1"/>
  <c r="BN165" i="5" s="1"/>
  <c r="BN166" i="5" s="1"/>
  <c r="BN167" i="5" s="1"/>
  <c r="BN168" i="5" s="1"/>
  <c r="BN169" i="5" s="1"/>
  <c r="BN170" i="5" s="1"/>
  <c r="BN171" i="5" s="1"/>
  <c r="BN172" i="5" s="1"/>
  <c r="BN173" i="5" s="1"/>
  <c r="BN174" i="5" s="1"/>
  <c r="BN175" i="5" s="1"/>
  <c r="BN176" i="5" s="1"/>
  <c r="BN177" i="5" s="1"/>
  <c r="BN178" i="5" s="1"/>
  <c r="BN179" i="5" s="1"/>
  <c r="BN180" i="5" s="1"/>
  <c r="BN181" i="5" s="1"/>
  <c r="BN182" i="5" s="1"/>
  <c r="BN183" i="5" s="1"/>
  <c r="BN184" i="5" s="1"/>
  <c r="BN185" i="5" s="1"/>
  <c r="BN186" i="5" s="1"/>
  <c r="BN187" i="5" s="1"/>
  <c r="BN188" i="5" s="1"/>
  <c r="BN189" i="5" s="1"/>
  <c r="BN190" i="5" s="1"/>
  <c r="BN191" i="5" s="1"/>
  <c r="BN192" i="5" s="1"/>
  <c r="BN193" i="5" s="1"/>
  <c r="BN194" i="5" s="1"/>
  <c r="BN195" i="5" s="1"/>
  <c r="BN196" i="5" s="1"/>
  <c r="BN197" i="5" s="1"/>
  <c r="BN198" i="5" s="1"/>
  <c r="BN199" i="5" s="1"/>
  <c r="BN200" i="5" s="1"/>
  <c r="BN201" i="5" s="1"/>
  <c r="BN202" i="5" s="1"/>
  <c r="BN203" i="5" s="1"/>
  <c r="BN204" i="5" s="1"/>
  <c r="BN205" i="5" s="1"/>
  <c r="BN206" i="5" s="1"/>
  <c r="BN207" i="5" s="1"/>
  <c r="BN208" i="5" s="1"/>
  <c r="BN209" i="5" s="1"/>
  <c r="BN210" i="5" s="1"/>
  <c r="BN211" i="5" s="1"/>
  <c r="BN212" i="5" s="1"/>
  <c r="BN213" i="5" s="1"/>
  <c r="BN214" i="5" s="1"/>
  <c r="BN215" i="5" s="1"/>
  <c r="BN216" i="5" s="1"/>
  <c r="BN217" i="5" s="1"/>
  <c r="BN218" i="5" s="1"/>
  <c r="BN219" i="5" s="1"/>
  <c r="BN220" i="5" s="1"/>
  <c r="BN221" i="5" s="1"/>
  <c r="BN222" i="5" s="1"/>
  <c r="BN223" i="5" s="1"/>
  <c r="BN224" i="5" s="1"/>
  <c r="BN225" i="5" s="1"/>
  <c r="BN226" i="5" s="1"/>
  <c r="BN227" i="5" s="1"/>
  <c r="BN228" i="5" s="1"/>
  <c r="BN229" i="5" s="1"/>
  <c r="BN230" i="5" s="1"/>
  <c r="BN231" i="5" s="1"/>
  <c r="BN232" i="5" s="1"/>
  <c r="BN233" i="5" s="1"/>
  <c r="BN234" i="5" s="1"/>
  <c r="BN235" i="5" s="1"/>
  <c r="BN236" i="5" s="1"/>
  <c r="BN237" i="5" s="1"/>
  <c r="BN238" i="5" s="1"/>
  <c r="BN239" i="5" s="1"/>
  <c r="BN240" i="5" s="1"/>
  <c r="BN241" i="5" s="1"/>
  <c r="BN242" i="5" s="1"/>
  <c r="BN243" i="5" s="1"/>
  <c r="BN244" i="5" s="1"/>
  <c r="BN245" i="5" s="1"/>
  <c r="BN246" i="5" s="1"/>
  <c r="BN247" i="5" s="1"/>
  <c r="BN248" i="5" s="1"/>
  <c r="BN249" i="5" s="1"/>
  <c r="BN250" i="5" s="1"/>
  <c r="BN251" i="5" s="1"/>
  <c r="BN252" i="5" s="1"/>
  <c r="BN253" i="5" s="1"/>
  <c r="BN254" i="5" s="1"/>
  <c r="BN255" i="5" s="1"/>
  <c r="BN256" i="5" s="1"/>
  <c r="BN257" i="5" s="1"/>
  <c r="BN258" i="5" s="1"/>
  <c r="BN259" i="5" s="1"/>
  <c r="BN260" i="5" s="1"/>
  <c r="BN261" i="5" s="1"/>
  <c r="BN262" i="5" s="1"/>
  <c r="BN263" i="5" s="1"/>
  <c r="BN264" i="5" s="1"/>
  <c r="BN265" i="5" s="1"/>
  <c r="BN266" i="5" s="1"/>
  <c r="BN267" i="5" s="1"/>
  <c r="BN268" i="5" s="1"/>
  <c r="BN269" i="5" s="1"/>
  <c r="BN270" i="5" s="1"/>
  <c r="BN271" i="5" s="1"/>
  <c r="BN272" i="5" s="1"/>
  <c r="BN273" i="5" s="1"/>
  <c r="BN274" i="5" s="1"/>
  <c r="BN275" i="5" s="1"/>
  <c r="BN276" i="5" s="1"/>
  <c r="BN277" i="5" s="1"/>
  <c r="BN278" i="5" s="1"/>
  <c r="BN279" i="5" s="1"/>
  <c r="BN280" i="5" s="1"/>
  <c r="BN281" i="5" s="1"/>
  <c r="BN282" i="5" s="1"/>
  <c r="BN283" i="5" s="1"/>
  <c r="BN284" i="5" s="1"/>
  <c r="BN285" i="5" s="1"/>
  <c r="BN286" i="5" s="1"/>
  <c r="BN287" i="5" s="1"/>
  <c r="BN288" i="5" s="1"/>
  <c r="BN289" i="5" s="1"/>
  <c r="BN290" i="5" s="1"/>
  <c r="BN291" i="5" s="1"/>
  <c r="BN292" i="5" s="1"/>
  <c r="BN293" i="5" s="1"/>
  <c r="BN294" i="5" s="1"/>
  <c r="BN295" i="5" s="1"/>
  <c r="BN296" i="5" s="1"/>
  <c r="BN297" i="5" s="1"/>
  <c r="BN298" i="5" s="1"/>
  <c r="BN299" i="5" s="1"/>
  <c r="BN300" i="5" s="1"/>
  <c r="BN301" i="5" s="1"/>
  <c r="BN302" i="5" s="1"/>
  <c r="BN303" i="5" s="1"/>
  <c r="BN304" i="5" s="1"/>
  <c r="BN305" i="5" s="1"/>
  <c r="BN306" i="5" s="1"/>
  <c r="BN307" i="5" s="1"/>
  <c r="BN308" i="5" s="1"/>
  <c r="BN309" i="5" s="1"/>
  <c r="BN310" i="5" s="1"/>
  <c r="BN311" i="5" s="1"/>
  <c r="BN312" i="5" s="1"/>
  <c r="BN313" i="5" s="1"/>
  <c r="BN314" i="5" s="1"/>
  <c r="BN315" i="5" s="1"/>
  <c r="BN316" i="5" s="1"/>
  <c r="BN317" i="5" s="1"/>
  <c r="BN318" i="5" s="1"/>
  <c r="BN319" i="5" s="1"/>
  <c r="BN320" i="5" s="1"/>
  <c r="BN321" i="5" s="1"/>
  <c r="BN322" i="5" s="1"/>
  <c r="BN323" i="5" s="1"/>
  <c r="BN324" i="5" s="1"/>
  <c r="BN325" i="5" s="1"/>
  <c r="BN326" i="5" s="1"/>
  <c r="BN327" i="5" s="1"/>
  <c r="BN328" i="5" s="1"/>
  <c r="BN329" i="5" s="1"/>
  <c r="BN330" i="5" s="1"/>
  <c r="BN331" i="5" s="1"/>
  <c r="BN332" i="5" s="1"/>
  <c r="BN333" i="5" s="1"/>
  <c r="BN334" i="5" s="1"/>
  <c r="BN335" i="5" s="1"/>
  <c r="BN336" i="5" s="1"/>
  <c r="BN337" i="5" s="1"/>
  <c r="BN338" i="5" s="1"/>
  <c r="BN339" i="5" s="1"/>
  <c r="BN340" i="5" s="1"/>
  <c r="BN341" i="5" s="1"/>
  <c r="BN342" i="5" s="1"/>
  <c r="BN343" i="5" s="1"/>
  <c r="BN344" i="5" s="1"/>
  <c r="BN345" i="5" s="1"/>
  <c r="BN346" i="5" s="1"/>
  <c r="BN347" i="5" s="1"/>
  <c r="BN348" i="5" s="1"/>
  <c r="BN349" i="5" s="1"/>
  <c r="BN350" i="5" s="1"/>
  <c r="BN351" i="5" s="1"/>
  <c r="BN352" i="5" s="1"/>
  <c r="BN353" i="5" s="1"/>
  <c r="BN354" i="5" s="1"/>
  <c r="BN355" i="5" s="1"/>
  <c r="BN356" i="5" s="1"/>
  <c r="BN357" i="5" s="1"/>
  <c r="BN358" i="5" s="1"/>
  <c r="BN359" i="5" s="1"/>
  <c r="BN360" i="5" s="1"/>
  <c r="BN361" i="5" s="1"/>
  <c r="BN362" i="5" s="1"/>
  <c r="BN363" i="5" s="1"/>
  <c r="BN364" i="5" s="1"/>
  <c r="BN365" i="5" s="1"/>
  <c r="BN366" i="5" s="1"/>
  <c r="BN367" i="5" s="1"/>
  <c r="BN368" i="5" s="1"/>
  <c r="BN369" i="5" s="1"/>
  <c r="BN370" i="5" s="1"/>
  <c r="BN371" i="5" s="1"/>
  <c r="BN372" i="5" s="1"/>
  <c r="BN373" i="5" s="1"/>
  <c r="BN374" i="5" s="1"/>
  <c r="BN375" i="5" s="1"/>
  <c r="BN376" i="5" s="1"/>
  <c r="BN377" i="5" s="1"/>
  <c r="BN378" i="5" s="1"/>
  <c r="BN379" i="5" s="1"/>
  <c r="BN380" i="5" s="1"/>
  <c r="BN381" i="5" s="1"/>
  <c r="BN382" i="5" s="1"/>
  <c r="BN383" i="5" s="1"/>
  <c r="AU107" i="5"/>
  <c r="AS107" i="5"/>
  <c r="AQ107" i="5"/>
  <c r="AO107" i="5"/>
  <c r="AM107" i="5"/>
  <c r="AK107" i="5"/>
  <c r="AI107" i="5"/>
  <c r="CE107" i="5" s="1"/>
  <c r="AG107" i="5"/>
  <c r="CC107" i="5" s="1"/>
  <c r="AD107" i="5"/>
  <c r="CB107" i="5" s="1"/>
  <c r="I132" i="6" l="1"/>
  <c r="W131" i="6"/>
  <c r="AA108" i="2"/>
  <c r="Z108" i="2"/>
  <c r="X108" i="2"/>
  <c r="W108" i="2"/>
  <c r="P108" i="2"/>
  <c r="I133" i="6" l="1"/>
  <c r="W132" i="6"/>
  <c r="R24" i="2"/>
  <c r="T24" i="2" s="1"/>
  <c r="K24" i="2"/>
  <c r="R23" i="2"/>
  <c r="M22" i="2"/>
  <c r="M23" i="2" s="1"/>
  <c r="M24" i="2" s="1"/>
  <c r="M25" i="2" s="1"/>
  <c r="M26" i="2" s="1"/>
  <c r="H22" i="2"/>
  <c r="H23" i="2" s="1"/>
  <c r="H24" i="2" s="1"/>
  <c r="H25" i="2" s="1"/>
  <c r="H26" i="2" s="1"/>
  <c r="R22" i="2"/>
  <c r="Q22" i="2"/>
  <c r="Q23" i="2" s="1"/>
  <c r="Q24" i="2" s="1"/>
  <c r="O22" i="2"/>
  <c r="O23" i="2" s="1"/>
  <c r="O24" i="2" s="1"/>
  <c r="O25" i="2" s="1"/>
  <c r="O26" i="2" s="1"/>
  <c r="AA107" i="2"/>
  <c r="Z107" i="2"/>
  <c r="X107" i="2"/>
  <c r="W107" i="2"/>
  <c r="P107" i="2"/>
  <c r="AU106" i="5"/>
  <c r="AS106" i="5"/>
  <c r="AQ106" i="5"/>
  <c r="AO106" i="5"/>
  <c r="AM106" i="5"/>
  <c r="AK106" i="5"/>
  <c r="AI106" i="5"/>
  <c r="CE106" i="5" s="1"/>
  <c r="AG106" i="5"/>
  <c r="CC106" i="5" s="1"/>
  <c r="AD106" i="5"/>
  <c r="CB106" i="5" s="1"/>
  <c r="I134" i="6" l="1"/>
  <c r="W133" i="6"/>
  <c r="AA106" i="2"/>
  <c r="Z106" i="2"/>
  <c r="X106" i="2"/>
  <c r="W106" i="2"/>
  <c r="P106" i="2"/>
  <c r="AU105" i="5"/>
  <c r="AS105" i="5"/>
  <c r="AQ105" i="5"/>
  <c r="AO105" i="5"/>
  <c r="AM105" i="5"/>
  <c r="AK105" i="5"/>
  <c r="AI105" i="5"/>
  <c r="CE105" i="5" s="1"/>
  <c r="AG105" i="5"/>
  <c r="CC105" i="5" s="1"/>
  <c r="AD105" i="5"/>
  <c r="CB105" i="5" s="1"/>
  <c r="AI100" i="5"/>
  <c r="CE100" i="5" s="1"/>
  <c r="AK100" i="5"/>
  <c r="AM100" i="5"/>
  <c r="AO100" i="5"/>
  <c r="AQ100" i="5"/>
  <c r="AS100" i="5"/>
  <c r="AU100" i="5"/>
  <c r="AG101" i="5"/>
  <c r="CC101" i="5" s="1"/>
  <c r="AG100" i="5"/>
  <c r="CC100" i="5" s="1"/>
  <c r="AD101" i="5"/>
  <c r="CB101" i="5" s="1"/>
  <c r="AD100" i="5"/>
  <c r="CB100" i="5" s="1"/>
  <c r="AO98" i="5"/>
  <c r="AM98" i="5"/>
  <c r="W96" i="5"/>
  <c r="AO95" i="5"/>
  <c r="AU99" i="5"/>
  <c r="AS99" i="5"/>
  <c r="AQ99" i="5"/>
  <c r="AO99" i="5"/>
  <c r="AM99" i="5"/>
  <c r="AK99" i="5"/>
  <c r="AI99" i="5"/>
  <c r="CE99" i="5" s="1"/>
  <c r="AG99" i="5"/>
  <c r="CC99" i="5" s="1"/>
  <c r="AD99" i="5"/>
  <c r="CB99" i="5" s="1"/>
  <c r="AO93" i="5"/>
  <c r="AO92" i="5"/>
  <c r="AU91" i="5"/>
  <c r="AO91" i="5"/>
  <c r="AO86" i="5"/>
  <c r="AM96" i="5"/>
  <c r="AM97" i="5"/>
  <c r="AG93" i="5"/>
  <c r="CC93" i="5" s="1"/>
  <c r="AG94" i="5"/>
  <c r="CC94" i="5" s="1"/>
  <c r="AG95" i="5"/>
  <c r="CC95" i="5" s="1"/>
  <c r="AG96" i="5"/>
  <c r="CC96" i="5" s="1"/>
  <c r="AG97" i="5"/>
  <c r="CC97" i="5" s="1"/>
  <c r="AG98" i="5"/>
  <c r="CC98" i="5" s="1"/>
  <c r="AO94" i="5"/>
  <c r="AO96" i="5"/>
  <c r="AO97" i="5"/>
  <c r="AO90" i="5"/>
  <c r="AO89" i="5"/>
  <c r="AO88" i="5"/>
  <c r="AO87" i="5"/>
  <c r="AO85" i="5"/>
  <c r="AO84" i="5"/>
  <c r="AU98" i="5"/>
  <c r="AS98" i="5"/>
  <c r="AQ98" i="5"/>
  <c r="AK98" i="5"/>
  <c r="AI98" i="5"/>
  <c r="CE98" i="5" s="1"/>
  <c r="AD98" i="5"/>
  <c r="CB98" i="5" s="1"/>
  <c r="AU97" i="5"/>
  <c r="AS97" i="5"/>
  <c r="AQ97" i="5"/>
  <c r="AK97" i="5"/>
  <c r="AI97" i="5"/>
  <c r="CE97" i="5" s="1"/>
  <c r="AD97" i="5"/>
  <c r="CB97" i="5" s="1"/>
  <c r="AU96" i="5"/>
  <c r="AS96" i="5"/>
  <c r="AQ96" i="5"/>
  <c r="AK96" i="5"/>
  <c r="AI96" i="5"/>
  <c r="CE96" i="5" s="1"/>
  <c r="AD96" i="5"/>
  <c r="CB96" i="5" s="1"/>
  <c r="AU95" i="5"/>
  <c r="AS95" i="5"/>
  <c r="AQ95" i="5"/>
  <c r="AM95" i="5"/>
  <c r="AK95" i="5"/>
  <c r="AI95" i="5"/>
  <c r="CE95" i="5" s="1"/>
  <c r="AD95" i="5"/>
  <c r="CB95" i="5" s="1"/>
  <c r="AU94" i="5"/>
  <c r="AS94" i="5"/>
  <c r="AQ94" i="5"/>
  <c r="AM94" i="5"/>
  <c r="AK94" i="5"/>
  <c r="AI94" i="5"/>
  <c r="CE94" i="5" s="1"/>
  <c r="AD94" i="5"/>
  <c r="CB94" i="5" s="1"/>
  <c r="AU93" i="5"/>
  <c r="AS93" i="5"/>
  <c r="AQ93" i="5"/>
  <c r="AM93" i="5"/>
  <c r="AK93" i="5"/>
  <c r="AI93" i="5"/>
  <c r="CE93" i="5" s="1"/>
  <c r="AD93" i="5"/>
  <c r="CB93" i="5" s="1"/>
  <c r="AU92" i="5"/>
  <c r="AS92" i="5"/>
  <c r="AQ92" i="5"/>
  <c r="AM92" i="5"/>
  <c r="AK92" i="5"/>
  <c r="AI92" i="5"/>
  <c r="CE92" i="5" s="1"/>
  <c r="AG92" i="5"/>
  <c r="CC92" i="5" s="1"/>
  <c r="AD92" i="5"/>
  <c r="CB92" i="5" s="1"/>
  <c r="AS91" i="5"/>
  <c r="AQ91" i="5"/>
  <c r="AM91" i="5"/>
  <c r="AK91" i="5"/>
  <c r="AI91" i="5"/>
  <c r="CE91" i="5" s="1"/>
  <c r="AG91" i="5"/>
  <c r="CC91" i="5" s="1"/>
  <c r="AD91" i="5"/>
  <c r="CB91" i="5" s="1"/>
  <c r="AU90" i="5"/>
  <c r="AS90" i="5"/>
  <c r="AQ90" i="5"/>
  <c r="AM90" i="5"/>
  <c r="AK90" i="5"/>
  <c r="AI90" i="5"/>
  <c r="CE90" i="5" s="1"/>
  <c r="AG90" i="5"/>
  <c r="CC90" i="5" s="1"/>
  <c r="AD90" i="5"/>
  <c r="CB90" i="5" s="1"/>
  <c r="AU89" i="5"/>
  <c r="AS89" i="5"/>
  <c r="AQ89" i="5"/>
  <c r="AM89" i="5"/>
  <c r="AK89" i="5"/>
  <c r="AI89" i="5"/>
  <c r="CE89" i="5" s="1"/>
  <c r="AG89" i="5"/>
  <c r="CC89" i="5" s="1"/>
  <c r="AD89" i="5"/>
  <c r="CB89" i="5" s="1"/>
  <c r="AU88" i="5"/>
  <c r="AS88" i="5"/>
  <c r="AQ88" i="5"/>
  <c r="AM88" i="5"/>
  <c r="AK88" i="5"/>
  <c r="AI88" i="5"/>
  <c r="CE88" i="5" s="1"/>
  <c r="AG88" i="5"/>
  <c r="CC88" i="5" s="1"/>
  <c r="AD88" i="5"/>
  <c r="CB88" i="5" s="1"/>
  <c r="AU87" i="5"/>
  <c r="AS87" i="5"/>
  <c r="AQ87" i="5"/>
  <c r="AM87" i="5"/>
  <c r="AK87" i="5"/>
  <c r="AI87" i="5"/>
  <c r="CE87" i="5" s="1"/>
  <c r="AG87" i="5"/>
  <c r="CC87" i="5" s="1"/>
  <c r="AD87" i="5"/>
  <c r="CB87" i="5" s="1"/>
  <c r="AU86" i="5"/>
  <c r="AS86" i="5"/>
  <c r="AQ86" i="5"/>
  <c r="AM86" i="5"/>
  <c r="AK86" i="5"/>
  <c r="AI86" i="5"/>
  <c r="CE86" i="5" s="1"/>
  <c r="AG86" i="5"/>
  <c r="CC86" i="5" s="1"/>
  <c r="AD86" i="5"/>
  <c r="CB86" i="5" s="1"/>
  <c r="AU85" i="5"/>
  <c r="AS85" i="5"/>
  <c r="AQ85" i="5"/>
  <c r="AM85" i="5"/>
  <c r="AK85" i="5"/>
  <c r="AI85" i="5"/>
  <c r="CE85" i="5" s="1"/>
  <c r="AG85" i="5"/>
  <c r="CC85" i="5" s="1"/>
  <c r="AD85" i="5"/>
  <c r="CB85" i="5" s="1"/>
  <c r="AG84" i="5"/>
  <c r="CC84" i="5" s="1"/>
  <c r="AG83" i="5"/>
  <c r="CC83" i="5" s="1"/>
  <c r="AS84" i="5"/>
  <c r="AQ84" i="5"/>
  <c r="AQ83" i="5"/>
  <c r="AU84" i="5"/>
  <c r="AU83" i="5"/>
  <c r="AU82" i="5"/>
  <c r="AU81" i="5"/>
  <c r="AM80" i="5"/>
  <c r="C71" i="5"/>
  <c r="AU79" i="5"/>
  <c r="AO83" i="5"/>
  <c r="AO82" i="5"/>
  <c r="AO81" i="5"/>
  <c r="AM79" i="5"/>
  <c r="AU77" i="5"/>
  <c r="AM77" i="5"/>
  <c r="AO76" i="5"/>
  <c r="AD84" i="5"/>
  <c r="CB84" i="5" s="1"/>
  <c r="AD83" i="5"/>
  <c r="CB83" i="5" s="1"/>
  <c r="AD82" i="5"/>
  <c r="CB82" i="5" s="1"/>
  <c r="AD81" i="5"/>
  <c r="CB81" i="5" s="1"/>
  <c r="AD80" i="5"/>
  <c r="CB80" i="5" s="1"/>
  <c r="AD79" i="5"/>
  <c r="CB79" i="5" s="1"/>
  <c r="AD78" i="5"/>
  <c r="CB78" i="5" s="1"/>
  <c r="AD77" i="5"/>
  <c r="CB77" i="5" s="1"/>
  <c r="AG82" i="5"/>
  <c r="CC82" i="5" s="1"/>
  <c r="AG81" i="5"/>
  <c r="CC81" i="5" s="1"/>
  <c r="AG80" i="5"/>
  <c r="CC80" i="5" s="1"/>
  <c r="AG79" i="5"/>
  <c r="CC79" i="5" s="1"/>
  <c r="AG78" i="5"/>
  <c r="CC78" i="5" s="1"/>
  <c r="AG77" i="5"/>
  <c r="CC77" i="5" s="1"/>
  <c r="AI84" i="5"/>
  <c r="CE84" i="5" s="1"/>
  <c r="AI83" i="5"/>
  <c r="CE83" i="5" s="1"/>
  <c r="AI82" i="5"/>
  <c r="CE82" i="5" s="1"/>
  <c r="AI81" i="5"/>
  <c r="CE81" i="5" s="1"/>
  <c r="AI80" i="5"/>
  <c r="CE80" i="5" s="1"/>
  <c r="AI79" i="5"/>
  <c r="CE79" i="5" s="1"/>
  <c r="AI78" i="5"/>
  <c r="CE78" i="5" s="1"/>
  <c r="AI77" i="5"/>
  <c r="CE77" i="5" s="1"/>
  <c r="AI76" i="5"/>
  <c r="CE76" i="5" s="1"/>
  <c r="AK84" i="5"/>
  <c r="AK83" i="5"/>
  <c r="AK82" i="5"/>
  <c r="AK81" i="5"/>
  <c r="AK80" i="5"/>
  <c r="AK79" i="5"/>
  <c r="AK78" i="5"/>
  <c r="AK77" i="5"/>
  <c r="AK76" i="5"/>
  <c r="AM84" i="5"/>
  <c r="AM83" i="5"/>
  <c r="AM82" i="5"/>
  <c r="AM81" i="5"/>
  <c r="AM78" i="5"/>
  <c r="AM76" i="5"/>
  <c r="AO80" i="5"/>
  <c r="AO79" i="5"/>
  <c r="AO78" i="5"/>
  <c r="AO77" i="5"/>
  <c r="AQ82" i="5"/>
  <c r="AQ81" i="5"/>
  <c r="AQ80" i="5"/>
  <c r="AQ79" i="5"/>
  <c r="AQ78" i="5"/>
  <c r="AQ77" i="5"/>
  <c r="AS83" i="5"/>
  <c r="AS82" i="5"/>
  <c r="AS81" i="5"/>
  <c r="AS80" i="5"/>
  <c r="AS79" i="5"/>
  <c r="AS78" i="5"/>
  <c r="AS77" i="5"/>
  <c r="AS76" i="5"/>
  <c r="AU80" i="5"/>
  <c r="AU78" i="5"/>
  <c r="AU76" i="5"/>
  <c r="AQ76" i="5"/>
  <c r="AU75" i="5"/>
  <c r="AS75" i="5"/>
  <c r="AQ75" i="5"/>
  <c r="AO75" i="5"/>
  <c r="AM75" i="5"/>
  <c r="AK75" i="5"/>
  <c r="AG75" i="5"/>
  <c r="CC75" i="5" s="1"/>
  <c r="AI75" i="5"/>
  <c r="CE75" i="5" s="1"/>
  <c r="AI74" i="5"/>
  <c r="CE74" i="5" s="1"/>
  <c r="AG76" i="5"/>
  <c r="CC76" i="5" s="1"/>
  <c r="AG74" i="5"/>
  <c r="CC74" i="5" s="1"/>
  <c r="AG73" i="5"/>
  <c r="CC73" i="5" s="1"/>
  <c r="AD76" i="5"/>
  <c r="CB76" i="5" s="1"/>
  <c r="AD75" i="5"/>
  <c r="CB75" i="5" s="1"/>
  <c r="AD74" i="5"/>
  <c r="CB74" i="5" s="1"/>
  <c r="AU74" i="5"/>
  <c r="AS74" i="5"/>
  <c r="AQ74" i="5"/>
  <c r="AO74" i="5"/>
  <c r="AM74" i="5"/>
  <c r="AK74" i="5"/>
  <c r="AU73" i="5"/>
  <c r="AS73" i="5"/>
  <c r="AQ73" i="5"/>
  <c r="AO73" i="5"/>
  <c r="AM73" i="5"/>
  <c r="AK73" i="5"/>
  <c r="AI73" i="5"/>
  <c r="CE73" i="5" s="1"/>
  <c r="AD73" i="5"/>
  <c r="CB73" i="5" s="1"/>
  <c r="AQ72" i="5"/>
  <c r="AQ71" i="5"/>
  <c r="AS72" i="5"/>
  <c r="AS71" i="5"/>
  <c r="AU72" i="5"/>
  <c r="AU71" i="5"/>
  <c r="AO71" i="5"/>
  <c r="AM71" i="5"/>
  <c r="AD72" i="5"/>
  <c r="CB72" i="5" s="1"/>
  <c r="AD71" i="5"/>
  <c r="CB71" i="5" s="1"/>
  <c r="AG72" i="5"/>
  <c r="CC72" i="5" s="1"/>
  <c r="AG71" i="5"/>
  <c r="CC71" i="5" s="1"/>
  <c r="AI72" i="5"/>
  <c r="CE72" i="5" s="1"/>
  <c r="AI71" i="5"/>
  <c r="CE71" i="5" s="1"/>
  <c r="AO72" i="5"/>
  <c r="AM72" i="5"/>
  <c r="AI70" i="5"/>
  <c r="CE70" i="5" s="1"/>
  <c r="AG70" i="5"/>
  <c r="CC70" i="5" s="1"/>
  <c r="AM70" i="5"/>
  <c r="AO70" i="5"/>
  <c r="AD70" i="5"/>
  <c r="CB70" i="5" s="1"/>
  <c r="AQ70" i="5"/>
  <c r="AS70" i="5"/>
  <c r="AU70" i="5"/>
  <c r="AU101" i="5"/>
  <c r="AS101" i="5"/>
  <c r="AQ101" i="5"/>
  <c r="AI101" i="5"/>
  <c r="CE101" i="5" s="1"/>
  <c r="AO101" i="5"/>
  <c r="AM101" i="5"/>
  <c r="AK101" i="5"/>
  <c r="AU104" i="5"/>
  <c r="AU103" i="5"/>
  <c r="AU102" i="5"/>
  <c r="AS104" i="5"/>
  <c r="AS103" i="5"/>
  <c r="AS102" i="5"/>
  <c r="AQ104" i="5"/>
  <c r="AQ103" i="5"/>
  <c r="AQ102" i="5"/>
  <c r="AO104" i="5"/>
  <c r="AO103" i="5"/>
  <c r="AO102" i="5"/>
  <c r="AM104" i="5"/>
  <c r="AM103" i="5"/>
  <c r="AM102" i="5"/>
  <c r="AK104" i="5"/>
  <c r="AK103" i="5"/>
  <c r="AK102" i="5"/>
  <c r="AI104" i="5"/>
  <c r="CE104" i="5" s="1"/>
  <c r="AI103" i="5"/>
  <c r="CE103" i="5" s="1"/>
  <c r="AI102" i="5"/>
  <c r="CE102" i="5" s="1"/>
  <c r="AG104" i="5"/>
  <c r="CC104" i="5" s="1"/>
  <c r="AG103" i="5"/>
  <c r="CC103" i="5" s="1"/>
  <c r="AG102" i="5"/>
  <c r="CC102" i="5" s="1"/>
  <c r="AD103" i="5"/>
  <c r="CB103" i="5" s="1"/>
  <c r="AD102" i="5"/>
  <c r="CB102" i="5" s="1"/>
  <c r="AD104" i="5"/>
  <c r="CB104" i="5" s="1"/>
  <c r="W134" i="6" l="1"/>
  <c r="I135" i="6"/>
  <c r="C72" i="5"/>
  <c r="BH71" i="5"/>
  <c r="AA105" i="2"/>
  <c r="Z105" i="2"/>
  <c r="X105" i="2"/>
  <c r="W105" i="2"/>
  <c r="AA104" i="2"/>
  <c r="Z104" i="2"/>
  <c r="X104" i="2"/>
  <c r="W104" i="2"/>
  <c r="P105" i="2"/>
  <c r="I136" i="6" l="1"/>
  <c r="W135" i="6"/>
  <c r="C73" i="5"/>
  <c r="BH72" i="5"/>
  <c r="P104" i="2"/>
  <c r="I137" i="6" l="1"/>
  <c r="W136" i="6"/>
  <c r="C74" i="5"/>
  <c r="BH73" i="5"/>
  <c r="AA103" i="2"/>
  <c r="Z103" i="2"/>
  <c r="X103" i="2"/>
  <c r="W103" i="2"/>
  <c r="P103" i="2"/>
  <c r="I138" i="6" l="1"/>
  <c r="W137" i="6"/>
  <c r="C75" i="5"/>
  <c r="BH74" i="5"/>
  <c r="AA102" i="2"/>
  <c r="Z102" i="2"/>
  <c r="X102" i="2"/>
  <c r="W102" i="2"/>
  <c r="P102" i="2"/>
  <c r="W138" i="6" l="1"/>
  <c r="I139" i="6"/>
  <c r="C76" i="5"/>
  <c r="BH75" i="5"/>
  <c r="AA101" i="2"/>
  <c r="Z101" i="2"/>
  <c r="X101" i="2"/>
  <c r="W101" i="2"/>
  <c r="P101" i="2"/>
  <c r="I140" i="6" l="1"/>
  <c r="W139" i="6"/>
  <c r="C77" i="5"/>
  <c r="BH76" i="5"/>
  <c r="AA100" i="2"/>
  <c r="Z100" i="2"/>
  <c r="X100" i="2"/>
  <c r="W100" i="2"/>
  <c r="P100" i="2"/>
  <c r="W140" i="6" l="1"/>
  <c r="I141" i="6"/>
  <c r="C78" i="5"/>
  <c r="BH77" i="5"/>
  <c r="P99" i="2"/>
  <c r="AA99" i="2"/>
  <c r="Z99" i="2"/>
  <c r="X99" i="2"/>
  <c r="W99" i="2"/>
  <c r="I142" i="6" l="1"/>
  <c r="W141" i="6"/>
  <c r="C79" i="5"/>
  <c r="BH78" i="5"/>
  <c r="P98" i="2"/>
  <c r="AA98" i="2"/>
  <c r="Z98" i="2"/>
  <c r="X98" i="2"/>
  <c r="W98" i="2"/>
  <c r="W142" i="6" l="1"/>
  <c r="I143" i="6"/>
  <c r="C80" i="5"/>
  <c r="BH79" i="5"/>
  <c r="AA97" i="2"/>
  <c r="Z97" i="2"/>
  <c r="X97" i="2"/>
  <c r="W97" i="2"/>
  <c r="P97" i="2"/>
  <c r="W143" i="6" l="1"/>
  <c r="I144" i="6"/>
  <c r="C81" i="5"/>
  <c r="BH80" i="5"/>
  <c r="AA96" i="2"/>
  <c r="Z96" i="2"/>
  <c r="X96" i="2"/>
  <c r="W96" i="2"/>
  <c r="P96" i="2"/>
  <c r="W144" i="6" l="1"/>
  <c r="I145" i="6"/>
  <c r="C82" i="5"/>
  <c r="BH81" i="5"/>
  <c r="AA95" i="2"/>
  <c r="Z95" i="2"/>
  <c r="X95" i="2"/>
  <c r="W95" i="2"/>
  <c r="P95" i="2"/>
  <c r="W145" i="6" l="1"/>
  <c r="I146" i="6"/>
  <c r="C83" i="5"/>
  <c r="BH82" i="5"/>
  <c r="AA94" i="2"/>
  <c r="Z94" i="2"/>
  <c r="X94" i="2"/>
  <c r="W94" i="2"/>
  <c r="P94" i="2"/>
  <c r="W146" i="6" l="1"/>
  <c r="I147" i="6"/>
  <c r="C84" i="5"/>
  <c r="BH83" i="5"/>
  <c r="P93" i="2"/>
  <c r="AA93" i="2"/>
  <c r="Z93" i="2"/>
  <c r="X93" i="2"/>
  <c r="W93" i="2"/>
  <c r="W147" i="6" l="1"/>
  <c r="I148" i="6"/>
  <c r="C85" i="5"/>
  <c r="BH84" i="5"/>
  <c r="AA92" i="2"/>
  <c r="Z92" i="2"/>
  <c r="X92" i="2"/>
  <c r="W92" i="2"/>
  <c r="P92" i="2"/>
  <c r="W148" i="6" l="1"/>
  <c r="I149" i="6"/>
  <c r="C86" i="5"/>
  <c r="BH85" i="5"/>
  <c r="P91" i="2"/>
  <c r="AA91" i="2"/>
  <c r="Z91" i="2"/>
  <c r="X91" i="2"/>
  <c r="W91" i="2"/>
  <c r="W149" i="6" l="1"/>
  <c r="I150" i="6"/>
  <c r="C87" i="5"/>
  <c r="BH86" i="5"/>
  <c r="P90" i="2"/>
  <c r="AA90" i="2"/>
  <c r="Z90" i="2"/>
  <c r="X90" i="2"/>
  <c r="W90" i="2"/>
  <c r="W150" i="6" l="1"/>
  <c r="I151" i="6"/>
  <c r="C88" i="5"/>
  <c r="BH87" i="5"/>
  <c r="P89" i="2"/>
  <c r="AA89" i="2"/>
  <c r="Z89" i="2"/>
  <c r="X89" i="2"/>
  <c r="W89" i="2"/>
  <c r="I152" i="6" l="1"/>
  <c r="W151" i="6"/>
  <c r="C89" i="5"/>
  <c r="BH88" i="5"/>
  <c r="AA88" i="2"/>
  <c r="Z88" i="2"/>
  <c r="X88" i="2"/>
  <c r="W88" i="2"/>
  <c r="P88" i="2"/>
  <c r="W152" i="6" l="1"/>
  <c r="I153" i="6"/>
  <c r="C90" i="5"/>
  <c r="BH89" i="5"/>
  <c r="P87" i="2"/>
  <c r="AA87" i="2"/>
  <c r="Z87" i="2"/>
  <c r="X87" i="2"/>
  <c r="W87" i="2"/>
  <c r="W153" i="6" l="1"/>
  <c r="I154" i="6"/>
  <c r="C91" i="5"/>
  <c r="BH90" i="5"/>
  <c r="AA86" i="2"/>
  <c r="Z86" i="2"/>
  <c r="X86" i="2"/>
  <c r="W86" i="2"/>
  <c r="P86" i="2"/>
  <c r="W154" i="6" l="1"/>
  <c r="I155" i="6"/>
  <c r="C92" i="5"/>
  <c r="BH91" i="5"/>
  <c r="P85" i="2"/>
  <c r="AA85" i="2"/>
  <c r="Z85" i="2"/>
  <c r="X85" i="2"/>
  <c r="W85" i="2"/>
  <c r="W155" i="6" l="1"/>
  <c r="I156" i="6"/>
  <c r="C93" i="5"/>
  <c r="BH92" i="5"/>
  <c r="P84" i="2"/>
  <c r="AA84" i="2"/>
  <c r="Z84" i="2"/>
  <c r="X84" i="2"/>
  <c r="W84" i="2"/>
  <c r="W156" i="6" l="1"/>
  <c r="I157" i="6"/>
  <c r="C94" i="5"/>
  <c r="BH93" i="5"/>
  <c r="AA83" i="2"/>
  <c r="Z83" i="2"/>
  <c r="X83" i="2"/>
  <c r="P83" i="2"/>
  <c r="W83" i="2"/>
  <c r="W157" i="6" l="1"/>
  <c r="I158" i="6"/>
  <c r="C95" i="5"/>
  <c r="BH94" i="5"/>
  <c r="P82" i="2"/>
  <c r="AA82" i="2"/>
  <c r="Z82" i="2"/>
  <c r="X82" i="2"/>
  <c r="W82" i="2"/>
  <c r="W158" i="6" l="1"/>
  <c r="I159" i="6"/>
  <c r="C96" i="5"/>
  <c r="BH95" i="5"/>
  <c r="AA81" i="2"/>
  <c r="Z81" i="2"/>
  <c r="X81" i="2"/>
  <c r="W81" i="2"/>
  <c r="P81" i="2"/>
  <c r="W159" i="6" l="1"/>
  <c r="I160" i="6"/>
  <c r="C97" i="5"/>
  <c r="BH96" i="5"/>
  <c r="P80" i="2"/>
  <c r="AA80" i="2"/>
  <c r="Z80" i="2"/>
  <c r="X80" i="2"/>
  <c r="W80" i="2"/>
  <c r="W160" i="6" l="1"/>
  <c r="I161" i="6"/>
  <c r="BH97" i="5"/>
  <c r="C98" i="5"/>
  <c r="D97" i="5"/>
  <c r="P79" i="2"/>
  <c r="AA79" i="2"/>
  <c r="Z79" i="2"/>
  <c r="X79" i="2"/>
  <c r="W79" i="2"/>
  <c r="W161" i="6" l="1"/>
  <c r="I162" i="6"/>
  <c r="BH98" i="5"/>
  <c r="C99" i="5"/>
  <c r="D98" i="5"/>
  <c r="P78" i="2"/>
  <c r="AA78" i="2"/>
  <c r="Z78" i="2"/>
  <c r="X78" i="2"/>
  <c r="W78" i="2"/>
  <c r="W162" i="6" l="1"/>
  <c r="I163" i="6"/>
  <c r="BH99" i="5"/>
  <c r="C100" i="5"/>
  <c r="D99" i="5"/>
  <c r="P77" i="2"/>
  <c r="AA77" i="2"/>
  <c r="Z77" i="2"/>
  <c r="X77" i="2"/>
  <c r="W77" i="2"/>
  <c r="W163" i="6" l="1"/>
  <c r="I164" i="6"/>
  <c r="BH100" i="5"/>
  <c r="C101" i="5"/>
  <c r="D100" i="5"/>
  <c r="P76" i="2"/>
  <c r="AA76" i="2"/>
  <c r="Z76" i="2"/>
  <c r="X76" i="2"/>
  <c r="W76" i="2"/>
  <c r="W164" i="6" l="1"/>
  <c r="I165" i="6"/>
  <c r="BH101" i="5"/>
  <c r="C102" i="5"/>
  <c r="D101" i="5"/>
  <c r="P75" i="2"/>
  <c r="AA75" i="2"/>
  <c r="Z75" i="2"/>
  <c r="X75" i="2"/>
  <c r="W75" i="2"/>
  <c r="W165" i="6" l="1"/>
  <c r="I166" i="6"/>
  <c r="BH102" i="5"/>
  <c r="C103" i="5"/>
  <c r="D102" i="5"/>
  <c r="P74" i="2"/>
  <c r="AA74" i="2"/>
  <c r="Z74" i="2"/>
  <c r="X74" i="2"/>
  <c r="W74" i="2"/>
  <c r="I167" i="6" l="1"/>
  <c r="W166" i="6"/>
  <c r="BH103" i="5"/>
  <c r="D103" i="5"/>
  <c r="C104" i="5"/>
  <c r="P73" i="2"/>
  <c r="AA73" i="2"/>
  <c r="Z73" i="2"/>
  <c r="X73" i="2"/>
  <c r="W73" i="2"/>
  <c r="W167" i="6" l="1"/>
  <c r="I168" i="6"/>
  <c r="BH104" i="5"/>
  <c r="D104" i="5"/>
  <c r="C105" i="5"/>
  <c r="P72" i="2"/>
  <c r="AA72" i="2"/>
  <c r="Z72" i="2"/>
  <c r="X72" i="2"/>
  <c r="W72" i="2"/>
  <c r="W168" i="6" l="1"/>
  <c r="I169" i="6"/>
  <c r="BH105" i="5"/>
  <c r="C106" i="5"/>
  <c r="D105" i="5"/>
  <c r="P71" i="2"/>
  <c r="AA71" i="2"/>
  <c r="Z71" i="2"/>
  <c r="X71" i="2"/>
  <c r="W71" i="2"/>
  <c r="W169" i="6" l="1"/>
  <c r="I170" i="6"/>
  <c r="BH106" i="5"/>
  <c r="D106" i="5"/>
  <c r="C107" i="5"/>
  <c r="P70" i="2"/>
  <c r="AA70" i="2"/>
  <c r="Z70" i="2"/>
  <c r="X70" i="2"/>
  <c r="W70" i="2"/>
  <c r="W170" i="6" l="1"/>
  <c r="I171" i="6"/>
  <c r="BH107" i="5"/>
  <c r="C108" i="5"/>
  <c r="D107" i="5"/>
  <c r="P69" i="2"/>
  <c r="AA69" i="2"/>
  <c r="Z69" i="2"/>
  <c r="X69" i="2"/>
  <c r="W69" i="2"/>
  <c r="W171" i="6" l="1"/>
  <c r="I172" i="6"/>
  <c r="D108" i="5"/>
  <c r="C109" i="5"/>
  <c r="BH108" i="5"/>
  <c r="P68" i="2"/>
  <c r="AA68" i="2"/>
  <c r="Z68" i="2"/>
  <c r="X68" i="2"/>
  <c r="W68" i="2"/>
  <c r="W172" i="6" l="1"/>
  <c r="I173" i="6"/>
  <c r="D109" i="5"/>
  <c r="C110" i="5"/>
  <c r="BH109" i="5"/>
  <c r="P67" i="2"/>
  <c r="AA67" i="2"/>
  <c r="Z67" i="2"/>
  <c r="X67" i="2"/>
  <c r="W67" i="2"/>
  <c r="W173" i="6" l="1"/>
  <c r="I174" i="6"/>
  <c r="BH110" i="5"/>
  <c r="C111" i="5"/>
  <c r="D110" i="5"/>
  <c r="P66" i="2"/>
  <c r="AA66" i="2"/>
  <c r="Z66" i="2"/>
  <c r="X66" i="2"/>
  <c r="W66" i="2"/>
  <c r="W174" i="6" l="1"/>
  <c r="I175" i="6"/>
  <c r="D111" i="5"/>
  <c r="C112" i="5"/>
  <c r="C113" i="5" s="1"/>
  <c r="BH111" i="5"/>
  <c r="P65" i="2"/>
  <c r="AA65" i="2"/>
  <c r="Z65" i="2"/>
  <c r="X65" i="2"/>
  <c r="W65" i="2"/>
  <c r="W175" i="6" l="1"/>
  <c r="I176" i="6"/>
  <c r="D113" i="5"/>
  <c r="C114" i="5"/>
  <c r="BH113" i="5"/>
  <c r="D112" i="5"/>
  <c r="BH112" i="5"/>
  <c r="P64" i="2"/>
  <c r="AA64" i="2"/>
  <c r="Z64" i="2"/>
  <c r="X64" i="2"/>
  <c r="W64" i="2"/>
  <c r="W176" i="6" l="1"/>
  <c r="I177" i="6"/>
  <c r="D114" i="5"/>
  <c r="C115" i="5"/>
  <c r="BH114" i="5"/>
  <c r="AA63" i="2"/>
  <c r="Z63" i="2"/>
  <c r="X63" i="2"/>
  <c r="W63" i="2"/>
  <c r="P63" i="2"/>
  <c r="W177" i="6" l="1"/>
  <c r="I178" i="6"/>
  <c r="D115" i="5"/>
  <c r="C116" i="5"/>
  <c r="BH115" i="5"/>
  <c r="AA62" i="2"/>
  <c r="Z62" i="2"/>
  <c r="P62" i="2"/>
  <c r="X62" i="2"/>
  <c r="W62" i="2"/>
  <c r="W178" i="6" l="1"/>
  <c r="I179" i="6"/>
  <c r="D116" i="5"/>
  <c r="C117" i="5"/>
  <c r="BH116" i="5"/>
  <c r="P61" i="2"/>
  <c r="AA61" i="2"/>
  <c r="Z61" i="2"/>
  <c r="X61" i="2"/>
  <c r="W61" i="2"/>
  <c r="W179" i="6" l="1"/>
  <c r="I180" i="6"/>
  <c r="D117" i="5"/>
  <c r="C118" i="5"/>
  <c r="BH117" i="5"/>
  <c r="AA60" i="2"/>
  <c r="Z60" i="2"/>
  <c r="X60" i="2"/>
  <c r="W60" i="2"/>
  <c r="P60" i="2"/>
  <c r="W180" i="6" l="1"/>
  <c r="I181" i="6"/>
  <c r="D118" i="5"/>
  <c r="C119" i="5"/>
  <c r="C120" i="5" s="1"/>
  <c r="BH118" i="5"/>
  <c r="P59" i="2"/>
  <c r="I182" i="6" l="1"/>
  <c r="W181" i="6"/>
  <c r="BH120" i="5"/>
  <c r="C121" i="5"/>
  <c r="D120" i="5"/>
  <c r="D119" i="5"/>
  <c r="BH119" i="5"/>
  <c r="AA59" i="2"/>
  <c r="Z59" i="2"/>
  <c r="X59" i="2"/>
  <c r="W59" i="2"/>
  <c r="W182" i="6" l="1"/>
  <c r="I183" i="6"/>
  <c r="BH121" i="5"/>
  <c r="C122" i="5"/>
  <c r="D121" i="5"/>
  <c r="O58" i="2"/>
  <c r="O59" i="2" s="1"/>
  <c r="O60" i="2" s="1"/>
  <c r="O61" i="2" s="1"/>
  <c r="O62" i="2" s="1"/>
  <c r="O63" i="2" s="1"/>
  <c r="O64" i="2" s="1"/>
  <c r="O65" i="2" s="1"/>
  <c r="O66" i="2" s="1"/>
  <c r="O67" i="2" s="1"/>
  <c r="O68" i="2" s="1"/>
  <c r="O69" i="2" s="1"/>
  <c r="O70" i="2" s="1"/>
  <c r="O71" i="2" s="1"/>
  <c r="O72" i="2" s="1"/>
  <c r="O73" i="2" s="1"/>
  <c r="O74" i="2" s="1"/>
  <c r="O75" i="2" s="1"/>
  <c r="O76" i="2" s="1"/>
  <c r="O77" i="2" s="1"/>
  <c r="O78" i="2" s="1"/>
  <c r="O79" i="2" s="1"/>
  <c r="O80" i="2" s="1"/>
  <c r="O81" i="2" s="1"/>
  <c r="O82" i="2" s="1"/>
  <c r="O83" i="2" s="1"/>
  <c r="O84" i="2" s="1"/>
  <c r="O85" i="2" s="1"/>
  <c r="O86" i="2" s="1"/>
  <c r="O87" i="2" s="1"/>
  <c r="O88" i="2" s="1"/>
  <c r="O89" i="2" s="1"/>
  <c r="O90" i="2" s="1"/>
  <c r="O91" i="2" s="1"/>
  <c r="O92" i="2" s="1"/>
  <c r="O93" i="2" s="1"/>
  <c r="O94" i="2" s="1"/>
  <c r="O95" i="2" s="1"/>
  <c r="O96" i="2" s="1"/>
  <c r="O97" i="2" s="1"/>
  <c r="O98" i="2" s="1"/>
  <c r="O99" i="2" s="1"/>
  <c r="O100" i="2" s="1"/>
  <c r="O101" i="2" s="1"/>
  <c r="O102" i="2" s="1"/>
  <c r="O103" i="2" s="1"/>
  <c r="O104" i="2" s="1"/>
  <c r="O105" i="2" s="1"/>
  <c r="O106" i="2" s="1"/>
  <c r="O107" i="2" s="1"/>
  <c r="O108" i="2" s="1"/>
  <c r="O109" i="2" s="1"/>
  <c r="O110" i="2" s="1"/>
  <c r="O111" i="2" s="1"/>
  <c r="O112" i="2" s="1"/>
  <c r="O113" i="2" s="1"/>
  <c r="O114" i="2" s="1"/>
  <c r="O115" i="2" s="1"/>
  <c r="O116" i="2" s="1"/>
  <c r="O117" i="2" s="1"/>
  <c r="O118" i="2" s="1"/>
  <c r="O119" i="2" s="1"/>
  <c r="O120" i="2" s="1"/>
  <c r="O121" i="2" s="1"/>
  <c r="O122" i="2" s="1"/>
  <c r="O123" i="2" s="1"/>
  <c r="O124" i="2" s="1"/>
  <c r="O125" i="2" s="1"/>
  <c r="O126" i="2" s="1"/>
  <c r="O127" i="2" s="1"/>
  <c r="O128" i="2" s="1"/>
  <c r="O129" i="2" s="1"/>
  <c r="O130" i="2" s="1"/>
  <c r="O131" i="2" s="1"/>
  <c r="O132" i="2" s="1"/>
  <c r="O133" i="2" s="1"/>
  <c r="O134" i="2" s="1"/>
  <c r="O135" i="2" s="1"/>
  <c r="O136" i="2" s="1"/>
  <c r="O137" i="2" s="1"/>
  <c r="O138" i="2" s="1"/>
  <c r="O139" i="2" s="1"/>
  <c r="O140" i="2" s="1"/>
  <c r="O141" i="2" s="1"/>
  <c r="O142" i="2" s="1"/>
  <c r="O143" i="2" s="1"/>
  <c r="O144" i="2" s="1"/>
  <c r="O145" i="2" s="1"/>
  <c r="O146" i="2" s="1"/>
  <c r="O147" i="2" s="1"/>
  <c r="O148" i="2" s="1"/>
  <c r="O149" i="2" s="1"/>
  <c r="O150" i="2" s="1"/>
  <c r="O151" i="2" s="1"/>
  <c r="O152" i="2" s="1"/>
  <c r="O153" i="2" s="1"/>
  <c r="O154" i="2" s="1"/>
  <c r="O155" i="2" s="1"/>
  <c r="O156" i="2" s="1"/>
  <c r="O157" i="2" s="1"/>
  <c r="O158" i="2" s="1"/>
  <c r="O159" i="2" s="1"/>
  <c r="O160" i="2" s="1"/>
  <c r="O161" i="2" s="1"/>
  <c r="O162" i="2" s="1"/>
  <c r="P58" i="2"/>
  <c r="AA58" i="2"/>
  <c r="Z58" i="2"/>
  <c r="X58" i="2"/>
  <c r="W58" i="2"/>
  <c r="W183" i="6" l="1"/>
  <c r="I184" i="6"/>
  <c r="O163" i="2"/>
  <c r="O164" i="2" s="1"/>
  <c r="O165" i="2" s="1"/>
  <c r="O166" i="2" s="1"/>
  <c r="O167" i="2" s="1"/>
  <c r="O168" i="2" s="1"/>
  <c r="O169" i="2" s="1"/>
  <c r="O170" i="2" s="1"/>
  <c r="O171" i="2" s="1"/>
  <c r="O172" i="2" s="1"/>
  <c r="O173" i="2" s="1"/>
  <c r="D122" i="5"/>
  <c r="C123" i="5"/>
  <c r="BH122" i="5"/>
  <c r="P57" i="2"/>
  <c r="AA57" i="2"/>
  <c r="Z57" i="2"/>
  <c r="X57" i="2"/>
  <c r="W57" i="2"/>
  <c r="W184" i="6" l="1"/>
  <c r="I185" i="6"/>
  <c r="O174" i="2"/>
  <c r="D123" i="5"/>
  <c r="C124" i="5"/>
  <c r="BH123" i="5"/>
  <c r="AA56" i="2"/>
  <c r="Z56" i="2"/>
  <c r="X56" i="2"/>
  <c r="W56" i="2"/>
  <c r="P56" i="2"/>
  <c r="W185" i="6" l="1"/>
  <c r="I186" i="6"/>
  <c r="O175" i="2"/>
  <c r="O176" i="2" s="1"/>
  <c r="O177" i="2" s="1"/>
  <c r="O178" i="2" s="1"/>
  <c r="O179" i="2" s="1"/>
  <c r="O180" i="2" s="1"/>
  <c r="O181" i="2" s="1"/>
  <c r="O182" i="2" s="1"/>
  <c r="O183" i="2" s="1"/>
  <c r="O184" i="2" s="1"/>
  <c r="O185" i="2" s="1"/>
  <c r="O186" i="2" s="1"/>
  <c r="O187" i="2" s="1"/>
  <c r="O188" i="2" s="1"/>
  <c r="O189" i="2" s="1"/>
  <c r="O190" i="2" s="1"/>
  <c r="O191" i="2" s="1"/>
  <c r="O192" i="2" s="1"/>
  <c r="O193" i="2" s="1"/>
  <c r="O194" i="2" s="1"/>
  <c r="O195" i="2" s="1"/>
  <c r="O196" i="2" s="1"/>
  <c r="O197" i="2" s="1"/>
  <c r="O198" i="2" s="1"/>
  <c r="O199" i="2" s="1"/>
  <c r="O200" i="2" s="1"/>
  <c r="O201" i="2" s="1"/>
  <c r="O202" i="2" s="1"/>
  <c r="O203" i="2" s="1"/>
  <c r="O204" i="2" s="1"/>
  <c r="O205" i="2" s="1"/>
  <c r="O206" i="2" s="1"/>
  <c r="O207" i="2" s="1"/>
  <c r="O208" i="2" s="1"/>
  <c r="O209" i="2" s="1"/>
  <c r="O210" i="2" s="1"/>
  <c r="O211" i="2" s="1"/>
  <c r="O212" i="2" s="1"/>
  <c r="O213" i="2" s="1"/>
  <c r="O214" i="2" s="1"/>
  <c r="O215" i="2" s="1"/>
  <c r="O216" i="2" s="1"/>
  <c r="O217" i="2" s="1"/>
  <c r="O218" i="2" s="1"/>
  <c r="O219" i="2" s="1"/>
  <c r="O220" i="2" s="1"/>
  <c r="O221" i="2" s="1"/>
  <c r="O222" i="2" s="1"/>
  <c r="O223" i="2" s="1"/>
  <c r="O224" i="2" s="1"/>
  <c r="O225" i="2" s="1"/>
  <c r="O226" i="2" s="1"/>
  <c r="O227" i="2" s="1"/>
  <c r="O228" i="2" s="1"/>
  <c r="O229" i="2" s="1"/>
  <c r="O230" i="2" s="1"/>
  <c r="O231" i="2" s="1"/>
  <c r="O232" i="2" s="1"/>
  <c r="O233" i="2" s="1"/>
  <c r="O234" i="2" s="1"/>
  <c r="O235" i="2" s="1"/>
  <c r="O236" i="2" s="1"/>
  <c r="O237" i="2" s="1"/>
  <c r="O238" i="2" s="1"/>
  <c r="O239" i="2" s="1"/>
  <c r="O240" i="2" s="1"/>
  <c r="O241" i="2" s="1"/>
  <c r="O242" i="2" s="1"/>
  <c r="O243" i="2" s="1"/>
  <c r="O244" i="2" s="1"/>
  <c r="O245" i="2" s="1"/>
  <c r="O246" i="2" s="1"/>
  <c r="O247" i="2" s="1"/>
  <c r="O248" i="2" s="1"/>
  <c r="O249" i="2" s="1"/>
  <c r="O250" i="2" s="1"/>
  <c r="O251" i="2" s="1"/>
  <c r="O252" i="2" s="1"/>
  <c r="O253" i="2" s="1"/>
  <c r="O254" i="2" s="1"/>
  <c r="O255" i="2" s="1"/>
  <c r="O256" i="2" s="1"/>
  <c r="O257" i="2" s="1"/>
  <c r="O258" i="2" s="1"/>
  <c r="O259" i="2" s="1"/>
  <c r="O260" i="2" s="1"/>
  <c r="O261" i="2" s="1"/>
  <c r="O262" i="2" s="1"/>
  <c r="O263" i="2" s="1"/>
  <c r="O264" i="2" s="1"/>
  <c r="O265" i="2" s="1"/>
  <c r="O266" i="2" s="1"/>
  <c r="O267" i="2" s="1"/>
  <c r="O268" i="2" s="1"/>
  <c r="O269" i="2" s="1"/>
  <c r="O270" i="2" s="1"/>
  <c r="O271" i="2" s="1"/>
  <c r="O272" i="2" s="1"/>
  <c r="O273" i="2" s="1"/>
  <c r="O274" i="2" s="1"/>
  <c r="O275" i="2" s="1"/>
  <c r="O276" i="2" s="1"/>
  <c r="O277" i="2" s="1"/>
  <c r="O278" i="2" s="1"/>
  <c r="O279" i="2" s="1"/>
  <c r="O280" i="2" s="1"/>
  <c r="O281" i="2" s="1"/>
  <c r="O282" i="2" s="1"/>
  <c r="O283" i="2" s="1"/>
  <c r="O284" i="2" s="1"/>
  <c r="O285" i="2" s="1"/>
  <c r="O286" i="2" s="1"/>
  <c r="D124" i="5"/>
  <c r="C125" i="5"/>
  <c r="BH124" i="5"/>
  <c r="AA55" i="2"/>
  <c r="Z55" i="2"/>
  <c r="W55" i="2"/>
  <c r="P55" i="2"/>
  <c r="X55" i="2"/>
  <c r="W186" i="6" l="1"/>
  <c r="I187" i="6"/>
  <c r="W187" i="6" s="1"/>
  <c r="O287" i="2"/>
  <c r="O288" i="2" s="1"/>
  <c r="O289" i="2" s="1"/>
  <c r="O290" i="2" s="1"/>
  <c r="O291" i="2" s="1"/>
  <c r="O292" i="2" s="1"/>
  <c r="O293" i="2" s="1"/>
  <c r="O294" i="2" s="1"/>
  <c r="O295" i="2" s="1"/>
  <c r="O296" i="2" s="1"/>
  <c r="O297" i="2" s="1"/>
  <c r="O298" i="2" s="1"/>
  <c r="O299" i="2" s="1"/>
  <c r="O300" i="2" s="1"/>
  <c r="O301" i="2" s="1"/>
  <c r="O302" i="2" s="1"/>
  <c r="O303" i="2" s="1"/>
  <c r="O304" i="2" s="1"/>
  <c r="O305" i="2" s="1"/>
  <c r="O306" i="2" s="1"/>
  <c r="O307" i="2" s="1"/>
  <c r="O308" i="2" s="1"/>
  <c r="O309" i="2" s="1"/>
  <c r="O310" i="2" s="1"/>
  <c r="O311" i="2" s="1"/>
  <c r="O312" i="2" s="1"/>
  <c r="O313" i="2" s="1"/>
  <c r="O314" i="2" s="1"/>
  <c r="O315" i="2" s="1"/>
  <c r="O316" i="2" s="1"/>
  <c r="O317" i="2" s="1"/>
  <c r="O318" i="2" s="1"/>
  <c r="O319" i="2" s="1"/>
  <c r="O320" i="2" s="1"/>
  <c r="O321" i="2" s="1"/>
  <c r="O322" i="2" s="1"/>
  <c r="O323" i="2" s="1"/>
  <c r="O324" i="2" s="1"/>
  <c r="O325" i="2" s="1"/>
  <c r="O326" i="2" s="1"/>
  <c r="O327" i="2" s="1"/>
  <c r="O328" i="2" s="1"/>
  <c r="O329" i="2" s="1"/>
  <c r="O330" i="2" s="1"/>
  <c r="O331" i="2" s="1"/>
  <c r="O332" i="2" s="1"/>
  <c r="O333" i="2" s="1"/>
  <c r="O334" i="2" s="1"/>
  <c r="O335" i="2" s="1"/>
  <c r="O336" i="2" s="1"/>
  <c r="O337" i="2" s="1"/>
  <c r="O338" i="2" s="1"/>
  <c r="O339" i="2" s="1"/>
  <c r="O340" i="2" s="1"/>
  <c r="O341" i="2" s="1"/>
  <c r="O342" i="2" s="1"/>
  <c r="O343" i="2" s="1"/>
  <c r="O344" i="2" s="1"/>
  <c r="O345" i="2" s="1"/>
  <c r="O346" i="2" s="1"/>
  <c r="O347" i="2" s="1"/>
  <c r="D125" i="5"/>
  <c r="C126" i="5"/>
  <c r="BH125" i="5"/>
  <c r="Z54" i="2"/>
  <c r="W54" i="2"/>
  <c r="P54" i="2"/>
  <c r="AA54" i="2"/>
  <c r="X54" i="2"/>
  <c r="O348" i="2" l="1"/>
  <c r="O349" i="2" s="1"/>
  <c r="O350" i="2" s="1"/>
  <c r="O351" i="2" s="1"/>
  <c r="O352" i="2" s="1"/>
  <c r="O353" i="2" s="1"/>
  <c r="O354" i="2" s="1"/>
  <c r="O355" i="2" s="1"/>
  <c r="O356" i="2" s="1"/>
  <c r="O357" i="2" s="1"/>
  <c r="O358" i="2" s="1"/>
  <c r="O359" i="2" s="1"/>
  <c r="O360" i="2" s="1"/>
  <c r="O361" i="2" s="1"/>
  <c r="O362" i="2" s="1"/>
  <c r="O363" i="2" s="1"/>
  <c r="O364" i="2" s="1"/>
  <c r="O365" i="2" s="1"/>
  <c r="O366" i="2" s="1"/>
  <c r="O367" i="2" s="1"/>
  <c r="O368" i="2" s="1"/>
  <c r="O369" i="2" s="1"/>
  <c r="O370" i="2" s="1"/>
  <c r="O371" i="2" s="1"/>
  <c r="O372" i="2" s="1"/>
  <c r="O373" i="2" s="1"/>
  <c r="O374" i="2" s="1"/>
  <c r="O375" i="2" s="1"/>
  <c r="O376" i="2" s="1"/>
  <c r="O377" i="2" s="1"/>
  <c r="O378" i="2" s="1"/>
  <c r="O379" i="2" s="1"/>
  <c r="O380" i="2" s="1"/>
  <c r="O381" i="2" s="1"/>
  <c r="O382" i="2" s="1"/>
  <c r="O383" i="2" s="1"/>
  <c r="O384" i="2" s="1"/>
  <c r="BH126" i="5"/>
  <c r="C127" i="5"/>
  <c r="D126" i="5"/>
  <c r="Z53" i="2"/>
  <c r="Z52" i="2"/>
  <c r="Z51" i="2"/>
  <c r="Z50" i="2"/>
  <c r="Z49" i="2"/>
  <c r="Z48" i="2"/>
  <c r="Z47" i="2"/>
  <c r="Z46" i="2"/>
  <c r="Z45" i="2"/>
  <c r="Z44" i="2"/>
  <c r="Z43" i="2"/>
  <c r="Z42" i="2"/>
  <c r="Z41" i="2"/>
  <c r="Z40" i="2"/>
  <c r="Z39" i="2"/>
  <c r="Z38" i="2"/>
  <c r="Z37" i="2"/>
  <c r="Z36" i="2"/>
  <c r="Z35" i="2"/>
  <c r="Z34" i="2"/>
  <c r="Z33" i="2"/>
  <c r="Z32" i="2"/>
  <c r="Z31" i="2"/>
  <c r="Z30" i="2"/>
  <c r="AA53" i="2"/>
  <c r="AA52" i="2"/>
  <c r="AA51" i="2"/>
  <c r="AA50" i="2"/>
  <c r="AA49" i="2"/>
  <c r="AA48" i="2"/>
  <c r="AA47" i="2"/>
  <c r="AA46" i="2"/>
  <c r="AA45" i="2"/>
  <c r="AA44" i="2"/>
  <c r="AA43" i="2"/>
  <c r="AA42" i="2"/>
  <c r="AA41" i="2"/>
  <c r="AA40" i="2"/>
  <c r="AA39" i="2"/>
  <c r="AA38" i="2"/>
  <c r="AA37" i="2"/>
  <c r="AA36" i="2"/>
  <c r="AA35" i="2"/>
  <c r="AA34" i="2"/>
  <c r="AA33" i="2"/>
  <c r="AA32" i="2"/>
  <c r="AA31" i="2"/>
  <c r="AA30" i="2"/>
  <c r="AA29" i="2"/>
  <c r="AB28" i="2"/>
  <c r="AA28" i="2"/>
  <c r="AB27" i="2"/>
  <c r="AA27" i="2"/>
  <c r="Y50" i="2"/>
  <c r="Y49" i="2"/>
  <c r="Y31" i="2"/>
  <c r="Y29" i="2"/>
  <c r="Y28" i="2"/>
  <c r="Y27" i="2"/>
  <c r="X53" i="2"/>
  <c r="X52" i="2"/>
  <c r="X51" i="2"/>
  <c r="X50" i="2"/>
  <c r="X49" i="2"/>
  <c r="X48" i="2"/>
  <c r="X47" i="2"/>
  <c r="X46" i="2"/>
  <c r="X45" i="2"/>
  <c r="X44" i="2"/>
  <c r="X43" i="2"/>
  <c r="X42" i="2"/>
  <c r="X41" i="2"/>
  <c r="X40" i="2"/>
  <c r="X39" i="2"/>
  <c r="X38" i="2"/>
  <c r="X37" i="2"/>
  <c r="X36" i="2"/>
  <c r="X35" i="2"/>
  <c r="X34" i="2"/>
  <c r="X33" i="2"/>
  <c r="X32" i="2"/>
  <c r="X31" i="2"/>
  <c r="X30" i="2"/>
  <c r="X29" i="2"/>
  <c r="X28" i="2"/>
  <c r="X27" i="2"/>
  <c r="Z27" i="2"/>
  <c r="W27" i="2"/>
  <c r="Z28" i="2"/>
  <c r="W28" i="2"/>
  <c r="Z29" i="2"/>
  <c r="W30" i="2"/>
  <c r="W29" i="2"/>
  <c r="W53" i="2"/>
  <c r="W52" i="2"/>
  <c r="W51" i="2"/>
  <c r="W50" i="2"/>
  <c r="W49" i="2"/>
  <c r="W48" i="2"/>
  <c r="W47" i="2"/>
  <c r="W46" i="2"/>
  <c r="W45" i="2"/>
  <c r="W44" i="2"/>
  <c r="W43" i="2"/>
  <c r="W42" i="2"/>
  <c r="W41" i="2"/>
  <c r="W40" i="2"/>
  <c r="W39" i="2"/>
  <c r="W38" i="2"/>
  <c r="W37" i="2"/>
  <c r="W36" i="2"/>
  <c r="W35" i="2"/>
  <c r="W34" i="2"/>
  <c r="W33" i="2"/>
  <c r="W32" i="2"/>
  <c r="W31" i="2"/>
  <c r="D127" i="5" l="1"/>
  <c r="C128" i="5"/>
  <c r="BH127" i="5"/>
  <c r="P53" i="2"/>
  <c r="D128" i="5" l="1"/>
  <c r="C129" i="5"/>
  <c r="BH128" i="5"/>
  <c r="P52" i="2"/>
  <c r="D129" i="5" l="1"/>
  <c r="C130" i="5"/>
  <c r="BH129" i="5"/>
  <c r="P51" i="2"/>
  <c r="H51" i="2"/>
  <c r="D130" i="5" l="1"/>
  <c r="C131" i="5"/>
  <c r="BH130" i="5"/>
  <c r="Y51" i="2"/>
  <c r="H52" i="2"/>
  <c r="P50" i="2"/>
  <c r="BH131" i="5" l="1"/>
  <c r="C132" i="5"/>
  <c r="D131" i="5"/>
  <c r="Y52" i="2"/>
  <c r="H53" i="2"/>
  <c r="D132" i="5" l="1"/>
  <c r="C133" i="5"/>
  <c r="BH132" i="5"/>
  <c r="H54" i="2"/>
  <c r="Y53" i="2"/>
  <c r="P49" i="2"/>
  <c r="D133" i="5" l="1"/>
  <c r="C134" i="5"/>
  <c r="BH133" i="5"/>
  <c r="H55" i="2"/>
  <c r="H56" i="2" s="1"/>
  <c r="Y54" i="2"/>
  <c r="P48" i="2"/>
  <c r="C135" i="5" l="1"/>
  <c r="D134" i="5"/>
  <c r="BH134" i="5"/>
  <c r="H57" i="2"/>
  <c r="Y56" i="2"/>
  <c r="Y55" i="2"/>
  <c r="P47" i="2"/>
  <c r="D135" i="5" l="1"/>
  <c r="C136" i="5"/>
  <c r="BH135" i="5"/>
  <c r="H58" i="2"/>
  <c r="Y57" i="2"/>
  <c r="P46" i="2"/>
  <c r="P45" i="2"/>
  <c r="P44" i="2"/>
  <c r="P43" i="2"/>
  <c r="P42" i="2"/>
  <c r="P41" i="2"/>
  <c r="P40" i="2"/>
  <c r="P39" i="2"/>
  <c r="P38" i="2"/>
  <c r="P37" i="2"/>
  <c r="P36" i="2"/>
  <c r="P35" i="2"/>
  <c r="P34" i="2"/>
  <c r="P33" i="2"/>
  <c r="P32" i="2"/>
  <c r="P31" i="2"/>
  <c r="P30" i="2"/>
  <c r="D136" i="5" l="1"/>
  <c r="C137" i="5"/>
  <c r="BH136" i="5"/>
  <c r="Y58" i="2"/>
  <c r="H59" i="2"/>
  <c r="O41" i="2"/>
  <c r="O42" i="2" s="1"/>
  <c r="O43" i="2" s="1"/>
  <c r="O44" i="2" s="1"/>
  <c r="O45" i="2" s="1"/>
  <c r="O46" i="2" s="1"/>
  <c r="O47" i="2" s="1"/>
  <c r="O48" i="2" s="1"/>
  <c r="O49" i="2" s="1"/>
  <c r="O50" i="2" s="1"/>
  <c r="O51" i="2" s="1"/>
  <c r="O52" i="2" s="1"/>
  <c r="O53" i="2" s="1"/>
  <c r="O54" i="2" s="1"/>
  <c r="BH137" i="5" l="1"/>
  <c r="C138" i="5"/>
  <c r="D137" i="5"/>
  <c r="Y59" i="2"/>
  <c r="H60" i="2"/>
  <c r="O55" i="2"/>
  <c r="O56" i="2" s="1"/>
  <c r="K34" i="2"/>
  <c r="K35" i="2" s="1"/>
  <c r="K36" i="2" s="1"/>
  <c r="K37" i="2" s="1"/>
  <c r="K38" i="2" s="1"/>
  <c r="K39" i="2" s="1"/>
  <c r="K40" i="2" s="1"/>
  <c r="K41" i="2" s="1"/>
  <c r="K42" i="2" s="1"/>
  <c r="K43" i="2" s="1"/>
  <c r="K44" i="2" s="1"/>
  <c r="K45" i="2" s="1"/>
  <c r="K46" i="2" s="1"/>
  <c r="K47" i="2" s="1"/>
  <c r="K48" i="2" s="1"/>
  <c r="K49" i="2" s="1"/>
  <c r="K50" i="2" s="1"/>
  <c r="K51" i="2" s="1"/>
  <c r="K52" i="2" s="1"/>
  <c r="K53" i="2" s="1"/>
  <c r="K54" i="2" s="1"/>
  <c r="K55" i="2" s="1"/>
  <c r="K56" i="2" s="1"/>
  <c r="K57" i="2" s="1"/>
  <c r="K58" i="2" s="1"/>
  <c r="K59" i="2" s="1"/>
  <c r="K60" i="2" s="1"/>
  <c r="K61" i="2" s="1"/>
  <c r="K62" i="2" s="1"/>
  <c r="K63" i="2" s="1"/>
  <c r="K64" i="2" s="1"/>
  <c r="K65" i="2" s="1"/>
  <c r="K66" i="2" s="1"/>
  <c r="K67" i="2" s="1"/>
  <c r="K68" i="2" s="1"/>
  <c r="K69" i="2" s="1"/>
  <c r="K70" i="2" s="1"/>
  <c r="K71" i="2" s="1"/>
  <c r="K72" i="2" s="1"/>
  <c r="K73" i="2" s="1"/>
  <c r="K74" i="2" s="1"/>
  <c r="K75" i="2" s="1"/>
  <c r="K76" i="2" s="1"/>
  <c r="K77" i="2" s="1"/>
  <c r="K78" i="2" s="1"/>
  <c r="K79" i="2" s="1"/>
  <c r="K80" i="2" s="1"/>
  <c r="K81" i="2" s="1"/>
  <c r="K82" i="2" s="1"/>
  <c r="K83" i="2" s="1"/>
  <c r="K84" i="2" s="1"/>
  <c r="K85" i="2" s="1"/>
  <c r="K86" i="2" s="1"/>
  <c r="K87" i="2" s="1"/>
  <c r="K88" i="2" s="1"/>
  <c r="K89" i="2" s="1"/>
  <c r="K90" i="2" s="1"/>
  <c r="K91" i="2" s="1"/>
  <c r="K92" i="2" s="1"/>
  <c r="K93" i="2" s="1"/>
  <c r="K94" i="2" s="1"/>
  <c r="K95" i="2" s="1"/>
  <c r="K96" i="2" s="1"/>
  <c r="K97" i="2" s="1"/>
  <c r="K98" i="2" s="1"/>
  <c r="K99" i="2" s="1"/>
  <c r="K100" i="2" s="1"/>
  <c r="K101" i="2" s="1"/>
  <c r="K102" i="2" s="1"/>
  <c r="K103" i="2" s="1"/>
  <c r="K104" i="2" s="1"/>
  <c r="K105" i="2" s="1"/>
  <c r="K106" i="2" s="1"/>
  <c r="K107" i="2" s="1"/>
  <c r="K108" i="2" s="1"/>
  <c r="K109" i="2" s="1"/>
  <c r="K110" i="2" s="1"/>
  <c r="K111" i="2" s="1"/>
  <c r="K112" i="2" s="1"/>
  <c r="K113" i="2" s="1"/>
  <c r="K114" i="2" s="1"/>
  <c r="K115" i="2" s="1"/>
  <c r="K116" i="2" s="1"/>
  <c r="K117" i="2" s="1"/>
  <c r="K118" i="2" s="1"/>
  <c r="K119" i="2" s="1"/>
  <c r="K120" i="2" s="1"/>
  <c r="K121" i="2" s="1"/>
  <c r="K122" i="2" s="1"/>
  <c r="K123" i="2" s="1"/>
  <c r="K124" i="2" s="1"/>
  <c r="K125" i="2" s="1"/>
  <c r="K126" i="2" s="1"/>
  <c r="K127" i="2" s="1"/>
  <c r="K128" i="2" s="1"/>
  <c r="K129" i="2" s="1"/>
  <c r="K130" i="2" s="1"/>
  <c r="K131" i="2" s="1"/>
  <c r="K132" i="2" s="1"/>
  <c r="K133" i="2" s="1"/>
  <c r="K134" i="2" s="1"/>
  <c r="K135" i="2" s="1"/>
  <c r="K136" i="2" s="1"/>
  <c r="K137" i="2" s="1"/>
  <c r="K138" i="2" s="1"/>
  <c r="K139" i="2" s="1"/>
  <c r="K140" i="2" s="1"/>
  <c r="K141" i="2" s="1"/>
  <c r="K142" i="2" s="1"/>
  <c r="K143" i="2" s="1"/>
  <c r="K144" i="2" s="1"/>
  <c r="K145" i="2" s="1"/>
  <c r="K146" i="2" s="1"/>
  <c r="K147" i="2" s="1"/>
  <c r="K148" i="2" s="1"/>
  <c r="K149" i="2" s="1"/>
  <c r="K150" i="2" s="1"/>
  <c r="K151" i="2" s="1"/>
  <c r="K152" i="2" s="1"/>
  <c r="K153" i="2" s="1"/>
  <c r="K154" i="2" s="1"/>
  <c r="K155" i="2" s="1"/>
  <c r="K156" i="2" s="1"/>
  <c r="K157" i="2" s="1"/>
  <c r="K158" i="2" s="1"/>
  <c r="K159" i="2" s="1"/>
  <c r="K160" i="2" s="1"/>
  <c r="K161" i="2" s="1"/>
  <c r="K162" i="2" s="1"/>
  <c r="K163" i="2" s="1"/>
  <c r="K164" i="2" s="1"/>
  <c r="K165" i="2" s="1"/>
  <c r="K166" i="2" s="1"/>
  <c r="K167" i="2" s="1"/>
  <c r="K168" i="2" s="1"/>
  <c r="K169" i="2" s="1"/>
  <c r="K170" i="2" s="1"/>
  <c r="K171" i="2" s="1"/>
  <c r="K172" i="2" s="1"/>
  <c r="K173" i="2" s="1"/>
  <c r="K174" i="2" s="1"/>
  <c r="K175" i="2" s="1"/>
  <c r="K176" i="2" s="1"/>
  <c r="K177" i="2" s="1"/>
  <c r="K178" i="2" s="1"/>
  <c r="K179" i="2" s="1"/>
  <c r="K180" i="2" s="1"/>
  <c r="K181" i="2" s="1"/>
  <c r="K182" i="2" s="1"/>
  <c r="K183" i="2" s="1"/>
  <c r="K184" i="2" s="1"/>
  <c r="K185" i="2" s="1"/>
  <c r="K186" i="2" s="1"/>
  <c r="K187" i="2" s="1"/>
  <c r="K188" i="2" s="1"/>
  <c r="K189" i="2" s="1"/>
  <c r="K190" i="2" s="1"/>
  <c r="K191" i="2" s="1"/>
  <c r="K192" i="2" s="1"/>
  <c r="K193" i="2" s="1"/>
  <c r="K194" i="2" s="1"/>
  <c r="K195" i="2" s="1"/>
  <c r="K196" i="2" s="1"/>
  <c r="K197" i="2" s="1"/>
  <c r="K198" i="2" s="1"/>
  <c r="K199" i="2" s="1"/>
  <c r="K200" i="2" s="1"/>
  <c r="K201" i="2" s="1"/>
  <c r="K202" i="2" s="1"/>
  <c r="K203" i="2" s="1"/>
  <c r="K204" i="2" s="1"/>
  <c r="K205" i="2" s="1"/>
  <c r="K206" i="2" s="1"/>
  <c r="K207" i="2" s="1"/>
  <c r="K208" i="2" s="1"/>
  <c r="K209" i="2" s="1"/>
  <c r="K210" i="2" s="1"/>
  <c r="K211" i="2" s="1"/>
  <c r="K212" i="2" s="1"/>
  <c r="K213" i="2" s="1"/>
  <c r="K214" i="2" s="1"/>
  <c r="K215" i="2" s="1"/>
  <c r="K216" i="2" s="1"/>
  <c r="K217" i="2" s="1"/>
  <c r="K218" i="2" s="1"/>
  <c r="K219" i="2" s="1"/>
  <c r="K220" i="2" s="1"/>
  <c r="K221" i="2" s="1"/>
  <c r="K222" i="2" s="1"/>
  <c r="K223" i="2" s="1"/>
  <c r="K224" i="2" s="1"/>
  <c r="K225" i="2" s="1"/>
  <c r="K226" i="2" s="1"/>
  <c r="K227" i="2" s="1"/>
  <c r="K228" i="2" s="1"/>
  <c r="K229" i="2" s="1"/>
  <c r="K230" i="2" s="1"/>
  <c r="K231" i="2" s="1"/>
  <c r="K232" i="2" s="1"/>
  <c r="K233" i="2" s="1"/>
  <c r="K234" i="2" s="1"/>
  <c r="K235" i="2" s="1"/>
  <c r="K236" i="2" s="1"/>
  <c r="K237" i="2" s="1"/>
  <c r="K238" i="2" s="1"/>
  <c r="K239" i="2" s="1"/>
  <c r="K240" i="2" s="1"/>
  <c r="K241" i="2" s="1"/>
  <c r="K242" i="2" s="1"/>
  <c r="K243" i="2" s="1"/>
  <c r="K244" i="2" s="1"/>
  <c r="K245" i="2" s="1"/>
  <c r="K246" i="2" s="1"/>
  <c r="K247" i="2" s="1"/>
  <c r="K248" i="2" s="1"/>
  <c r="K249" i="2" s="1"/>
  <c r="K250" i="2" s="1"/>
  <c r="K251" i="2" s="1"/>
  <c r="K252" i="2" s="1"/>
  <c r="K253" i="2" s="1"/>
  <c r="K254" i="2" s="1"/>
  <c r="K255" i="2" s="1"/>
  <c r="K256" i="2" s="1"/>
  <c r="K257" i="2" s="1"/>
  <c r="K258" i="2" s="1"/>
  <c r="K259" i="2" s="1"/>
  <c r="K260" i="2" s="1"/>
  <c r="K261" i="2" s="1"/>
  <c r="K262" i="2" s="1"/>
  <c r="K263" i="2" s="1"/>
  <c r="K264" i="2" s="1"/>
  <c r="K265" i="2" s="1"/>
  <c r="K266" i="2" s="1"/>
  <c r="K267" i="2" s="1"/>
  <c r="K268" i="2" s="1"/>
  <c r="K269" i="2" s="1"/>
  <c r="K270" i="2" s="1"/>
  <c r="K271" i="2" s="1"/>
  <c r="K272" i="2" s="1"/>
  <c r="K273" i="2" s="1"/>
  <c r="K274" i="2" s="1"/>
  <c r="K275" i="2" s="1"/>
  <c r="K276" i="2" s="1"/>
  <c r="K277" i="2" s="1"/>
  <c r="K278" i="2" s="1"/>
  <c r="K279" i="2" s="1"/>
  <c r="K280" i="2" s="1"/>
  <c r="K281" i="2" s="1"/>
  <c r="K282" i="2" s="1"/>
  <c r="K283" i="2" s="1"/>
  <c r="K284" i="2" s="1"/>
  <c r="K285" i="2" s="1"/>
  <c r="K286" i="2" s="1"/>
  <c r="K287" i="2" s="1"/>
  <c r="K288" i="2" s="1"/>
  <c r="K289" i="2" s="1"/>
  <c r="K290" i="2" s="1"/>
  <c r="K291" i="2" s="1"/>
  <c r="K292" i="2" s="1"/>
  <c r="K293" i="2" s="1"/>
  <c r="K294" i="2" s="1"/>
  <c r="K295" i="2" s="1"/>
  <c r="K296" i="2" s="1"/>
  <c r="K297" i="2" s="1"/>
  <c r="K298" i="2" s="1"/>
  <c r="K299" i="2" s="1"/>
  <c r="K300" i="2" s="1"/>
  <c r="K301" i="2" s="1"/>
  <c r="K302" i="2" s="1"/>
  <c r="K303" i="2" s="1"/>
  <c r="K304" i="2" s="1"/>
  <c r="K305" i="2" s="1"/>
  <c r="K306" i="2" s="1"/>
  <c r="K307" i="2" s="1"/>
  <c r="K308" i="2" s="1"/>
  <c r="K309" i="2" s="1"/>
  <c r="K310" i="2" s="1"/>
  <c r="K311" i="2" s="1"/>
  <c r="K312" i="2" s="1"/>
  <c r="K313" i="2" s="1"/>
  <c r="K314" i="2" s="1"/>
  <c r="K315" i="2" s="1"/>
  <c r="K316" i="2" s="1"/>
  <c r="K317" i="2" s="1"/>
  <c r="K318" i="2" s="1"/>
  <c r="K319" i="2" s="1"/>
  <c r="K320" i="2" s="1"/>
  <c r="K321" i="2" s="1"/>
  <c r="K322" i="2" s="1"/>
  <c r="K323" i="2" s="1"/>
  <c r="K324" i="2" s="1"/>
  <c r="K325" i="2" s="1"/>
  <c r="K326" i="2" s="1"/>
  <c r="K327" i="2" s="1"/>
  <c r="K328" i="2" s="1"/>
  <c r="K329" i="2" s="1"/>
  <c r="K330" i="2" s="1"/>
  <c r="K331" i="2" s="1"/>
  <c r="K332" i="2" s="1"/>
  <c r="K333" i="2" s="1"/>
  <c r="K334" i="2" s="1"/>
  <c r="K335" i="2" s="1"/>
  <c r="K336" i="2" s="1"/>
  <c r="K337" i="2" s="1"/>
  <c r="K338" i="2" s="1"/>
  <c r="K339" i="2" s="1"/>
  <c r="K340" i="2" s="1"/>
  <c r="K341" i="2" s="1"/>
  <c r="K342" i="2" s="1"/>
  <c r="K343" i="2" s="1"/>
  <c r="K344" i="2" s="1"/>
  <c r="K345" i="2" s="1"/>
  <c r="K346" i="2" s="1"/>
  <c r="K347" i="2" s="1"/>
  <c r="K348" i="2" s="1"/>
  <c r="K349" i="2" s="1"/>
  <c r="K350" i="2" s="1"/>
  <c r="K351" i="2" s="1"/>
  <c r="K352" i="2" s="1"/>
  <c r="K353" i="2" s="1"/>
  <c r="K354" i="2" s="1"/>
  <c r="K355" i="2" s="1"/>
  <c r="K356" i="2" s="1"/>
  <c r="K357" i="2" s="1"/>
  <c r="K358" i="2" s="1"/>
  <c r="K359" i="2" s="1"/>
  <c r="K360" i="2" s="1"/>
  <c r="K361" i="2" s="1"/>
  <c r="K362" i="2" s="1"/>
  <c r="K363" i="2" s="1"/>
  <c r="K364" i="2" s="1"/>
  <c r="K365" i="2" s="1"/>
  <c r="K366" i="2" s="1"/>
  <c r="K367" i="2" s="1"/>
  <c r="K368" i="2" s="1"/>
  <c r="K369" i="2" s="1"/>
  <c r="K370" i="2" s="1"/>
  <c r="K371" i="2" s="1"/>
  <c r="K372" i="2" s="1"/>
  <c r="K373" i="2" s="1"/>
  <c r="K374" i="2" s="1"/>
  <c r="K375" i="2" s="1"/>
  <c r="K376" i="2" s="1"/>
  <c r="K377" i="2" s="1"/>
  <c r="K378" i="2" s="1"/>
  <c r="K379" i="2" s="1"/>
  <c r="K380" i="2" s="1"/>
  <c r="K381" i="2" s="1"/>
  <c r="K382" i="2" s="1"/>
  <c r="K383" i="2" s="1"/>
  <c r="K384" i="2" s="1"/>
  <c r="O32" i="2"/>
  <c r="O33" i="2" s="1"/>
  <c r="O34" i="2" s="1"/>
  <c r="O35" i="2" s="1"/>
  <c r="O36" i="2" s="1"/>
  <c r="O37" i="2" s="1"/>
  <c r="O38" i="2" s="1"/>
  <c r="H32" i="2"/>
  <c r="H30" i="2"/>
  <c r="Y30" i="2" s="1"/>
  <c r="M29" i="2"/>
  <c r="C139" i="5" l="1"/>
  <c r="D138" i="5"/>
  <c r="BH138" i="5"/>
  <c r="H61" i="2"/>
  <c r="Y60" i="2"/>
  <c r="M30" i="2"/>
  <c r="AB29" i="2"/>
  <c r="H33" i="2"/>
  <c r="Y32" i="2"/>
  <c r="BK14" i="1"/>
  <c r="AO15" i="1"/>
  <c r="AO14" i="1"/>
  <c r="BK15" i="1"/>
  <c r="Y14" i="1"/>
  <c r="Y15" i="1"/>
  <c r="G15" i="1"/>
  <c r="G14" i="1"/>
  <c r="BH139" i="5" l="1"/>
  <c r="C140" i="5"/>
  <c r="D139" i="5"/>
  <c r="Y61" i="2"/>
  <c r="H62" i="2"/>
  <c r="H34" i="2"/>
  <c r="Y33" i="2"/>
  <c r="M31" i="2"/>
  <c r="AB30" i="2"/>
  <c r="BH140" i="5" l="1"/>
  <c r="C141" i="5"/>
  <c r="D140" i="5"/>
  <c r="H63" i="2"/>
  <c r="Y62" i="2"/>
  <c r="M32" i="2"/>
  <c r="AB31" i="2"/>
  <c r="H35" i="2"/>
  <c r="Y34" i="2"/>
  <c r="D141" i="5" l="1"/>
  <c r="C142" i="5"/>
  <c r="BH141" i="5"/>
  <c r="H64" i="2"/>
  <c r="Y63" i="2"/>
  <c r="H36" i="2"/>
  <c r="Y35" i="2"/>
  <c r="M33" i="2"/>
  <c r="AB32" i="2"/>
  <c r="D142" i="5" l="1"/>
  <c r="C143" i="5"/>
  <c r="BH142" i="5"/>
  <c r="Y64" i="2"/>
  <c r="H65" i="2"/>
  <c r="M34" i="2"/>
  <c r="AB33" i="2"/>
  <c r="H37" i="2"/>
  <c r="Y36" i="2"/>
  <c r="D143" i="5" l="1"/>
  <c r="C144" i="5"/>
  <c r="BH143" i="5"/>
  <c r="Y65" i="2"/>
  <c r="H66" i="2"/>
  <c r="H38" i="2"/>
  <c r="Y37" i="2"/>
  <c r="M35" i="2"/>
  <c r="AB34" i="2"/>
  <c r="C145" i="5" l="1"/>
  <c r="C146" i="5" s="1"/>
  <c r="D144" i="5"/>
  <c r="BH144" i="5"/>
  <c r="H67" i="2"/>
  <c r="Y66" i="2"/>
  <c r="M36" i="2"/>
  <c r="AB35" i="2"/>
  <c r="H39" i="2"/>
  <c r="Y38" i="2"/>
  <c r="D146" i="5" l="1"/>
  <c r="C147" i="5"/>
  <c r="BH146" i="5"/>
  <c r="D145" i="5"/>
  <c r="BH145" i="5"/>
  <c r="Y67" i="2"/>
  <c r="H68" i="2"/>
  <c r="H40" i="2"/>
  <c r="Y39" i="2"/>
  <c r="M37" i="2"/>
  <c r="AB36" i="2"/>
  <c r="D147" i="5" l="1"/>
  <c r="C148" i="5"/>
  <c r="BH147" i="5"/>
  <c r="Y68" i="2"/>
  <c r="H69" i="2"/>
  <c r="M38" i="2"/>
  <c r="AB37" i="2"/>
  <c r="H41" i="2"/>
  <c r="Y40" i="2"/>
  <c r="D148" i="5" l="1"/>
  <c r="C149" i="5"/>
  <c r="BH148" i="5"/>
  <c r="H70" i="2"/>
  <c r="Y69" i="2"/>
  <c r="H42" i="2"/>
  <c r="Y41" i="2"/>
  <c r="M39" i="2"/>
  <c r="AB38" i="2"/>
  <c r="D149" i="5" l="1"/>
  <c r="C150" i="5"/>
  <c r="BH149" i="5"/>
  <c r="Y70" i="2"/>
  <c r="H71" i="2"/>
  <c r="M40" i="2"/>
  <c r="AB39" i="2"/>
  <c r="H43" i="2"/>
  <c r="Y42" i="2"/>
  <c r="BH150" i="5" l="1"/>
  <c r="C151" i="5"/>
  <c r="D150" i="5"/>
  <c r="Y71" i="2"/>
  <c r="H72" i="2"/>
  <c r="Y43" i="2"/>
  <c r="H44" i="2"/>
  <c r="M41" i="2"/>
  <c r="AB40" i="2"/>
  <c r="D151" i="5" l="1"/>
  <c r="C152" i="5"/>
  <c r="BH151" i="5"/>
  <c r="Y72" i="2"/>
  <c r="H73" i="2"/>
  <c r="M42" i="2"/>
  <c r="AB41" i="2"/>
  <c r="Y44" i="2"/>
  <c r="H45" i="2"/>
  <c r="BH152" i="5" l="1"/>
  <c r="C153" i="5"/>
  <c r="D152" i="5"/>
  <c r="Y73" i="2"/>
  <c r="H74" i="2"/>
  <c r="Y45" i="2"/>
  <c r="H46" i="2"/>
  <c r="M43" i="2"/>
  <c r="AB42" i="2"/>
  <c r="D153" i="5" l="1"/>
  <c r="C154" i="5"/>
  <c r="BH153" i="5"/>
  <c r="Y74" i="2"/>
  <c r="H75" i="2"/>
  <c r="Y46" i="2"/>
  <c r="H47" i="2"/>
  <c r="M44" i="2"/>
  <c r="AB43" i="2"/>
  <c r="I43" i="2"/>
  <c r="D154" i="5" l="1"/>
  <c r="C155" i="5"/>
  <c r="BH154" i="5"/>
  <c r="Y75" i="2"/>
  <c r="H76" i="2"/>
  <c r="M45" i="2"/>
  <c r="AB44" i="2"/>
  <c r="I44" i="2"/>
  <c r="Y47" i="2"/>
  <c r="H48" i="2"/>
  <c r="D155" i="5" l="1"/>
  <c r="C156" i="5"/>
  <c r="BH155" i="5"/>
  <c r="Y76" i="2"/>
  <c r="H77" i="2"/>
  <c r="Y48" i="2"/>
  <c r="M46" i="2"/>
  <c r="AB45" i="2"/>
  <c r="I45" i="2"/>
  <c r="D156" i="5" l="1"/>
  <c r="C157" i="5"/>
  <c r="BH156" i="5"/>
  <c r="Y77" i="2"/>
  <c r="H78" i="2"/>
  <c r="AB46" i="2"/>
  <c r="M47" i="2"/>
  <c r="I46" i="2"/>
  <c r="BH157" i="5" l="1"/>
  <c r="C158" i="5"/>
  <c r="D157" i="5"/>
  <c r="H79" i="2"/>
  <c r="Y78" i="2"/>
  <c r="AB47" i="2"/>
  <c r="M48" i="2"/>
  <c r="I47" i="2"/>
  <c r="BH158" i="5" l="1"/>
  <c r="C159" i="5"/>
  <c r="D158" i="5"/>
  <c r="H80" i="2"/>
  <c r="Y79" i="2"/>
  <c r="AB48" i="2"/>
  <c r="M49" i="2"/>
  <c r="I48" i="2"/>
  <c r="BH159" i="5" l="1"/>
  <c r="C160" i="5"/>
  <c r="D159" i="5"/>
  <c r="H81" i="2"/>
  <c r="Y80" i="2"/>
  <c r="AB49" i="2"/>
  <c r="M50" i="2"/>
  <c r="I49" i="2"/>
  <c r="BH160" i="5" l="1"/>
  <c r="C161" i="5"/>
  <c r="D160" i="5"/>
  <c r="H82" i="2"/>
  <c r="Y81" i="2"/>
  <c r="AB50" i="2"/>
  <c r="M51" i="2"/>
  <c r="I50" i="2"/>
  <c r="D161" i="5" l="1"/>
  <c r="C162" i="5"/>
  <c r="BH161" i="5"/>
  <c r="H83" i="2"/>
  <c r="Y82" i="2"/>
  <c r="AB51" i="2"/>
  <c r="M52" i="2"/>
  <c r="I51" i="2"/>
  <c r="D162" i="5" l="1"/>
  <c r="C163" i="5"/>
  <c r="BH162" i="5"/>
  <c r="H84" i="2"/>
  <c r="Y83" i="2"/>
  <c r="AB52" i="2"/>
  <c r="M53" i="2"/>
  <c r="I52" i="2"/>
  <c r="D163" i="5" l="1"/>
  <c r="C164" i="5"/>
  <c r="BH163" i="5"/>
  <c r="Y84" i="2"/>
  <c r="H85" i="2"/>
  <c r="M54" i="2"/>
  <c r="AB53" i="2"/>
  <c r="I53" i="2"/>
  <c r="D164" i="5" l="1"/>
  <c r="C165" i="5"/>
  <c r="BH164" i="5"/>
  <c r="H86" i="2"/>
  <c r="Y85" i="2"/>
  <c r="M55" i="2"/>
  <c r="M56" i="2" s="1"/>
  <c r="AB54" i="2"/>
  <c r="I54" i="2"/>
  <c r="BH165" i="5" l="1"/>
  <c r="C166" i="5"/>
  <c r="D165" i="5"/>
  <c r="H87" i="2"/>
  <c r="Y86" i="2"/>
  <c r="M57" i="2"/>
  <c r="I56" i="2"/>
  <c r="AB56" i="2"/>
  <c r="AB55" i="2"/>
  <c r="I55" i="2"/>
  <c r="BH166" i="5" l="1"/>
  <c r="C167" i="5"/>
  <c r="D166" i="5"/>
  <c r="Y87" i="2"/>
  <c r="H88" i="2"/>
  <c r="M58" i="2"/>
  <c r="I57" i="2"/>
  <c r="AB57" i="2"/>
  <c r="D167" i="5" l="1"/>
  <c r="C168" i="5"/>
  <c r="BH167" i="5"/>
  <c r="Y88" i="2"/>
  <c r="H89" i="2"/>
  <c r="AB58" i="2"/>
  <c r="M59" i="2"/>
  <c r="M60" i="2" s="1"/>
  <c r="I58" i="2"/>
  <c r="D168" i="5" l="1"/>
  <c r="C169" i="5"/>
  <c r="BH168" i="5"/>
  <c r="Y89" i="2"/>
  <c r="H90" i="2"/>
  <c r="AB60" i="2"/>
  <c r="M61" i="2"/>
  <c r="I60" i="2"/>
  <c r="I59" i="2"/>
  <c r="AB59" i="2"/>
  <c r="C170" i="5" l="1"/>
  <c r="BH169" i="5"/>
  <c r="D169" i="5"/>
  <c r="Y90" i="2"/>
  <c r="H91" i="2"/>
  <c r="M62" i="2"/>
  <c r="AB61" i="2"/>
  <c r="I61" i="2"/>
  <c r="BH170" i="5" l="1"/>
  <c r="C171" i="5"/>
  <c r="D170" i="5"/>
  <c r="Y91" i="2"/>
  <c r="H92" i="2"/>
  <c r="M63" i="2"/>
  <c r="AB62" i="2"/>
  <c r="I62" i="2"/>
  <c r="D171" i="5" l="1"/>
  <c r="C172" i="5"/>
  <c r="BH171" i="5"/>
  <c r="H93" i="2"/>
  <c r="Y92" i="2"/>
  <c r="M64" i="2"/>
  <c r="AB63" i="2"/>
  <c r="I63" i="2"/>
  <c r="D172" i="5" l="1"/>
  <c r="C173" i="5"/>
  <c r="BH172" i="5"/>
  <c r="H94" i="2"/>
  <c r="Y93" i="2"/>
  <c r="AB64" i="2"/>
  <c r="M65" i="2"/>
  <c r="I64" i="2"/>
  <c r="BH173" i="5" l="1"/>
  <c r="D173" i="5"/>
  <c r="C174" i="5"/>
  <c r="H95" i="2"/>
  <c r="Y94" i="2"/>
  <c r="AB65" i="2"/>
  <c r="M66" i="2"/>
  <c r="I65" i="2"/>
  <c r="D174" i="5" l="1"/>
  <c r="C175" i="5"/>
  <c r="BH174" i="5"/>
  <c r="H96" i="2"/>
  <c r="Y95" i="2"/>
  <c r="M67" i="2"/>
  <c r="AB66" i="2"/>
  <c r="I66" i="2"/>
  <c r="D175" i="5" l="1"/>
  <c r="C176" i="5"/>
  <c r="BH175" i="5"/>
  <c r="Y96" i="2"/>
  <c r="H97" i="2"/>
  <c r="AB67" i="2"/>
  <c r="M68" i="2"/>
  <c r="I67" i="2"/>
  <c r="D176" i="5" l="1"/>
  <c r="C177" i="5"/>
  <c r="BH176" i="5"/>
  <c r="Y97" i="2"/>
  <c r="H98" i="2"/>
  <c r="AB68" i="2"/>
  <c r="M69" i="2"/>
  <c r="I68" i="2"/>
  <c r="C178" i="5" l="1"/>
  <c r="C179" i="5" s="1"/>
  <c r="D177" i="5"/>
  <c r="BH177" i="5"/>
  <c r="H99" i="2"/>
  <c r="Y98" i="2"/>
  <c r="AB69" i="2"/>
  <c r="M70" i="2"/>
  <c r="I69" i="2"/>
  <c r="D179" i="5" l="1"/>
  <c r="C180" i="5"/>
  <c r="BH179" i="5"/>
  <c r="D178" i="5"/>
  <c r="BH178" i="5"/>
  <c r="H100" i="2"/>
  <c r="Y99" i="2"/>
  <c r="I70" i="2"/>
  <c r="M71" i="2"/>
  <c r="AB70" i="2"/>
  <c r="D180" i="5" l="1"/>
  <c r="C181" i="5"/>
  <c r="BH180" i="5"/>
  <c r="H101" i="2"/>
  <c r="Y100" i="2"/>
  <c r="AB71" i="2"/>
  <c r="M72" i="2"/>
  <c r="I71" i="2"/>
  <c r="D181" i="5" l="1"/>
  <c r="C182" i="5"/>
  <c r="BH181" i="5"/>
  <c r="H102" i="2"/>
  <c r="Y101" i="2"/>
  <c r="AB72" i="2"/>
  <c r="M73" i="2"/>
  <c r="I72" i="2"/>
  <c r="D182" i="5" l="1"/>
  <c r="C183" i="5"/>
  <c r="BH182" i="5"/>
  <c r="H103" i="2"/>
  <c r="Y102" i="2"/>
  <c r="AB73" i="2"/>
  <c r="M74" i="2"/>
  <c r="I73" i="2"/>
  <c r="D183" i="5" l="1"/>
  <c r="C184" i="5"/>
  <c r="BH183" i="5"/>
  <c r="Y103" i="2"/>
  <c r="H104" i="2"/>
  <c r="AB74" i="2"/>
  <c r="M75" i="2"/>
  <c r="I74" i="2"/>
  <c r="D184" i="5" l="1"/>
  <c r="C185" i="5"/>
  <c r="BH184" i="5"/>
  <c r="H105" i="2"/>
  <c r="Y104" i="2"/>
  <c r="AB75" i="2"/>
  <c r="M76" i="2"/>
  <c r="I75" i="2"/>
  <c r="D185" i="5" l="1"/>
  <c r="C186" i="5"/>
  <c r="BH185" i="5"/>
  <c r="H106" i="2"/>
  <c r="Y105" i="2"/>
  <c r="M77" i="2"/>
  <c r="AB76" i="2"/>
  <c r="I76" i="2"/>
  <c r="D186" i="5" l="1"/>
  <c r="C187" i="5"/>
  <c r="BH186" i="5"/>
  <c r="Y106" i="2"/>
  <c r="H107" i="2"/>
  <c r="H108" i="2" s="1"/>
  <c r="M78" i="2"/>
  <c r="M79" i="2" s="1"/>
  <c r="AB77" i="2"/>
  <c r="I77" i="2"/>
  <c r="BH187" i="5" l="1"/>
  <c r="D187" i="5"/>
  <c r="C188" i="5"/>
  <c r="H109" i="2"/>
  <c r="Y108" i="2"/>
  <c r="M80" i="2"/>
  <c r="I79" i="2"/>
  <c r="Y107" i="2"/>
  <c r="AB78" i="2"/>
  <c r="I78" i="2"/>
  <c r="C189" i="5" l="1"/>
  <c r="BH188" i="5"/>
  <c r="D188" i="5"/>
  <c r="H110" i="2"/>
  <c r="Y109" i="2"/>
  <c r="M81" i="2"/>
  <c r="I80" i="2"/>
  <c r="AB79" i="2"/>
  <c r="D189" i="5" l="1"/>
  <c r="C190" i="5"/>
  <c r="BH189" i="5"/>
  <c r="H111" i="2"/>
  <c r="Y111" i="2" s="1"/>
  <c r="Y110" i="2"/>
  <c r="M82" i="2"/>
  <c r="AB81" i="2"/>
  <c r="I81" i="2"/>
  <c r="AB80" i="2"/>
  <c r="D190" i="5" l="1"/>
  <c r="C191" i="5"/>
  <c r="BH190" i="5"/>
  <c r="H112" i="2"/>
  <c r="M83" i="2"/>
  <c r="AB82" i="2"/>
  <c r="I82" i="2"/>
  <c r="D191" i="5" l="1"/>
  <c r="C192" i="5"/>
  <c r="BH191" i="5"/>
  <c r="Y112" i="2"/>
  <c r="H113" i="2"/>
  <c r="AB83" i="2"/>
  <c r="M84" i="2"/>
  <c r="I83" i="2"/>
  <c r="D192" i="5" l="1"/>
  <c r="C193" i="5"/>
  <c r="BH192" i="5"/>
  <c r="Y113" i="2"/>
  <c r="H114" i="2"/>
  <c r="AB84" i="2"/>
  <c r="M85" i="2"/>
  <c r="I84" i="2"/>
  <c r="D193" i="5" l="1"/>
  <c r="C194" i="5"/>
  <c r="BH193" i="5"/>
  <c r="H115" i="2"/>
  <c r="Y114" i="2"/>
  <c r="AB85" i="2"/>
  <c r="M86" i="2"/>
  <c r="I85" i="2"/>
  <c r="D194" i="5" l="1"/>
  <c r="C195" i="5"/>
  <c r="BH194" i="5"/>
  <c r="H116" i="2"/>
  <c r="Y115" i="2"/>
  <c r="M87" i="2"/>
  <c r="AB86" i="2"/>
  <c r="I86" i="2"/>
  <c r="D195" i="5" l="1"/>
  <c r="C196" i="5"/>
  <c r="BH195" i="5"/>
  <c r="Y116" i="2"/>
  <c r="H117" i="2"/>
  <c r="AB87" i="2"/>
  <c r="M88" i="2"/>
  <c r="I87" i="2"/>
  <c r="D196" i="5" l="1"/>
  <c r="C197" i="5"/>
  <c r="BH196" i="5"/>
  <c r="Y117" i="2"/>
  <c r="H118" i="2"/>
  <c r="AB88" i="2"/>
  <c r="M89" i="2"/>
  <c r="I88" i="2"/>
  <c r="D197" i="5" l="1"/>
  <c r="C198" i="5"/>
  <c r="BH197" i="5"/>
  <c r="H119" i="2"/>
  <c r="Y118" i="2"/>
  <c r="AB89" i="2"/>
  <c r="M90" i="2"/>
  <c r="I89" i="2"/>
  <c r="D198" i="5" l="1"/>
  <c r="C199" i="5"/>
  <c r="BH198" i="5"/>
  <c r="H120" i="2"/>
  <c r="Y119" i="2"/>
  <c r="M91" i="2"/>
  <c r="AB90" i="2"/>
  <c r="I90" i="2"/>
  <c r="D199" i="5" l="1"/>
  <c r="C200" i="5"/>
  <c r="C201" i="5" s="1"/>
  <c r="C202" i="5" s="1"/>
  <c r="C203" i="5" s="1"/>
  <c r="C204" i="5" s="1"/>
  <c r="BH199" i="5"/>
  <c r="H121" i="2"/>
  <c r="Y120" i="2"/>
  <c r="AB91" i="2"/>
  <c r="M92" i="2"/>
  <c r="I91" i="2"/>
  <c r="D204" i="5" l="1"/>
  <c r="C205" i="5"/>
  <c r="C206" i="5" s="1"/>
  <c r="C207" i="5" s="1"/>
  <c r="C208" i="5" s="1"/>
  <c r="C209" i="5" s="1"/>
  <c r="C210" i="5" s="1"/>
  <c r="C211" i="5" s="1"/>
  <c r="C212" i="5" s="1"/>
  <c r="C213" i="5" s="1"/>
  <c r="C214" i="5" s="1"/>
  <c r="C215" i="5" s="1"/>
  <c r="C216" i="5" s="1"/>
  <c r="C217" i="5" s="1"/>
  <c r="C218" i="5" s="1"/>
  <c r="C219" i="5" s="1"/>
  <c r="C220" i="5" s="1"/>
  <c r="C221" i="5" s="1"/>
  <c r="C222" i="5" s="1"/>
  <c r="BH204" i="5"/>
  <c r="D203" i="5"/>
  <c r="BH203" i="5"/>
  <c r="D202" i="5"/>
  <c r="BH202" i="5"/>
  <c r="D201" i="5"/>
  <c r="BH201" i="5"/>
  <c r="BH200" i="5"/>
  <c r="D200" i="5"/>
  <c r="H122" i="2"/>
  <c r="Y121" i="2"/>
  <c r="AB92" i="2"/>
  <c r="M93" i="2"/>
  <c r="I92" i="2"/>
  <c r="D222" i="5" l="1"/>
  <c r="C223" i="5"/>
  <c r="BH222" i="5"/>
  <c r="D221" i="5"/>
  <c r="BH221" i="5"/>
  <c r="D220" i="5"/>
  <c r="BH220" i="5"/>
  <c r="D219" i="5"/>
  <c r="BH219" i="5"/>
  <c r="D218" i="5"/>
  <c r="BH218" i="5"/>
  <c r="D217" i="5"/>
  <c r="BH217" i="5"/>
  <c r="D216" i="5"/>
  <c r="BH216" i="5"/>
  <c r="D215" i="5"/>
  <c r="BH215" i="5"/>
  <c r="D214" i="5"/>
  <c r="BH214" i="5"/>
  <c r="D213" i="5"/>
  <c r="BH213" i="5"/>
  <c r="D212" i="5"/>
  <c r="BH212" i="5"/>
  <c r="D211" i="5"/>
  <c r="BH211" i="5"/>
  <c r="D210" i="5"/>
  <c r="BH210" i="5"/>
  <c r="D209" i="5"/>
  <c r="BH209" i="5"/>
  <c r="D208" i="5"/>
  <c r="BH208" i="5"/>
  <c r="D207" i="5"/>
  <c r="BH207" i="5"/>
  <c r="D206" i="5"/>
  <c r="BH206" i="5"/>
  <c r="BH205" i="5"/>
  <c r="D205" i="5"/>
  <c r="Y122" i="2"/>
  <c r="H123" i="2"/>
  <c r="AB93" i="2"/>
  <c r="M94" i="2"/>
  <c r="I93" i="2"/>
  <c r="D223" i="5" l="1"/>
  <c r="C224" i="5"/>
  <c r="BH223" i="5"/>
  <c r="H124" i="2"/>
  <c r="Y123" i="2"/>
  <c r="AB94" i="2"/>
  <c r="M95" i="2"/>
  <c r="I94" i="2"/>
  <c r="D224" i="5" l="1"/>
  <c r="C225" i="5"/>
  <c r="BH224" i="5"/>
  <c r="Y124" i="2"/>
  <c r="H125" i="2"/>
  <c r="AB95" i="2"/>
  <c r="M96" i="2"/>
  <c r="I95" i="2"/>
  <c r="D225" i="5" l="1"/>
  <c r="C226" i="5"/>
  <c r="BH225" i="5"/>
  <c r="Y125" i="2"/>
  <c r="H126" i="2"/>
  <c r="AB96" i="2"/>
  <c r="M97" i="2"/>
  <c r="I96" i="2"/>
  <c r="D226" i="5" l="1"/>
  <c r="C227" i="5"/>
  <c r="BH226" i="5"/>
  <c r="H127" i="2"/>
  <c r="Y126" i="2"/>
  <c r="AB97" i="2"/>
  <c r="M98" i="2"/>
  <c r="I97" i="2"/>
  <c r="D227" i="5" l="1"/>
  <c r="C228" i="5"/>
  <c r="BH227" i="5"/>
  <c r="H128" i="2"/>
  <c r="Y127" i="2"/>
  <c r="AB98" i="2"/>
  <c r="M99" i="2"/>
  <c r="I98" i="2"/>
  <c r="D228" i="5" l="1"/>
  <c r="C229" i="5"/>
  <c r="BH228" i="5"/>
  <c r="H129" i="2"/>
  <c r="Y128" i="2"/>
  <c r="AB99" i="2"/>
  <c r="M100" i="2"/>
  <c r="I99" i="2"/>
  <c r="D229" i="5" l="1"/>
  <c r="C230" i="5"/>
  <c r="BH229" i="5"/>
  <c r="Y129" i="2"/>
  <c r="H130" i="2"/>
  <c r="M101" i="2"/>
  <c r="AB100" i="2"/>
  <c r="I100" i="2"/>
  <c r="D230" i="5" l="1"/>
  <c r="C231" i="5"/>
  <c r="BH230" i="5"/>
  <c r="H131" i="2"/>
  <c r="Y130" i="2"/>
  <c r="AB101" i="2"/>
  <c r="M102" i="2"/>
  <c r="I101" i="2"/>
  <c r="D231" i="5" l="1"/>
  <c r="C232" i="5"/>
  <c r="BH231" i="5"/>
  <c r="H132" i="2"/>
  <c r="Y131" i="2"/>
  <c r="AB102" i="2"/>
  <c r="M103" i="2"/>
  <c r="I102" i="2"/>
  <c r="D232" i="5" l="1"/>
  <c r="C233" i="5"/>
  <c r="BH232" i="5"/>
  <c r="H133" i="2"/>
  <c r="Y132" i="2"/>
  <c r="AB103" i="2"/>
  <c r="M104" i="2"/>
  <c r="I103" i="2"/>
  <c r="D233" i="5" l="1"/>
  <c r="C234" i="5"/>
  <c r="BH233" i="5"/>
  <c r="H134" i="2"/>
  <c r="Y133" i="2"/>
  <c r="AB104" i="2"/>
  <c r="M105" i="2"/>
  <c r="I104" i="2"/>
  <c r="D234" i="5" l="1"/>
  <c r="C235" i="5"/>
  <c r="BH234" i="5"/>
  <c r="H135" i="2"/>
  <c r="Y134" i="2"/>
  <c r="AB105" i="2"/>
  <c r="M106" i="2"/>
  <c r="I105" i="2"/>
  <c r="C236" i="5" l="1"/>
  <c r="D235" i="5"/>
  <c r="BH235" i="5"/>
  <c r="Y135" i="2"/>
  <c r="H136" i="2"/>
  <c r="AB106" i="2"/>
  <c r="M107" i="2"/>
  <c r="M108" i="2" s="1"/>
  <c r="I106" i="2"/>
  <c r="D236" i="5" l="1"/>
  <c r="C237" i="5"/>
  <c r="BH236" i="5"/>
  <c r="H137" i="2"/>
  <c r="Y136" i="2"/>
  <c r="AB108" i="2"/>
  <c r="M109" i="2"/>
  <c r="I108" i="2"/>
  <c r="AB107" i="2"/>
  <c r="I107" i="2"/>
  <c r="D237" i="5" l="1"/>
  <c r="C238" i="5"/>
  <c r="C239" i="5" s="1"/>
  <c r="BH237" i="5"/>
  <c r="Y137" i="2"/>
  <c r="H138" i="2"/>
  <c r="M110" i="2"/>
  <c r="AB109" i="2"/>
  <c r="I109" i="2"/>
  <c r="D239" i="5" l="1"/>
  <c r="C240" i="5"/>
  <c r="BH239" i="5"/>
  <c r="D238" i="5"/>
  <c r="BH238" i="5"/>
  <c r="Y138" i="2"/>
  <c r="H139" i="2"/>
  <c r="M111" i="2"/>
  <c r="AB111" i="2" s="1"/>
  <c r="AB110" i="2"/>
  <c r="I110" i="2"/>
  <c r="D240" i="5" l="1"/>
  <c r="C241" i="5"/>
  <c r="BH240" i="5"/>
  <c r="H140" i="2"/>
  <c r="Y139" i="2"/>
  <c r="M112" i="2"/>
  <c r="I111" i="2"/>
  <c r="D241" i="5" l="1"/>
  <c r="C242" i="5"/>
  <c r="BH241" i="5"/>
  <c r="I112" i="2"/>
  <c r="M113" i="2"/>
  <c r="AB112" i="2"/>
  <c r="H141" i="2"/>
  <c r="Y140" i="2"/>
  <c r="BH242" i="5" l="1"/>
  <c r="C243" i="5"/>
  <c r="D242" i="5"/>
  <c r="Y141" i="2"/>
  <c r="H142" i="2"/>
  <c r="AB113" i="2"/>
  <c r="M114" i="2"/>
  <c r="I113" i="2"/>
  <c r="D243" i="5" l="1"/>
  <c r="C244" i="5"/>
  <c r="BH243" i="5"/>
  <c r="AB114" i="2"/>
  <c r="M115" i="2"/>
  <c r="I114" i="2"/>
  <c r="Y142" i="2"/>
  <c r="H143" i="2"/>
  <c r="D244" i="5" l="1"/>
  <c r="C245" i="5"/>
  <c r="BH244" i="5"/>
  <c r="H144" i="2"/>
  <c r="Y143" i="2"/>
  <c r="M116" i="2"/>
  <c r="AB115" i="2"/>
  <c r="I115" i="2"/>
  <c r="D245" i="5" l="1"/>
  <c r="C246" i="5"/>
  <c r="BH245" i="5"/>
  <c r="AB116" i="2"/>
  <c r="M117" i="2"/>
  <c r="I116" i="2"/>
  <c r="H145" i="2"/>
  <c r="Y144" i="2"/>
  <c r="D246" i="5" l="1"/>
  <c r="C247" i="5"/>
  <c r="BH246" i="5"/>
  <c r="Y145" i="2"/>
  <c r="H146" i="2"/>
  <c r="H147" i="2" s="1"/>
  <c r="AB117" i="2"/>
  <c r="M118" i="2"/>
  <c r="I117" i="2"/>
  <c r="D247" i="5" l="1"/>
  <c r="C248" i="5"/>
  <c r="BH247" i="5"/>
  <c r="Y147" i="2"/>
  <c r="H148" i="2"/>
  <c r="M119" i="2"/>
  <c r="AB118" i="2"/>
  <c r="I118" i="2"/>
  <c r="Y146" i="2"/>
  <c r="D248" i="5" l="1"/>
  <c r="C249" i="5"/>
  <c r="BH248" i="5"/>
  <c r="Y148" i="2"/>
  <c r="H149" i="2"/>
  <c r="AB119" i="2"/>
  <c r="M120" i="2"/>
  <c r="I119" i="2"/>
  <c r="D249" i="5" l="1"/>
  <c r="C250" i="5"/>
  <c r="BH249" i="5"/>
  <c r="H150" i="2"/>
  <c r="Y149" i="2"/>
  <c r="AB120" i="2"/>
  <c r="M121" i="2"/>
  <c r="I120" i="2"/>
  <c r="D250" i="5" l="1"/>
  <c r="C251" i="5"/>
  <c r="BH250" i="5"/>
  <c r="H151" i="2"/>
  <c r="Y150" i="2"/>
  <c r="M122" i="2"/>
  <c r="AB121" i="2"/>
  <c r="I121" i="2"/>
  <c r="D251" i="5" l="1"/>
  <c r="C252" i="5"/>
  <c r="BH251" i="5"/>
  <c r="Y151" i="2"/>
  <c r="H152" i="2"/>
  <c r="AB122" i="2"/>
  <c r="M123" i="2"/>
  <c r="I122" i="2"/>
  <c r="D252" i="5" l="1"/>
  <c r="C253" i="5"/>
  <c r="BH252" i="5"/>
  <c r="H153" i="2"/>
  <c r="Y152" i="2"/>
  <c r="AB123" i="2"/>
  <c r="M124" i="2"/>
  <c r="I123" i="2"/>
  <c r="D253" i="5" l="1"/>
  <c r="C254" i="5"/>
  <c r="BH253" i="5"/>
  <c r="H154" i="2"/>
  <c r="Y153" i="2"/>
  <c r="AB124" i="2"/>
  <c r="M125" i="2"/>
  <c r="I124" i="2"/>
  <c r="D254" i="5" l="1"/>
  <c r="C255" i="5"/>
  <c r="BH254" i="5"/>
  <c r="H155" i="2"/>
  <c r="Y154" i="2"/>
  <c r="M126" i="2"/>
  <c r="AB125" i="2"/>
  <c r="I125" i="2"/>
  <c r="D255" i="5" l="1"/>
  <c r="C256" i="5"/>
  <c r="BH255" i="5"/>
  <c r="Y155" i="2"/>
  <c r="H156" i="2"/>
  <c r="M127" i="2"/>
  <c r="AB126" i="2"/>
  <c r="I126" i="2"/>
  <c r="BH256" i="5" l="1"/>
  <c r="C257" i="5"/>
  <c r="D256" i="5"/>
  <c r="Y156" i="2"/>
  <c r="H157" i="2"/>
  <c r="AB127" i="2"/>
  <c r="M128" i="2"/>
  <c r="I127" i="2"/>
  <c r="D257" i="5" l="1"/>
  <c r="C258" i="5"/>
  <c r="BH257" i="5"/>
  <c r="H158" i="2"/>
  <c r="Y157" i="2"/>
  <c r="M129" i="2"/>
  <c r="AB128" i="2"/>
  <c r="I128" i="2"/>
  <c r="C259" i="5" l="1"/>
  <c r="BH258" i="5"/>
  <c r="D258" i="5"/>
  <c r="Y158" i="2"/>
  <c r="H159" i="2"/>
  <c r="AB129" i="2"/>
  <c r="M130" i="2"/>
  <c r="I129" i="2"/>
  <c r="D259" i="5" l="1"/>
  <c r="C260" i="5"/>
  <c r="BH259" i="5"/>
  <c r="Y159" i="2"/>
  <c r="H160" i="2"/>
  <c r="AB130" i="2"/>
  <c r="M131" i="2"/>
  <c r="I130" i="2"/>
  <c r="BH260" i="5" l="1"/>
  <c r="C261" i="5"/>
  <c r="D260" i="5"/>
  <c r="Y160" i="2"/>
  <c r="H161" i="2"/>
  <c r="AB131" i="2"/>
  <c r="M132" i="2"/>
  <c r="I131" i="2"/>
  <c r="D261" i="5" l="1"/>
  <c r="C262" i="5"/>
  <c r="BH261" i="5"/>
  <c r="H162" i="2"/>
  <c r="Y161" i="2"/>
  <c r="M133" i="2"/>
  <c r="AB132" i="2"/>
  <c r="I132" i="2"/>
  <c r="D262" i="5" l="1"/>
  <c r="C263" i="5"/>
  <c r="BH262" i="5"/>
  <c r="Y162" i="2"/>
  <c r="H163" i="2"/>
  <c r="M134" i="2"/>
  <c r="AB133" i="2"/>
  <c r="I133" i="2"/>
  <c r="D263" i="5" l="1"/>
  <c r="C264" i="5"/>
  <c r="BH263" i="5"/>
  <c r="Y163" i="2"/>
  <c r="H164" i="2"/>
  <c r="M135" i="2"/>
  <c r="AB134" i="2"/>
  <c r="I134" i="2"/>
  <c r="D264" i="5" l="1"/>
  <c r="C265" i="5"/>
  <c r="C266" i="5" s="1"/>
  <c r="BH264" i="5"/>
  <c r="H165" i="2"/>
  <c r="Y164" i="2"/>
  <c r="AB135" i="2"/>
  <c r="M136" i="2"/>
  <c r="I135" i="2"/>
  <c r="D266" i="5" l="1"/>
  <c r="C267" i="5"/>
  <c r="BH266" i="5"/>
  <c r="D265" i="5"/>
  <c r="BH265" i="5"/>
  <c r="H166" i="2"/>
  <c r="Y165" i="2"/>
  <c r="AB136" i="2"/>
  <c r="M137" i="2"/>
  <c r="I136" i="2"/>
  <c r="D267" i="5" l="1"/>
  <c r="C268" i="5"/>
  <c r="BH267" i="5"/>
  <c r="H167" i="2"/>
  <c r="Y166" i="2"/>
  <c r="AB137" i="2"/>
  <c r="M138" i="2"/>
  <c r="I137" i="2"/>
  <c r="D268" i="5" l="1"/>
  <c r="C269" i="5"/>
  <c r="BH268" i="5"/>
  <c r="Y167" i="2"/>
  <c r="H168" i="2"/>
  <c r="AB138" i="2"/>
  <c r="M139" i="2"/>
  <c r="I138" i="2"/>
  <c r="D269" i="5" l="1"/>
  <c r="C270" i="5"/>
  <c r="BH269" i="5"/>
  <c r="Y168" i="2"/>
  <c r="H169" i="2"/>
  <c r="AB139" i="2"/>
  <c r="M140" i="2"/>
  <c r="I139" i="2"/>
  <c r="D270" i="5" l="1"/>
  <c r="C271" i="5"/>
  <c r="BH270" i="5"/>
  <c r="H170" i="2"/>
  <c r="Y169" i="2"/>
  <c r="M141" i="2"/>
  <c r="AB140" i="2"/>
  <c r="I140" i="2"/>
  <c r="D271" i="5" l="1"/>
  <c r="C272" i="5"/>
  <c r="BH271" i="5"/>
  <c r="H171" i="2"/>
  <c r="Y170" i="2"/>
  <c r="M142" i="2"/>
  <c r="AB141" i="2"/>
  <c r="I141" i="2"/>
  <c r="D272" i="5" l="1"/>
  <c r="C273" i="5"/>
  <c r="BH272" i="5"/>
  <c r="Y171" i="2"/>
  <c r="H172" i="2"/>
  <c r="M143" i="2"/>
  <c r="AB142" i="2"/>
  <c r="I142" i="2"/>
  <c r="D273" i="5" l="1"/>
  <c r="C274" i="5"/>
  <c r="BH273" i="5"/>
  <c r="Y172" i="2"/>
  <c r="H173" i="2"/>
  <c r="M144" i="2"/>
  <c r="AB143" i="2"/>
  <c r="I143" i="2"/>
  <c r="C275" i="5" l="1"/>
  <c r="D274" i="5"/>
  <c r="BH274" i="5"/>
  <c r="H174" i="2"/>
  <c r="Y173" i="2"/>
  <c r="M145" i="2"/>
  <c r="AB144" i="2"/>
  <c r="I144" i="2"/>
  <c r="D275" i="5" l="1"/>
  <c r="C276" i="5"/>
  <c r="BH275" i="5"/>
  <c r="H175" i="2"/>
  <c r="Y174" i="2"/>
  <c r="I145" i="2"/>
  <c r="M146" i="2"/>
  <c r="M147" i="2" s="1"/>
  <c r="AB145" i="2"/>
  <c r="C277" i="5" l="1"/>
  <c r="D276" i="5"/>
  <c r="BH276" i="5"/>
  <c r="AB147" i="2"/>
  <c r="M148" i="2"/>
  <c r="I147" i="2"/>
  <c r="H176" i="2"/>
  <c r="Y175" i="2"/>
  <c r="AB146" i="2"/>
  <c r="I146" i="2"/>
  <c r="D277" i="5" l="1"/>
  <c r="C278" i="5"/>
  <c r="BH277" i="5"/>
  <c r="H177" i="2"/>
  <c r="Y176" i="2"/>
  <c r="AB148" i="2"/>
  <c r="M149" i="2"/>
  <c r="I148" i="2"/>
  <c r="D278" i="5" l="1"/>
  <c r="C279" i="5"/>
  <c r="BH278" i="5"/>
  <c r="M150" i="2"/>
  <c r="AB149" i="2"/>
  <c r="I149" i="2"/>
  <c r="H178" i="2"/>
  <c r="Y177" i="2"/>
  <c r="D279" i="5" l="1"/>
  <c r="C280" i="5"/>
  <c r="BH279" i="5"/>
  <c r="H179" i="2"/>
  <c r="Y178" i="2"/>
  <c r="M151" i="2"/>
  <c r="AB150" i="2"/>
  <c r="I150" i="2"/>
  <c r="D280" i="5" l="1"/>
  <c r="C281" i="5"/>
  <c r="BH280" i="5"/>
  <c r="AB151" i="2"/>
  <c r="M152" i="2"/>
  <c r="I151" i="2"/>
  <c r="Y179" i="2"/>
  <c r="H180" i="2"/>
  <c r="D281" i="5" l="1"/>
  <c r="C282" i="5"/>
  <c r="BH281" i="5"/>
  <c r="Y180" i="2"/>
  <c r="H181" i="2"/>
  <c r="AB152" i="2"/>
  <c r="M153" i="2"/>
  <c r="I152" i="2"/>
  <c r="D282" i="5" l="1"/>
  <c r="C283" i="5"/>
  <c r="BH282" i="5"/>
  <c r="AB153" i="2"/>
  <c r="M154" i="2"/>
  <c r="I153" i="2"/>
  <c r="H182" i="2"/>
  <c r="Y181" i="2"/>
  <c r="D283" i="5" l="1"/>
  <c r="C284" i="5"/>
  <c r="BH283" i="5"/>
  <c r="H183" i="2"/>
  <c r="Y182" i="2"/>
  <c r="AB154" i="2"/>
  <c r="M155" i="2"/>
  <c r="I154" i="2"/>
  <c r="D284" i="5" l="1"/>
  <c r="C285" i="5"/>
  <c r="BH284" i="5"/>
  <c r="AB155" i="2"/>
  <c r="M156" i="2"/>
  <c r="I155" i="2"/>
  <c r="H184" i="2"/>
  <c r="Y183" i="2"/>
  <c r="D285" i="5" l="1"/>
  <c r="C286" i="5"/>
  <c r="BH285" i="5"/>
  <c r="H185" i="2"/>
  <c r="Y184" i="2"/>
  <c r="M157" i="2"/>
  <c r="AB156" i="2"/>
  <c r="I156" i="2"/>
  <c r="D286" i="5" l="1"/>
  <c r="C287" i="5"/>
  <c r="BH286" i="5"/>
  <c r="M158" i="2"/>
  <c r="AB157" i="2"/>
  <c r="I157" i="2"/>
  <c r="H186" i="2"/>
  <c r="Y185" i="2"/>
  <c r="D287" i="5" l="1"/>
  <c r="C288" i="5"/>
  <c r="BH287" i="5"/>
  <c r="H187" i="2"/>
  <c r="Y186" i="2"/>
  <c r="AB158" i="2"/>
  <c r="M159" i="2"/>
  <c r="I158" i="2"/>
  <c r="D288" i="5" l="1"/>
  <c r="C289" i="5"/>
  <c r="BH288" i="5"/>
  <c r="M160" i="2"/>
  <c r="AB159" i="2"/>
  <c r="I159" i="2"/>
  <c r="Y187" i="2"/>
  <c r="H188" i="2"/>
  <c r="D289" i="5" l="1"/>
  <c r="C290" i="5"/>
  <c r="BH289" i="5"/>
  <c r="H189" i="2"/>
  <c r="Y188" i="2"/>
  <c r="M161" i="2"/>
  <c r="AB160" i="2"/>
  <c r="I160" i="2"/>
  <c r="D290" i="5" l="1"/>
  <c r="C291" i="5"/>
  <c r="BH290" i="5"/>
  <c r="AB161" i="2"/>
  <c r="M162" i="2"/>
  <c r="I161" i="2"/>
  <c r="H190" i="2"/>
  <c r="Y189" i="2"/>
  <c r="D291" i="5" l="1"/>
  <c r="C292" i="5"/>
  <c r="BH291" i="5"/>
  <c r="H191" i="2"/>
  <c r="Y190" i="2"/>
  <c r="M163" i="2"/>
  <c r="AB162" i="2"/>
  <c r="I162" i="2"/>
  <c r="D292" i="5" l="1"/>
  <c r="C293" i="5"/>
  <c r="BH292" i="5"/>
  <c r="AB163" i="2"/>
  <c r="M164" i="2"/>
  <c r="I163" i="2"/>
  <c r="Y191" i="2"/>
  <c r="H192" i="2"/>
  <c r="D293" i="5" l="1"/>
  <c r="C294" i="5"/>
  <c r="BH293" i="5"/>
  <c r="H193" i="2"/>
  <c r="Y192" i="2"/>
  <c r="M165" i="2"/>
  <c r="AB164" i="2"/>
  <c r="I164" i="2"/>
  <c r="D294" i="5" l="1"/>
  <c r="C295" i="5"/>
  <c r="BH294" i="5"/>
  <c r="AB165" i="2"/>
  <c r="M166" i="2"/>
  <c r="I165" i="2"/>
  <c r="H194" i="2"/>
  <c r="Y193" i="2"/>
  <c r="D295" i="5" l="1"/>
  <c r="C296" i="5"/>
  <c r="BH295" i="5"/>
  <c r="H195" i="2"/>
  <c r="Y194" i="2"/>
  <c r="M167" i="2"/>
  <c r="AB166" i="2"/>
  <c r="I166" i="2"/>
  <c r="C297" i="5" l="1"/>
  <c r="D296" i="5"/>
  <c r="BH296" i="5"/>
  <c r="M168" i="2"/>
  <c r="AB167" i="2"/>
  <c r="I167" i="2"/>
  <c r="H196" i="2"/>
  <c r="Y195" i="2"/>
  <c r="D297" i="5" l="1"/>
  <c r="C298" i="5"/>
  <c r="BH297" i="5"/>
  <c r="H197" i="2"/>
  <c r="Y196" i="2"/>
  <c r="AB168" i="2"/>
  <c r="M169" i="2"/>
  <c r="I168" i="2"/>
  <c r="D298" i="5" l="1"/>
  <c r="C299" i="5"/>
  <c r="BH298" i="5"/>
  <c r="AB169" i="2"/>
  <c r="M170" i="2"/>
  <c r="I169" i="2"/>
  <c r="Y197" i="2"/>
  <c r="H198" i="2"/>
  <c r="D299" i="5" l="1"/>
  <c r="C300" i="5"/>
  <c r="BH299" i="5"/>
  <c r="AB170" i="2"/>
  <c r="M171" i="2"/>
  <c r="I170" i="2"/>
  <c r="Y198" i="2"/>
  <c r="H199" i="2"/>
  <c r="D300" i="5" l="1"/>
  <c r="C301" i="5"/>
  <c r="BH300" i="5"/>
  <c r="H200" i="2"/>
  <c r="Y199" i="2"/>
  <c r="AB171" i="2"/>
  <c r="M172" i="2"/>
  <c r="I171" i="2"/>
  <c r="D301" i="5" l="1"/>
  <c r="C302" i="5"/>
  <c r="BH301" i="5"/>
  <c r="AB172" i="2"/>
  <c r="M173" i="2"/>
  <c r="I172" i="2"/>
  <c r="H201" i="2"/>
  <c r="H202" i="2" s="1"/>
  <c r="H203" i="2" s="1"/>
  <c r="Y200" i="2"/>
  <c r="D302" i="5" l="1"/>
  <c r="C303" i="5"/>
  <c r="BH302" i="5"/>
  <c r="Y203" i="2"/>
  <c r="H204" i="2"/>
  <c r="H205" i="2" s="1"/>
  <c r="H206" i="2" s="1"/>
  <c r="Y202" i="2"/>
  <c r="AB173" i="2"/>
  <c r="M174" i="2"/>
  <c r="I173" i="2"/>
  <c r="Y201" i="2"/>
  <c r="D303" i="5" l="1"/>
  <c r="C304" i="5"/>
  <c r="BH303" i="5"/>
  <c r="Y206" i="2"/>
  <c r="H207" i="2"/>
  <c r="H208" i="2" s="1"/>
  <c r="H209" i="2" s="1"/>
  <c r="H210" i="2" s="1"/>
  <c r="H211" i="2" s="1"/>
  <c r="H212" i="2" s="1"/>
  <c r="H213" i="2" s="1"/>
  <c r="H214" i="2" s="1"/>
  <c r="H215" i="2" s="1"/>
  <c r="H216" i="2" s="1"/>
  <c r="H217" i="2" s="1"/>
  <c r="H218" i="2" s="1"/>
  <c r="H219" i="2" s="1"/>
  <c r="H220" i="2" s="1"/>
  <c r="H221" i="2" s="1"/>
  <c r="H222" i="2" s="1"/>
  <c r="H223" i="2" s="1"/>
  <c r="Y205" i="2"/>
  <c r="Y204" i="2"/>
  <c r="AB174" i="2"/>
  <c r="M175" i="2"/>
  <c r="I174" i="2"/>
  <c r="D304" i="5" l="1"/>
  <c r="C305" i="5"/>
  <c r="BH304" i="5"/>
  <c r="H224" i="2"/>
  <c r="Y223" i="2"/>
  <c r="Y222" i="2"/>
  <c r="Y221" i="2"/>
  <c r="Y220" i="2"/>
  <c r="Y219" i="2"/>
  <c r="Y218" i="2"/>
  <c r="Y217" i="2"/>
  <c r="Y216" i="2"/>
  <c r="Y215" i="2"/>
  <c r="Y214" i="2"/>
  <c r="Y213" i="2"/>
  <c r="Y212" i="2"/>
  <c r="Y211" i="2"/>
  <c r="Y210" i="2"/>
  <c r="Y209" i="2"/>
  <c r="Y208" i="2"/>
  <c r="Y207" i="2"/>
  <c r="AB175" i="2"/>
  <c r="M176" i="2"/>
  <c r="I175" i="2"/>
  <c r="D305" i="5" l="1"/>
  <c r="C306" i="5"/>
  <c r="BH305" i="5"/>
  <c r="H225" i="2"/>
  <c r="H226" i="2" s="1"/>
  <c r="Y224" i="2"/>
  <c r="AB176" i="2"/>
  <c r="M177" i="2"/>
  <c r="I176" i="2"/>
  <c r="D306" i="5" l="1"/>
  <c r="C307" i="5"/>
  <c r="BH306" i="5"/>
  <c r="Y226" i="2"/>
  <c r="H227" i="2"/>
  <c r="Y225" i="2"/>
  <c r="AB177" i="2"/>
  <c r="M178" i="2"/>
  <c r="I177" i="2"/>
  <c r="D307" i="5" l="1"/>
  <c r="C308" i="5"/>
  <c r="BH307" i="5"/>
  <c r="Y227" i="2"/>
  <c r="H228" i="2"/>
  <c r="AB178" i="2"/>
  <c r="M179" i="2"/>
  <c r="I178" i="2"/>
  <c r="D308" i="5" l="1"/>
  <c r="C309" i="5"/>
  <c r="BH308" i="5"/>
  <c r="H229" i="2"/>
  <c r="Y228" i="2"/>
  <c r="M180" i="2"/>
  <c r="AB179" i="2"/>
  <c r="I179" i="2"/>
  <c r="D309" i="5" l="1"/>
  <c r="C310" i="5"/>
  <c r="BH309" i="5"/>
  <c r="H230" i="2"/>
  <c r="Y229" i="2"/>
  <c r="M181" i="2"/>
  <c r="AB180" i="2"/>
  <c r="I180" i="2"/>
  <c r="D310" i="5" l="1"/>
  <c r="C311" i="5"/>
  <c r="C312" i="5" s="1"/>
  <c r="BH310" i="5"/>
  <c r="H231" i="2"/>
  <c r="Y230" i="2"/>
  <c r="AB181" i="2"/>
  <c r="M182" i="2"/>
  <c r="I181" i="2"/>
  <c r="D312" i="5" l="1"/>
  <c r="C313" i="5"/>
  <c r="BH312" i="5"/>
  <c r="D311" i="5"/>
  <c r="BH311" i="5"/>
  <c r="Y231" i="2"/>
  <c r="H232" i="2"/>
  <c r="H233" i="2" s="1"/>
  <c r="AB182" i="2"/>
  <c r="M183" i="2"/>
  <c r="I182" i="2"/>
  <c r="D313" i="5" l="1"/>
  <c r="C314" i="5"/>
  <c r="BH313" i="5"/>
  <c r="H234" i="2"/>
  <c r="Y233" i="2"/>
  <c r="Y232" i="2"/>
  <c r="AB183" i="2"/>
  <c r="M184" i="2"/>
  <c r="I183" i="2"/>
  <c r="D314" i="5" l="1"/>
  <c r="C315" i="5"/>
  <c r="BH314" i="5"/>
  <c r="H235" i="2"/>
  <c r="Y234" i="2"/>
  <c r="M185" i="2"/>
  <c r="AB184" i="2"/>
  <c r="I184" i="2"/>
  <c r="D315" i="5" l="1"/>
  <c r="C316" i="5"/>
  <c r="BH315" i="5"/>
  <c r="H236" i="2"/>
  <c r="Y235" i="2"/>
  <c r="M186" i="2"/>
  <c r="AB185" i="2"/>
  <c r="I185" i="2"/>
  <c r="D316" i="5" l="1"/>
  <c r="C317" i="5"/>
  <c r="BH316" i="5"/>
  <c r="Y236" i="2"/>
  <c r="H237" i="2"/>
  <c r="AB186" i="2"/>
  <c r="M187" i="2"/>
  <c r="I186" i="2"/>
  <c r="D317" i="5" l="1"/>
  <c r="C318" i="5"/>
  <c r="BH317" i="5"/>
  <c r="H238" i="2"/>
  <c r="Y237" i="2"/>
  <c r="M188" i="2"/>
  <c r="AB187" i="2"/>
  <c r="I187" i="2"/>
  <c r="C319" i="5" l="1"/>
  <c r="D318" i="5"/>
  <c r="BH318" i="5"/>
  <c r="H239" i="2"/>
  <c r="Y238" i="2"/>
  <c r="AB188" i="2"/>
  <c r="M189" i="2"/>
  <c r="I188" i="2"/>
  <c r="D319" i="5" l="1"/>
  <c r="C320" i="5"/>
  <c r="BH319" i="5"/>
  <c r="Y239" i="2"/>
  <c r="H240" i="2"/>
  <c r="H241" i="2" s="1"/>
  <c r="AB189" i="2"/>
  <c r="M190" i="2"/>
  <c r="I189" i="2"/>
  <c r="D320" i="5" l="1"/>
  <c r="C321" i="5"/>
  <c r="BH320" i="5"/>
  <c r="H242" i="2"/>
  <c r="Y241" i="2"/>
  <c r="Y240" i="2"/>
  <c r="M191" i="2"/>
  <c r="AB190" i="2"/>
  <c r="I190" i="2"/>
  <c r="D321" i="5" l="1"/>
  <c r="C322" i="5"/>
  <c r="BH321" i="5"/>
  <c r="H243" i="2"/>
  <c r="Y242" i="2"/>
  <c r="M192" i="2"/>
  <c r="AB191" i="2"/>
  <c r="I191" i="2"/>
  <c r="D322" i="5" l="1"/>
  <c r="C323" i="5"/>
  <c r="BH322" i="5"/>
  <c r="H244" i="2"/>
  <c r="Y243" i="2"/>
  <c r="M193" i="2"/>
  <c r="AB192" i="2"/>
  <c r="I192" i="2"/>
  <c r="D323" i="5" l="1"/>
  <c r="C324" i="5"/>
  <c r="BH323" i="5"/>
  <c r="Y244" i="2"/>
  <c r="H245" i="2"/>
  <c r="M194" i="2"/>
  <c r="AB193" i="2"/>
  <c r="I193" i="2"/>
  <c r="BH324" i="5" l="1"/>
  <c r="C325" i="5"/>
  <c r="D324" i="5"/>
  <c r="Y245" i="2"/>
  <c r="H246" i="2"/>
  <c r="M195" i="2"/>
  <c r="AB194" i="2"/>
  <c r="I194" i="2"/>
  <c r="BH325" i="5" l="1"/>
  <c r="C326" i="5"/>
  <c r="D325" i="5"/>
  <c r="H247" i="2"/>
  <c r="Y246" i="2"/>
  <c r="M196" i="2"/>
  <c r="AB195" i="2"/>
  <c r="I195" i="2"/>
  <c r="D326" i="5" l="1"/>
  <c r="C327" i="5"/>
  <c r="BH326" i="5"/>
  <c r="H248" i="2"/>
  <c r="Y247" i="2"/>
  <c r="M197" i="2"/>
  <c r="AB196" i="2"/>
  <c r="I196" i="2"/>
  <c r="D327" i="5" l="1"/>
  <c r="C328" i="5"/>
  <c r="BH327" i="5"/>
  <c r="Y248" i="2"/>
  <c r="H249" i="2"/>
  <c r="M198" i="2"/>
  <c r="AB197" i="2"/>
  <c r="I197" i="2"/>
  <c r="D328" i="5" l="1"/>
  <c r="C329" i="5"/>
  <c r="BH328" i="5"/>
  <c r="Y249" i="2"/>
  <c r="H250" i="2"/>
  <c r="AB198" i="2"/>
  <c r="M199" i="2"/>
  <c r="I198" i="2"/>
  <c r="D329" i="5" l="1"/>
  <c r="C330" i="5"/>
  <c r="BH329" i="5"/>
  <c r="H251" i="2"/>
  <c r="Y250" i="2"/>
  <c r="M200" i="2"/>
  <c r="AB199" i="2"/>
  <c r="I199" i="2"/>
  <c r="D330" i="5" l="1"/>
  <c r="C331" i="5"/>
  <c r="BH330" i="5"/>
  <c r="Y251" i="2"/>
  <c r="H252" i="2"/>
  <c r="M201" i="2"/>
  <c r="M202" i="2" s="1"/>
  <c r="M203" i="2" s="1"/>
  <c r="AB200" i="2"/>
  <c r="I200" i="2"/>
  <c r="D331" i="5" l="1"/>
  <c r="C332" i="5"/>
  <c r="BH331" i="5"/>
  <c r="H253" i="2"/>
  <c r="Y252" i="2"/>
  <c r="I203" i="2"/>
  <c r="AB203" i="2"/>
  <c r="M204" i="2"/>
  <c r="M205" i="2" s="1"/>
  <c r="M206" i="2" s="1"/>
  <c r="M207" i="2" s="1"/>
  <c r="M208" i="2" s="1"/>
  <c r="M209" i="2" s="1"/>
  <c r="M210" i="2" s="1"/>
  <c r="M211" i="2" s="1"/>
  <c r="M212" i="2" s="1"/>
  <c r="M213" i="2" s="1"/>
  <c r="M214" i="2" s="1"/>
  <c r="M215" i="2" s="1"/>
  <c r="M216" i="2" s="1"/>
  <c r="M217" i="2" s="1"/>
  <c r="M218" i="2" s="1"/>
  <c r="M219" i="2" s="1"/>
  <c r="M220" i="2" s="1"/>
  <c r="M221" i="2" s="1"/>
  <c r="M222" i="2" s="1"/>
  <c r="M223" i="2" s="1"/>
  <c r="AB202" i="2"/>
  <c r="I202" i="2"/>
  <c r="AB201" i="2"/>
  <c r="I201" i="2"/>
  <c r="D332" i="5" l="1"/>
  <c r="C333" i="5"/>
  <c r="BH332" i="5"/>
  <c r="H254" i="2"/>
  <c r="Y253" i="2"/>
  <c r="M224" i="2"/>
  <c r="AB223" i="2"/>
  <c r="I223" i="2"/>
  <c r="AB222" i="2"/>
  <c r="I222" i="2"/>
  <c r="AB221" i="2"/>
  <c r="I221" i="2"/>
  <c r="AB220" i="2"/>
  <c r="I220" i="2"/>
  <c r="AB219" i="2"/>
  <c r="I219" i="2"/>
  <c r="AB218" i="2"/>
  <c r="I218" i="2"/>
  <c r="AB217" i="2"/>
  <c r="I217" i="2"/>
  <c r="AB216" i="2"/>
  <c r="I216" i="2"/>
  <c r="AB215" i="2"/>
  <c r="I215" i="2"/>
  <c r="AB214" i="2"/>
  <c r="I214" i="2"/>
  <c r="AB213" i="2"/>
  <c r="I213" i="2"/>
  <c r="AB212" i="2"/>
  <c r="I212" i="2"/>
  <c r="AB211" i="2"/>
  <c r="I211" i="2"/>
  <c r="AB210" i="2"/>
  <c r="I210" i="2"/>
  <c r="AB209" i="2"/>
  <c r="I209" i="2"/>
  <c r="AB208" i="2"/>
  <c r="I208" i="2"/>
  <c r="AB207" i="2"/>
  <c r="I207" i="2"/>
  <c r="I206" i="2"/>
  <c r="AB206" i="2"/>
  <c r="AB205" i="2"/>
  <c r="I205" i="2"/>
  <c r="AB204" i="2"/>
  <c r="I204" i="2"/>
  <c r="D333" i="5" l="1"/>
  <c r="C334" i="5"/>
  <c r="BH333" i="5"/>
  <c r="Y254" i="2"/>
  <c r="H255" i="2"/>
  <c r="M225" i="2"/>
  <c r="M226" i="2" s="1"/>
  <c r="AB224" i="2"/>
  <c r="I224" i="2"/>
  <c r="D334" i="5" l="1"/>
  <c r="C335" i="5"/>
  <c r="BH334" i="5"/>
  <c r="H256" i="2"/>
  <c r="Y255" i="2"/>
  <c r="M227" i="2"/>
  <c r="AB226" i="2"/>
  <c r="I226" i="2"/>
  <c r="AB225" i="2"/>
  <c r="I225" i="2"/>
  <c r="D335" i="5" l="1"/>
  <c r="C336" i="5"/>
  <c r="BH335" i="5"/>
  <c r="H257" i="2"/>
  <c r="Y256" i="2"/>
  <c r="M228" i="2"/>
  <c r="AB227" i="2"/>
  <c r="I227" i="2"/>
  <c r="D336" i="5" l="1"/>
  <c r="C337" i="5"/>
  <c r="BH336" i="5"/>
  <c r="Y257" i="2"/>
  <c r="H258" i="2"/>
  <c r="M229" i="2"/>
  <c r="AB228" i="2"/>
  <c r="I228" i="2"/>
  <c r="D337" i="5" l="1"/>
  <c r="C338" i="5"/>
  <c r="BH337" i="5"/>
  <c r="Y258" i="2"/>
  <c r="H259" i="2"/>
  <c r="M230" i="2"/>
  <c r="AB229" i="2"/>
  <c r="I229" i="2"/>
  <c r="D338" i="5" l="1"/>
  <c r="C339" i="5"/>
  <c r="C340" i="5" s="1"/>
  <c r="BH338" i="5"/>
  <c r="H260" i="2"/>
  <c r="Y259" i="2"/>
  <c r="AB230" i="2"/>
  <c r="M231" i="2"/>
  <c r="I230" i="2"/>
  <c r="D340" i="5" l="1"/>
  <c r="C341" i="5"/>
  <c r="BH340" i="5"/>
  <c r="D339" i="5"/>
  <c r="BH339" i="5"/>
  <c r="H261" i="2"/>
  <c r="Y260" i="2"/>
  <c r="AB231" i="2"/>
  <c r="M232" i="2"/>
  <c r="M233" i="2" s="1"/>
  <c r="I231" i="2"/>
  <c r="D341" i="5" l="1"/>
  <c r="C342" i="5"/>
  <c r="BH341" i="5"/>
  <c r="H262" i="2"/>
  <c r="Y261" i="2"/>
  <c r="M234" i="2"/>
  <c r="AB233" i="2"/>
  <c r="I233" i="2"/>
  <c r="AB232" i="2"/>
  <c r="I232" i="2"/>
  <c r="D342" i="5" l="1"/>
  <c r="C343" i="5"/>
  <c r="BH342" i="5"/>
  <c r="Y262" i="2"/>
  <c r="H263" i="2"/>
  <c r="M235" i="2"/>
  <c r="AB234" i="2"/>
  <c r="I234" i="2"/>
  <c r="D343" i="5" l="1"/>
  <c r="C344" i="5"/>
  <c r="BH343" i="5"/>
  <c r="H264" i="2"/>
  <c r="Y263" i="2"/>
  <c r="M236" i="2"/>
  <c r="AB235" i="2"/>
  <c r="I235" i="2"/>
  <c r="D344" i="5" l="1"/>
  <c r="C345" i="5"/>
  <c r="C346" i="5" s="1"/>
  <c r="BH344" i="5"/>
  <c r="H265" i="2"/>
  <c r="Y264" i="2"/>
  <c r="M237" i="2"/>
  <c r="AB236" i="2"/>
  <c r="I236" i="2"/>
  <c r="D346" i="5" l="1"/>
  <c r="C347" i="5"/>
  <c r="BH346" i="5"/>
  <c r="D345" i="5"/>
  <c r="BH345" i="5"/>
  <c r="H266" i="2"/>
  <c r="Y265" i="2"/>
  <c r="M238" i="2"/>
  <c r="AB237" i="2"/>
  <c r="I237" i="2"/>
  <c r="D347" i="5" l="1"/>
  <c r="C348" i="5"/>
  <c r="BH347" i="5"/>
  <c r="H267" i="2"/>
  <c r="Y266" i="2"/>
  <c r="M239" i="2"/>
  <c r="AB238" i="2"/>
  <c r="I238" i="2"/>
  <c r="D348" i="5" l="1"/>
  <c r="C349" i="5"/>
  <c r="BH348" i="5"/>
  <c r="H268" i="2"/>
  <c r="Y267" i="2"/>
  <c r="M240" i="2"/>
  <c r="M241" i="2" s="1"/>
  <c r="AB239" i="2"/>
  <c r="I239" i="2"/>
  <c r="D349" i="5" l="1"/>
  <c r="C350" i="5"/>
  <c r="BH349" i="5"/>
  <c r="M242" i="2"/>
  <c r="AB241" i="2"/>
  <c r="I241" i="2"/>
  <c r="H269" i="2"/>
  <c r="Y268" i="2"/>
  <c r="AB240" i="2"/>
  <c r="I240" i="2"/>
  <c r="D350" i="5" l="1"/>
  <c r="C351" i="5"/>
  <c r="BH350" i="5"/>
  <c r="H270" i="2"/>
  <c r="Y269" i="2"/>
  <c r="M243" i="2"/>
  <c r="AB242" i="2"/>
  <c r="I242" i="2"/>
  <c r="D351" i="5" l="1"/>
  <c r="C352" i="5"/>
  <c r="BH351" i="5"/>
  <c r="M244" i="2"/>
  <c r="AB243" i="2"/>
  <c r="I243" i="2"/>
  <c r="Y270" i="2"/>
  <c r="H271" i="2"/>
  <c r="D352" i="5" l="1"/>
  <c r="C353" i="5"/>
  <c r="BH352" i="5"/>
  <c r="H272" i="2"/>
  <c r="Y271" i="2"/>
  <c r="M245" i="2"/>
  <c r="AB244" i="2"/>
  <c r="I244" i="2"/>
  <c r="D353" i="5" l="1"/>
  <c r="C354" i="5"/>
  <c r="BH353" i="5"/>
  <c r="M246" i="2"/>
  <c r="AB245" i="2"/>
  <c r="I245" i="2"/>
  <c r="Y272" i="2"/>
  <c r="H273" i="2"/>
  <c r="D354" i="5" l="1"/>
  <c r="C355" i="5"/>
  <c r="BH354" i="5"/>
  <c r="Y273" i="2"/>
  <c r="H274" i="2"/>
  <c r="M247" i="2"/>
  <c r="AB246" i="2"/>
  <c r="I246" i="2"/>
  <c r="D355" i="5" l="1"/>
  <c r="C356" i="5"/>
  <c r="BH355" i="5"/>
  <c r="Y274" i="2"/>
  <c r="H275" i="2"/>
  <c r="M248" i="2"/>
  <c r="AB247" i="2"/>
  <c r="I247" i="2"/>
  <c r="D356" i="5" l="1"/>
  <c r="C357" i="5"/>
  <c r="BH356" i="5"/>
  <c r="H276" i="2"/>
  <c r="Y275" i="2"/>
  <c r="M249" i="2"/>
  <c r="AB248" i="2"/>
  <c r="I248" i="2"/>
  <c r="D357" i="5" l="1"/>
  <c r="C358" i="5"/>
  <c r="BH357" i="5"/>
  <c r="M250" i="2"/>
  <c r="AB249" i="2"/>
  <c r="I249" i="2"/>
  <c r="Y276" i="2"/>
  <c r="H277" i="2"/>
  <c r="D358" i="5" l="1"/>
  <c r="C359" i="5"/>
  <c r="BH358" i="5"/>
  <c r="H278" i="2"/>
  <c r="Y277" i="2"/>
  <c r="M251" i="2"/>
  <c r="AB250" i="2"/>
  <c r="I250" i="2"/>
  <c r="D359" i="5" l="1"/>
  <c r="C360" i="5"/>
  <c r="BH359" i="5"/>
  <c r="M252" i="2"/>
  <c r="AB251" i="2"/>
  <c r="I251" i="2"/>
  <c r="H279" i="2"/>
  <c r="Y278" i="2"/>
  <c r="D360" i="5" l="1"/>
  <c r="C361" i="5"/>
  <c r="BH360" i="5"/>
  <c r="Y279" i="2"/>
  <c r="H280" i="2"/>
  <c r="M253" i="2"/>
  <c r="AB252" i="2"/>
  <c r="I252" i="2"/>
  <c r="D361" i="5" l="1"/>
  <c r="C362" i="5"/>
  <c r="BH361" i="5"/>
  <c r="M254" i="2"/>
  <c r="AB253" i="2"/>
  <c r="I253" i="2"/>
  <c r="H281" i="2"/>
  <c r="H282" i="2" s="1"/>
  <c r="Y280" i="2"/>
  <c r="D362" i="5" l="1"/>
  <c r="C363" i="5"/>
  <c r="BH362" i="5"/>
  <c r="H283" i="2"/>
  <c r="Y282" i="2"/>
  <c r="Y281" i="2"/>
  <c r="AB254" i="2"/>
  <c r="M255" i="2"/>
  <c r="I254" i="2"/>
  <c r="D363" i="5" l="1"/>
  <c r="C364" i="5"/>
  <c r="BH363" i="5"/>
  <c r="H284" i="2"/>
  <c r="Y283" i="2"/>
  <c r="AB255" i="2"/>
  <c r="M256" i="2"/>
  <c r="I255" i="2"/>
  <c r="D364" i="5" l="1"/>
  <c r="C365" i="5"/>
  <c r="BH364" i="5"/>
  <c r="Y284" i="2"/>
  <c r="H285" i="2"/>
  <c r="M257" i="2"/>
  <c r="AB256" i="2"/>
  <c r="I256" i="2"/>
  <c r="D365" i="5" l="1"/>
  <c r="C366" i="5"/>
  <c r="BH365" i="5"/>
  <c r="Y285" i="2"/>
  <c r="H286" i="2"/>
  <c r="M258" i="2"/>
  <c r="AB257" i="2"/>
  <c r="I257" i="2"/>
  <c r="D366" i="5" l="1"/>
  <c r="C367" i="5"/>
  <c r="BH366" i="5"/>
  <c r="Y286" i="2"/>
  <c r="H287" i="2"/>
  <c r="M259" i="2"/>
  <c r="AB258" i="2"/>
  <c r="I258" i="2"/>
  <c r="D367" i="5" l="1"/>
  <c r="C368" i="5"/>
  <c r="BH367" i="5"/>
  <c r="Y287" i="2"/>
  <c r="H288" i="2"/>
  <c r="M260" i="2"/>
  <c r="AB259" i="2"/>
  <c r="I259" i="2"/>
  <c r="D368" i="5" l="1"/>
  <c r="C369" i="5"/>
  <c r="BH368" i="5"/>
  <c r="Y288" i="2"/>
  <c r="H289" i="2"/>
  <c r="AB260" i="2"/>
  <c r="M261" i="2"/>
  <c r="I260" i="2"/>
  <c r="D369" i="5" l="1"/>
  <c r="C370" i="5"/>
  <c r="BH369" i="5"/>
  <c r="Y289" i="2"/>
  <c r="H290" i="2"/>
  <c r="M262" i="2"/>
  <c r="AB261" i="2"/>
  <c r="I261" i="2"/>
  <c r="D370" i="5" l="1"/>
  <c r="C371" i="5"/>
  <c r="BH370" i="5"/>
  <c r="H291" i="2"/>
  <c r="H292" i="2" s="1"/>
  <c r="Y290" i="2"/>
  <c r="M263" i="2"/>
  <c r="AB262" i="2"/>
  <c r="I262" i="2"/>
  <c r="D371" i="5" l="1"/>
  <c r="C372" i="5"/>
  <c r="BH371" i="5"/>
  <c r="H293" i="2"/>
  <c r="Y292" i="2"/>
  <c r="Y291" i="2"/>
  <c r="M264" i="2"/>
  <c r="AB263" i="2"/>
  <c r="I263" i="2"/>
  <c r="BH372" i="5" l="1"/>
  <c r="C373" i="5"/>
  <c r="D372" i="5"/>
  <c r="H294" i="2"/>
  <c r="Y293" i="2"/>
  <c r="M265" i="2"/>
  <c r="AB264" i="2"/>
  <c r="I264" i="2"/>
  <c r="D373" i="5" l="1"/>
  <c r="C374" i="5"/>
  <c r="BH373" i="5"/>
  <c r="Y294" i="2"/>
  <c r="H295" i="2"/>
  <c r="AB265" i="2"/>
  <c r="M266" i="2"/>
  <c r="I265" i="2"/>
  <c r="D374" i="5" l="1"/>
  <c r="BH374" i="5"/>
  <c r="C375" i="5"/>
  <c r="H296" i="2"/>
  <c r="Y295" i="2"/>
  <c r="M267" i="2"/>
  <c r="AB266" i="2"/>
  <c r="I266" i="2"/>
  <c r="D375" i="5" l="1"/>
  <c r="C376" i="5"/>
  <c r="BH375" i="5"/>
  <c r="H297" i="2"/>
  <c r="Y296" i="2"/>
  <c r="M268" i="2"/>
  <c r="AB267" i="2"/>
  <c r="I267" i="2"/>
  <c r="D376" i="5" l="1"/>
  <c r="C377" i="5"/>
  <c r="BH376" i="5"/>
  <c r="Y297" i="2"/>
  <c r="H298" i="2"/>
  <c r="M269" i="2"/>
  <c r="AB268" i="2"/>
  <c r="I268" i="2"/>
  <c r="D377" i="5" l="1"/>
  <c r="C378" i="5"/>
  <c r="BH377" i="5"/>
  <c r="H299" i="2"/>
  <c r="Y298" i="2"/>
  <c r="M270" i="2"/>
  <c r="AB269" i="2"/>
  <c r="I269" i="2"/>
  <c r="D378" i="5" l="1"/>
  <c r="C379" i="5"/>
  <c r="BH378" i="5"/>
  <c r="H300" i="2"/>
  <c r="Y299" i="2"/>
  <c r="M271" i="2"/>
  <c r="AB270" i="2"/>
  <c r="I270" i="2"/>
  <c r="D379" i="5" l="1"/>
  <c r="C380" i="5"/>
  <c r="BH379" i="5"/>
  <c r="H301" i="2"/>
  <c r="Y300" i="2"/>
  <c r="M272" i="2"/>
  <c r="AB271" i="2"/>
  <c r="I271" i="2"/>
  <c r="D380" i="5" l="1"/>
  <c r="C381" i="5"/>
  <c r="BH380" i="5"/>
  <c r="H302" i="2"/>
  <c r="Y301" i="2"/>
  <c r="M273" i="2"/>
  <c r="AB272" i="2"/>
  <c r="I272" i="2"/>
  <c r="D381" i="5" l="1"/>
  <c r="C382" i="5"/>
  <c r="BH381" i="5"/>
  <c r="H303" i="2"/>
  <c r="Y302" i="2"/>
  <c r="M274" i="2"/>
  <c r="AB273" i="2"/>
  <c r="I273" i="2"/>
  <c r="D382" i="5" l="1"/>
  <c r="C383" i="5"/>
  <c r="BH382" i="5"/>
  <c r="H304" i="2"/>
  <c r="Y303" i="2"/>
  <c r="M275" i="2"/>
  <c r="AB274" i="2"/>
  <c r="I274" i="2"/>
  <c r="D383" i="5" l="1"/>
  <c r="BH383" i="5"/>
  <c r="Y304" i="2"/>
  <c r="H305" i="2"/>
  <c r="M276" i="2"/>
  <c r="AB275" i="2"/>
  <c r="I275" i="2"/>
  <c r="H306" i="2" l="1"/>
  <c r="Y305" i="2"/>
  <c r="M277" i="2"/>
  <c r="AB276" i="2"/>
  <c r="I276" i="2"/>
  <c r="Y306" i="2" l="1"/>
  <c r="H307" i="2"/>
  <c r="M278" i="2"/>
  <c r="AB277" i="2"/>
  <c r="I277" i="2"/>
  <c r="H308" i="2" l="1"/>
  <c r="Y307" i="2"/>
  <c r="M279" i="2"/>
  <c r="AB278" i="2"/>
  <c r="I278" i="2"/>
  <c r="H309" i="2" l="1"/>
  <c r="Y308" i="2"/>
  <c r="M280" i="2"/>
  <c r="AB279" i="2"/>
  <c r="I279" i="2"/>
  <c r="H310" i="2" l="1"/>
  <c r="Y309" i="2"/>
  <c r="M281" i="2"/>
  <c r="M282" i="2" s="1"/>
  <c r="AB280" i="2"/>
  <c r="I280" i="2"/>
  <c r="Y310" i="2" l="1"/>
  <c r="H311" i="2"/>
  <c r="M283" i="2"/>
  <c r="AB282" i="2"/>
  <c r="I282" i="2"/>
  <c r="AB281" i="2"/>
  <c r="I281" i="2"/>
  <c r="H312" i="2" l="1"/>
  <c r="Y311" i="2"/>
  <c r="M284" i="2"/>
  <c r="AB283" i="2"/>
  <c r="I283" i="2"/>
  <c r="H313" i="2" l="1"/>
  <c r="Y312" i="2"/>
  <c r="M285" i="2"/>
  <c r="AB284" i="2"/>
  <c r="I284" i="2"/>
  <c r="Y313" i="2" l="1"/>
  <c r="H314" i="2"/>
  <c r="M286" i="2"/>
  <c r="AB285" i="2"/>
  <c r="I285" i="2"/>
  <c r="H315" i="2" l="1"/>
  <c r="H316" i="2" s="1"/>
  <c r="Y314" i="2"/>
  <c r="M287" i="2"/>
  <c r="AB286" i="2"/>
  <c r="I286" i="2"/>
  <c r="H317" i="2" l="1"/>
  <c r="Y316" i="2"/>
  <c r="Y315" i="2"/>
  <c r="M288" i="2"/>
  <c r="AB287" i="2"/>
  <c r="I287" i="2"/>
  <c r="H318" i="2" l="1"/>
  <c r="Y317" i="2"/>
  <c r="M289" i="2"/>
  <c r="AB288" i="2"/>
  <c r="I288" i="2"/>
  <c r="H319" i="2" l="1"/>
  <c r="Y318" i="2"/>
  <c r="M290" i="2"/>
  <c r="AB289" i="2"/>
  <c r="I289" i="2"/>
  <c r="Y319" i="2" l="1"/>
  <c r="H320" i="2"/>
  <c r="M291" i="2"/>
  <c r="M292" i="2" s="1"/>
  <c r="AB290" i="2"/>
  <c r="I290" i="2"/>
  <c r="Y320" i="2" l="1"/>
  <c r="H321" i="2"/>
  <c r="M293" i="2"/>
  <c r="AB292" i="2"/>
  <c r="I292" i="2"/>
  <c r="AB291" i="2"/>
  <c r="I291" i="2"/>
  <c r="Y321" i="2" l="1"/>
  <c r="H322" i="2"/>
  <c r="M294" i="2"/>
  <c r="AB293" i="2"/>
  <c r="I293" i="2"/>
  <c r="AD3" i="7"/>
  <c r="AD2" i="7"/>
  <c r="Y322" i="2" l="1"/>
  <c r="H323" i="2"/>
  <c r="M295" i="2"/>
  <c r="AB294" i="2"/>
  <c r="I294" i="2"/>
  <c r="Y323" i="2" l="1"/>
  <c r="H324" i="2"/>
  <c r="M296" i="2"/>
  <c r="AB295" i="2"/>
  <c r="I295" i="2"/>
  <c r="H325" i="2" l="1"/>
  <c r="Y324" i="2"/>
  <c r="M297" i="2"/>
  <c r="AB296" i="2"/>
  <c r="I296" i="2"/>
  <c r="H326" i="2" l="1"/>
  <c r="Y325" i="2"/>
  <c r="AB297" i="2"/>
  <c r="M298" i="2"/>
  <c r="I297" i="2"/>
  <c r="H327" i="2" l="1"/>
  <c r="Y326" i="2"/>
  <c r="M299" i="2"/>
  <c r="AB298" i="2"/>
  <c r="I298" i="2"/>
  <c r="Y327" i="2" l="1"/>
  <c r="H328" i="2"/>
  <c r="M300" i="2"/>
  <c r="AB299" i="2"/>
  <c r="I299" i="2"/>
  <c r="Y328" i="2" l="1"/>
  <c r="H329" i="2"/>
  <c r="M301" i="2"/>
  <c r="AB300" i="2"/>
  <c r="I300" i="2"/>
  <c r="Y329" i="2" l="1"/>
  <c r="H330" i="2"/>
  <c r="M302" i="2"/>
  <c r="AB301" i="2"/>
  <c r="I301" i="2"/>
  <c r="Y330" i="2" l="1"/>
  <c r="H331" i="2"/>
  <c r="M303" i="2"/>
  <c r="AB302" i="2"/>
  <c r="I302" i="2"/>
  <c r="Y331" i="2" l="1"/>
  <c r="H332" i="2"/>
  <c r="M304" i="2"/>
  <c r="AB303" i="2"/>
  <c r="I303" i="2"/>
  <c r="Y332" i="2" l="1"/>
  <c r="H333" i="2"/>
  <c r="M305" i="2"/>
  <c r="AB304" i="2"/>
  <c r="I304" i="2"/>
  <c r="Y333" i="2" l="1"/>
  <c r="H334" i="2"/>
  <c r="M306" i="2"/>
  <c r="AB305" i="2"/>
  <c r="I305" i="2"/>
  <c r="H335" i="2" l="1"/>
  <c r="Y334" i="2"/>
  <c r="M307" i="2"/>
  <c r="AB306" i="2"/>
  <c r="I306" i="2"/>
  <c r="H336" i="2" l="1"/>
  <c r="Y335" i="2"/>
  <c r="M308" i="2"/>
  <c r="AB307" i="2"/>
  <c r="I307" i="2"/>
  <c r="H337" i="2" l="1"/>
  <c r="Y336" i="2"/>
  <c r="M309" i="2"/>
  <c r="AB308" i="2"/>
  <c r="I308" i="2"/>
  <c r="Y337" i="2" l="1"/>
  <c r="H338" i="2"/>
  <c r="M310" i="2"/>
  <c r="AB309" i="2"/>
  <c r="I309" i="2"/>
  <c r="Y338" i="2" l="1"/>
  <c r="H339" i="2"/>
  <c r="M311" i="2"/>
  <c r="AB310" i="2"/>
  <c r="I310" i="2"/>
  <c r="H340" i="2" l="1"/>
  <c r="Y339" i="2"/>
  <c r="M312" i="2"/>
  <c r="AB311" i="2"/>
  <c r="I311" i="2"/>
  <c r="H341" i="2" l="1"/>
  <c r="Y340" i="2"/>
  <c r="M313" i="2"/>
  <c r="AB312" i="2"/>
  <c r="I312" i="2"/>
  <c r="Y341" i="2" l="1"/>
  <c r="H342" i="2"/>
  <c r="M314" i="2"/>
  <c r="AB313" i="2"/>
  <c r="I313" i="2"/>
  <c r="H343" i="2" l="1"/>
  <c r="Y342" i="2"/>
  <c r="M315" i="2"/>
  <c r="M316" i="2" s="1"/>
  <c r="AB314" i="2"/>
  <c r="I314" i="2"/>
  <c r="M317" i="2" l="1"/>
  <c r="AB316" i="2"/>
  <c r="I316" i="2"/>
  <c r="Y343" i="2"/>
  <c r="H344" i="2"/>
  <c r="AB315" i="2"/>
  <c r="I315" i="2"/>
  <c r="Y344" i="2" l="1"/>
  <c r="H345" i="2"/>
  <c r="AB317" i="2"/>
  <c r="M318" i="2"/>
  <c r="I317" i="2"/>
  <c r="M319" i="2" l="1"/>
  <c r="AB318" i="2"/>
  <c r="I318" i="2"/>
  <c r="Y345" i="2"/>
  <c r="H346" i="2"/>
  <c r="H347" i="2" s="1"/>
  <c r="H348" i="2" l="1"/>
  <c r="H349" i="2" s="1"/>
  <c r="Y347" i="2"/>
  <c r="Y346" i="2"/>
  <c r="M320" i="2"/>
  <c r="AB319" i="2"/>
  <c r="I319" i="2"/>
  <c r="Y349" i="2" l="1"/>
  <c r="H350" i="2"/>
  <c r="Y348" i="2"/>
  <c r="M321" i="2"/>
  <c r="AB320" i="2"/>
  <c r="I320" i="2"/>
  <c r="Y350" i="2" l="1"/>
  <c r="H351" i="2"/>
  <c r="M322" i="2"/>
  <c r="AB321" i="2"/>
  <c r="I321" i="2"/>
  <c r="Y351" i="2" l="1"/>
  <c r="H352" i="2"/>
  <c r="M323" i="2"/>
  <c r="AB322" i="2"/>
  <c r="I322" i="2"/>
  <c r="Y352" i="2" l="1"/>
  <c r="H353" i="2"/>
  <c r="M324" i="2"/>
  <c r="AB323" i="2"/>
  <c r="I323" i="2"/>
  <c r="Y353" i="2" l="1"/>
  <c r="H354" i="2"/>
  <c r="M325" i="2"/>
  <c r="AB324" i="2"/>
  <c r="I324" i="2"/>
  <c r="Y354" i="2" l="1"/>
  <c r="H355" i="2"/>
  <c r="M326" i="2"/>
  <c r="AB325" i="2"/>
  <c r="I325" i="2"/>
  <c r="H356" i="2" l="1"/>
  <c r="Y355" i="2"/>
  <c r="M327" i="2"/>
  <c r="AB326" i="2"/>
  <c r="I326" i="2"/>
  <c r="Y356" i="2" l="1"/>
  <c r="H357" i="2"/>
  <c r="M328" i="2"/>
  <c r="AB327" i="2"/>
  <c r="I327" i="2"/>
  <c r="Y357" i="2" l="1"/>
  <c r="H358" i="2"/>
  <c r="M329" i="2"/>
  <c r="AB328" i="2"/>
  <c r="I328" i="2"/>
  <c r="H359" i="2" l="1"/>
  <c r="Y358" i="2"/>
  <c r="M330" i="2"/>
  <c r="AB329" i="2"/>
  <c r="I329" i="2"/>
  <c r="Y359" i="2" l="1"/>
  <c r="H360" i="2"/>
  <c r="M331" i="2"/>
  <c r="AB330" i="2"/>
  <c r="I330" i="2"/>
  <c r="H361" i="2" l="1"/>
  <c r="Y360" i="2"/>
  <c r="AB331" i="2"/>
  <c r="M332" i="2"/>
  <c r="I331" i="2"/>
  <c r="Y361" i="2" l="1"/>
  <c r="H362" i="2"/>
  <c r="M333" i="2"/>
  <c r="AB332" i="2"/>
  <c r="I332" i="2"/>
  <c r="Y362" i="2" l="1"/>
  <c r="H363" i="2"/>
  <c r="M334" i="2"/>
  <c r="AB333" i="2"/>
  <c r="I333" i="2"/>
  <c r="Y363" i="2" l="1"/>
  <c r="H364" i="2"/>
  <c r="M335" i="2"/>
  <c r="AB334" i="2"/>
  <c r="I334" i="2"/>
  <c r="H365" i="2" l="1"/>
  <c r="Y364" i="2"/>
  <c r="M336" i="2"/>
  <c r="AB335" i="2"/>
  <c r="I335" i="2"/>
  <c r="H366" i="2" l="1"/>
  <c r="Y365" i="2"/>
  <c r="M337" i="2"/>
  <c r="AB336" i="2"/>
  <c r="I336" i="2"/>
  <c r="Y366" i="2" l="1"/>
  <c r="H367" i="2"/>
  <c r="M338" i="2"/>
  <c r="AB337" i="2"/>
  <c r="I337" i="2"/>
  <c r="Y367" i="2" l="1"/>
  <c r="H368" i="2"/>
  <c r="M339" i="2"/>
  <c r="AB338" i="2"/>
  <c r="I338" i="2"/>
  <c r="Y368" i="2" l="1"/>
  <c r="H369" i="2"/>
  <c r="M340" i="2"/>
  <c r="AB339" i="2"/>
  <c r="I339" i="2"/>
  <c r="Y369" i="2" l="1"/>
  <c r="H370" i="2"/>
  <c r="M341" i="2"/>
  <c r="AB340" i="2"/>
  <c r="I340" i="2"/>
  <c r="Y370" i="2" l="1"/>
  <c r="H371" i="2"/>
  <c r="AB341" i="2"/>
  <c r="M342" i="2"/>
  <c r="I341" i="2"/>
  <c r="Y371" i="2" l="1"/>
  <c r="H372" i="2"/>
  <c r="M343" i="2"/>
  <c r="AB342" i="2"/>
  <c r="I342" i="2"/>
  <c r="Y372" i="2" l="1"/>
  <c r="H373" i="2"/>
  <c r="M344" i="2"/>
  <c r="AB343" i="2"/>
  <c r="I343" i="2"/>
  <c r="Y373" i="2" l="1"/>
  <c r="H374" i="2"/>
  <c r="M345" i="2"/>
  <c r="AB344" i="2"/>
  <c r="I344" i="2"/>
  <c r="Y374" i="2" l="1"/>
  <c r="H375" i="2"/>
  <c r="M346" i="2"/>
  <c r="M347" i="2" s="1"/>
  <c r="AB345" i="2"/>
  <c r="I345" i="2"/>
  <c r="Y375" i="2" l="1"/>
  <c r="H376" i="2"/>
  <c r="M348" i="2"/>
  <c r="M349" i="2" s="1"/>
  <c r="AB347" i="2"/>
  <c r="I347" i="2"/>
  <c r="AB346" i="2"/>
  <c r="I346" i="2"/>
  <c r="M350" i="2" l="1"/>
  <c r="AB349" i="2"/>
  <c r="I349" i="2"/>
  <c r="H377" i="2"/>
  <c r="Y376" i="2"/>
  <c r="AB348" i="2"/>
  <c r="I348" i="2"/>
  <c r="B150" i="7"/>
  <c r="D150" i="7"/>
  <c r="B130" i="7"/>
  <c r="AD130" i="7" s="1"/>
  <c r="AE130" i="7"/>
  <c r="Y377" i="2" l="1"/>
  <c r="H378" i="2"/>
  <c r="M351" i="2"/>
  <c r="AB350" i="2"/>
  <c r="I350" i="2"/>
  <c r="M352" i="2" l="1"/>
  <c r="AB351" i="2"/>
  <c r="I351" i="2"/>
  <c r="H379" i="2"/>
  <c r="Y378" i="2"/>
  <c r="Y379" i="2" l="1"/>
  <c r="H380" i="2"/>
  <c r="H381" i="2" s="1"/>
  <c r="M353" i="2"/>
  <c r="AB352" i="2"/>
  <c r="I352" i="2"/>
  <c r="Y381" i="2" l="1"/>
  <c r="H382" i="2"/>
  <c r="M354" i="2"/>
  <c r="AB353" i="2"/>
  <c r="I353" i="2"/>
  <c r="Y380" i="2"/>
  <c r="Y382" i="2" l="1"/>
  <c r="H383" i="2"/>
  <c r="M355" i="2"/>
  <c r="AB354" i="2"/>
  <c r="I354" i="2"/>
  <c r="Y383" i="2" l="1"/>
  <c r="H384" i="2"/>
  <c r="M356" i="2"/>
  <c r="AB355" i="2"/>
  <c r="I355" i="2"/>
  <c r="Y384" i="2" l="1"/>
  <c r="M357" i="2"/>
  <c r="AB356" i="2"/>
  <c r="I356" i="2"/>
  <c r="M358" i="2" l="1"/>
  <c r="AB357" i="2"/>
  <c r="I357" i="2"/>
  <c r="M359" i="2" l="1"/>
  <c r="AB358" i="2"/>
  <c r="I358" i="2"/>
  <c r="M360" i="2" l="1"/>
  <c r="AB359" i="2"/>
  <c r="I359" i="2"/>
  <c r="M361" i="2" l="1"/>
  <c r="AB360" i="2"/>
  <c r="I360" i="2"/>
  <c r="M362" i="2" l="1"/>
  <c r="AB361" i="2"/>
  <c r="I361" i="2"/>
  <c r="M363" i="2" l="1"/>
  <c r="AB362" i="2"/>
  <c r="I362" i="2"/>
  <c r="M364" i="2" l="1"/>
  <c r="AB363" i="2"/>
  <c r="I363" i="2"/>
  <c r="M365" i="2" l="1"/>
  <c r="AB364" i="2"/>
  <c r="I364" i="2"/>
  <c r="M366" i="2" l="1"/>
  <c r="AB365" i="2"/>
  <c r="I365" i="2"/>
  <c r="M367" i="2" l="1"/>
  <c r="AB366" i="2"/>
  <c r="I366" i="2"/>
  <c r="M368" i="2" l="1"/>
  <c r="AB367" i="2"/>
  <c r="I367" i="2"/>
  <c r="M369" i="2" l="1"/>
  <c r="AB368" i="2"/>
  <c r="I368" i="2"/>
  <c r="M370" i="2" l="1"/>
  <c r="AB369" i="2"/>
  <c r="I369" i="2"/>
  <c r="AB370" i="2" l="1"/>
  <c r="M371" i="2"/>
  <c r="I370" i="2"/>
  <c r="M372" i="2" l="1"/>
  <c r="AB371" i="2"/>
  <c r="I371" i="2"/>
  <c r="M373" i="2" l="1"/>
  <c r="AB372" i="2"/>
  <c r="I372" i="2"/>
  <c r="M374" i="2" l="1"/>
  <c r="AB373" i="2"/>
  <c r="I373" i="2"/>
  <c r="M375" i="2" l="1"/>
  <c r="AB374" i="2"/>
  <c r="I374" i="2"/>
  <c r="M376" i="2" l="1"/>
  <c r="AB375" i="2"/>
  <c r="I375" i="2"/>
  <c r="M377" i="2" l="1"/>
  <c r="AB376" i="2"/>
  <c r="I376" i="2"/>
  <c r="M378" i="2" l="1"/>
  <c r="AB377" i="2"/>
  <c r="I377" i="2"/>
  <c r="M379" i="2" l="1"/>
  <c r="AB378" i="2"/>
  <c r="I378" i="2"/>
  <c r="M380" i="2" l="1"/>
  <c r="M381" i="2" s="1"/>
  <c r="AB379" i="2"/>
  <c r="I379" i="2"/>
  <c r="M382" i="2" l="1"/>
  <c r="AB381" i="2"/>
  <c r="I381" i="2"/>
  <c r="AB380" i="2"/>
  <c r="I380" i="2"/>
  <c r="AB382" i="2" l="1"/>
  <c r="M383" i="2"/>
  <c r="I382" i="2"/>
  <c r="AB383" i="2" l="1"/>
  <c r="M384" i="2"/>
  <c r="I383" i="2"/>
  <c r="AB384" i="2" l="1"/>
  <c r="I384" i="2"/>
</calcChain>
</file>

<file path=xl/sharedStrings.xml><?xml version="1.0" encoding="utf-8"?>
<sst xmlns="http://schemas.openxmlformats.org/spreadsheetml/2006/main" count="693" uniqueCount="479">
  <si>
    <t>国家衛健委</t>
    <rPh sb="0" eb="2">
      <t>コッカ</t>
    </rPh>
    <rPh sb="2" eb="5">
      <t>エイケンイ</t>
    </rPh>
    <phoneticPr fontId="1"/>
  </si>
  <si>
    <t>単位</t>
    <rPh sb="0" eb="2">
      <t>タンイ</t>
    </rPh>
    <phoneticPr fontId="1"/>
  </si>
  <si>
    <t>発表</t>
    <rPh sb="0" eb="2">
      <t>ハッピョウ</t>
    </rPh>
    <phoneticPr fontId="1"/>
  </si>
  <si>
    <t>日付</t>
    <rPh sb="0" eb="2">
      <t>ヒヅケ</t>
    </rPh>
    <phoneticPr fontId="1"/>
  </si>
  <si>
    <t>時点</t>
    <rPh sb="0" eb="2">
      <t>ジテン</t>
    </rPh>
    <phoneticPr fontId="1"/>
  </si>
  <si>
    <t>(0:0-24:0)</t>
    <phoneticPr fontId="1"/>
  </si>
  <si>
    <t>湖北</t>
    <rPh sb="0" eb="2">
      <t>コホク</t>
    </rPh>
    <phoneticPr fontId="1"/>
  </si>
  <si>
    <t>上海</t>
    <rPh sb="0" eb="2">
      <t>シャンハイ</t>
    </rPh>
    <phoneticPr fontId="1"/>
  </si>
  <si>
    <t>北京</t>
    <rPh sb="0" eb="2">
      <t>ペキン</t>
    </rPh>
    <phoneticPr fontId="1"/>
  </si>
  <si>
    <t>累計</t>
    <rPh sb="0" eb="2">
      <t>ルイケイ</t>
    </rPh>
    <phoneticPr fontId="1"/>
  </si>
  <si>
    <t>広東</t>
    <rPh sb="0" eb="2">
      <t>カントン</t>
    </rPh>
    <phoneticPr fontId="1"/>
  </si>
  <si>
    <t>四川</t>
    <rPh sb="0" eb="2">
      <t>シセン</t>
    </rPh>
    <phoneticPr fontId="1"/>
  </si>
  <si>
    <t>雲南</t>
    <rPh sb="0" eb="2">
      <t>ウンナン</t>
    </rPh>
    <phoneticPr fontId="1"/>
  </si>
  <si>
    <t>浙江</t>
    <rPh sb="0" eb="2">
      <t>セッコウ</t>
    </rPh>
    <phoneticPr fontId="1"/>
  </si>
  <si>
    <t>安徽</t>
    <rPh sb="0" eb="2">
      <t>アンキ</t>
    </rPh>
    <phoneticPr fontId="1"/>
  </si>
  <si>
    <t>海南</t>
    <rPh sb="0" eb="2">
      <t>カイナン</t>
    </rPh>
    <phoneticPr fontId="1"/>
  </si>
  <si>
    <t>貴州</t>
    <rPh sb="0" eb="2">
      <t>キシュウ</t>
    </rPh>
    <phoneticPr fontId="1"/>
  </si>
  <si>
    <t>寧夏</t>
    <rPh sb="0" eb="2">
      <t>ネイカ</t>
    </rPh>
    <phoneticPr fontId="1"/>
  </si>
  <si>
    <t>ANH</t>
    <phoneticPr fontId="1"/>
  </si>
  <si>
    <t>Sic</t>
    <phoneticPr fontId="1"/>
  </si>
  <si>
    <t>Yun</t>
    <phoneticPr fontId="1"/>
  </si>
  <si>
    <t>Zhe</t>
    <phoneticPr fontId="1"/>
  </si>
  <si>
    <t>Hub</t>
    <phoneticPr fontId="1"/>
  </si>
  <si>
    <t>Hai</t>
    <phoneticPr fontId="1"/>
  </si>
  <si>
    <t>Gui</t>
    <phoneticPr fontId="1"/>
  </si>
  <si>
    <t>Nin</t>
    <phoneticPr fontId="1"/>
  </si>
  <si>
    <t>Bei</t>
    <phoneticPr fontId="1"/>
  </si>
  <si>
    <t>Hube</t>
    <phoneticPr fontId="1"/>
  </si>
  <si>
    <t>Shang</t>
    <phoneticPr fontId="1"/>
  </si>
  <si>
    <t>山東</t>
    <rPh sb="0" eb="2">
      <t>サントウ</t>
    </rPh>
    <phoneticPr fontId="1"/>
  </si>
  <si>
    <t>Shand</t>
    <phoneticPr fontId="1"/>
  </si>
  <si>
    <t>Guangd</t>
    <phoneticPr fontId="1"/>
  </si>
  <si>
    <t>Guangx</t>
    <phoneticPr fontId="1"/>
  </si>
  <si>
    <t>広西</t>
    <rPh sb="0" eb="2">
      <t>ヒロニシ</t>
    </rPh>
    <phoneticPr fontId="1"/>
  </si>
  <si>
    <t>Jil</t>
    <phoneticPr fontId="1"/>
  </si>
  <si>
    <t>吉林</t>
    <rPh sb="0" eb="2">
      <t>キツリン</t>
    </rPh>
    <phoneticPr fontId="1"/>
  </si>
  <si>
    <t>江西</t>
    <rPh sb="0" eb="2">
      <t>エニシ</t>
    </rPh>
    <phoneticPr fontId="1"/>
  </si>
  <si>
    <t>jiangx</t>
    <phoneticPr fontId="1"/>
  </si>
  <si>
    <t>国外</t>
    <rPh sb="0" eb="2">
      <t>コクガイ</t>
    </rPh>
    <phoneticPr fontId="1"/>
  </si>
  <si>
    <t>日本</t>
    <rPh sb="0" eb="2">
      <t>ニホン</t>
    </rPh>
    <phoneticPr fontId="1"/>
  </si>
  <si>
    <t>タイ</t>
    <phoneticPr fontId="1"/>
  </si>
  <si>
    <t>韓国</t>
    <rPh sb="0" eb="2">
      <t>カンコク</t>
    </rPh>
    <phoneticPr fontId="1"/>
  </si>
  <si>
    <t>天津市</t>
    <rPh sb="0" eb="3">
      <t>テンシンシ</t>
    </rPh>
    <phoneticPr fontId="1"/>
  </si>
  <si>
    <t>Tianj</t>
    <phoneticPr fontId="1"/>
  </si>
  <si>
    <t>Zhej</t>
    <phoneticPr fontId="1"/>
  </si>
  <si>
    <t>Jiangx</t>
    <phoneticPr fontId="1"/>
  </si>
  <si>
    <t>河南</t>
    <rPh sb="0" eb="2">
      <t>カナン</t>
    </rPh>
    <phoneticPr fontId="1"/>
  </si>
  <si>
    <t>Hena</t>
    <phoneticPr fontId="1"/>
  </si>
  <si>
    <t>湖南</t>
    <rPh sb="0" eb="2">
      <t>コナン</t>
    </rPh>
    <phoneticPr fontId="1"/>
  </si>
  <si>
    <t>Huna</t>
    <phoneticPr fontId="1"/>
  </si>
  <si>
    <t>重慶</t>
    <rPh sb="0" eb="2">
      <t>ジュウケイ</t>
    </rPh>
    <phoneticPr fontId="1"/>
  </si>
  <si>
    <t>Chong</t>
    <phoneticPr fontId="1"/>
  </si>
  <si>
    <t>Sich</t>
    <phoneticPr fontId="1"/>
  </si>
  <si>
    <t>Yunn</t>
    <phoneticPr fontId="1"/>
  </si>
  <si>
    <t>死者数</t>
    <rPh sb="0" eb="3">
      <t>シシャスウ</t>
    </rPh>
    <phoneticPr fontId="1"/>
  </si>
  <si>
    <t>疑似症例累計</t>
    <rPh sb="0" eb="2">
      <t>ギジ</t>
    </rPh>
    <rPh sb="2" eb="4">
      <t>ショウレイ</t>
    </rPh>
    <rPh sb="4" eb="6">
      <t>ルイケイ</t>
    </rPh>
    <phoneticPr fontId="1"/>
  </si>
  <si>
    <t>Beij</t>
    <phoneticPr fontId="1"/>
  </si>
  <si>
    <t>Tian</t>
    <phoneticPr fontId="1"/>
  </si>
  <si>
    <t>天津</t>
    <rPh sb="0" eb="2">
      <t>テンシン</t>
    </rPh>
    <phoneticPr fontId="1"/>
  </si>
  <si>
    <t>Hen</t>
    <phoneticPr fontId="1"/>
  </si>
  <si>
    <t>Chon</t>
    <phoneticPr fontId="1"/>
  </si>
  <si>
    <t>Shanx</t>
    <phoneticPr fontId="1"/>
  </si>
  <si>
    <t>山西</t>
    <rPh sb="0" eb="2">
      <t>ヤマニシ</t>
    </rPh>
    <phoneticPr fontId="1"/>
  </si>
  <si>
    <t>新増患者数</t>
    <rPh sb="0" eb="4">
      <t>シンゾウカンジャ</t>
    </rPh>
    <rPh sb="4" eb="5">
      <t>スウ</t>
    </rPh>
    <phoneticPr fontId="1"/>
  </si>
  <si>
    <t>新増疑似症例</t>
    <rPh sb="0" eb="1">
      <t>シン</t>
    </rPh>
    <rPh sb="1" eb="2">
      <t>ゾウ</t>
    </rPh>
    <rPh sb="2" eb="4">
      <t>ギジ</t>
    </rPh>
    <rPh sb="4" eb="6">
      <t>ショウレイ</t>
    </rPh>
    <phoneticPr fontId="1"/>
  </si>
  <si>
    <t>確診患者累計</t>
    <rPh sb="0" eb="2">
      <t>カクシン</t>
    </rPh>
    <rPh sb="2" eb="4">
      <t>カンジャ</t>
    </rPh>
    <rPh sb="4" eb="6">
      <t>ルイケイ</t>
    </rPh>
    <phoneticPr fontId="1"/>
  </si>
  <si>
    <t>Hei</t>
    <phoneticPr fontId="1"/>
  </si>
  <si>
    <t>黒竜</t>
    <rPh sb="0" eb="2">
      <t>コクリュウ</t>
    </rPh>
    <phoneticPr fontId="1"/>
  </si>
  <si>
    <t>確診患者</t>
    <rPh sb="0" eb="2">
      <t>カクシン</t>
    </rPh>
    <rPh sb="2" eb="4">
      <t>カンジャ</t>
    </rPh>
    <phoneticPr fontId="1"/>
  </si>
  <si>
    <t>新増</t>
    <rPh sb="0" eb="1">
      <t>シン</t>
    </rPh>
    <rPh sb="1" eb="2">
      <t>ゾウ</t>
    </rPh>
    <phoneticPr fontId="1"/>
  </si>
  <si>
    <t>死亡者</t>
    <rPh sb="0" eb="3">
      <t>シボウシャ</t>
    </rPh>
    <phoneticPr fontId="1"/>
  </si>
  <si>
    <t>重症者</t>
    <rPh sb="0" eb="2">
      <t>ジュウショウ</t>
    </rPh>
    <rPh sb="2" eb="3">
      <t>シャ</t>
    </rPh>
    <phoneticPr fontId="1"/>
  </si>
  <si>
    <t>疑似症例</t>
    <rPh sb="0" eb="2">
      <t>ギジ</t>
    </rPh>
    <rPh sb="2" eb="4">
      <t>ショウレイ</t>
    </rPh>
    <phoneticPr fontId="1"/>
  </si>
  <si>
    <t>治癒</t>
    <rPh sb="0" eb="2">
      <t>チユ</t>
    </rPh>
    <phoneticPr fontId="1"/>
  </si>
  <si>
    <t>現時点</t>
    <rPh sb="0" eb="3">
      <t>ゲンジテン</t>
    </rPh>
    <phoneticPr fontId="1"/>
  </si>
  <si>
    <t>備考欄</t>
    <rPh sb="0" eb="2">
      <t>ビコウ</t>
    </rPh>
    <rPh sb="2" eb="3">
      <t>ラン</t>
    </rPh>
    <phoneticPr fontId="1"/>
  </si>
  <si>
    <t>0～24時</t>
    <rPh sb="4" eb="5">
      <t>ジ</t>
    </rPh>
    <phoneticPr fontId="1"/>
  </si>
  <si>
    <t>日中医療衛生情報研究所</t>
    <rPh sb="0" eb="2">
      <t>ニッチュウ</t>
    </rPh>
    <rPh sb="2" eb="4">
      <t>イリョウ</t>
    </rPh>
    <rPh sb="4" eb="6">
      <t>エイセイ</t>
    </rPh>
    <rPh sb="6" eb="8">
      <t>ジョウホウ</t>
    </rPh>
    <rPh sb="8" eb="11">
      <t>ケンキュウショ</t>
    </rPh>
    <phoneticPr fontId="1"/>
  </si>
  <si>
    <t>中国：新型コロナウィルス感染状況の推移</t>
    <rPh sb="0" eb="2">
      <t>チュウゴク</t>
    </rPh>
    <rPh sb="3" eb="5">
      <t>シンガタ</t>
    </rPh>
    <rPh sb="12" eb="14">
      <t>カンセン</t>
    </rPh>
    <rPh sb="14" eb="16">
      <t>ジョウキョウ</t>
    </rPh>
    <rPh sb="17" eb="19">
      <t>スイイ</t>
    </rPh>
    <phoneticPr fontId="1"/>
  </si>
  <si>
    <t>青いマス</t>
    <rPh sb="0" eb="1">
      <t>アオ</t>
    </rPh>
    <phoneticPr fontId="1"/>
  </si>
  <si>
    <t>中国国家衛生健康委員会衛生応急弁公室発表情報</t>
    <rPh sb="0" eb="2">
      <t>チュウゴク</t>
    </rPh>
    <rPh sb="2" eb="4">
      <t>コッカ</t>
    </rPh>
    <rPh sb="4" eb="11">
      <t>エイセイケンコウイインカイ</t>
    </rPh>
    <rPh sb="11" eb="13">
      <t>エイセイ</t>
    </rPh>
    <rPh sb="13" eb="15">
      <t>オウキュウ</t>
    </rPh>
    <rPh sb="15" eb="18">
      <t>ベンコウシツ</t>
    </rPh>
    <rPh sb="18" eb="20">
      <t>ハッピョウ</t>
    </rPh>
    <rPh sb="20" eb="22">
      <t>ジョウホウ</t>
    </rPh>
    <phoneticPr fontId="1"/>
  </si>
  <si>
    <t>＊ 四川省が累計確診患者1名を減じた</t>
    <rPh sb="2" eb="5">
      <t>シセンショウ</t>
    </rPh>
    <rPh sb="6" eb="8">
      <t>ルイケイ</t>
    </rPh>
    <rPh sb="8" eb="10">
      <t>カクシン</t>
    </rPh>
    <rPh sb="10" eb="12">
      <t>カンジャ</t>
    </rPh>
    <rPh sb="13" eb="14">
      <t>メイ</t>
    </rPh>
    <rPh sb="15" eb="16">
      <t>ゲン</t>
    </rPh>
    <phoneticPr fontId="1"/>
  </si>
  <si>
    <t>＊ 広東省の確診患者1名が減じられたことで、死者数も変わった？</t>
    <rPh sb="2" eb="5">
      <t>カントンショウ</t>
    </rPh>
    <rPh sb="6" eb="8">
      <t>カクシン</t>
    </rPh>
    <rPh sb="8" eb="10">
      <t>カンジャ</t>
    </rPh>
    <rPh sb="11" eb="12">
      <t>メイ</t>
    </rPh>
    <rPh sb="13" eb="14">
      <t>ゲン</t>
    </rPh>
    <rPh sb="22" eb="25">
      <t>シシャスウ</t>
    </rPh>
    <rPh sb="26" eb="27">
      <t>カ</t>
    </rPh>
    <phoneticPr fontId="1"/>
  </si>
  <si>
    <t>＊ 北京で3名、江西省で1名の確診患者が減じられた</t>
    <rPh sb="8" eb="11">
      <t>コウセイショウ</t>
    </rPh>
    <rPh sb="13" eb="14">
      <t>メイ</t>
    </rPh>
    <rPh sb="15" eb="17">
      <t>カクシン</t>
    </rPh>
    <rPh sb="17" eb="19">
      <t>カンジャ</t>
    </rPh>
    <rPh sb="20" eb="21">
      <t>ゲン</t>
    </rPh>
    <phoneticPr fontId="1"/>
  </si>
  <si>
    <t>＊ 江西省、陝西省と甘粛省が累計確診患者数を1例ずつ減じた</t>
    <rPh sb="16" eb="18">
      <t>カクシン</t>
    </rPh>
    <phoneticPr fontId="1"/>
  </si>
  <si>
    <t>＊海南で1名の確診患者、海南省と湖北省で1名ずつの治癒を減じた</t>
    <rPh sb="1" eb="3">
      <t>カイナン</t>
    </rPh>
    <rPh sb="5" eb="6">
      <t>メイ</t>
    </rPh>
    <rPh sb="7" eb="9">
      <t>カクシン</t>
    </rPh>
    <rPh sb="9" eb="11">
      <t>カンジャ</t>
    </rPh>
    <rPh sb="12" eb="14">
      <t>カイナン</t>
    </rPh>
    <rPh sb="14" eb="15">
      <t>ショウ</t>
    </rPh>
    <rPh sb="16" eb="19">
      <t>コホクショウ</t>
    </rPh>
    <rPh sb="21" eb="22">
      <t>メイ</t>
    </rPh>
    <rPh sb="25" eb="27">
      <t>チユ</t>
    </rPh>
    <rPh sb="28" eb="29">
      <t>ゲン</t>
    </rPh>
    <phoneticPr fontId="1"/>
  </si>
  <si>
    <t>現有</t>
    <rPh sb="0" eb="2">
      <t>ゲンユウ</t>
    </rPh>
    <phoneticPr fontId="1"/>
  </si>
  <si>
    <t>現有の
確診患者</t>
    <rPh sb="0" eb="2">
      <t>ゲンユウ</t>
    </rPh>
    <rPh sb="4" eb="6">
      <t>カクシン</t>
    </rPh>
    <rPh sb="6" eb="8">
      <t>カンジャ</t>
    </rPh>
    <phoneticPr fontId="1"/>
  </si>
  <si>
    <t>医学観察</t>
    <rPh sb="0" eb="2">
      <t>イガク</t>
    </rPh>
    <rPh sb="2" eb="4">
      <t>カンサツ</t>
    </rPh>
    <phoneticPr fontId="1"/>
  </si>
  <si>
    <t>現有数</t>
    <rPh sb="0" eb="2">
      <t>ゲンユウ</t>
    </rPh>
    <rPh sb="2" eb="3">
      <t>スウ</t>
    </rPh>
    <phoneticPr fontId="1"/>
  </si>
  <si>
    <t>新規解除</t>
    <rPh sb="0" eb="2">
      <t>シンキ</t>
    </rPh>
    <rPh sb="2" eb="4">
      <t>カイジョ</t>
    </rPh>
    <phoneticPr fontId="1"/>
  </si>
  <si>
    <t>解除累計</t>
    <rPh sb="0" eb="2">
      <t>カイジョ</t>
    </rPh>
    <rPh sb="2" eb="4">
      <t>ルイケイ</t>
    </rPh>
    <phoneticPr fontId="1"/>
  </si>
  <si>
    <t>濃厚接触者数</t>
    <rPh sb="0" eb="4">
      <t>ノウコウセッショク</t>
    </rPh>
    <rPh sb="4" eb="5">
      <t>シャ</t>
    </rPh>
    <rPh sb="5" eb="6">
      <t>スウ</t>
    </rPh>
    <phoneticPr fontId="1"/>
  </si>
  <si>
    <t>＊「既に観察解除された人」というのは累計のこととして処理する</t>
    <rPh sb="2" eb="3">
      <t>スデ</t>
    </rPh>
    <rPh sb="4" eb="6">
      <t>カンサツ</t>
    </rPh>
    <rPh sb="6" eb="8">
      <t>カイジョ</t>
    </rPh>
    <rPh sb="11" eb="12">
      <t>ヒト</t>
    </rPh>
    <rPh sb="18" eb="20">
      <t>ルイケイ</t>
    </rPh>
    <rPh sb="26" eb="28">
      <t>ショリ</t>
    </rPh>
    <phoneticPr fontId="1"/>
  </si>
  <si>
    <t>＊疑似症例数は13省市の分のみ
＊「既に観察解除された人」というのは累計のこととして処理する</t>
    <rPh sb="1" eb="3">
      <t>ギジ</t>
    </rPh>
    <rPh sb="3" eb="5">
      <t>ショウレイ</t>
    </rPh>
    <rPh sb="5" eb="6">
      <t>スウ</t>
    </rPh>
    <rPh sb="9" eb="10">
      <t>ショウ</t>
    </rPh>
    <rPh sb="10" eb="11">
      <t>シ</t>
    </rPh>
    <rPh sb="12" eb="13">
      <t>ブン</t>
    </rPh>
    <phoneticPr fontId="1"/>
  </si>
  <si>
    <r>
      <t xml:space="preserve">＊疑似症例は湖北省以外
</t>
    </r>
    <r>
      <rPr>
        <sz val="11"/>
        <color rgb="FFFF0000"/>
        <rFont val="游ゴシック"/>
        <family val="3"/>
        <charset val="128"/>
        <scheme val="minor"/>
      </rPr>
      <t>（湖北省は21日分については死者数以外は一切発表せず）</t>
    </r>
    <rPh sb="1" eb="3">
      <t>ギジ</t>
    </rPh>
    <rPh sb="3" eb="5">
      <t>ショウレイ</t>
    </rPh>
    <rPh sb="6" eb="9">
      <t>コホクショウ</t>
    </rPh>
    <rPh sb="9" eb="11">
      <t>イガイ</t>
    </rPh>
    <rPh sb="13" eb="16">
      <t>コホクショウ</t>
    </rPh>
    <rPh sb="19" eb="21">
      <t>ニチブン</t>
    </rPh>
    <rPh sb="26" eb="29">
      <t>シシャスウ</t>
    </rPh>
    <rPh sb="29" eb="31">
      <t>イガイ</t>
    </rPh>
    <rPh sb="32" eb="34">
      <t>イッサイ</t>
    </rPh>
    <rPh sb="34" eb="36">
      <t>ハッピョウ</t>
    </rPh>
    <phoneticPr fontId="1"/>
  </si>
  <si>
    <t>疑似症例数：</t>
    <rPh sb="0" eb="2">
      <t>ギジ</t>
    </rPh>
    <rPh sb="2" eb="4">
      <t>ショウレイ</t>
    </rPh>
    <rPh sb="4" eb="5">
      <t>スウ</t>
    </rPh>
    <phoneticPr fontId="1"/>
  </si>
  <si>
    <t>1月24日分までは累計を発表、25日分からは『現有』人数に変更された</t>
    <rPh sb="1" eb="2">
      <t>ガツ</t>
    </rPh>
    <rPh sb="4" eb="5">
      <t>ニチ</t>
    </rPh>
    <rPh sb="5" eb="6">
      <t>フン</t>
    </rPh>
    <rPh sb="9" eb="11">
      <t>ルイケイ</t>
    </rPh>
    <rPh sb="12" eb="14">
      <t>ハッピョウ</t>
    </rPh>
    <rPh sb="17" eb="18">
      <t>ニチ</t>
    </rPh>
    <rPh sb="18" eb="19">
      <t>ブン</t>
    </rPh>
    <rPh sb="23" eb="25">
      <t>ゲンユウ</t>
    </rPh>
    <rPh sb="26" eb="28">
      <t>ニンズウ</t>
    </rPh>
    <rPh sb="29" eb="31">
      <t>ヘンコウ</t>
    </rPh>
    <phoneticPr fontId="1"/>
  </si>
  <si>
    <t>確診患者数：</t>
    <rPh sb="0" eb="2">
      <t>カクシン</t>
    </rPh>
    <rPh sb="2" eb="4">
      <t>カンジャ</t>
    </rPh>
    <rPh sb="4" eb="5">
      <t>スウ</t>
    </rPh>
    <phoneticPr fontId="1"/>
  </si>
  <si>
    <t>2月4日からは、「累計」と「現有」に分けて発表されるようになった</t>
    <rPh sb="1" eb="2">
      <t>ガツ</t>
    </rPh>
    <rPh sb="3" eb="4">
      <t>ニチ</t>
    </rPh>
    <rPh sb="9" eb="11">
      <t>ルイケイ</t>
    </rPh>
    <rPh sb="14" eb="16">
      <t>ゲンユウ</t>
    </rPh>
    <rPh sb="18" eb="19">
      <t>ワ</t>
    </rPh>
    <rPh sb="21" eb="23">
      <t>ハッピョウ</t>
    </rPh>
    <phoneticPr fontId="1"/>
  </si>
  <si>
    <t>2月5日からは、隔離中の患者が発表されるようになったが、この表では現有確診患者として記載する。</t>
    <rPh sb="1" eb="2">
      <t>ガツ</t>
    </rPh>
    <rPh sb="3" eb="4">
      <t>ニチ</t>
    </rPh>
    <rPh sb="8" eb="11">
      <t>カクリチュウ</t>
    </rPh>
    <rPh sb="12" eb="14">
      <t>カンジャ</t>
    </rPh>
    <rPh sb="15" eb="17">
      <t>ハッピョウ</t>
    </rPh>
    <rPh sb="30" eb="31">
      <t>ヒョウ</t>
    </rPh>
    <rPh sb="33" eb="35">
      <t>ゲンユウ</t>
    </rPh>
    <rPh sb="35" eb="37">
      <t>カクシン</t>
    </rPh>
    <rPh sb="37" eb="39">
      <t>カンジャ</t>
    </rPh>
    <rPh sb="42" eb="44">
      <t>キサイ</t>
    </rPh>
    <phoneticPr fontId="1"/>
  </si>
  <si>
    <t>濃厚接触者数：</t>
    <rPh sb="0" eb="4">
      <t>ノウコウセッショク</t>
    </rPh>
    <rPh sb="4" eb="5">
      <t>シャ</t>
    </rPh>
    <rPh sb="5" eb="6">
      <t>スウ</t>
    </rPh>
    <phoneticPr fontId="1"/>
  </si>
  <si>
    <t>他の疑似症例、確診患者、重症者、死者、治癒と同様に記述するために逆算値を「新増」として記載</t>
    <rPh sb="0" eb="1">
      <t>タ</t>
    </rPh>
    <rPh sb="2" eb="4">
      <t>ギジ</t>
    </rPh>
    <rPh sb="4" eb="6">
      <t>ショウレイ</t>
    </rPh>
    <rPh sb="7" eb="9">
      <t>カクシン</t>
    </rPh>
    <rPh sb="9" eb="11">
      <t>カンジャ</t>
    </rPh>
    <rPh sb="12" eb="14">
      <t>ジュウショウ</t>
    </rPh>
    <rPh sb="14" eb="15">
      <t>シャ</t>
    </rPh>
    <rPh sb="16" eb="18">
      <t>シシャ</t>
    </rPh>
    <rPh sb="19" eb="21">
      <t>チユ</t>
    </rPh>
    <rPh sb="22" eb="24">
      <t>ドウヨウ</t>
    </rPh>
    <rPh sb="25" eb="27">
      <t>キジュツ</t>
    </rPh>
    <rPh sb="32" eb="34">
      <t>ギャクサン</t>
    </rPh>
    <rPh sb="34" eb="35">
      <t>アタイ</t>
    </rPh>
    <rPh sb="37" eb="38">
      <t>シン</t>
    </rPh>
    <rPh sb="38" eb="39">
      <t>ゾウ</t>
    </rPh>
    <rPh sb="43" eb="45">
      <t>キサイ</t>
    </rPh>
    <phoneticPr fontId="1"/>
  </si>
  <si>
    <t>医学観察解除累計：</t>
    <rPh sb="0" eb="2">
      <t>イガク</t>
    </rPh>
    <rPh sb="2" eb="4">
      <t>カンサツ</t>
    </rPh>
    <rPh sb="4" eb="6">
      <t>カイジョ</t>
    </rPh>
    <rPh sb="6" eb="8">
      <t>ルイケイ</t>
    </rPh>
    <phoneticPr fontId="1"/>
  </si>
  <si>
    <t>1月23日以後、解除累計が非公開になったため、計算式を入れてみた</t>
    <rPh sb="1" eb="2">
      <t>ガツ</t>
    </rPh>
    <rPh sb="4" eb="5">
      <t>ニチ</t>
    </rPh>
    <rPh sb="5" eb="7">
      <t>イゴ</t>
    </rPh>
    <rPh sb="8" eb="10">
      <t>カイジョ</t>
    </rPh>
    <rPh sb="10" eb="12">
      <t>ルイケイ</t>
    </rPh>
    <rPh sb="13" eb="16">
      <t>ヒコウカイ</t>
    </rPh>
    <rPh sb="23" eb="26">
      <t>ケイサンシキ</t>
    </rPh>
    <rPh sb="27" eb="28">
      <t>イ</t>
    </rPh>
    <phoneticPr fontId="1"/>
  </si>
  <si>
    <r>
      <t>新増</t>
    </r>
    <r>
      <rPr>
        <b/>
        <vertAlign val="superscript"/>
        <sz val="11"/>
        <color theme="1"/>
        <rFont val="游ゴシック"/>
        <family val="3"/>
        <charset val="128"/>
        <scheme val="minor"/>
      </rPr>
      <t>＊</t>
    </r>
    <rPh sb="0" eb="1">
      <t>シン</t>
    </rPh>
    <rPh sb="1" eb="2">
      <t>ゾウ</t>
    </rPh>
    <phoneticPr fontId="1"/>
  </si>
  <si>
    <r>
      <t>前日までの累計に新増の数を足して自動計算したものが衛健委発表と</t>
    </r>
    <r>
      <rPr>
        <b/>
        <sz val="9"/>
        <color rgb="FFFF0000"/>
        <rFont val="游ゴシック"/>
        <family val="3"/>
        <charset val="128"/>
        <scheme val="minor"/>
      </rPr>
      <t>合致したもの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</si>
  <si>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r>
      <t>前日までの累計に新増の数を足して自動計算したものが衛健委発表と</t>
    </r>
    <r>
      <rPr>
        <b/>
        <sz val="9"/>
        <color rgb="FFFF0000"/>
        <rFont val="游ゴシック"/>
        <family val="3"/>
        <charset val="128"/>
        <scheme val="minor"/>
      </rPr>
      <t>合致しないもの</t>
    </r>
    <rPh sb="0" eb="2">
      <t>ゼンジツ</t>
    </rPh>
    <rPh sb="5" eb="7">
      <t>ルイケイ</t>
    </rPh>
    <rPh sb="8" eb="9">
      <t>アラタ</t>
    </rPh>
    <rPh sb="9" eb="10">
      <t>ゾウ</t>
    </rPh>
    <rPh sb="11" eb="12">
      <t>カズ</t>
    </rPh>
    <rPh sb="13" eb="14">
      <t>タ</t>
    </rPh>
    <rPh sb="16" eb="18">
      <t>ジドウ</t>
    </rPh>
    <rPh sb="18" eb="20">
      <t>ケイサン</t>
    </rPh>
    <rPh sb="25" eb="28">
      <t>エイケンイ</t>
    </rPh>
    <rPh sb="28" eb="30">
      <t>ハッピョウ</t>
    </rPh>
    <rPh sb="31" eb="33">
      <t>ガッチ</t>
    </rPh>
    <phoneticPr fontId="1"/>
  </si>
  <si>
    <t>赤文字：</t>
    <phoneticPr fontId="1"/>
  </si>
  <si>
    <t>＊黒竜江省が確診患者14例を減じている</t>
    <rPh sb="6" eb="8">
      <t>カクシン</t>
    </rPh>
    <rPh sb="8" eb="10">
      <t>カンジャ</t>
    </rPh>
    <phoneticPr fontId="1"/>
  </si>
  <si>
    <t>＊黒竜江省が治癒退院者1例を減
＊山西、黒竜江、河南、海南省が各1例を減じている</t>
    <rPh sb="6" eb="8">
      <t>チユ</t>
    </rPh>
    <rPh sb="8" eb="11">
      <t>タイインシャ</t>
    </rPh>
    <phoneticPr fontId="1"/>
  </si>
  <si>
    <t>＊海南省が隠し患者1例を減じた
＊海南省と湖北省が累計治癒退院者数それぞれ1例を減じた</t>
    <rPh sb="5" eb="6">
      <t>カク</t>
    </rPh>
    <rPh sb="7" eb="9">
      <t>カンジャ</t>
    </rPh>
    <rPh sb="25" eb="27">
      <t>ルイケイ</t>
    </rPh>
    <rPh sb="27" eb="29">
      <t>チユ</t>
    </rPh>
    <rPh sb="29" eb="32">
      <t>タイインシャ</t>
    </rPh>
    <rPh sb="32" eb="33">
      <t>スウ</t>
    </rPh>
    <phoneticPr fontId="1"/>
  </si>
  <si>
    <r>
      <t>＊</t>
    </r>
    <r>
      <rPr>
        <b/>
        <sz val="11"/>
        <color rgb="FFFF0000"/>
        <rFont val="ＭＳ ゴシック"/>
        <family val="3"/>
        <charset val="128"/>
      </rPr>
      <t>湖北省で87人</t>
    </r>
    <r>
      <rPr>
        <sz val="11"/>
        <color theme="1"/>
        <rFont val="游ゴシック"/>
        <family val="2"/>
        <charset val="128"/>
        <scheme val="minor"/>
      </rPr>
      <t>、江西省、甘粛省で各1例を減じている</t>
    </r>
    <rPh sb="1" eb="4">
      <t>コホクショウ</t>
    </rPh>
    <rPh sb="7" eb="8">
      <t>ニン</t>
    </rPh>
    <rPh sb="9" eb="12">
      <t>コウセイショウ</t>
    </rPh>
    <rPh sb="13" eb="15">
      <t>カンシュク</t>
    </rPh>
    <rPh sb="15" eb="16">
      <t>ショウ</t>
    </rPh>
    <rPh sb="17" eb="18">
      <t>カク</t>
    </rPh>
    <rPh sb="19" eb="20">
      <t>レイ</t>
    </rPh>
    <rPh sb="21" eb="22">
      <t>ゲン</t>
    </rPh>
    <phoneticPr fontId="1"/>
  </si>
  <si>
    <t>＊浙江省で治癒退院者数1例を減じ、
＊浙江省で報告確診患者数12例を減じ、江西省が1例を増やしている</t>
    <rPh sb="1" eb="4">
      <t>セッコウショウ</t>
    </rPh>
    <rPh sb="5" eb="7">
      <t>チユ</t>
    </rPh>
    <rPh sb="7" eb="10">
      <t>タイインシャ</t>
    </rPh>
    <rPh sb="10" eb="11">
      <t>スウ</t>
    </rPh>
    <rPh sb="12" eb="13">
      <t>レイ</t>
    </rPh>
    <rPh sb="14" eb="15">
      <t>ゲン</t>
    </rPh>
    <rPh sb="19" eb="22">
      <t>セッコウショウ</t>
    </rPh>
    <rPh sb="23" eb="25">
      <t>ホウコク</t>
    </rPh>
    <rPh sb="25" eb="27">
      <t>カクシン</t>
    </rPh>
    <rPh sb="27" eb="29">
      <t>カンジャ</t>
    </rPh>
    <rPh sb="29" eb="30">
      <t>スウ</t>
    </rPh>
    <rPh sb="32" eb="33">
      <t>レイ</t>
    </rPh>
    <rPh sb="34" eb="35">
      <t>ゲン</t>
    </rPh>
    <rPh sb="37" eb="40">
      <t>コウセイショウ</t>
    </rPh>
    <rPh sb="42" eb="43">
      <t>レイ</t>
    </rPh>
    <rPh sb="44" eb="45">
      <t>フ</t>
    </rPh>
    <phoneticPr fontId="1"/>
  </si>
  <si>
    <t>＊湖北省が治癒退院者数累計で269例を減じ、
＊湖北省が死亡者数累計をデータ重複として108例を減じ、
＊湖北省が報告確診患者数累計で1043例を減じた</t>
    <rPh sb="1" eb="4">
      <t>コホクショウ</t>
    </rPh>
    <rPh sb="5" eb="7">
      <t>チユ</t>
    </rPh>
    <rPh sb="7" eb="10">
      <t>タイインシャ</t>
    </rPh>
    <rPh sb="10" eb="11">
      <t>スウ</t>
    </rPh>
    <rPh sb="11" eb="13">
      <t>ルイケイ</t>
    </rPh>
    <rPh sb="17" eb="18">
      <t>レイ</t>
    </rPh>
    <rPh sb="19" eb="20">
      <t>ゲン</t>
    </rPh>
    <rPh sb="24" eb="27">
      <t>コホクショウ</t>
    </rPh>
    <rPh sb="28" eb="31">
      <t>シボウシャ</t>
    </rPh>
    <rPh sb="31" eb="32">
      <t>スウ</t>
    </rPh>
    <rPh sb="32" eb="34">
      <t>ルイケイ</t>
    </rPh>
    <rPh sb="38" eb="40">
      <t>チョウフク</t>
    </rPh>
    <rPh sb="46" eb="47">
      <t>レイ</t>
    </rPh>
    <rPh sb="48" eb="49">
      <t>ゲン</t>
    </rPh>
    <rPh sb="53" eb="56">
      <t>コホクショウ</t>
    </rPh>
    <rPh sb="57" eb="59">
      <t>ホウコク</t>
    </rPh>
    <rPh sb="59" eb="61">
      <t>カクシン</t>
    </rPh>
    <rPh sb="61" eb="63">
      <t>カンジャ</t>
    </rPh>
    <rPh sb="63" eb="64">
      <t>スウ</t>
    </rPh>
    <rPh sb="64" eb="66">
      <t>ルイケイ</t>
    </rPh>
    <rPh sb="71" eb="72">
      <t>レイ</t>
    </rPh>
    <rPh sb="73" eb="74">
      <t>ゲン</t>
    </rPh>
    <phoneticPr fontId="1"/>
  </si>
  <si>
    <t>死亡者数</t>
    <rPh sb="0" eb="3">
      <t>シボウシャ</t>
    </rPh>
    <rPh sb="3" eb="4">
      <t>スウ</t>
    </rPh>
    <phoneticPr fontId="1"/>
  </si>
  <si>
    <t>死者数累計</t>
    <rPh sb="0" eb="3">
      <t>シシャスウ</t>
    </rPh>
    <rPh sb="3" eb="5">
      <t>ルイケイ</t>
    </rPh>
    <phoneticPr fontId="1"/>
  </si>
  <si>
    <t>確診患者数</t>
    <rPh sb="0" eb="2">
      <t>カクシン</t>
    </rPh>
    <rPh sb="2" eb="4">
      <t>カンジャ</t>
    </rPh>
    <rPh sb="4" eb="5">
      <t>スウ</t>
    </rPh>
    <phoneticPr fontId="1"/>
  </si>
  <si>
    <t>確診患者累計</t>
    <rPh sb="0" eb="2">
      <t>カクシン</t>
    </rPh>
    <rPh sb="2" eb="4">
      <t>カンジャ</t>
    </rPh>
    <rPh sb="4" eb="6">
      <t>ルイケイ</t>
    </rPh>
    <phoneticPr fontId="1"/>
  </si>
  <si>
    <t>＊ 重症者数についての発表が今日から別の場所に移動</t>
    <rPh sb="2" eb="4">
      <t>ジュウショウ</t>
    </rPh>
    <rPh sb="4" eb="5">
      <t>シャ</t>
    </rPh>
    <rPh sb="5" eb="6">
      <t>スウ</t>
    </rPh>
    <rPh sb="11" eb="13">
      <t>ハッピョウ</t>
    </rPh>
    <rPh sb="14" eb="16">
      <t>キョウ</t>
    </rPh>
    <rPh sb="18" eb="19">
      <t>ベツ</t>
    </rPh>
    <rPh sb="20" eb="22">
      <t>バショ</t>
    </rPh>
    <rPh sb="23" eb="25">
      <t>イドウ</t>
    </rPh>
    <phoneticPr fontId="1"/>
  </si>
  <si>
    <t>＊ 重症者数についての発表がまた元の場所に移動
＊北京市が治癒退院者数累計に7名追加
＊新疆生産建設兵団が累計確診患者数2名を追加</t>
    <rPh sb="2" eb="4">
      <t>ジュウショウ</t>
    </rPh>
    <rPh sb="4" eb="5">
      <t>シャ</t>
    </rPh>
    <rPh sb="5" eb="6">
      <t>スウ</t>
    </rPh>
    <rPh sb="11" eb="13">
      <t>ハッピョウ</t>
    </rPh>
    <rPh sb="16" eb="17">
      <t>モト</t>
    </rPh>
    <rPh sb="18" eb="20">
      <t>バショ</t>
    </rPh>
    <rPh sb="21" eb="23">
      <t>イドウ</t>
    </rPh>
    <rPh sb="25" eb="28">
      <t>ペキンシ</t>
    </rPh>
    <rPh sb="29" eb="31">
      <t>チユ</t>
    </rPh>
    <rPh sb="31" eb="34">
      <t>タイインシャ</t>
    </rPh>
    <rPh sb="34" eb="35">
      <t>スウ</t>
    </rPh>
    <rPh sb="35" eb="37">
      <t>ルイケイ</t>
    </rPh>
    <rPh sb="39" eb="40">
      <t>メイ</t>
    </rPh>
    <rPh sb="40" eb="42">
      <t>ツイカ</t>
    </rPh>
    <rPh sb="44" eb="52">
      <t>シンキョウセイサンケンセツヘイダン</t>
    </rPh>
    <rPh sb="53" eb="55">
      <t>ルイケイ</t>
    </rPh>
    <rPh sb="55" eb="57">
      <t>カクシン</t>
    </rPh>
    <rPh sb="57" eb="59">
      <t>カンジャ</t>
    </rPh>
    <rPh sb="59" eb="60">
      <t>スウ</t>
    </rPh>
    <rPh sb="61" eb="62">
      <t>メイ</t>
    </rPh>
    <rPh sb="63" eb="65">
      <t>ツイカ</t>
    </rPh>
    <phoneticPr fontId="1"/>
  </si>
  <si>
    <t>＊ 重症者数についての発表が今日からまた別の場所に移動
＊江西省、河南省、雲南省が確診患者数各1例を減じた</t>
    <rPh sb="2" eb="4">
      <t>ジュウショウ</t>
    </rPh>
    <rPh sb="4" eb="5">
      <t>シャ</t>
    </rPh>
    <rPh sb="5" eb="6">
      <t>スウ</t>
    </rPh>
    <rPh sb="11" eb="13">
      <t>ハッピョウ</t>
    </rPh>
    <rPh sb="14" eb="16">
      <t>キョウ</t>
    </rPh>
    <rPh sb="20" eb="21">
      <t>ベツ</t>
    </rPh>
    <rPh sb="22" eb="24">
      <t>バショ</t>
    </rPh>
    <rPh sb="25" eb="27">
      <t>イドウ</t>
    </rPh>
    <rPh sb="41" eb="43">
      <t>カクシン</t>
    </rPh>
    <rPh sb="43" eb="45">
      <t>カンジャ</t>
    </rPh>
    <rPh sb="45" eb="46">
      <t>スウ</t>
    </rPh>
    <rPh sb="46" eb="47">
      <t>カク</t>
    </rPh>
    <phoneticPr fontId="1"/>
  </si>
  <si>
    <t>＊ 19日発表分に関し湖北省の修正が未反映だったことを国が認め修正</t>
    <rPh sb="4" eb="5">
      <t>ニチ</t>
    </rPh>
    <rPh sb="5" eb="7">
      <t>ハッピョウ</t>
    </rPh>
    <rPh sb="7" eb="8">
      <t>ブン</t>
    </rPh>
    <rPh sb="9" eb="10">
      <t>カン</t>
    </rPh>
    <rPh sb="11" eb="14">
      <t>コホクショウ</t>
    </rPh>
    <rPh sb="15" eb="17">
      <t>シュウセイ</t>
    </rPh>
    <rPh sb="18" eb="21">
      <t>ミハンエイ</t>
    </rPh>
    <rPh sb="27" eb="28">
      <t>クニ</t>
    </rPh>
    <rPh sb="29" eb="30">
      <t>ミト</t>
    </rPh>
    <rPh sb="31" eb="33">
      <t>シュウセイ</t>
    </rPh>
    <phoneticPr fontId="1"/>
  </si>
  <si>
    <t>＊安徽省が治癒患者1名を減じた</t>
    <rPh sb="1" eb="4">
      <t>アンキショウ</t>
    </rPh>
    <rPh sb="5" eb="7">
      <t>チユ</t>
    </rPh>
    <rPh sb="7" eb="9">
      <t>カンジャ</t>
    </rPh>
    <rPh sb="10" eb="11">
      <t>メイ</t>
    </rPh>
    <rPh sb="12" eb="13">
      <t>ゲン</t>
    </rPh>
    <phoneticPr fontId="1"/>
  </si>
  <si>
    <t>＊湖北省が確診患者数重複195例を削除</t>
    <rPh sb="1" eb="4">
      <t>コホクショウ</t>
    </rPh>
    <rPh sb="5" eb="7">
      <t>カクシン</t>
    </rPh>
    <rPh sb="7" eb="9">
      <t>カンジャ</t>
    </rPh>
    <rPh sb="9" eb="10">
      <t>スウ</t>
    </rPh>
    <rPh sb="10" eb="12">
      <t>チョウフク</t>
    </rPh>
    <rPh sb="15" eb="16">
      <t>レイ</t>
    </rPh>
    <rPh sb="17" eb="19">
      <t>サクジョ</t>
    </rPh>
    <phoneticPr fontId="1"/>
  </si>
  <si>
    <t>情報源：中国国家衛生健康委員会</t>
    <rPh sb="0" eb="3">
      <t>ジョウホウゲン</t>
    </rPh>
    <rPh sb="4" eb="6">
      <t>チュウゴク</t>
    </rPh>
    <rPh sb="6" eb="8">
      <t>コッカ</t>
    </rPh>
    <rPh sb="8" eb="15">
      <t>エイセイケンコウイインカイ</t>
    </rPh>
    <phoneticPr fontId="1"/>
  </si>
  <si>
    <t>湖北省・武漢で初の「患者発生ゼロ」</t>
    <rPh sb="0" eb="3">
      <t>コホクショウ</t>
    </rPh>
    <rPh sb="4" eb="6">
      <t>ブカン</t>
    </rPh>
    <rPh sb="7" eb="8">
      <t>ハツ</t>
    </rPh>
    <rPh sb="10" eb="12">
      <t>カンジャ</t>
    </rPh>
    <rPh sb="12" eb="14">
      <t>ハッセイ</t>
    </rPh>
    <phoneticPr fontId="1"/>
  </si>
  <si>
    <t>無症状病原体保有者</t>
    <rPh sb="0" eb="9">
      <t>ムショウジョウビョウゲンタイホユウシャ</t>
    </rPh>
    <phoneticPr fontId="1"/>
  </si>
  <si>
    <t>確定に転</t>
    <rPh sb="0" eb="2">
      <t>カクテイ</t>
    </rPh>
    <rPh sb="3" eb="4">
      <t>テン</t>
    </rPh>
    <phoneticPr fontId="1"/>
  </si>
  <si>
    <t>観察中</t>
    <rPh sb="0" eb="3">
      <t>カンサツチュウ</t>
    </rPh>
    <phoneticPr fontId="1"/>
  </si>
  <si>
    <t>輸入患者</t>
    <rPh sb="0" eb="2">
      <t>ユニュウ</t>
    </rPh>
    <rPh sb="2" eb="4">
      <t>カンジャ</t>
    </rPh>
    <phoneticPr fontId="1"/>
  </si>
  <si>
    <t>疑似症例</t>
    <rPh sb="0" eb="4">
      <t>ギジショウレイ</t>
    </rPh>
    <phoneticPr fontId="1"/>
  </si>
  <si>
    <t>死者</t>
    <rPh sb="0" eb="2">
      <t>シシャ</t>
    </rPh>
    <phoneticPr fontId="1"/>
  </si>
  <si>
    <t>新規</t>
    <rPh sb="0" eb="2">
      <t>シンキ</t>
    </rPh>
    <phoneticPr fontId="1"/>
  </si>
  <si>
    <t>確診症例</t>
    <rPh sb="0" eb="2">
      <t>カクシン</t>
    </rPh>
    <rPh sb="2" eb="4">
      <t>ショウレイ</t>
    </rPh>
    <phoneticPr fontId="1"/>
  </si>
  <si>
    <t>治癒
累計</t>
    <rPh sb="0" eb="2">
      <t>チユ</t>
    </rPh>
    <rPh sb="3" eb="5">
      <t>ルイケイ</t>
    </rPh>
    <phoneticPr fontId="1"/>
  </si>
  <si>
    <t>うち
重症例</t>
    <rPh sb="3" eb="5">
      <t>ジュウショウ</t>
    </rPh>
    <rPh sb="5" eb="6">
      <t>レイ</t>
    </rPh>
    <phoneticPr fontId="1"/>
  </si>
  <si>
    <t>うち輸入</t>
    <rPh sb="2" eb="4">
      <t>ユニュウ</t>
    </rPh>
    <phoneticPr fontId="1"/>
  </si>
  <si>
    <t>当日確診</t>
    <rPh sb="0" eb="2">
      <t>トウジツ</t>
    </rPh>
    <rPh sb="2" eb="4">
      <t>カクシン</t>
    </rPh>
    <phoneticPr fontId="1"/>
  </si>
  <si>
    <t>当日解除</t>
    <rPh sb="0" eb="2">
      <t>トウジツ</t>
    </rPh>
    <rPh sb="2" eb="4">
      <t>カイジョ</t>
    </rPh>
    <phoneticPr fontId="1"/>
  </si>
  <si>
    <t>治癒退院</t>
    <rPh sb="0" eb="2">
      <t>チユ</t>
    </rPh>
    <rPh sb="2" eb="4">
      <t>タイイン</t>
    </rPh>
    <phoneticPr fontId="1"/>
  </si>
  <si>
    <t>確定診断</t>
    <rPh sb="0" eb="2">
      <t>カクテイ</t>
    </rPh>
    <rPh sb="2" eb="4">
      <t>シンダン</t>
    </rPh>
    <phoneticPr fontId="1"/>
  </si>
  <si>
    <t>香港</t>
    <rPh sb="0" eb="2">
      <t>ホンコン</t>
    </rPh>
    <phoneticPr fontId="1"/>
  </si>
  <si>
    <t>マカオ</t>
    <phoneticPr fontId="1"/>
  </si>
  <si>
    <t>台湾</t>
    <rPh sb="0" eb="2">
      <t>タイワン</t>
    </rPh>
    <phoneticPr fontId="1"/>
  </si>
  <si>
    <t>内輸入</t>
    <rPh sb="0" eb="1">
      <t>ウチ</t>
    </rPh>
    <rPh sb="1" eb="3">
      <t>ユニュウ</t>
    </rPh>
    <phoneticPr fontId="1"/>
  </si>
  <si>
    <t>29?</t>
    <phoneticPr fontId="1"/>
  </si>
  <si>
    <t>49?</t>
    <phoneticPr fontId="1"/>
  </si>
  <si>
    <t>新増</t>
    <phoneticPr fontId="1"/>
  </si>
  <si>
    <r>
      <rPr>
        <b/>
        <sz val="11"/>
        <color theme="1"/>
        <rFont val="游ゴシック"/>
        <family val="2"/>
        <charset val="128"/>
      </rPr>
      <t>：除湖北</t>
    </r>
    <rPh sb="1" eb="2">
      <t>ジョ</t>
    </rPh>
    <rPh sb="2" eb="4">
      <t>コホク</t>
    </rPh>
    <phoneticPr fontId="1"/>
  </si>
  <si>
    <t>＊同日8時までの武漢市衛健委発表</t>
    <rPh sb="1" eb="3">
      <t>ドウジツ</t>
    </rPh>
    <rPh sb="4" eb="5">
      <t>ジ</t>
    </rPh>
    <rPh sb="8" eb="11">
      <t>ブカンシ</t>
    </rPh>
    <rPh sb="11" eb="14">
      <t>エイケンイ</t>
    </rPh>
    <rPh sb="14" eb="16">
      <t>ハッピョウ</t>
    </rPh>
    <phoneticPr fontId="1"/>
  </si>
  <si>
    <t>*武漢市衛健委の発表（12月31日）</t>
    <rPh sb="1" eb="7">
      <t>ブカンシエイケンイ</t>
    </rPh>
    <rPh sb="8" eb="10">
      <t>ハッピョウ</t>
    </rPh>
    <rPh sb="13" eb="14">
      <t>ガツ</t>
    </rPh>
    <rPh sb="16" eb="17">
      <t>ニチ</t>
    </rPh>
    <phoneticPr fontId="1"/>
  </si>
  <si>
    <t>＊武漢市衛健委16日発表</t>
    <rPh sb="1" eb="4">
      <t>ブカンシ</t>
    </rPh>
    <rPh sb="4" eb="7">
      <t>エイケンイ</t>
    </rPh>
    <rPh sb="9" eb="10">
      <t>ニチ</t>
    </rPh>
    <rPh sb="10" eb="12">
      <t>ハッピョウ</t>
    </rPh>
    <phoneticPr fontId="1"/>
  </si>
  <si>
    <t>＊武漢市衛健委18日発表</t>
    <rPh sb="1" eb="4">
      <t>ブカンシ</t>
    </rPh>
    <rPh sb="4" eb="7">
      <t>エイケンイ</t>
    </rPh>
    <rPh sb="9" eb="10">
      <t>ニチ</t>
    </rPh>
    <rPh sb="10" eb="12">
      <t>ハッピョウ</t>
    </rPh>
    <phoneticPr fontId="1"/>
  </si>
  <si>
    <t>＊武漢市衛健委17日発表</t>
    <rPh sb="1" eb="4">
      <t>ブカンシ</t>
    </rPh>
    <rPh sb="4" eb="7">
      <t>エイケンイ</t>
    </rPh>
    <rPh sb="9" eb="10">
      <t>ニチ</t>
    </rPh>
    <rPh sb="10" eb="12">
      <t>ハッピョウ</t>
    </rPh>
    <phoneticPr fontId="1"/>
  </si>
  <si>
    <t>＊武漢市衛健委20日発表</t>
    <rPh sb="1" eb="4">
      <t>ブカンシ</t>
    </rPh>
    <rPh sb="4" eb="7">
      <t>エイケンイ</t>
    </rPh>
    <rPh sb="9" eb="10">
      <t>ニチ</t>
    </rPh>
    <rPh sb="10" eb="12">
      <t>ハッピョウ</t>
    </rPh>
    <phoneticPr fontId="1"/>
  </si>
  <si>
    <t>＊この日から国家衛健委発表に</t>
    <rPh sb="3" eb="4">
      <t>ヒ</t>
    </rPh>
    <rPh sb="6" eb="8">
      <t>コッカ</t>
    </rPh>
    <rPh sb="8" eb="11">
      <t>エイケンイ</t>
    </rPh>
    <rPh sb="11" eb="13">
      <t>ハッピョウ</t>
    </rPh>
    <phoneticPr fontId="1"/>
  </si>
  <si>
    <t>累計</t>
    <rPh sb="0" eb="2">
      <t>ルイケイ</t>
    </rPh>
    <phoneticPr fontId="1"/>
  </si>
  <si>
    <t>確診累計</t>
    <rPh sb="0" eb="2">
      <t>カクシン</t>
    </rPh>
    <rPh sb="2" eb="4">
      <t>ルイケイ</t>
    </rPh>
    <phoneticPr fontId="1"/>
  </si>
  <si>
    <t>治癒累計</t>
    <rPh sb="0" eb="2">
      <t>チユ</t>
    </rPh>
    <rPh sb="2" eb="4">
      <t>ルイケイ</t>
    </rPh>
    <phoneticPr fontId="1"/>
  </si>
  <si>
    <t>死者累計</t>
    <rPh sb="0" eb="2">
      <t>シシャ</t>
    </rPh>
    <rPh sb="2" eb="4">
      <t>ルイケイ</t>
    </rPh>
    <phoneticPr fontId="1"/>
  </si>
  <si>
    <t>香港マカオ台湾累計</t>
    <rPh sb="0" eb="2">
      <t>ホンコン</t>
    </rPh>
    <rPh sb="5" eb="7">
      <t>タイワン</t>
    </rPh>
    <rPh sb="7" eb="9">
      <t>ルイケイ</t>
    </rPh>
    <phoneticPr fontId="1"/>
  </si>
  <si>
    <t>輸入患者数</t>
    <rPh sb="0" eb="2">
      <t>ユニュウ</t>
    </rPh>
    <rPh sb="2" eb="4">
      <t>カンジャ</t>
    </rPh>
    <rPh sb="4" eb="5">
      <t>スウ</t>
    </rPh>
    <phoneticPr fontId="1"/>
  </si>
  <si>
    <t>確診</t>
    <rPh sb="0" eb="2">
      <t>カクシン</t>
    </rPh>
    <phoneticPr fontId="1"/>
  </si>
  <si>
    <t>無症状感染者</t>
    <rPh sb="0" eb="6">
      <t>ムショウジョウカンセンシャ</t>
    </rPh>
    <phoneticPr fontId="1"/>
  </si>
  <si>
    <t>輸入</t>
    <rPh sb="0" eb="2">
      <t>ユニュウ</t>
    </rPh>
    <phoneticPr fontId="1"/>
  </si>
  <si>
    <t>全土</t>
    <rPh sb="0" eb="2">
      <t>ゼンド</t>
    </rPh>
    <phoneticPr fontId="1"/>
  </si>
  <si>
    <t>無症状感染者推移</t>
    <rPh sb="0" eb="6">
      <t>ムショウジョウカンセンシャ</t>
    </rPh>
    <rPh sb="6" eb="8">
      <t>スイイ</t>
    </rPh>
    <phoneticPr fontId="1"/>
  </si>
  <si>
    <t>感染者数</t>
    <rPh sb="0" eb="3">
      <t>カンセンシャ</t>
    </rPh>
    <rPh sb="3" eb="4">
      <t>スウ</t>
    </rPh>
    <phoneticPr fontId="1"/>
  </si>
  <si>
    <t>治癒退院</t>
    <rPh sb="0" eb="2">
      <t>チユ</t>
    </rPh>
    <rPh sb="2" eb="4">
      <t>タイイン</t>
    </rPh>
    <phoneticPr fontId="1"/>
  </si>
  <si>
    <t>死者数</t>
    <rPh sb="0" eb="3">
      <t>シシャスウ</t>
    </rPh>
    <phoneticPr fontId="1"/>
  </si>
  <si>
    <t>マカオ</t>
    <phoneticPr fontId="1"/>
  </si>
  <si>
    <t>台湾</t>
    <rPh sb="0" eb="2">
      <t>タイワン</t>
    </rPh>
    <phoneticPr fontId="1"/>
  </si>
  <si>
    <t>香港</t>
    <rPh sb="0" eb="2">
      <t>ホンコン</t>
    </rPh>
    <phoneticPr fontId="1"/>
  </si>
  <si>
    <t>＊武漢市が確診患者数重複325例を追加、治癒退院者965例を削除、死者1290例を追加</t>
    <rPh sb="1" eb="4">
      <t>ブカンシ</t>
    </rPh>
    <rPh sb="5" eb="7">
      <t>カクシン</t>
    </rPh>
    <rPh sb="7" eb="9">
      <t>カンジャ</t>
    </rPh>
    <rPh sb="9" eb="10">
      <t>スウ</t>
    </rPh>
    <rPh sb="10" eb="12">
      <t>チョウフク</t>
    </rPh>
    <rPh sb="15" eb="16">
      <t>レイ</t>
    </rPh>
    <rPh sb="17" eb="19">
      <t>ツイカ</t>
    </rPh>
    <rPh sb="20" eb="22">
      <t>チユ</t>
    </rPh>
    <rPh sb="22" eb="25">
      <t>タイインシャ</t>
    </rPh>
    <rPh sb="28" eb="29">
      <t>レイ</t>
    </rPh>
    <rPh sb="30" eb="32">
      <t>サクジョ</t>
    </rPh>
    <rPh sb="33" eb="35">
      <t>シシャ</t>
    </rPh>
    <rPh sb="39" eb="40">
      <t>レイ</t>
    </rPh>
    <rPh sb="41" eb="43">
      <t>ツイカ</t>
    </rPh>
    <phoneticPr fontId="1"/>
  </si>
  <si>
    <t>＊北京市が死者1例を追加</t>
    <rPh sb="1" eb="3">
      <t>ペキン</t>
    </rPh>
    <rPh sb="3" eb="4">
      <t>シ</t>
    </rPh>
    <rPh sb="5" eb="7">
      <t>シシャ</t>
    </rPh>
    <rPh sb="8" eb="9">
      <t>レイ</t>
    </rPh>
    <rPh sb="10" eb="12">
      <t>ツイカ</t>
    </rPh>
    <phoneticPr fontId="1"/>
  </si>
  <si>
    <t>北京市の新規クラスター</t>
    <rPh sb="0" eb="3">
      <t>ペキンシ</t>
    </rPh>
    <rPh sb="4" eb="6">
      <t>シンキ</t>
    </rPh>
    <phoneticPr fontId="1"/>
  </si>
  <si>
    <t>河北発生</t>
    <rPh sb="0" eb="2">
      <t>カホク</t>
    </rPh>
    <rPh sb="2" eb="4">
      <t>ハッセイ</t>
    </rPh>
    <phoneticPr fontId="1"/>
  </si>
  <si>
    <t>北京発生</t>
    <rPh sb="0" eb="2">
      <t>ペキン</t>
    </rPh>
    <rPh sb="2" eb="4">
      <t>ハッセイ</t>
    </rPh>
    <phoneticPr fontId="1"/>
  </si>
  <si>
    <t>北京累計</t>
    <rPh sb="0" eb="2">
      <t>ペキン</t>
    </rPh>
    <rPh sb="2" eb="4">
      <t>ルイケイ</t>
    </rPh>
    <phoneticPr fontId="1"/>
  </si>
  <si>
    <t>河北累計</t>
    <rPh sb="0" eb="2">
      <t>カホク</t>
    </rPh>
    <rPh sb="2" eb="4">
      <t>ルイケイ</t>
    </rPh>
    <phoneticPr fontId="1"/>
  </si>
  <si>
    <t>7/1~
累計</t>
    <rPh sb="5" eb="7">
      <t>ルイケイ</t>
    </rPh>
    <phoneticPr fontId="1"/>
  </si>
  <si>
    <t>無症状</t>
    <rPh sb="0" eb="3">
      <t>ムショウジョウ</t>
    </rPh>
    <phoneticPr fontId="1"/>
  </si>
  <si>
    <t>確診に転</t>
    <rPh sb="0" eb="2">
      <t>カクシン</t>
    </rPh>
    <rPh sb="3" eb="4">
      <t>テン</t>
    </rPh>
    <phoneticPr fontId="1"/>
  </si>
  <si>
    <t>20200715D COVID-19 ： 新疆（兵団含む）連続148日間確診患者ゼロ</t>
    <phoneticPr fontId="1"/>
  </si>
  <si>
    <t>7月14日0時～24時</t>
    <phoneticPr fontId="1"/>
  </si>
  <si>
    <t>20200716D COVID-19 ： 新疆（兵団含む）で1例確診</t>
    <phoneticPr fontId="1"/>
  </si>
  <si>
    <t>7月15日0時～24時</t>
    <phoneticPr fontId="1"/>
  </si>
  <si>
    <t>日時</t>
    <rPh sb="0" eb="2">
      <t>ニチジ</t>
    </rPh>
    <phoneticPr fontId="1"/>
  </si>
  <si>
    <t>無症状感染者</t>
    <rPh sb="0" eb="3">
      <t>ムショウジョウ</t>
    </rPh>
    <rPh sb="3" eb="6">
      <t>カンセンシャ</t>
    </rPh>
    <phoneticPr fontId="1"/>
  </si>
  <si>
    <t>20200716E COVID-19 ： ウルムチにおける流行情況の速報</t>
    <phoneticPr fontId="1"/>
  </si>
  <si>
    <t>20200717D COVID-19 ： 新疆（兵団含む）での最新流行情況</t>
    <phoneticPr fontId="1"/>
  </si>
  <si>
    <t>7月16日0時～17日12時</t>
    <phoneticPr fontId="1"/>
  </si>
  <si>
    <t>20200718D COVID-19 ： 新疆（兵団含む）での最新流行情況  7月17日24時</t>
    <phoneticPr fontId="1"/>
  </si>
  <si>
    <t>7月17日12時～24時</t>
    <phoneticPr fontId="1"/>
  </si>
  <si>
    <t>7月16日36時間</t>
    <rPh sb="1" eb="2">
      <t>ガツ</t>
    </rPh>
    <rPh sb="4" eb="5">
      <t>ニチ</t>
    </rPh>
    <rPh sb="7" eb="9">
      <t>ジカン</t>
    </rPh>
    <phoneticPr fontId="1"/>
  </si>
  <si>
    <t>20200718E COVID-19 ： 新疆（兵団含む）での最新流行情況  7月18日12時</t>
    <phoneticPr fontId="1"/>
  </si>
  <si>
    <t>7月18日0時～18日12時</t>
    <phoneticPr fontId="1"/>
  </si>
  <si>
    <t>7月17日12時間</t>
    <rPh sb="1" eb="2">
      <t>ガツ</t>
    </rPh>
    <rPh sb="4" eb="5">
      <t>ニチ</t>
    </rPh>
    <rPh sb="7" eb="9">
      <t>ジカン</t>
    </rPh>
    <phoneticPr fontId="1"/>
  </si>
  <si>
    <t>20200719D COVID-19 ： 新疆（兵団含む）での最新流行情況  7月18日24時</t>
    <phoneticPr fontId="1"/>
  </si>
  <si>
    <t>7月18日12時～18日24時</t>
    <phoneticPr fontId="1"/>
  </si>
  <si>
    <t>20200720D COVID-19 ： 新疆（兵団含む）での最新流行情況  7月19日</t>
    <phoneticPr fontId="1"/>
  </si>
  <si>
    <t>7月19日0時～24時</t>
    <phoneticPr fontId="1"/>
  </si>
  <si>
    <t>20200721D COVID-19 ： 新疆（兵団含む）での最新流行情況  7月20日24時</t>
    <phoneticPr fontId="1"/>
  </si>
  <si>
    <t>7月20日0時～24時</t>
    <phoneticPr fontId="1"/>
  </si>
  <si>
    <t>20200722D COVID-19 ： 新疆（兵団含む）での最新流行情況  7月21日</t>
    <phoneticPr fontId="1"/>
  </si>
  <si>
    <t>7月21日0時～24時</t>
    <phoneticPr fontId="1"/>
  </si>
  <si>
    <t>20200723D COVID-19 ： 新疆（兵団含む）での最新流行情況  7月22日</t>
    <phoneticPr fontId="1"/>
  </si>
  <si>
    <t>7月22日0時～24時</t>
    <phoneticPr fontId="1"/>
  </si>
  <si>
    <t>20200724D COVID-19 ： 新疆（兵団含む）での最新流行情況  7月23日</t>
    <phoneticPr fontId="1"/>
  </si>
  <si>
    <t>7月23日0時～24時</t>
    <phoneticPr fontId="1"/>
  </si>
  <si>
    <t>20200725D COVID-19 ： 新疆（兵団含む）での最新流行情況  7月24日</t>
    <phoneticPr fontId="1"/>
  </si>
  <si>
    <t>7月24日0時～24時</t>
    <phoneticPr fontId="1"/>
  </si>
  <si>
    <t>20200726D COVID-19 ： 新疆（兵団含む）での最新流行情況  7月25日</t>
    <phoneticPr fontId="1"/>
  </si>
  <si>
    <t>7月25日0時～24時</t>
    <phoneticPr fontId="1"/>
  </si>
  <si>
    <t>20200727D COVID-19 ： 新疆（兵団含む）での最新流行情況  7月26日</t>
    <phoneticPr fontId="1"/>
  </si>
  <si>
    <t>7月26日0時～24時</t>
    <phoneticPr fontId="1"/>
  </si>
  <si>
    <t>20200728D COVID-19 ： 新疆（兵団含む）での最新流行情況  7月27日</t>
    <phoneticPr fontId="1"/>
  </si>
  <si>
    <t>7月27日0時～24時</t>
    <phoneticPr fontId="1"/>
  </si>
  <si>
    <t>20200729D COVID-19 ： 新疆（兵団含む）での最新流行情況  7月28日</t>
    <phoneticPr fontId="1"/>
  </si>
  <si>
    <t>7月28日0時～24時</t>
    <phoneticPr fontId="1"/>
  </si>
  <si>
    <t>20200730D COVID-19 ： 新疆（兵団含む）での最新流行情況  7月29日まで</t>
    <phoneticPr fontId="1"/>
  </si>
  <si>
    <t>7月29日0時～24時</t>
    <phoneticPr fontId="1"/>
  </si>
  <si>
    <t>7月30日0時～24時</t>
    <phoneticPr fontId="1"/>
  </si>
  <si>
    <t>7月31日0時～24時</t>
    <phoneticPr fontId="1"/>
  </si>
  <si>
    <t>8月1日0時～24時</t>
    <phoneticPr fontId="1"/>
  </si>
  <si>
    <t>20200731D COVID-19 ： 新疆（兵団含む）での最新流行情況  7月30日</t>
    <phoneticPr fontId="1"/>
  </si>
  <si>
    <t>20200801D COVID-19 ： 新疆（兵団含む）での最新流行情況  7月31日</t>
    <phoneticPr fontId="1"/>
  </si>
  <si>
    <t>20200802D COVID-19 ： 新疆（兵団含む）での最新流行情況  8月01日</t>
    <phoneticPr fontId="1"/>
  </si>
  <si>
    <t>20200803E COVID-19 ： 新疆（兵団含む）での最新流行情況  8月2日</t>
    <phoneticPr fontId="1"/>
  </si>
  <si>
    <t>8月2日0時～24時</t>
    <phoneticPr fontId="1"/>
  </si>
  <si>
    <t>20200804E COVID-19 ： 新疆（兵団含む）での最新流行情況  8月3日</t>
    <phoneticPr fontId="1"/>
  </si>
  <si>
    <t>8月3日0時～24時</t>
    <phoneticPr fontId="1"/>
  </si>
  <si>
    <t>解除</t>
    <rPh sb="0" eb="2">
      <t>カイジョ</t>
    </rPh>
    <phoneticPr fontId="1"/>
  </si>
  <si>
    <t>20200805D COVID-19 ： 新疆（兵団含む）での最新流行情況  8月4日</t>
    <phoneticPr fontId="1"/>
  </si>
  <si>
    <t>8月4日0時～24時</t>
    <phoneticPr fontId="1"/>
  </si>
  <si>
    <t>8月5日0時～24時</t>
    <phoneticPr fontId="1"/>
  </si>
  <si>
    <t>8月6日0時～24時</t>
    <phoneticPr fontId="1"/>
  </si>
  <si>
    <t>20200807D COVID-19 ： 新疆（兵団含む）での最新流行情況  8月6日（新浪看点）</t>
    <phoneticPr fontId="1"/>
  </si>
  <si>
    <t>20200806D COVID-19 ： 新疆（兵団含む）での最新流行情況  8月6日（新浪看点）</t>
    <phoneticPr fontId="1"/>
  </si>
  <si>
    <t>20200808D COVID-19 ： 新疆（兵団含む）での最新流行情況  8月7日（新華網）</t>
    <rPh sb="44" eb="47">
      <t>シンカワン</t>
    </rPh>
    <rPh sb="46" eb="47">
      <t>アミ</t>
    </rPh>
    <phoneticPr fontId="1"/>
  </si>
  <si>
    <t>8月7日0時～24時</t>
    <phoneticPr fontId="1"/>
  </si>
  <si>
    <t>20200809D COVID-19 ： 新疆（兵団含む）での最新流行情況  8月8日（新浪看点）</t>
    <rPh sb="44" eb="48">
      <t>シンナミカンテン</t>
    </rPh>
    <phoneticPr fontId="1"/>
  </si>
  <si>
    <t>8月8日0時～24時</t>
    <phoneticPr fontId="1"/>
  </si>
  <si>
    <t>HK</t>
    <phoneticPr fontId="1"/>
  </si>
  <si>
    <t>8月9日0時～24時</t>
    <phoneticPr fontId="1"/>
  </si>
  <si>
    <t>20200810D COVID-19 ： 新疆（兵団含む）での最新流行情況  8月9日（新疆自治区政府）</t>
    <rPh sb="44" eb="46">
      <t>シンキョウ</t>
    </rPh>
    <rPh sb="46" eb="49">
      <t>ジチク</t>
    </rPh>
    <rPh sb="49" eb="51">
      <t>セイフ</t>
    </rPh>
    <phoneticPr fontId="1"/>
  </si>
  <si>
    <t>8月10日0時～24時</t>
    <phoneticPr fontId="1"/>
  </si>
  <si>
    <t>現有確診</t>
    <rPh sb="0" eb="2">
      <t>ゲンユウ</t>
    </rPh>
    <rPh sb="2" eb="4">
      <t>カクシン</t>
    </rPh>
    <phoneticPr fontId="1"/>
  </si>
  <si>
    <t>現有無症状</t>
    <rPh sb="0" eb="2">
      <t>ゲンユウ</t>
    </rPh>
    <rPh sb="2" eb="5">
      <t>ムショウジョウ</t>
    </rPh>
    <phoneticPr fontId="1"/>
  </si>
  <si>
    <t>20200811D COVID-19 ： 新疆（兵団含む）での最新流行情況  8月10日（新華網）</t>
    <rPh sb="45" eb="48">
      <t>シンカワン</t>
    </rPh>
    <phoneticPr fontId="1"/>
  </si>
  <si>
    <t>20200812D COVID-19 ： 新疆（兵団含む）での最新流行情況  8月11日（新華網）</t>
    <rPh sb="45" eb="48">
      <t>シンカワン</t>
    </rPh>
    <phoneticPr fontId="1"/>
  </si>
  <si>
    <t>8月11日0時～24時</t>
    <phoneticPr fontId="1"/>
  </si>
  <si>
    <t>確診累計</t>
    <rPh sb="0" eb="2">
      <t>カクシン</t>
    </rPh>
    <rPh sb="2" eb="4">
      <t>ルイケイ</t>
    </rPh>
    <phoneticPr fontId="1"/>
  </si>
  <si>
    <t>確診患者累計</t>
    <rPh sb="0" eb="2">
      <t>カクシン</t>
    </rPh>
    <rPh sb="2" eb="4">
      <t>カンジャ</t>
    </rPh>
    <rPh sb="4" eb="6">
      <t>ルイケイ</t>
    </rPh>
    <phoneticPr fontId="1"/>
  </si>
  <si>
    <t>現有確診患者</t>
    <rPh sb="0" eb="2">
      <t>ゲンユウ</t>
    </rPh>
    <rPh sb="2" eb="4">
      <t>カクシン</t>
    </rPh>
    <rPh sb="4" eb="6">
      <t>カンジャ</t>
    </rPh>
    <phoneticPr fontId="1"/>
  </si>
  <si>
    <t>8月12日0時～24時</t>
    <phoneticPr fontId="1"/>
  </si>
  <si>
    <t>20200813D COVID-19 ： 新疆（兵団含む）での最新流行情況  8月12日（新華網）</t>
    <rPh sb="45" eb="48">
      <t>シンカワン</t>
    </rPh>
    <phoneticPr fontId="1"/>
  </si>
  <si>
    <t>8月13日0時～24時</t>
    <phoneticPr fontId="1"/>
  </si>
  <si>
    <t>20200814D COVID-19 ： 新疆（兵団含む）での最新流行情況  8月13日（新華網）</t>
    <rPh sb="45" eb="48">
      <t>シンカワン</t>
    </rPh>
    <phoneticPr fontId="1"/>
  </si>
  <si>
    <t>20200815D COVID-19 ： 新疆（兵団含む）での最新流行情況  8月14日（新華網）</t>
    <rPh sb="45" eb="48">
      <t>シンカワン</t>
    </rPh>
    <phoneticPr fontId="1"/>
  </si>
  <si>
    <t>20200816D COVID-19 ： 新疆（兵団含む）での最新流行情況  8月15日（新浪財経）</t>
    <rPh sb="45" eb="46">
      <t>シン</t>
    </rPh>
    <rPh sb="46" eb="47">
      <t>ナミ</t>
    </rPh>
    <rPh sb="47" eb="49">
      <t>ザイケイ</t>
    </rPh>
    <phoneticPr fontId="1"/>
  </si>
  <si>
    <t>8月14日0時～24時</t>
    <phoneticPr fontId="1"/>
  </si>
  <si>
    <t>8月15日0時～24時</t>
    <phoneticPr fontId="1"/>
  </si>
  <si>
    <t>H</t>
    <phoneticPr fontId="1"/>
  </si>
  <si>
    <t>20200817D COVID-19 ： 新疆（兵団含む）での最新流行情況  8月16日（新疆自治区政府）</t>
    <rPh sb="45" eb="47">
      <t>シンキョウ</t>
    </rPh>
    <rPh sb="47" eb="50">
      <t>ジチク</t>
    </rPh>
    <rPh sb="50" eb="52">
      <t>セイフ</t>
    </rPh>
    <phoneticPr fontId="1"/>
  </si>
  <si>
    <t>8月16日0時～24時</t>
    <phoneticPr fontId="1"/>
  </si>
  <si>
    <t>8月17日0時～24時</t>
    <phoneticPr fontId="1"/>
  </si>
  <si>
    <t>20200818D COVID-19 ： 新疆（兵団含む）での患者ゼロ  08月17日 無症状1例（新華網）</t>
    <phoneticPr fontId="1"/>
  </si>
  <si>
    <t>20200819D COVID-19 ： 新疆での患者無症状感染者ゼロ報告 08月18日（新華網）</t>
    <phoneticPr fontId="1"/>
  </si>
  <si>
    <t>8月18日0時～24時</t>
    <phoneticPr fontId="1"/>
  </si>
  <si>
    <t>20200820D COVID-19 ： 新疆（兵団含む）で確診症例ゼロ 08月19日（新浪中心）</t>
    <phoneticPr fontId="1"/>
  </si>
  <si>
    <t>8月19日0時～24時</t>
    <phoneticPr fontId="1"/>
  </si>
  <si>
    <t>20200821D COVID-19： 新疆での確診症例無症状感染者ゼロ継続 08月20日（新浪中心）</t>
    <phoneticPr fontId="1"/>
  </si>
  <si>
    <t>8月20日0時～24時</t>
    <phoneticPr fontId="1"/>
  </si>
  <si>
    <t>20200822D COVID-19： 新疆（兵団含む）で確診症例ゼロ08月21日（新浪中心）</t>
    <phoneticPr fontId="1"/>
  </si>
  <si>
    <t>8月21日0時～24時</t>
    <phoneticPr fontId="1"/>
  </si>
  <si>
    <t>8月22日0時～24時</t>
    <phoneticPr fontId="1"/>
  </si>
  <si>
    <t>20200823D COVID-19： 新疆（兵団含む）での最新流行情況  8月22日迄（新疆衛健委）</t>
    <phoneticPr fontId="1"/>
  </si>
  <si>
    <t>20200824D COVID-19： 新疆（兵団含む）で患者15人が退院 8月23日（新華網）</t>
    <phoneticPr fontId="1"/>
  </si>
  <si>
    <t>20200825D COVID-19： 新疆（兵団含む）で患者23人が退院 8月24日（新華網）</t>
    <phoneticPr fontId="1"/>
  </si>
  <si>
    <t>8月23日0時～24時</t>
    <phoneticPr fontId="1"/>
  </si>
  <si>
    <t>8月24日0時～24時</t>
    <phoneticPr fontId="1"/>
  </si>
  <si>
    <t>20200826D COVID-19： 新疆（兵団含む）で患者36人が退院 8月25日（新華網）</t>
    <phoneticPr fontId="1"/>
  </si>
  <si>
    <t>8月25日0時～24時</t>
    <phoneticPr fontId="1"/>
  </si>
  <si>
    <t>20200827D COVID-19： 新疆（兵団含む）で患者17人が退院 8月26日（新華網）</t>
    <phoneticPr fontId="1"/>
  </si>
  <si>
    <t>8月26日0時～24時</t>
    <phoneticPr fontId="1"/>
  </si>
  <si>
    <t>20200828D COVID-19： 新疆（兵団含む）で患者14人が退院 8月27日（新華網）</t>
    <phoneticPr fontId="1"/>
  </si>
  <si>
    <t>8月27日0時～24時</t>
    <phoneticPr fontId="1"/>
  </si>
  <si>
    <t>8月28日0時～24時</t>
    <phoneticPr fontId="1"/>
  </si>
  <si>
    <t>20200829D COVID-19： 新疆（兵団含む）で患者19人が退院 8月28日（新華網）</t>
    <phoneticPr fontId="1"/>
  </si>
  <si>
    <t>8月29日0時～24時</t>
    <phoneticPr fontId="1"/>
  </si>
  <si>
    <t>20200830D COVID-19： 新疆（兵団含む）で患者12人が退院 8月29日（新華網）</t>
    <phoneticPr fontId="1"/>
  </si>
  <si>
    <t>20200831D COVID-19： 新疆（兵団含む）で患者13人が退院 8月30日（新華網）</t>
    <phoneticPr fontId="1"/>
  </si>
  <si>
    <t>8月30日0時～24時</t>
    <phoneticPr fontId="1"/>
  </si>
  <si>
    <t>20200901D COVID-19： 新疆（兵団含む）で患者15人が退院 8月31日（新華網）</t>
    <phoneticPr fontId="1"/>
  </si>
  <si>
    <t>8月31日0時～24時</t>
    <phoneticPr fontId="1"/>
  </si>
  <si>
    <t>20200902D COVID-19： 新疆（兵団含む）で患者12人が退院 9月01日（新華網）</t>
    <phoneticPr fontId="1"/>
  </si>
  <si>
    <t>9月01日0時～24時</t>
    <phoneticPr fontId="1"/>
  </si>
  <si>
    <t>9月02日0時～24時</t>
    <phoneticPr fontId="1"/>
  </si>
  <si>
    <t>20200903D COVID-19： 新疆（兵団含む）の確診患者はゼロ 9月02日（新浪中心）</t>
    <phoneticPr fontId="1"/>
  </si>
  <si>
    <t>9月03日0時～24時</t>
    <phoneticPr fontId="1"/>
  </si>
  <si>
    <t>20200904D COVID-19： 新疆（兵団含む）の確診患者はゼロ 9月03日（新浪大陸）</t>
    <phoneticPr fontId="1"/>
  </si>
  <si>
    <t>9月04日0時～24時</t>
    <phoneticPr fontId="1"/>
  </si>
  <si>
    <t>20200905D COVID-19： 新疆の確診患者ゼロ 退院2例 9月04日（新浪科技）</t>
    <phoneticPr fontId="1"/>
  </si>
  <si>
    <t>20200906D COVID-19 ： 新疆（兵団含む）での最新流行情況  09月05日（新浪中心）</t>
    <phoneticPr fontId="1"/>
  </si>
  <si>
    <t>9月05日0時～24時</t>
    <phoneticPr fontId="1"/>
  </si>
  <si>
    <t>20200907D COVID-19： 新疆（兵団含む）の確診患者はゼロ 9月06日（網易新聞）</t>
    <phoneticPr fontId="1"/>
  </si>
  <si>
    <t>9月06日0時～24時</t>
    <phoneticPr fontId="1"/>
  </si>
  <si>
    <t>河
北</t>
    <rPh sb="0" eb="1">
      <t>カワ</t>
    </rPh>
    <rPh sb="2" eb="3">
      <t>キタ</t>
    </rPh>
    <phoneticPr fontId="1"/>
  </si>
  <si>
    <t>20200908D COVID-19： 新疆の確診患者無症状感染者全て『ゼロ』に（新浪看点）</t>
    <phoneticPr fontId="1"/>
  </si>
  <si>
    <t>9月07日0時～24時</t>
    <phoneticPr fontId="1"/>
  </si>
  <si>
    <t>20200909D COVID-19： 新疆（兵団含む）の確診患者はゼロ 9月08日（新浪中心）</t>
    <phoneticPr fontId="1"/>
  </si>
  <si>
    <t>9月08日0時～24時</t>
    <phoneticPr fontId="1"/>
  </si>
  <si>
    <t>20200910D COVID-19： 新疆（兵団含む）の患者 無症状感染者ゼロ増 9月08日（新浪中心）</t>
    <phoneticPr fontId="1"/>
  </si>
  <si>
    <t>9月09日0時～24時</t>
    <phoneticPr fontId="1"/>
  </si>
  <si>
    <t>20200911D COVID-19： 新疆（兵団含む）の患者 無症状感染者ゼロ増 9月10日（新浪中心）</t>
    <phoneticPr fontId="1"/>
  </si>
  <si>
    <t>9月10日0時～24時</t>
    <phoneticPr fontId="1"/>
  </si>
  <si>
    <t>20200912D COVID-19： 新疆（兵団含む）の確診症例ゼロ増 9月11日（亜心網）</t>
    <phoneticPr fontId="1"/>
  </si>
  <si>
    <t>9月11日0時～24時</t>
    <phoneticPr fontId="1"/>
  </si>
  <si>
    <t>20200913D COVID-19： 新疆（兵団含む）の確診症例ゼロ増 9月12日（新浪中心）</t>
    <phoneticPr fontId="1"/>
  </si>
  <si>
    <t>9月12日0時～24時</t>
    <phoneticPr fontId="1"/>
  </si>
  <si>
    <t>20200914D COVID-19： 新疆（兵団含む）の確診症例ゼロ増 9月13日（新浪中心）</t>
    <phoneticPr fontId="1"/>
  </si>
  <si>
    <t>9月13日0時～24時</t>
    <phoneticPr fontId="1"/>
  </si>
  <si>
    <t>20200915D COVID-19： 新疆（兵団含む）の確診症例ゼロ増 9月14日（新浪中心）</t>
    <phoneticPr fontId="1"/>
  </si>
  <si>
    <t>9月14日0時～24時</t>
    <phoneticPr fontId="1"/>
  </si>
  <si>
    <t>9月15日0時～24時</t>
    <phoneticPr fontId="1"/>
  </si>
  <si>
    <t>20200916D COVID-19： 新疆（兵団含む）の確診症例ゼロ増 9月15日（大衆網）</t>
    <phoneticPr fontId="1"/>
  </si>
  <si>
    <t>9月16日0時～24時</t>
    <phoneticPr fontId="1"/>
  </si>
  <si>
    <t>9月17日0時～24時</t>
    <phoneticPr fontId="1"/>
  </si>
  <si>
    <t>9月18日0時～24時</t>
    <phoneticPr fontId="1"/>
  </si>
  <si>
    <t>9月19日0時～24時</t>
    <phoneticPr fontId="1"/>
  </si>
  <si>
    <t>9月20日0時～24時</t>
    <phoneticPr fontId="1"/>
  </si>
  <si>
    <t>9月21日0時～24時</t>
    <phoneticPr fontId="1"/>
  </si>
  <si>
    <t>9月22日0時～24時</t>
    <phoneticPr fontId="1"/>
  </si>
  <si>
    <t>9月23日0時～24時</t>
    <phoneticPr fontId="1"/>
  </si>
  <si>
    <t>9月24日0時～24時</t>
    <phoneticPr fontId="1"/>
  </si>
  <si>
    <t>9月25日0時～24時</t>
    <phoneticPr fontId="1"/>
  </si>
  <si>
    <t>9月26日0時～24時</t>
    <phoneticPr fontId="1"/>
  </si>
  <si>
    <t>9月27日0時～24時</t>
    <phoneticPr fontId="1"/>
  </si>
  <si>
    <t>9月28日0時～24時</t>
    <phoneticPr fontId="1"/>
  </si>
  <si>
    <t>9月29日0時～24時</t>
    <phoneticPr fontId="1"/>
  </si>
  <si>
    <t>9月30日0時～24時</t>
    <phoneticPr fontId="1"/>
  </si>
  <si>
    <t>10月01日0時～24時</t>
    <phoneticPr fontId="1"/>
  </si>
  <si>
    <t>10月02日0時～24時</t>
    <phoneticPr fontId="1"/>
  </si>
  <si>
    <t>全国</t>
    <rPh sb="0" eb="2">
      <t>ゼンコク</t>
    </rPh>
    <phoneticPr fontId="1"/>
  </si>
  <si>
    <t>10月03日0時～24時</t>
    <phoneticPr fontId="1"/>
  </si>
  <si>
    <t>10月04日0時～24時</t>
    <phoneticPr fontId="1"/>
  </si>
  <si>
    <t>TTL</t>
    <phoneticPr fontId="1"/>
  </si>
  <si>
    <t>10月05日0時～24時</t>
    <phoneticPr fontId="1"/>
  </si>
  <si>
    <t>10月06日0時～24時</t>
    <phoneticPr fontId="1"/>
  </si>
  <si>
    <t>10月07日0時～24時</t>
    <phoneticPr fontId="1"/>
  </si>
  <si>
    <t>10月08日0時～24時</t>
    <phoneticPr fontId="1"/>
  </si>
  <si>
    <t>10月09日0時～24時</t>
    <phoneticPr fontId="1"/>
  </si>
  <si>
    <t>10月10日0時～24時</t>
    <phoneticPr fontId="1"/>
  </si>
  <si>
    <t>10月11日0時～24時</t>
    <phoneticPr fontId="1"/>
  </si>
  <si>
    <t>北京</t>
    <rPh sb="0" eb="2">
      <t>ペキン</t>
    </rPh>
    <phoneticPr fontId="1"/>
  </si>
  <si>
    <t>天津</t>
    <rPh sb="0" eb="2">
      <t>テンシン</t>
    </rPh>
    <phoneticPr fontId="1"/>
  </si>
  <si>
    <t>広東</t>
    <rPh sb="0" eb="2">
      <t>カントン</t>
    </rPh>
    <phoneticPr fontId="1"/>
  </si>
  <si>
    <t>遼寧</t>
    <rPh sb="0" eb="2">
      <t>リョウネイ</t>
    </rPh>
    <phoneticPr fontId="1"/>
  </si>
  <si>
    <t>陝西</t>
    <rPh sb="0" eb="2">
      <t>センセイ</t>
    </rPh>
    <phoneticPr fontId="1"/>
  </si>
  <si>
    <t>河北</t>
    <rPh sb="0" eb="2">
      <t>カホク</t>
    </rPh>
    <phoneticPr fontId="1"/>
  </si>
  <si>
    <t>四川</t>
    <rPh sb="0" eb="2">
      <t>シセン</t>
    </rPh>
    <phoneticPr fontId="1"/>
  </si>
  <si>
    <t>内蒙</t>
    <rPh sb="0" eb="1">
      <t>ウチ</t>
    </rPh>
    <rPh sb="1" eb="2">
      <t>モウ</t>
    </rPh>
    <phoneticPr fontId="1"/>
  </si>
  <si>
    <t>山西</t>
    <rPh sb="0" eb="2">
      <t>ヤマニシ</t>
    </rPh>
    <phoneticPr fontId="1"/>
  </si>
  <si>
    <t>福建</t>
    <rPh sb="0" eb="2">
      <t>フッケン</t>
    </rPh>
    <phoneticPr fontId="1"/>
  </si>
  <si>
    <t>山東</t>
    <rPh sb="0" eb="1">
      <t>ヤマ</t>
    </rPh>
    <rPh sb="1" eb="2">
      <t>ヒガシ</t>
    </rPh>
    <phoneticPr fontId="1"/>
  </si>
  <si>
    <t>雲南</t>
    <rPh sb="0" eb="2">
      <t>ウンナン</t>
    </rPh>
    <phoneticPr fontId="1"/>
  </si>
  <si>
    <t>浙江</t>
    <rPh sb="0" eb="2">
      <t>セッコウ</t>
    </rPh>
    <phoneticPr fontId="1"/>
  </si>
  <si>
    <t>広西</t>
    <rPh sb="0" eb="2">
      <t>ヒロニシ</t>
    </rPh>
    <phoneticPr fontId="1"/>
  </si>
  <si>
    <t>甘粛</t>
    <rPh sb="0" eb="2">
      <t>カンシュク</t>
    </rPh>
    <phoneticPr fontId="1"/>
  </si>
  <si>
    <t>重慶</t>
    <rPh sb="0" eb="2">
      <t>ジュウケイ</t>
    </rPh>
    <phoneticPr fontId="1"/>
  </si>
  <si>
    <t>河南</t>
    <rPh sb="0" eb="2">
      <t>カナン</t>
    </rPh>
    <phoneticPr fontId="1"/>
  </si>
  <si>
    <t>江蘇</t>
    <rPh sb="0" eb="2">
      <t>コウソ</t>
    </rPh>
    <phoneticPr fontId="1"/>
  </si>
  <si>
    <t>10月12日0時～24時</t>
    <phoneticPr fontId="1"/>
  </si>
  <si>
    <t>10月13日0時～24時</t>
    <phoneticPr fontId="1"/>
  </si>
  <si>
    <t>10月14日0時～24時</t>
    <phoneticPr fontId="1"/>
  </si>
  <si>
    <t>其の他</t>
    <rPh sb="0" eb="1">
      <t>ソ</t>
    </rPh>
    <rPh sb="2" eb="3">
      <t>タ</t>
    </rPh>
    <phoneticPr fontId="1"/>
  </si>
  <si>
    <t>10月15日0時～24時</t>
    <phoneticPr fontId="1"/>
  </si>
  <si>
    <t>10月16日0時～24時</t>
    <phoneticPr fontId="1"/>
  </si>
  <si>
    <t>10月17日0時～24時</t>
    <phoneticPr fontId="1"/>
  </si>
  <si>
    <t>10月18日0時～24時</t>
    <phoneticPr fontId="1"/>
  </si>
  <si>
    <t>10月19日0時～24時</t>
    <phoneticPr fontId="1"/>
  </si>
  <si>
    <t>10月20日0時～24時</t>
    <phoneticPr fontId="1"/>
  </si>
  <si>
    <t>10月21日0時～24時</t>
    <phoneticPr fontId="1"/>
  </si>
  <si>
    <t>10月22日0時～24時</t>
    <phoneticPr fontId="1"/>
  </si>
  <si>
    <t>10月23日0時～24時</t>
    <phoneticPr fontId="1"/>
  </si>
  <si>
    <t>10月24日0時～24時</t>
    <phoneticPr fontId="1"/>
  </si>
  <si>
    <t>10月25日0時～24時</t>
    <phoneticPr fontId="1"/>
  </si>
  <si>
    <t>10月26日0時～24時</t>
    <phoneticPr fontId="1"/>
  </si>
  <si>
    <t>黒龍</t>
    <rPh sb="0" eb="2">
      <t>コクリュウ</t>
    </rPh>
    <phoneticPr fontId="1"/>
  </si>
  <si>
    <t>10月27日0時～24時</t>
    <phoneticPr fontId="1"/>
  </si>
  <si>
    <t>10月28日0時～24時</t>
    <phoneticPr fontId="1"/>
  </si>
  <si>
    <t>10月29日0時～24時</t>
    <phoneticPr fontId="1"/>
  </si>
  <si>
    <t>10月30日0時～24時</t>
    <phoneticPr fontId="1"/>
  </si>
  <si>
    <t>湖南</t>
    <rPh sb="0" eb="2">
      <t>コナン</t>
    </rPh>
    <phoneticPr fontId="1"/>
  </si>
  <si>
    <t>10月31日0時～24時</t>
    <phoneticPr fontId="1"/>
  </si>
  <si>
    <t>11月1日0時～24時</t>
    <phoneticPr fontId="1"/>
  </si>
  <si>
    <t>11月2日0時～24時</t>
    <phoneticPr fontId="1"/>
  </si>
  <si>
    <t>湖北</t>
    <rPh sb="0" eb="2">
      <t>コホク</t>
    </rPh>
    <phoneticPr fontId="1"/>
  </si>
  <si>
    <t>11月3日0時～24時</t>
    <phoneticPr fontId="1"/>
  </si>
  <si>
    <t>11月4日0時～24時</t>
    <phoneticPr fontId="1"/>
  </si>
  <si>
    <t>11月5日0時～24時</t>
    <phoneticPr fontId="1"/>
  </si>
  <si>
    <t>11月6日0時～24時</t>
    <phoneticPr fontId="1"/>
  </si>
  <si>
    <t>11月7日0時～24時</t>
    <phoneticPr fontId="1"/>
  </si>
  <si>
    <t>11月8日0時～24時</t>
    <phoneticPr fontId="1"/>
  </si>
  <si>
    <t>24~</t>
    <phoneticPr fontId="1"/>
  </si>
  <si>
    <t>24~</t>
    <phoneticPr fontId="1"/>
  </si>
  <si>
    <t>11月9日0時～24時</t>
    <phoneticPr fontId="1"/>
  </si>
  <si>
    <t>11月10日0時～24時</t>
    <phoneticPr fontId="1"/>
  </si>
  <si>
    <t>11月11日0時～24時</t>
    <phoneticPr fontId="1"/>
  </si>
  <si>
    <t>11月12日0時～24時</t>
    <phoneticPr fontId="1"/>
  </si>
  <si>
    <t>11月13日0時～24時</t>
    <phoneticPr fontId="1"/>
  </si>
  <si>
    <t>11月14日0時～24時</t>
    <phoneticPr fontId="1"/>
  </si>
  <si>
    <t>11月15日0時～24時</t>
    <phoneticPr fontId="1"/>
  </si>
  <si>
    <t>11月16日0時～24時</t>
    <phoneticPr fontId="1"/>
  </si>
  <si>
    <t>11月17日0時～24時</t>
    <phoneticPr fontId="1"/>
  </si>
  <si>
    <t>11月18日0時～24時</t>
    <phoneticPr fontId="1"/>
  </si>
  <si>
    <t>11月19日0時～24時</t>
    <phoneticPr fontId="1"/>
  </si>
  <si>
    <t>11月20日0時～24時</t>
    <phoneticPr fontId="1"/>
  </si>
  <si>
    <t>11月21日0時～24時</t>
    <phoneticPr fontId="1"/>
  </si>
  <si>
    <t>11月22日0時～24時</t>
    <phoneticPr fontId="1"/>
  </si>
  <si>
    <t>11月23日0時～24時</t>
    <phoneticPr fontId="1"/>
  </si>
  <si>
    <t>11月24日0時～24時</t>
    <phoneticPr fontId="1"/>
  </si>
  <si>
    <t>11月25日0時～24時</t>
    <phoneticPr fontId="1"/>
  </si>
  <si>
    <t>11月26日0時～24時</t>
    <phoneticPr fontId="1"/>
  </si>
  <si>
    <t>11月27日0時～24時</t>
    <phoneticPr fontId="1"/>
  </si>
  <si>
    <t>11月28日0時～24時</t>
    <phoneticPr fontId="1"/>
  </si>
  <si>
    <t>11月29日0時～24時</t>
    <phoneticPr fontId="1"/>
  </si>
  <si>
    <t>11月30日0時～24時</t>
    <phoneticPr fontId="1"/>
  </si>
  <si>
    <t>12月01日0時～24時</t>
    <phoneticPr fontId="1"/>
  </si>
  <si>
    <t>12月02日0時～24時</t>
    <phoneticPr fontId="1"/>
  </si>
  <si>
    <t>12月03日0時～24時</t>
    <phoneticPr fontId="1"/>
  </si>
  <si>
    <t>12月04日0時～24時</t>
    <phoneticPr fontId="1"/>
  </si>
  <si>
    <t>香港</t>
    <rPh sb="0" eb="2">
      <t>ホンコン</t>
    </rPh>
    <phoneticPr fontId="1"/>
  </si>
  <si>
    <t>感染者数</t>
    <rPh sb="0" eb="3">
      <t>カンセンシャ</t>
    </rPh>
    <rPh sb="3" eb="4">
      <t>スウ</t>
    </rPh>
    <phoneticPr fontId="1"/>
  </si>
  <si>
    <t>死者数</t>
    <rPh sb="0" eb="3">
      <t>シシャスウ</t>
    </rPh>
    <phoneticPr fontId="1"/>
  </si>
  <si>
    <t>12月05日0時～24時</t>
    <phoneticPr fontId="1"/>
  </si>
  <si>
    <t>12月06日0時～24時</t>
    <phoneticPr fontId="1"/>
  </si>
  <si>
    <t>12月07日0時～24時</t>
    <phoneticPr fontId="1"/>
  </si>
  <si>
    <t>12月08日0時～24時</t>
    <phoneticPr fontId="1"/>
  </si>
  <si>
    <t>12月09日0時～24時</t>
    <phoneticPr fontId="1"/>
  </si>
  <si>
    <t>12月10日0時～24時</t>
    <phoneticPr fontId="1"/>
  </si>
  <si>
    <t>12月11日0時～24時</t>
    <phoneticPr fontId="1"/>
  </si>
  <si>
    <t>12月12日0時～24時</t>
    <phoneticPr fontId="1"/>
  </si>
  <si>
    <t>12月13日0時～24時</t>
    <phoneticPr fontId="1"/>
  </si>
  <si>
    <t>12月14日0時～24時</t>
    <phoneticPr fontId="1"/>
  </si>
  <si>
    <t>12月15日0時～24時</t>
    <phoneticPr fontId="1"/>
  </si>
  <si>
    <t>12月16日0時～24時</t>
    <phoneticPr fontId="1"/>
  </si>
  <si>
    <t>12月17日0時～24時</t>
    <phoneticPr fontId="1"/>
  </si>
  <si>
    <t>12月18日0時～24時</t>
    <phoneticPr fontId="1"/>
  </si>
  <si>
    <t>12月19日0時～24時</t>
    <phoneticPr fontId="1"/>
  </si>
  <si>
    <t>12月20日0時～24時</t>
    <phoneticPr fontId="1"/>
  </si>
  <si>
    <t>12月21日0時～24時</t>
    <phoneticPr fontId="1"/>
  </si>
  <si>
    <t>12月22日0時～24時</t>
    <phoneticPr fontId="1"/>
  </si>
  <si>
    <t>12月23日0時～24時</t>
    <phoneticPr fontId="1"/>
  </si>
  <si>
    <t>12月24日0時～24時</t>
    <phoneticPr fontId="1"/>
  </si>
  <si>
    <t>12月25日0時～24時</t>
    <phoneticPr fontId="1"/>
  </si>
  <si>
    <t>12月26日0時～24時</t>
    <phoneticPr fontId="1"/>
  </si>
  <si>
    <t>安徽</t>
    <rPh sb="0" eb="2">
      <t>アンキ</t>
    </rPh>
    <phoneticPr fontId="1"/>
  </si>
  <si>
    <t>12月27日0時～24時</t>
    <phoneticPr fontId="1"/>
  </si>
  <si>
    <t>12月28日0時～24時</t>
    <phoneticPr fontId="1"/>
  </si>
  <si>
    <t>12月29日0時～24時</t>
    <phoneticPr fontId="1"/>
  </si>
  <si>
    <t>12月30日0時～24時</t>
    <phoneticPr fontId="1"/>
  </si>
  <si>
    <t>12月31日0時～24時</t>
    <phoneticPr fontId="1"/>
  </si>
  <si>
    <t>01月01日0時～24時</t>
    <phoneticPr fontId="1"/>
  </si>
  <si>
    <t>01月02日0時～24時</t>
    <phoneticPr fontId="1"/>
  </si>
  <si>
    <t>01月03日0時～24時</t>
    <phoneticPr fontId="1"/>
  </si>
  <si>
    <t>01月04日0時～24時</t>
    <phoneticPr fontId="1"/>
  </si>
  <si>
    <t>01月05日0時～24時</t>
    <phoneticPr fontId="1"/>
  </si>
  <si>
    <t>01月06日0時～24時</t>
    <phoneticPr fontId="1"/>
  </si>
  <si>
    <t>01月07日0時～24時</t>
    <phoneticPr fontId="1"/>
  </si>
  <si>
    <t>01月08日0時～24時</t>
    <phoneticPr fontId="1"/>
  </si>
  <si>
    <t>01月09日0時～24時</t>
    <phoneticPr fontId="1"/>
  </si>
  <si>
    <t>01月10日0時～24時</t>
    <phoneticPr fontId="1"/>
  </si>
  <si>
    <t>1.2以後</t>
    <rPh sb="3" eb="5">
      <t>イゴ</t>
    </rPh>
    <phoneticPr fontId="1"/>
  </si>
  <si>
    <t>12.18以後</t>
    <rPh sb="5" eb="7">
      <t>イゴ</t>
    </rPh>
    <phoneticPr fontId="1"/>
  </si>
  <si>
    <t>01月11日0時～24時</t>
    <phoneticPr fontId="1"/>
  </si>
  <si>
    <t>01月12日0時～24時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</si>
</sst>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m&quot;月&quot;dd&quot;日&quot;"/>
    <numFmt numFmtId="177" formatCode="0_);[Red]\(0\)"/>
    <numFmt numFmtId="178" formatCode="0_ "/>
  </numFmts>
  <fonts count="30" x14ac:knownFonts="1">
    <font>
      <sz val="11"/>
      <color theme="1"/>
      <name val="游ゴシック"/>
      <family val="2"/>
      <charset val="128"/>
      <scheme val="minor"/>
    </font>
    <font>
      <sz val="6"/>
      <name val="游ゴシック"/>
      <family val="2"/>
      <charset val="128"/>
      <scheme val="minor"/>
    </font>
    <font>
      <b/>
      <sz val="11"/>
      <color rgb="FF0000FF"/>
      <name val="游ゴシック"/>
      <family val="3"/>
      <charset val="128"/>
      <scheme val="minor"/>
    </font>
    <font>
      <b/>
      <sz val="11"/>
      <color rgb="FFFF0000"/>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theme="1"/>
      <name val="游ゴシック"/>
      <family val="2"/>
      <charset val="128"/>
      <scheme val="minor"/>
    </font>
    <font>
      <b/>
      <sz val="11"/>
      <color theme="1"/>
      <name val="Times New Roman"/>
      <family val="1"/>
    </font>
    <font>
      <sz val="11"/>
      <color theme="1"/>
      <name val="Times New Roman"/>
      <family val="1"/>
    </font>
    <font>
      <b/>
      <sz val="11"/>
      <color rgb="FFFF0000"/>
      <name val="Times New Roman"/>
      <family val="1"/>
    </font>
    <font>
      <b/>
      <sz val="11"/>
      <name val="Times New Roman"/>
      <family val="1"/>
    </font>
    <font>
      <b/>
      <u val="double"/>
      <sz val="16"/>
      <color theme="1"/>
      <name val="游ゴシック"/>
      <family val="3"/>
      <charset val="128"/>
      <scheme val="minor"/>
    </font>
    <font>
      <sz val="11"/>
      <color rgb="FFFF0000"/>
      <name val="游ゴシック"/>
      <family val="3"/>
      <charset val="128"/>
      <scheme val="minor"/>
    </font>
    <font>
      <b/>
      <vertAlign val="superscript"/>
      <sz val="11"/>
      <color theme="1"/>
      <name val="游ゴシック"/>
      <family val="3"/>
      <charset val="128"/>
      <scheme val="minor"/>
    </font>
    <font>
      <b/>
      <sz val="9"/>
      <color theme="1"/>
      <name val="游ゴシック"/>
      <family val="3"/>
      <charset val="128"/>
      <scheme val="minor"/>
    </font>
    <font>
      <sz val="9"/>
      <color theme="1"/>
      <name val="游ゴシック"/>
      <family val="3"/>
      <charset val="128"/>
      <scheme val="minor"/>
    </font>
    <font>
      <b/>
      <sz val="9"/>
      <color rgb="FFFF0000"/>
      <name val="游ゴシック"/>
      <family val="3"/>
      <charset val="128"/>
      <scheme val="minor"/>
    </font>
    <font>
      <b/>
      <sz val="11"/>
      <color rgb="FFFF0000"/>
      <name val="ＭＳ ゴシック"/>
      <family val="3"/>
      <charset val="128"/>
    </font>
    <font>
      <sz val="11"/>
      <color rgb="FFFF0000"/>
      <name val="游ゴシック"/>
      <family val="2"/>
      <charset val="128"/>
      <scheme val="minor"/>
    </font>
    <font>
      <sz val="11"/>
      <color rgb="FF0000FF"/>
      <name val="游ゴシック"/>
      <family val="2"/>
      <charset val="128"/>
      <scheme val="minor"/>
    </font>
    <font>
      <sz val="11"/>
      <color rgb="FF0000FF"/>
      <name val="游ゴシック"/>
      <family val="3"/>
      <charset val="128"/>
      <scheme val="minor"/>
    </font>
    <font>
      <sz val="11"/>
      <name val="游ゴシック"/>
      <family val="3"/>
      <charset val="128"/>
      <scheme val="minor"/>
    </font>
    <font>
      <b/>
      <sz val="11"/>
      <color theme="1"/>
      <name val="游ゴシック"/>
      <family val="2"/>
      <charset val="128"/>
    </font>
    <font>
      <sz val="12"/>
      <color theme="1"/>
      <name val="游ゴシック"/>
      <family val="3"/>
      <charset val="128"/>
      <scheme val="minor"/>
    </font>
    <font>
      <b/>
      <sz val="12"/>
      <color rgb="FFFF0000"/>
      <name val="游ゴシック"/>
      <family val="3"/>
      <charset val="128"/>
      <scheme val="minor"/>
    </font>
    <font>
      <sz val="12"/>
      <name val="游ゴシック"/>
      <family val="3"/>
      <charset val="128"/>
      <scheme val="minor"/>
    </font>
    <font>
      <b/>
      <sz val="12"/>
      <name val="游ゴシック"/>
      <family val="3"/>
      <charset val="128"/>
      <scheme val="minor"/>
    </font>
    <font>
      <b/>
      <sz val="14"/>
      <name val="游ゴシック"/>
      <family val="3"/>
      <charset val="128"/>
      <scheme val="minor"/>
    </font>
    <font>
      <b/>
      <sz val="14"/>
      <color rgb="FFFF0000"/>
      <name val="游ゴシック"/>
      <family val="3"/>
      <charset val="128"/>
      <scheme val="minor"/>
    </font>
    <font>
      <sz val="11"/>
      <color theme="0"/>
      <name val="游ゴシック"/>
      <family val="2"/>
      <charset val="128"/>
      <scheme val="minor"/>
    </font>
  </fonts>
  <fills count="12">
    <fill>
      <patternFill patternType="none"/>
    </fill>
    <fill>
      <patternFill patternType="gray125"/>
    </fill>
    <fill>
      <patternFill patternType="solid">
        <fgColor rgb="FFFFFF00"/>
        <bgColor indexed="64"/>
      </patternFill>
    </fill>
    <fill>
      <patternFill patternType="solid">
        <fgColor rgb="FF66FFFF"/>
        <bgColor indexed="64"/>
      </patternFill>
    </fill>
    <fill>
      <patternFill patternType="solid">
        <fgColor rgb="FF99FF99"/>
        <bgColor indexed="64"/>
      </patternFill>
    </fill>
    <fill>
      <patternFill patternType="solid">
        <fgColor rgb="FFFFCCFF"/>
        <bgColor indexed="64"/>
      </patternFill>
    </fill>
    <fill>
      <patternFill patternType="solid">
        <fgColor rgb="FFCCFFFF"/>
        <bgColor indexed="64"/>
      </patternFill>
    </fill>
    <fill>
      <patternFill patternType="solid">
        <fgColor rgb="FFFF0000"/>
        <bgColor indexed="64"/>
      </patternFill>
    </fill>
    <fill>
      <patternFill patternType="solid">
        <fgColor theme="5" tint="0.39997558519241921"/>
        <bgColor indexed="64"/>
      </patternFill>
    </fill>
    <fill>
      <patternFill patternType="solid">
        <fgColor theme="1"/>
        <bgColor indexed="64"/>
      </patternFill>
    </fill>
    <fill>
      <patternFill patternType="solid">
        <fgColor rgb="FF99FFCC"/>
        <bgColor indexed="64"/>
      </patternFill>
    </fill>
    <fill>
      <patternFill patternType="solid">
        <fgColor rgb="FF00FFFF"/>
        <bgColor indexed="64"/>
      </patternFill>
    </fill>
  </fills>
  <borders count="91">
    <border>
      <left/>
      <right/>
      <top/>
      <bottom/>
      <diagonal/>
    </border>
    <border>
      <left style="thin">
        <color auto="1"/>
      </left>
      <right/>
      <top/>
      <bottom/>
      <diagonal/>
    </border>
    <border>
      <left style="thin">
        <color auto="1"/>
      </left>
      <right style="thin">
        <color auto="1"/>
      </right>
      <top/>
      <bottom style="dotted">
        <color auto="1"/>
      </bottom>
      <diagonal/>
    </border>
    <border>
      <left style="thin">
        <color auto="1"/>
      </left>
      <right/>
      <top/>
      <bottom style="dotted">
        <color auto="1"/>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style="thin">
        <color auto="1"/>
      </left>
      <right style="thin">
        <color auto="1"/>
      </right>
      <top style="dotted">
        <color auto="1"/>
      </top>
      <bottom/>
      <diagonal/>
    </border>
    <border>
      <left style="thin">
        <color auto="1"/>
      </left>
      <right/>
      <top style="dotted">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auto="1"/>
      </bottom>
      <diagonal/>
    </border>
    <border>
      <left style="thin">
        <color indexed="64"/>
      </left>
      <right style="thin">
        <color indexed="64"/>
      </right>
      <top style="dotted">
        <color indexed="64"/>
      </top>
      <bottom style="thin">
        <color indexed="64"/>
      </bottom>
      <diagonal/>
    </border>
    <border>
      <left style="thin">
        <color auto="1"/>
      </left>
      <right/>
      <top style="thin">
        <color indexed="64"/>
      </top>
      <bottom style="thin">
        <color indexed="64"/>
      </bottom>
      <diagonal/>
    </border>
    <border>
      <left/>
      <right/>
      <top/>
      <bottom style="medium">
        <color indexed="64"/>
      </bottom>
      <diagonal/>
    </border>
    <border>
      <left style="double">
        <color auto="1"/>
      </left>
      <right/>
      <top/>
      <bottom/>
      <diagonal/>
    </border>
    <border>
      <left style="double">
        <color auto="1"/>
      </left>
      <right/>
      <top/>
      <bottom style="medium">
        <color indexed="64"/>
      </bottom>
      <diagonal/>
    </border>
    <border>
      <left style="thin">
        <color indexed="64"/>
      </left>
      <right/>
      <top style="thin">
        <color indexed="64"/>
      </top>
      <bottom style="medium">
        <color indexed="64"/>
      </bottom>
      <diagonal/>
    </border>
    <border>
      <left style="thin">
        <color indexed="64"/>
      </left>
      <right style="double">
        <color auto="1"/>
      </right>
      <top style="thin">
        <color indexed="64"/>
      </top>
      <bottom style="medium">
        <color indexed="64"/>
      </bottom>
      <diagonal/>
    </border>
    <border>
      <left style="thin">
        <color indexed="64"/>
      </left>
      <right style="double">
        <color auto="1"/>
      </right>
      <top/>
      <bottom/>
      <diagonal/>
    </border>
    <border>
      <left style="thin">
        <color indexed="64"/>
      </left>
      <right style="double">
        <color auto="1"/>
      </right>
      <top/>
      <bottom style="medium">
        <color indexed="64"/>
      </bottom>
      <diagonal/>
    </border>
    <border>
      <left style="double">
        <color auto="1"/>
      </left>
      <right/>
      <top style="dotted">
        <color auto="1"/>
      </top>
      <bottom style="dotted">
        <color auto="1"/>
      </bottom>
      <diagonal/>
    </border>
    <border>
      <left/>
      <right/>
      <top style="dotted">
        <color auto="1"/>
      </top>
      <bottom style="dotted">
        <color auto="1"/>
      </bottom>
      <diagonal/>
    </border>
    <border>
      <left style="thin">
        <color indexed="64"/>
      </left>
      <right style="double">
        <color auto="1"/>
      </right>
      <top style="dotted">
        <color auto="1"/>
      </top>
      <bottom style="dotted">
        <color auto="1"/>
      </bottom>
      <diagonal/>
    </border>
    <border>
      <left style="medium">
        <color indexed="64"/>
      </left>
      <right/>
      <top style="medium">
        <color indexed="64"/>
      </top>
      <bottom/>
      <diagonal/>
    </border>
    <border>
      <left style="double">
        <color auto="1"/>
      </left>
      <right/>
      <top style="medium">
        <color indexed="64"/>
      </top>
      <bottom style="thin">
        <color indexed="64"/>
      </bottom>
      <diagonal/>
    </border>
    <border>
      <left/>
      <right/>
      <top style="medium">
        <color indexed="64"/>
      </top>
      <bottom style="thin">
        <color indexed="64"/>
      </bottom>
      <diagonal/>
    </border>
    <border>
      <left/>
      <right style="double">
        <color auto="1"/>
      </right>
      <top style="medium">
        <color indexed="64"/>
      </top>
      <bottom style="thin">
        <color indexed="64"/>
      </bottom>
      <diagonal/>
    </border>
    <border>
      <left style="double">
        <color auto="1"/>
      </left>
      <right style="medium">
        <color indexed="64"/>
      </right>
      <top style="medium">
        <color indexed="64"/>
      </top>
      <bottom/>
      <diagonal/>
    </border>
    <border>
      <left style="medium">
        <color indexed="64"/>
      </left>
      <right/>
      <top/>
      <bottom style="medium">
        <color indexed="64"/>
      </bottom>
      <diagonal/>
    </border>
    <border>
      <left style="double">
        <color auto="1"/>
      </left>
      <right style="medium">
        <color indexed="64"/>
      </right>
      <top/>
      <bottom style="medium">
        <color indexed="64"/>
      </bottom>
      <diagonal/>
    </border>
    <border>
      <left style="medium">
        <color indexed="64"/>
      </left>
      <right/>
      <top/>
      <bottom/>
      <diagonal/>
    </border>
    <border>
      <left style="double">
        <color auto="1"/>
      </left>
      <right style="medium">
        <color indexed="64"/>
      </right>
      <top/>
      <bottom/>
      <diagonal/>
    </border>
    <border>
      <left style="medium">
        <color indexed="64"/>
      </left>
      <right/>
      <top style="dotted">
        <color indexed="64"/>
      </top>
      <bottom/>
      <diagonal/>
    </border>
    <border>
      <left style="medium">
        <color indexed="64"/>
      </left>
      <right style="double">
        <color auto="1"/>
      </right>
      <top style="dotted">
        <color indexed="64"/>
      </top>
      <bottom style="dotted">
        <color indexed="64"/>
      </bottom>
      <diagonal/>
    </border>
    <border>
      <left style="medium">
        <color indexed="64"/>
      </left>
      <right/>
      <top style="dotted">
        <color indexed="64"/>
      </top>
      <bottom style="dotted">
        <color indexed="64"/>
      </bottom>
      <diagonal/>
    </border>
    <border>
      <left style="double">
        <color auto="1"/>
      </left>
      <right style="medium">
        <color indexed="64"/>
      </right>
      <top style="dotted">
        <color auto="1"/>
      </top>
      <bottom style="dotted">
        <color auto="1"/>
      </bottom>
      <diagonal/>
    </border>
    <border>
      <left style="double">
        <color auto="1"/>
      </left>
      <right/>
      <top style="dotted">
        <color auto="1"/>
      </top>
      <bottom style="medium">
        <color indexed="64"/>
      </bottom>
      <diagonal/>
    </border>
    <border>
      <left/>
      <right/>
      <top style="dotted">
        <color auto="1"/>
      </top>
      <bottom style="medium">
        <color indexed="64"/>
      </bottom>
      <diagonal/>
    </border>
    <border>
      <left style="thin">
        <color indexed="64"/>
      </left>
      <right style="double">
        <color auto="1"/>
      </right>
      <top style="dotted">
        <color auto="1"/>
      </top>
      <bottom style="medium">
        <color indexed="64"/>
      </bottom>
      <diagonal/>
    </border>
    <border>
      <left style="thin">
        <color auto="1"/>
      </left>
      <right/>
      <top style="dotted">
        <color auto="1"/>
      </top>
      <bottom style="medium">
        <color indexed="64"/>
      </bottom>
      <diagonal/>
    </border>
    <border>
      <left style="thin">
        <color indexed="64"/>
      </left>
      <right style="double">
        <color auto="1"/>
      </right>
      <top style="medium">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auto="1"/>
      </left>
      <right style="medium">
        <color auto="1"/>
      </right>
      <top style="medium">
        <color indexed="64"/>
      </top>
      <bottom/>
      <diagonal/>
    </border>
    <border>
      <left style="thin">
        <color auto="1"/>
      </left>
      <right style="medium">
        <color auto="1"/>
      </right>
      <top/>
      <bottom/>
      <diagonal/>
    </border>
    <border>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double">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double">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dotted">
        <color indexed="64"/>
      </top>
      <bottom/>
      <diagonal/>
    </border>
    <border>
      <left style="medium">
        <color indexed="64"/>
      </left>
      <right style="medium">
        <color indexed="64"/>
      </right>
      <top/>
      <bottom style="dotted">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69">
    <xf numFmtId="0" fontId="0" fillId="0" borderId="0" xfId="0">
      <alignment vertical="center"/>
    </xf>
    <xf numFmtId="56" fontId="0" fillId="0" borderId="0" xfId="0" applyNumberFormat="1">
      <alignment vertical="center"/>
    </xf>
    <xf numFmtId="0" fontId="0" fillId="0" borderId="0" xfId="0" applyAlignment="1">
      <alignment horizontal="center" vertical="center"/>
    </xf>
    <xf numFmtId="0" fontId="2" fillId="0" borderId="0" xfId="0" applyFont="1">
      <alignment vertical="center"/>
    </xf>
    <xf numFmtId="0" fontId="0" fillId="0" borderId="0" xfId="0" applyAlignment="1">
      <alignment vertical="center"/>
    </xf>
    <xf numFmtId="0" fontId="0" fillId="2" borderId="0" xfId="0" applyFill="1">
      <alignment vertical="center"/>
    </xf>
    <xf numFmtId="0" fontId="3" fillId="2" borderId="0" xfId="0" applyFont="1" applyFill="1">
      <alignment vertical="center"/>
    </xf>
    <xf numFmtId="0" fontId="0" fillId="3" borderId="0" xfId="0" applyFill="1">
      <alignment vertical="center"/>
    </xf>
    <xf numFmtId="0" fontId="2" fillId="3" borderId="0" xfId="0" applyFont="1" applyFill="1">
      <alignment vertical="center"/>
    </xf>
    <xf numFmtId="0" fontId="0" fillId="3" borderId="2" xfId="0" applyFill="1" applyBorder="1">
      <alignment vertical="center"/>
    </xf>
    <xf numFmtId="0" fontId="0" fillId="3" borderId="4" xfId="0" applyFill="1" applyBorder="1">
      <alignment vertical="center"/>
    </xf>
    <xf numFmtId="0" fontId="0" fillId="3" borderId="6" xfId="0" applyFill="1" applyBorder="1">
      <alignment vertical="center"/>
    </xf>
    <xf numFmtId="0" fontId="0" fillId="0" borderId="8" xfId="0" applyBorder="1">
      <alignment vertical="center"/>
    </xf>
    <xf numFmtId="0" fontId="0" fillId="2" borderId="4" xfId="0" applyFill="1" applyBorder="1">
      <alignment vertical="center"/>
    </xf>
    <xf numFmtId="0" fontId="0" fillId="3" borderId="8" xfId="0" applyFill="1" applyBorder="1">
      <alignment vertical="center"/>
    </xf>
    <xf numFmtId="0" fontId="0" fillId="4" borderId="10" xfId="0" applyFill="1" applyBorder="1">
      <alignment vertical="center"/>
    </xf>
    <xf numFmtId="0" fontId="0" fillId="4" borderId="4" xfId="0" applyFill="1" applyBorder="1">
      <alignment vertical="center"/>
    </xf>
    <xf numFmtId="0" fontId="0" fillId="4" borderId="6" xfId="0" applyFill="1" applyBorder="1">
      <alignment vertical="center"/>
    </xf>
    <xf numFmtId="0" fontId="0" fillId="2" borderId="8" xfId="0" applyFill="1" applyBorder="1">
      <alignment vertical="center"/>
    </xf>
    <xf numFmtId="0" fontId="0" fillId="2" borderId="3" xfId="0" applyFill="1" applyBorder="1">
      <alignment vertical="center"/>
    </xf>
    <xf numFmtId="0" fontId="0" fillId="2" borderId="10" xfId="0" applyFill="1" applyBorder="1">
      <alignment vertical="center"/>
    </xf>
    <xf numFmtId="0" fontId="0" fillId="2" borderId="5" xfId="0" applyFill="1" applyBorder="1">
      <alignment vertical="center"/>
    </xf>
    <xf numFmtId="0" fontId="0" fillId="2" borderId="7" xfId="0" applyFill="1" applyBorder="1">
      <alignment vertical="center"/>
    </xf>
    <xf numFmtId="0" fontId="0" fillId="2" borderId="6" xfId="0" applyFill="1" applyBorder="1">
      <alignment vertical="center"/>
    </xf>
    <xf numFmtId="0" fontId="0" fillId="5" borderId="10" xfId="0" applyFill="1" applyBorder="1">
      <alignment vertical="center"/>
    </xf>
    <xf numFmtId="0" fontId="0" fillId="5" borderId="4" xfId="0" applyFill="1" applyBorder="1">
      <alignment vertical="center"/>
    </xf>
    <xf numFmtId="0" fontId="0" fillId="5" borderId="11" xfId="0" applyFill="1" applyBorder="1">
      <alignment vertical="center"/>
    </xf>
    <xf numFmtId="0" fontId="0" fillId="6" borderId="0" xfId="0" applyFill="1">
      <alignment vertical="center"/>
    </xf>
    <xf numFmtId="0" fontId="0" fillId="6" borderId="8" xfId="0" applyFill="1" applyBorder="1">
      <alignment vertical="center"/>
    </xf>
    <xf numFmtId="0" fontId="0" fillId="6" borderId="3" xfId="0" applyFill="1" applyBorder="1">
      <alignment vertical="center"/>
    </xf>
    <xf numFmtId="0" fontId="0" fillId="6" borderId="10" xfId="0" applyFill="1" applyBorder="1">
      <alignment vertical="center"/>
    </xf>
    <xf numFmtId="0" fontId="0" fillId="6" borderId="5" xfId="0" applyFill="1" applyBorder="1">
      <alignment vertical="center"/>
    </xf>
    <xf numFmtId="0" fontId="0" fillId="6" borderId="4" xfId="0" applyFill="1" applyBorder="1">
      <alignment vertical="center"/>
    </xf>
    <xf numFmtId="0" fontId="0" fillId="6" borderId="7" xfId="0" applyFill="1" applyBorder="1">
      <alignment vertical="center"/>
    </xf>
    <xf numFmtId="0" fontId="0" fillId="6" borderId="6" xfId="0" applyFill="1" applyBorder="1">
      <alignment vertical="center"/>
    </xf>
    <xf numFmtId="0" fontId="3" fillId="0" borderId="0" xfId="0" applyFont="1" applyAlignment="1">
      <alignment vertical="center"/>
    </xf>
    <xf numFmtId="0" fontId="3" fillId="3" borderId="0" xfId="0" applyFont="1" applyFill="1">
      <alignment vertical="center"/>
    </xf>
    <xf numFmtId="0" fontId="4" fillId="2" borderId="4" xfId="0" applyFont="1" applyFill="1" applyBorder="1">
      <alignment vertical="center"/>
    </xf>
    <xf numFmtId="0" fontId="5" fillId="2" borderId="4" xfId="0" applyFont="1" applyFill="1" applyBorder="1">
      <alignment vertical="center"/>
    </xf>
    <xf numFmtId="0" fontId="5" fillId="2" borderId="5" xfId="0" applyFont="1" applyFill="1" applyBorder="1">
      <alignment vertical="center"/>
    </xf>
    <xf numFmtId="0" fontId="0" fillId="0" borderId="9" xfId="0" applyBorder="1">
      <alignment vertical="center"/>
    </xf>
    <xf numFmtId="0" fontId="0" fillId="6" borderId="9" xfId="0" applyFill="1" applyBorder="1">
      <alignment vertical="center"/>
    </xf>
    <xf numFmtId="0" fontId="0" fillId="2" borderId="1" xfId="0" applyFill="1" applyBorder="1">
      <alignment vertical="center"/>
    </xf>
    <xf numFmtId="0" fontId="0" fillId="2" borderId="9" xfId="0" applyFill="1" applyBorder="1">
      <alignment vertical="center"/>
    </xf>
    <xf numFmtId="0" fontId="0" fillId="6" borderId="12" xfId="0" applyFill="1" applyBorder="1">
      <alignment vertical="center"/>
    </xf>
    <xf numFmtId="0" fontId="4" fillId="0" borderId="0" xfId="0" applyFont="1">
      <alignment vertical="center"/>
    </xf>
    <xf numFmtId="0" fontId="0" fillId="0" borderId="1" xfId="0" applyBorder="1">
      <alignment vertical="center"/>
    </xf>
    <xf numFmtId="0" fontId="0" fillId="0" borderId="18" xfId="0" applyBorder="1">
      <alignment vertical="center"/>
    </xf>
    <xf numFmtId="38" fontId="7" fillId="2" borderId="20" xfId="1" applyFont="1" applyFill="1" applyBorder="1">
      <alignment vertical="center"/>
    </xf>
    <xf numFmtId="38" fontId="8" fillId="0" borderId="21" xfId="1" applyFont="1" applyBorder="1">
      <alignment vertical="center"/>
    </xf>
    <xf numFmtId="38" fontId="9" fillId="0" borderId="22" xfId="1" applyFont="1" applyBorder="1">
      <alignment vertical="center"/>
    </xf>
    <xf numFmtId="38" fontId="9" fillId="0" borderId="5" xfId="1" applyFont="1" applyBorder="1">
      <alignment vertical="center"/>
    </xf>
    <xf numFmtId="38" fontId="10" fillId="2" borderId="20" xfId="1" applyFont="1" applyFill="1" applyBorder="1">
      <alignment vertical="center"/>
    </xf>
    <xf numFmtId="38" fontId="10" fillId="0" borderId="5" xfId="1" applyFont="1" applyBorder="1">
      <alignment vertical="center"/>
    </xf>
    <xf numFmtId="38" fontId="9" fillId="2" borderId="20" xfId="1" applyFont="1" applyFill="1" applyBorder="1">
      <alignment vertical="center"/>
    </xf>
    <xf numFmtId="38" fontId="7" fillId="0" borderId="5" xfId="1" applyFont="1" applyBorder="1">
      <alignment vertical="center"/>
    </xf>
    <xf numFmtId="38" fontId="7" fillId="6" borderId="5" xfId="1" applyFont="1" applyFill="1" applyBorder="1">
      <alignment vertical="center"/>
    </xf>
    <xf numFmtId="38" fontId="7" fillId="0" borderId="22" xfId="1" applyFont="1" applyBorder="1">
      <alignment vertical="center"/>
    </xf>
    <xf numFmtId="38" fontId="7" fillId="6" borderId="22" xfId="1" applyFont="1" applyFill="1" applyBorder="1">
      <alignment vertical="center"/>
    </xf>
    <xf numFmtId="38" fontId="8" fillId="2" borderId="20" xfId="1" applyFont="1" applyFill="1" applyBorder="1">
      <alignment vertical="center"/>
    </xf>
    <xf numFmtId="38" fontId="8" fillId="0" borderId="22" xfId="1" applyFont="1" applyBorder="1">
      <alignment vertical="center"/>
    </xf>
    <xf numFmtId="38" fontId="8" fillId="0" borderId="5" xfId="1" applyFont="1" applyBorder="1">
      <alignment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30" xfId="0" applyFont="1" applyBorder="1">
      <alignment vertical="center"/>
    </xf>
    <xf numFmtId="0" fontId="0" fillId="0" borderId="31" xfId="0" applyBorder="1">
      <alignment vertical="center"/>
    </xf>
    <xf numFmtId="0" fontId="4" fillId="0" borderId="28" xfId="0" applyFont="1" applyBorder="1">
      <alignment vertical="center"/>
    </xf>
    <xf numFmtId="0" fontId="0" fillId="0" borderId="29" xfId="0" applyBorder="1">
      <alignment vertical="center"/>
    </xf>
    <xf numFmtId="0" fontId="4" fillId="0" borderId="19" xfId="0" applyFont="1" applyBorder="1" applyAlignment="1">
      <alignment horizontal="center" vertical="center"/>
    </xf>
    <xf numFmtId="0" fontId="4" fillId="2" borderId="15" xfId="0" applyFont="1" applyFill="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pplyAlignment="1">
      <alignment horizontal="right" vertical="center"/>
    </xf>
    <xf numFmtId="0" fontId="7" fillId="2" borderId="20" xfId="0" applyFont="1" applyFill="1" applyBorder="1">
      <alignment vertical="center"/>
    </xf>
    <xf numFmtId="0" fontId="7" fillId="0" borderId="5" xfId="0" applyFont="1" applyBorder="1">
      <alignment vertical="center"/>
    </xf>
    <xf numFmtId="56" fontId="4" fillId="0" borderId="32" xfId="0" applyNumberFormat="1" applyFont="1" applyBorder="1">
      <alignment vertical="center"/>
    </xf>
    <xf numFmtId="56" fontId="4" fillId="0" borderId="33" xfId="0" applyNumberFormat="1" applyFont="1" applyBorder="1">
      <alignment vertical="center"/>
    </xf>
    <xf numFmtId="56" fontId="4" fillId="0" borderId="34" xfId="0" applyNumberFormat="1" applyFont="1" applyBorder="1">
      <alignment vertical="center"/>
    </xf>
    <xf numFmtId="0" fontId="0" fillId="0" borderId="35" xfId="0" applyBorder="1">
      <alignment vertical="center"/>
    </xf>
    <xf numFmtId="38" fontId="8" fillId="2" borderId="36" xfId="1" applyFont="1" applyFill="1" applyBorder="1">
      <alignment vertical="center"/>
    </xf>
    <xf numFmtId="38" fontId="8" fillId="0" borderId="37" xfId="1" applyFont="1" applyBorder="1">
      <alignment vertical="center"/>
    </xf>
    <xf numFmtId="38" fontId="8" fillId="0" borderId="38" xfId="1" applyFont="1" applyBorder="1">
      <alignment vertical="center"/>
    </xf>
    <xf numFmtId="38" fontId="8" fillId="0" borderId="39" xfId="1" applyFont="1" applyBorder="1">
      <alignment vertical="center"/>
    </xf>
    <xf numFmtId="38" fontId="7" fillId="2" borderId="36" xfId="1" applyFont="1" applyFill="1" applyBorder="1">
      <alignment vertical="center"/>
    </xf>
    <xf numFmtId="38" fontId="7" fillId="0" borderId="21" xfId="1" applyFont="1" applyBorder="1">
      <alignment vertical="center"/>
    </xf>
    <xf numFmtId="38" fontId="9" fillId="0" borderId="22" xfId="1" applyFont="1" applyFill="1" applyBorder="1">
      <alignment vertical="center"/>
    </xf>
    <xf numFmtId="176" fontId="2" fillId="0" borderId="0" xfId="0" applyNumberFormat="1" applyFont="1">
      <alignment vertical="center"/>
    </xf>
    <xf numFmtId="0" fontId="11" fillId="0" borderId="0" xfId="0" applyFont="1" applyAlignment="1">
      <alignment horizontal="center" vertical="center"/>
    </xf>
    <xf numFmtId="0" fontId="4" fillId="2" borderId="15" xfId="0" applyFont="1" applyFill="1" applyBorder="1" applyAlignment="1">
      <alignment horizontal="center" vertical="center"/>
    </xf>
    <xf numFmtId="38" fontId="10" fillId="6" borderId="5" xfId="1" applyFont="1" applyFill="1" applyBorder="1">
      <alignment vertical="center"/>
    </xf>
    <xf numFmtId="38" fontId="7" fillId="0" borderId="22" xfId="1" applyFont="1" applyFill="1" applyBorder="1">
      <alignment vertical="center"/>
    </xf>
    <xf numFmtId="38" fontId="10" fillId="0" borderId="22" xfId="1" applyFont="1" applyFill="1" applyBorder="1">
      <alignment vertical="center"/>
    </xf>
    <xf numFmtId="0" fontId="4" fillId="0" borderId="41" xfId="0" applyFont="1" applyBorder="1" applyAlignment="1">
      <alignment horizontal="center" vertical="center"/>
    </xf>
    <xf numFmtId="38" fontId="9" fillId="0" borderId="20" xfId="1" applyFont="1" applyFill="1" applyBorder="1">
      <alignment vertical="center"/>
    </xf>
    <xf numFmtId="38" fontId="8" fillId="0" borderId="15" xfId="1" applyFont="1" applyBorder="1">
      <alignment vertical="center"/>
    </xf>
    <xf numFmtId="38" fontId="8" fillId="0" borderId="19" xfId="1" applyFont="1" applyBorder="1">
      <alignment vertical="center"/>
    </xf>
    <xf numFmtId="0" fontId="0" fillId="0" borderId="35" xfId="0" applyFont="1" applyBorder="1">
      <alignment vertical="center"/>
    </xf>
    <xf numFmtId="0" fontId="0" fillId="0" borderId="0" xfId="0" applyFont="1">
      <alignment vertical="center"/>
    </xf>
    <xf numFmtId="38" fontId="7" fillId="0" borderId="20" xfId="1" applyFont="1" applyFill="1" applyBorder="1">
      <alignment vertical="center"/>
    </xf>
    <xf numFmtId="0" fontId="0" fillId="0" borderId="35" xfId="0" applyFont="1" applyBorder="1" applyAlignment="1">
      <alignment vertical="center" wrapText="1"/>
    </xf>
    <xf numFmtId="0" fontId="12" fillId="0" borderId="35" xfId="0" applyFont="1" applyBorder="1">
      <alignment vertical="center"/>
    </xf>
    <xf numFmtId="0" fontId="12" fillId="0" borderId="35" xfId="0" applyFont="1" applyBorder="1" applyAlignment="1">
      <alignment vertical="center" wrapText="1"/>
    </xf>
    <xf numFmtId="56" fontId="4" fillId="0" borderId="33" xfId="0" applyNumberFormat="1" applyFont="1" applyFill="1" applyBorder="1">
      <alignment vertical="center"/>
    </xf>
    <xf numFmtId="56" fontId="4" fillId="0" borderId="34" xfId="0" applyNumberFormat="1" applyFont="1" applyFill="1" applyBorder="1">
      <alignment vertical="center"/>
    </xf>
    <xf numFmtId="0" fontId="7" fillId="0" borderId="21" xfId="0" applyFont="1" applyBorder="1">
      <alignment vertical="center"/>
    </xf>
    <xf numFmtId="0" fontId="7" fillId="0" borderId="22" xfId="0" applyFont="1" applyBorder="1">
      <alignment vertical="center"/>
    </xf>
    <xf numFmtId="0" fontId="5" fillId="0" borderId="0" xfId="0" applyFont="1">
      <alignment vertical="center"/>
    </xf>
    <xf numFmtId="38" fontId="7" fillId="0" borderId="5" xfId="1" applyFont="1" applyFill="1" applyBorder="1">
      <alignment vertical="center"/>
    </xf>
    <xf numFmtId="38" fontId="9" fillId="9" borderId="5" xfId="1" applyFont="1" applyFill="1" applyBorder="1">
      <alignment vertical="center"/>
    </xf>
    <xf numFmtId="38" fontId="10" fillId="9" borderId="5" xfId="1" applyFont="1" applyFill="1" applyBorder="1">
      <alignment vertical="center"/>
    </xf>
    <xf numFmtId="38" fontId="7" fillId="9" borderId="5" xfId="1" applyFont="1" applyFill="1" applyBorder="1">
      <alignment vertical="center"/>
    </xf>
    <xf numFmtId="38" fontId="7" fillId="6" borderId="20" xfId="1" applyFont="1" applyFill="1" applyBorder="1">
      <alignment vertical="center"/>
    </xf>
    <xf numFmtId="0" fontId="14"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xf>
    <xf numFmtId="0" fontId="0" fillId="0" borderId="35" xfId="0" applyBorder="1" applyAlignment="1">
      <alignment vertical="center" wrapText="1"/>
    </xf>
    <xf numFmtId="38" fontId="9" fillId="9" borderId="22" xfId="1" applyFont="1" applyFill="1" applyBorder="1">
      <alignment vertical="center"/>
    </xf>
    <xf numFmtId="38" fontId="7" fillId="9" borderId="22" xfId="1" applyFont="1" applyFill="1" applyBorder="1">
      <alignment vertical="center"/>
    </xf>
    <xf numFmtId="0" fontId="4" fillId="2" borderId="15" xfId="0" applyFont="1" applyFill="1" applyBorder="1" applyAlignment="1">
      <alignment horizontal="center" vertical="center" wrapText="1"/>
    </xf>
    <xf numFmtId="38" fontId="8" fillId="2" borderId="15" xfId="1" applyFont="1" applyFill="1" applyBorder="1">
      <alignment vertical="center"/>
    </xf>
    <xf numFmtId="56" fontId="0" fillId="0" borderId="0" xfId="0" applyNumberFormat="1" applyFont="1">
      <alignment vertical="center"/>
    </xf>
    <xf numFmtId="38" fontId="5" fillId="0" borderId="0" xfId="0" applyNumberFormat="1" applyFont="1">
      <alignment vertical="center"/>
    </xf>
    <xf numFmtId="56" fontId="5" fillId="0" borderId="0" xfId="0" applyNumberFormat="1" applyFont="1">
      <alignment vertical="center"/>
    </xf>
    <xf numFmtId="40" fontId="8" fillId="0" borderId="20" xfId="1" applyNumberFormat="1" applyFont="1" applyBorder="1">
      <alignment vertical="center"/>
    </xf>
    <xf numFmtId="38" fontId="9" fillId="5" borderId="20" xfId="1" applyFont="1" applyFill="1" applyBorder="1">
      <alignment vertical="center"/>
    </xf>
    <xf numFmtId="38" fontId="9" fillId="5" borderId="4" xfId="1" applyFont="1" applyFill="1" applyBorder="1">
      <alignment vertical="center"/>
    </xf>
    <xf numFmtId="38" fontId="9" fillId="5" borderId="5" xfId="1" applyFont="1" applyFill="1" applyBorder="1">
      <alignment vertical="center"/>
    </xf>
    <xf numFmtId="0" fontId="18" fillId="0" borderId="35" xfId="0" applyFont="1" applyBorder="1">
      <alignment vertical="center"/>
    </xf>
    <xf numFmtId="0" fontId="4" fillId="0" borderId="0" xfId="0" applyFont="1" applyFill="1">
      <alignment vertical="center"/>
    </xf>
    <xf numFmtId="0" fontId="4" fillId="2" borderId="0" xfId="0" applyFont="1" applyFill="1">
      <alignment vertical="center"/>
    </xf>
    <xf numFmtId="0" fontId="0" fillId="0" borderId="0" xfId="0" applyAlignment="1">
      <alignment horizontal="center" vertical="center"/>
    </xf>
    <xf numFmtId="0" fontId="12" fillId="0" borderId="0" xfId="0" applyFont="1">
      <alignment vertical="center"/>
    </xf>
    <xf numFmtId="0" fontId="0" fillId="6" borderId="53" xfId="0" applyFill="1" applyBorder="1" applyAlignment="1">
      <alignment horizontal="center" vertical="center"/>
    </xf>
    <xf numFmtId="0" fontId="0" fillId="0" borderId="53" xfId="0" applyBorder="1" applyAlignment="1">
      <alignment horizontal="center" vertical="center" wrapText="1"/>
    </xf>
    <xf numFmtId="0" fontId="0" fillId="0" borderId="55" xfId="0" applyBorder="1">
      <alignment vertical="center"/>
    </xf>
    <xf numFmtId="0" fontId="20" fillId="0" borderId="55" xfId="0" applyFont="1" applyBorder="1">
      <alignment vertical="center"/>
    </xf>
    <xf numFmtId="0" fontId="0" fillId="0" borderId="57" xfId="0" applyBorder="1">
      <alignment vertical="center"/>
    </xf>
    <xf numFmtId="0" fontId="0" fillId="0" borderId="58" xfId="0" applyBorder="1">
      <alignment vertical="center"/>
    </xf>
    <xf numFmtId="0" fontId="0" fillId="0" borderId="59" xfId="0" applyBorder="1">
      <alignment vertical="center"/>
    </xf>
    <xf numFmtId="0" fontId="0" fillId="6" borderId="53" xfId="0" applyFill="1" applyBorder="1" applyAlignment="1">
      <alignment vertical="center" wrapText="1"/>
    </xf>
    <xf numFmtId="0" fontId="0" fillId="6" borderId="56" xfId="0" applyFill="1" applyBorder="1" applyAlignment="1">
      <alignment horizontal="center" vertical="center"/>
    </xf>
    <xf numFmtId="0" fontId="0" fillId="2" borderId="45" xfId="0" applyFill="1" applyBorder="1" applyAlignment="1">
      <alignment vertical="center"/>
    </xf>
    <xf numFmtId="0" fontId="0" fillId="2" borderId="46" xfId="0" applyFill="1" applyBorder="1" applyAlignment="1">
      <alignment vertical="center"/>
    </xf>
    <xf numFmtId="0" fontId="0" fillId="2" borderId="47" xfId="0" applyFill="1" applyBorder="1" applyAlignment="1">
      <alignment vertical="center"/>
    </xf>
    <xf numFmtId="0" fontId="0" fillId="0" borderId="53" xfId="0" applyBorder="1" applyAlignment="1">
      <alignment vertical="center" wrapText="1"/>
    </xf>
    <xf numFmtId="0" fontId="0" fillId="2" borderId="57" xfId="0" applyFill="1" applyBorder="1">
      <alignment vertical="center"/>
    </xf>
    <xf numFmtId="0" fontId="0" fillId="2" borderId="55" xfId="0" applyFill="1" applyBorder="1">
      <alignment vertical="center"/>
    </xf>
    <xf numFmtId="0" fontId="0" fillId="2" borderId="59" xfId="0" applyFill="1" applyBorder="1">
      <alignment vertical="center"/>
    </xf>
    <xf numFmtId="0" fontId="0" fillId="6" borderId="56" xfId="0" applyFill="1" applyBorder="1" applyAlignment="1">
      <alignment vertical="center" wrapText="1"/>
    </xf>
    <xf numFmtId="0" fontId="19" fillId="0" borderId="53" xfId="0" applyFont="1" applyBorder="1" applyAlignment="1">
      <alignment vertical="center" wrapText="1"/>
    </xf>
    <xf numFmtId="0" fontId="0" fillId="6" borderId="53" xfId="0" applyFill="1" applyBorder="1" applyAlignment="1">
      <alignment horizontal="center" vertical="center" wrapText="1"/>
    </xf>
    <xf numFmtId="0" fontId="0" fillId="6" borderId="67" xfId="0" applyFill="1" applyBorder="1" applyAlignment="1">
      <alignment horizontal="center" vertical="center" wrapText="1"/>
    </xf>
    <xf numFmtId="0" fontId="0" fillId="0" borderId="68" xfId="0" applyBorder="1" applyAlignment="1">
      <alignment horizontal="center" vertical="center" wrapText="1"/>
    </xf>
    <xf numFmtId="0" fontId="0" fillId="0" borderId="76" xfId="0" applyBorder="1">
      <alignment vertical="center"/>
    </xf>
    <xf numFmtId="0" fontId="0" fillId="6" borderId="55" xfId="0" applyFill="1" applyBorder="1">
      <alignment vertical="center"/>
    </xf>
    <xf numFmtId="0" fontId="4" fillId="2" borderId="55" xfId="0" applyFont="1" applyFill="1" applyBorder="1">
      <alignment vertical="center"/>
    </xf>
    <xf numFmtId="0" fontId="0" fillId="2" borderId="18" xfId="0" applyFill="1" applyBorder="1">
      <alignment vertical="center"/>
    </xf>
    <xf numFmtId="0" fontId="0" fillId="6" borderId="76" xfId="0" applyFill="1" applyBorder="1">
      <alignment vertical="center"/>
    </xf>
    <xf numFmtId="0" fontId="0" fillId="6" borderId="57" xfId="0" applyFill="1" applyBorder="1">
      <alignment vertical="center"/>
    </xf>
    <xf numFmtId="0" fontId="4" fillId="2" borderId="57" xfId="0" applyFont="1" applyFill="1" applyBorder="1">
      <alignment vertical="center"/>
    </xf>
    <xf numFmtId="0" fontId="12" fillId="2" borderId="55" xfId="0" applyFont="1" applyFill="1" applyBorder="1">
      <alignment vertical="center"/>
    </xf>
    <xf numFmtId="0" fontId="0" fillId="9" borderId="55" xfId="0" applyFill="1" applyBorder="1">
      <alignment vertical="center"/>
    </xf>
    <xf numFmtId="0" fontId="0" fillId="9" borderId="1" xfId="0" applyFill="1" applyBorder="1">
      <alignment vertical="center"/>
    </xf>
    <xf numFmtId="0" fontId="21" fillId="2" borderId="55" xfId="0" applyFont="1" applyFill="1" applyBorder="1">
      <alignment vertical="center"/>
    </xf>
    <xf numFmtId="0" fontId="21" fillId="2" borderId="1" xfId="0" applyFont="1" applyFill="1" applyBorder="1">
      <alignment vertical="center"/>
    </xf>
    <xf numFmtId="0" fontId="21" fillId="2" borderId="18" xfId="0" applyFont="1" applyFill="1" applyBorder="1">
      <alignment vertical="center"/>
    </xf>
    <xf numFmtId="0" fontId="12" fillId="2" borderId="59" xfId="0" applyFont="1" applyFill="1" applyBorder="1">
      <alignment vertical="center"/>
    </xf>
    <xf numFmtId="0" fontId="21" fillId="6" borderId="76" xfId="0" applyFont="1" applyFill="1" applyBorder="1">
      <alignment vertical="center"/>
    </xf>
    <xf numFmtId="0" fontId="21" fillId="9" borderId="57" xfId="0" applyFont="1" applyFill="1" applyBorder="1">
      <alignment vertical="center"/>
    </xf>
    <xf numFmtId="0" fontId="21" fillId="9" borderId="55" xfId="0" applyFont="1" applyFill="1" applyBorder="1">
      <alignment vertical="center"/>
    </xf>
    <xf numFmtId="0" fontId="21" fillId="9" borderId="1" xfId="0" applyFont="1" applyFill="1" applyBorder="1">
      <alignment vertical="center"/>
    </xf>
    <xf numFmtId="0" fontId="21" fillId="9" borderId="59" xfId="0" applyFont="1" applyFill="1" applyBorder="1">
      <alignment vertical="center"/>
    </xf>
    <xf numFmtId="0" fontId="0" fillId="9" borderId="57" xfId="0" applyFill="1" applyBorder="1">
      <alignment vertical="center"/>
    </xf>
    <xf numFmtId="0" fontId="20" fillId="9" borderId="55" xfId="0" applyFont="1" applyFill="1" applyBorder="1">
      <alignment vertical="center"/>
    </xf>
    <xf numFmtId="0" fontId="0" fillId="9" borderId="59" xfId="0" applyFill="1" applyBorder="1">
      <alignment vertical="center"/>
    </xf>
    <xf numFmtId="0" fontId="18" fillId="9" borderId="55" xfId="0" applyFont="1" applyFill="1" applyBorder="1">
      <alignment vertical="center"/>
    </xf>
    <xf numFmtId="0" fontId="4" fillId="0" borderId="77" xfId="0" applyFont="1" applyBorder="1">
      <alignment vertical="center"/>
    </xf>
    <xf numFmtId="56" fontId="4" fillId="0" borderId="78" xfId="0" applyNumberFormat="1" applyFont="1" applyBorder="1">
      <alignment vertical="center"/>
    </xf>
    <xf numFmtId="56" fontId="4" fillId="0" borderId="79" xfId="0" applyNumberFormat="1" applyFont="1" applyBorder="1">
      <alignment vertical="center"/>
    </xf>
    <xf numFmtId="56" fontId="4" fillId="0" borderId="82" xfId="0" applyNumberFormat="1" applyFont="1" applyBorder="1">
      <alignment vertical="center"/>
    </xf>
    <xf numFmtId="56" fontId="4" fillId="0" borderId="82" xfId="0" applyNumberFormat="1" applyFont="1" applyFill="1" applyBorder="1">
      <alignment vertical="center"/>
    </xf>
    <xf numFmtId="56" fontId="3" fillId="0" borderId="82" xfId="0" applyNumberFormat="1" applyFont="1" applyBorder="1">
      <alignment vertical="center"/>
    </xf>
    <xf numFmtId="0" fontId="21" fillId="2" borderId="57" xfId="0" applyFont="1" applyFill="1" applyBorder="1">
      <alignment vertical="center"/>
    </xf>
    <xf numFmtId="0" fontId="4" fillId="6" borderId="57" xfId="0" applyFont="1" applyFill="1" applyBorder="1">
      <alignment vertical="center"/>
    </xf>
    <xf numFmtId="0" fontId="4" fillId="6" borderId="55" xfId="0" applyFont="1" applyFill="1" applyBorder="1">
      <alignment vertical="center"/>
    </xf>
    <xf numFmtId="0" fontId="4" fillId="2" borderId="1" xfId="0" applyFont="1" applyFill="1" applyBorder="1">
      <alignment vertical="center"/>
    </xf>
    <xf numFmtId="0" fontId="4" fillId="6" borderId="76" xfId="0" applyFont="1" applyFill="1" applyBorder="1">
      <alignment vertical="center"/>
    </xf>
    <xf numFmtId="0" fontId="4" fillId="2" borderId="18" xfId="0" applyFont="1" applyFill="1" applyBorder="1">
      <alignment vertical="center"/>
    </xf>
    <xf numFmtId="0" fontId="4" fillId="2" borderId="59" xfId="0" applyFont="1" applyFill="1" applyBorder="1">
      <alignment vertical="center"/>
    </xf>
    <xf numFmtId="0" fontId="7" fillId="2" borderId="14" xfId="0" applyFont="1" applyFill="1" applyBorder="1" applyAlignment="1">
      <alignment horizontal="center" vertical="center"/>
    </xf>
    <xf numFmtId="0" fontId="7" fillId="0" borderId="0" xfId="0" applyFont="1" applyBorder="1" applyAlignment="1">
      <alignment horizontal="center" vertical="center"/>
    </xf>
    <xf numFmtId="0" fontId="7" fillId="0" borderId="1" xfId="0" applyFont="1" applyBorder="1">
      <alignment vertical="center"/>
    </xf>
    <xf numFmtId="0" fontId="7" fillId="0" borderId="18" xfId="0" applyFont="1" applyBorder="1" applyAlignment="1">
      <alignment horizontal="center" vertical="center"/>
    </xf>
    <xf numFmtId="0" fontId="7" fillId="2" borderId="14" xfId="0" applyFont="1" applyFill="1" applyBorder="1">
      <alignment vertical="center"/>
    </xf>
    <xf numFmtId="0" fontId="7" fillId="0" borderId="18" xfId="0" applyFont="1" applyBorder="1">
      <alignment vertical="center"/>
    </xf>
    <xf numFmtId="0" fontId="7" fillId="0" borderId="1" xfId="0" applyFont="1" applyBorder="1" applyAlignment="1">
      <alignment horizontal="center" vertical="center"/>
    </xf>
    <xf numFmtId="0" fontId="7" fillId="0" borderId="14" xfId="0" applyFont="1" applyBorder="1" applyAlignment="1">
      <alignment horizontal="center" vertical="center"/>
    </xf>
    <xf numFmtId="0" fontId="7" fillId="2" borderId="20" xfId="0" applyFont="1" applyFill="1" applyBorder="1" applyAlignment="1">
      <alignment horizontal="center" vertical="center"/>
    </xf>
    <xf numFmtId="0" fontId="7" fillId="0" borderId="21" xfId="0" applyFont="1" applyBorder="1" applyAlignment="1">
      <alignment horizontal="center" vertical="center"/>
    </xf>
    <xf numFmtId="0" fontId="7" fillId="0" borderId="20" xfId="0" applyFont="1" applyBorder="1">
      <alignment vertical="center"/>
    </xf>
    <xf numFmtId="38" fontId="9" fillId="0" borderId="21" xfId="1" applyFont="1" applyBorder="1">
      <alignment vertical="center"/>
    </xf>
    <xf numFmtId="56" fontId="3" fillId="0" borderId="30" xfId="0" applyNumberFormat="1" applyFont="1" applyBorder="1">
      <alignment vertical="center"/>
    </xf>
    <xf numFmtId="56" fontId="3" fillId="0" borderId="32" xfId="0" applyNumberFormat="1" applyFont="1" applyBorder="1">
      <alignment vertical="center"/>
    </xf>
    <xf numFmtId="0" fontId="7" fillId="2" borderId="14" xfId="0" applyFont="1" applyFill="1" applyBorder="1" applyAlignment="1">
      <alignment vertical="center"/>
    </xf>
    <xf numFmtId="0" fontId="7" fillId="0" borderId="0" xfId="0" applyFont="1" applyBorder="1" applyAlignment="1">
      <alignment vertical="center"/>
    </xf>
    <xf numFmtId="0" fontId="7" fillId="0" borderId="1" xfId="0" applyFont="1" applyBorder="1" applyAlignment="1">
      <alignment vertical="center"/>
    </xf>
    <xf numFmtId="0" fontId="7" fillId="0" borderId="18" xfId="0" applyFont="1" applyBorder="1" applyAlignment="1">
      <alignment vertical="center"/>
    </xf>
    <xf numFmtId="0" fontId="7" fillId="0" borderId="14" xfId="0" applyFont="1" applyBorder="1" applyAlignment="1">
      <alignment vertical="center"/>
    </xf>
    <xf numFmtId="56" fontId="4" fillId="6" borderId="33" xfId="0" applyNumberFormat="1" applyFont="1" applyFill="1" applyBorder="1">
      <alignment vertical="center"/>
    </xf>
    <xf numFmtId="0" fontId="7" fillId="2" borderId="18" xfId="0" applyFont="1" applyFill="1" applyBorder="1" applyAlignment="1">
      <alignment vertical="center"/>
    </xf>
    <xf numFmtId="0" fontId="7" fillId="6" borderId="1" xfId="0" applyFont="1" applyFill="1" applyBorder="1" applyAlignment="1">
      <alignment vertical="center"/>
    </xf>
    <xf numFmtId="0" fontId="7" fillId="6" borderId="18" xfId="0" applyFont="1" applyFill="1" applyBorder="1" applyAlignment="1">
      <alignment vertical="center"/>
    </xf>
    <xf numFmtId="0" fontId="7" fillId="6" borderId="14" xfId="0" applyFont="1" applyFill="1" applyBorder="1" applyAlignment="1">
      <alignment vertical="center"/>
    </xf>
    <xf numFmtId="0" fontId="7" fillId="0" borderId="5" xfId="0" applyFont="1" applyBorder="1" applyAlignment="1">
      <alignment vertical="center"/>
    </xf>
    <xf numFmtId="0" fontId="7" fillId="0" borderId="22" xfId="0" applyFont="1" applyBorder="1" applyAlignment="1">
      <alignment vertical="center"/>
    </xf>
    <xf numFmtId="0" fontId="7" fillId="2" borderId="20" xfId="0" applyFont="1" applyFill="1" applyBorder="1" applyAlignment="1">
      <alignment vertical="center"/>
    </xf>
    <xf numFmtId="0" fontId="7" fillId="2" borderId="22" xfId="0" applyFont="1" applyFill="1" applyBorder="1" applyAlignment="1">
      <alignment vertical="center"/>
    </xf>
    <xf numFmtId="0" fontId="7" fillId="0" borderId="20" xfId="0" applyFont="1" applyBorder="1" applyAlignment="1">
      <alignment vertical="center"/>
    </xf>
    <xf numFmtId="0" fontId="7" fillId="2" borderId="5" xfId="0" applyFont="1" applyFill="1" applyBorder="1">
      <alignment vertical="center"/>
    </xf>
    <xf numFmtId="0" fontId="3" fillId="2" borderId="55" xfId="0" applyFont="1" applyFill="1" applyBorder="1">
      <alignment vertical="center"/>
    </xf>
    <xf numFmtId="0" fontId="4" fillId="0" borderId="0" xfId="0" applyFont="1" applyBorder="1" applyAlignment="1">
      <alignment horizontal="center" vertical="center"/>
    </xf>
    <xf numFmtId="56" fontId="4" fillId="0" borderId="30" xfId="0" applyNumberFormat="1" applyFont="1" applyBorder="1">
      <alignment vertical="center"/>
    </xf>
    <xf numFmtId="0" fontId="4" fillId="0" borderId="84" xfId="0" applyFont="1" applyBorder="1" applyAlignment="1">
      <alignment horizontal="center" vertical="center" wrapText="1"/>
    </xf>
    <xf numFmtId="0" fontId="0" fillId="0" borderId="85" xfId="0" applyBorder="1" applyAlignment="1">
      <alignment horizontal="center" vertical="center"/>
    </xf>
    <xf numFmtId="0" fontId="0" fillId="0" borderId="67" xfId="0" applyBorder="1" applyAlignment="1">
      <alignment horizontal="center" vertical="center"/>
    </xf>
    <xf numFmtId="0" fontId="0" fillId="0" borderId="16" xfId="0" applyBorder="1" applyAlignment="1">
      <alignment horizontal="center" vertical="center"/>
    </xf>
    <xf numFmtId="0" fontId="0" fillId="0" borderId="86" xfId="0" applyBorder="1" applyAlignment="1">
      <alignment horizontal="center" vertical="center"/>
    </xf>
    <xf numFmtId="0" fontId="0" fillId="0" borderId="17" xfId="0" applyBorder="1" applyAlignment="1">
      <alignment horizontal="center" vertical="center"/>
    </xf>
    <xf numFmtId="0" fontId="0" fillId="0" borderId="68" xfId="0" applyBorder="1" applyAlignment="1">
      <alignment horizontal="center" vertical="center"/>
    </xf>
    <xf numFmtId="56" fontId="12" fillId="0" borderId="0" xfId="0" applyNumberFormat="1" applyFont="1">
      <alignment vertical="center"/>
    </xf>
    <xf numFmtId="178" fontId="4" fillId="6" borderId="30" xfId="0" applyNumberFormat="1" applyFont="1" applyFill="1" applyBorder="1">
      <alignment vertical="center"/>
    </xf>
    <xf numFmtId="177" fontId="4" fillId="6" borderId="30" xfId="0" applyNumberFormat="1" applyFont="1" applyFill="1" applyBorder="1">
      <alignment vertical="center"/>
    </xf>
    <xf numFmtId="0" fontId="18" fillId="0" borderId="35" xfId="0" applyFont="1" applyBorder="1" applyAlignment="1">
      <alignment vertical="center" wrapText="1"/>
    </xf>
    <xf numFmtId="38" fontId="7" fillId="5" borderId="5" xfId="1" applyFont="1" applyFill="1" applyBorder="1">
      <alignment vertical="center"/>
    </xf>
    <xf numFmtId="38" fontId="10" fillId="5" borderId="5" xfId="1" applyFont="1" applyFill="1" applyBorder="1">
      <alignment vertical="center"/>
    </xf>
    <xf numFmtId="0" fontId="3" fillId="5" borderId="35" xfId="0" applyFont="1" applyFill="1" applyBorder="1" applyAlignment="1">
      <alignment vertical="center" wrapText="1"/>
    </xf>
    <xf numFmtId="0" fontId="3" fillId="0" borderId="0" xfId="0" applyFont="1">
      <alignment vertical="center"/>
    </xf>
    <xf numFmtId="56" fontId="4" fillId="0" borderId="0" xfId="0" applyNumberFormat="1" applyFont="1">
      <alignment vertical="center"/>
    </xf>
    <xf numFmtId="0" fontId="4" fillId="6" borderId="0" xfId="0" applyFont="1" applyFill="1">
      <alignment vertical="center"/>
    </xf>
    <xf numFmtId="0" fontId="3" fillId="6" borderId="0" xfId="0" applyFont="1" applyFill="1">
      <alignment vertical="center"/>
    </xf>
    <xf numFmtId="0" fontId="0" fillId="2" borderId="87" xfId="0" applyFill="1" applyBorder="1">
      <alignment vertical="center"/>
    </xf>
    <xf numFmtId="0" fontId="0" fillId="0" borderId="87" xfId="0" applyBorder="1">
      <alignment vertical="center"/>
    </xf>
    <xf numFmtId="0" fontId="0" fillId="6" borderId="87" xfId="0" applyFill="1" applyBorder="1">
      <alignment vertical="center"/>
    </xf>
    <xf numFmtId="0" fontId="4" fillId="6" borderId="87" xfId="0" applyFont="1" applyFill="1" applyBorder="1">
      <alignment vertical="center"/>
    </xf>
    <xf numFmtId="0" fontId="0" fillId="0" borderId="89" xfId="0" applyBorder="1" applyAlignment="1">
      <alignment horizontal="center" vertical="center" wrapText="1"/>
    </xf>
    <xf numFmtId="0" fontId="4" fillId="9" borderId="0" xfId="0" applyFont="1" applyFill="1">
      <alignment vertical="center"/>
    </xf>
    <xf numFmtId="0" fontId="4" fillId="6" borderId="1" xfId="0" applyFont="1" applyFill="1" applyBorder="1">
      <alignment vertical="center"/>
    </xf>
    <xf numFmtId="0" fontId="0" fillId="10" borderId="0" xfId="0" applyFill="1">
      <alignment vertical="center"/>
    </xf>
    <xf numFmtId="0" fontId="0" fillId="11" borderId="0" xfId="0" applyFill="1">
      <alignment vertical="center"/>
    </xf>
    <xf numFmtId="0" fontId="18" fillId="7" borderId="0" xfId="0" applyFont="1" applyFill="1">
      <alignment vertical="center"/>
    </xf>
    <xf numFmtId="0" fontId="0" fillId="5" borderId="0" xfId="0" applyFill="1">
      <alignment vertical="center"/>
    </xf>
    <xf numFmtId="0" fontId="4" fillId="5" borderId="0" xfId="0" applyFont="1" applyFill="1">
      <alignment vertical="center"/>
    </xf>
    <xf numFmtId="0" fontId="3" fillId="11" borderId="0" xfId="0" applyFont="1" applyFill="1">
      <alignment vertical="center"/>
    </xf>
    <xf numFmtId="0" fontId="21" fillId="11" borderId="0" xfId="0" applyFont="1" applyFill="1">
      <alignment vertical="center"/>
    </xf>
    <xf numFmtId="0" fontId="4" fillId="11" borderId="0" xfId="0" applyFont="1" applyFill="1">
      <alignment vertical="center"/>
    </xf>
    <xf numFmtId="0" fontId="4" fillId="6" borderId="0" xfId="0" applyFont="1" applyFill="1" applyBorder="1">
      <alignment vertical="center"/>
    </xf>
    <xf numFmtId="56" fontId="4" fillId="0" borderId="0" xfId="0" applyNumberFormat="1" applyFont="1" applyBorder="1">
      <alignment vertical="center"/>
    </xf>
    <xf numFmtId="0" fontId="0" fillId="2" borderId="0" xfId="0" applyFill="1" applyBorder="1">
      <alignment vertical="center"/>
    </xf>
    <xf numFmtId="0" fontId="0" fillId="6" borderId="1" xfId="0" applyFill="1" applyBorder="1" applyAlignment="1">
      <alignment horizontal="center" vertical="center" wrapText="1"/>
    </xf>
    <xf numFmtId="0" fontId="3" fillId="2" borderId="87" xfId="0" applyFont="1" applyFill="1" applyBorder="1">
      <alignment vertical="center"/>
    </xf>
    <xf numFmtId="0" fontId="3" fillId="5" borderId="0" xfId="0" applyFont="1" applyFill="1">
      <alignment vertical="center"/>
    </xf>
    <xf numFmtId="0" fontId="0" fillId="0" borderId="1" xfId="0" applyFill="1" applyBorder="1" applyAlignment="1">
      <alignment horizontal="center" vertical="center" wrapText="1"/>
    </xf>
    <xf numFmtId="56" fontId="4" fillId="2" borderId="82" xfId="0" applyNumberFormat="1" applyFont="1" applyFill="1" applyBorder="1">
      <alignment vertical="center"/>
    </xf>
    <xf numFmtId="56" fontId="0" fillId="7" borderId="0" xfId="0" applyNumberFormat="1" applyFill="1">
      <alignment vertical="center"/>
    </xf>
    <xf numFmtId="0" fontId="0" fillId="7" borderId="87" xfId="0" applyFill="1" applyBorder="1">
      <alignment vertical="center"/>
    </xf>
    <xf numFmtId="0" fontId="0" fillId="7" borderId="0" xfId="0" applyFill="1">
      <alignment vertical="center"/>
    </xf>
    <xf numFmtId="177" fontId="0" fillId="6" borderId="0" xfId="0" applyNumberFormat="1" applyFill="1">
      <alignment vertical="center"/>
    </xf>
    <xf numFmtId="177" fontId="0" fillId="0" borderId="0" xfId="0" applyNumberFormat="1">
      <alignment vertical="center"/>
    </xf>
    <xf numFmtId="0" fontId="23" fillId="5" borderId="0" xfId="0" applyFont="1" applyFill="1">
      <alignment vertical="center"/>
    </xf>
    <xf numFmtId="0" fontId="23" fillId="0" borderId="0" xfId="0" applyFont="1">
      <alignment vertical="center"/>
    </xf>
    <xf numFmtId="0" fontId="23" fillId="2" borderId="0" xfId="0" applyFont="1" applyFill="1">
      <alignment vertical="center"/>
    </xf>
    <xf numFmtId="0" fontId="24" fillId="2" borderId="0" xfId="0" applyFont="1" applyFill="1">
      <alignment vertical="center"/>
    </xf>
    <xf numFmtId="0" fontId="23" fillId="10" borderId="0" xfId="0" applyFont="1" applyFill="1">
      <alignment vertical="center"/>
    </xf>
    <xf numFmtId="0" fontId="23" fillId="11" borderId="0" xfId="0" applyFont="1" applyFill="1">
      <alignment vertical="center"/>
    </xf>
    <xf numFmtId="0" fontId="24" fillId="11" borderId="0" xfId="0" applyFont="1" applyFill="1">
      <alignment vertical="center"/>
    </xf>
    <xf numFmtId="0" fontId="25" fillId="11" borderId="0" xfId="0" applyFont="1" applyFill="1">
      <alignment vertical="center"/>
    </xf>
    <xf numFmtId="0" fontId="26" fillId="11" borderId="0" xfId="0" applyFont="1" applyFill="1">
      <alignment vertical="center"/>
    </xf>
    <xf numFmtId="0" fontId="27" fillId="11" borderId="0" xfId="0" applyFont="1" applyFill="1">
      <alignment vertical="center"/>
    </xf>
    <xf numFmtId="0" fontId="28" fillId="2" borderId="0" xfId="0" applyFont="1" applyFill="1">
      <alignment vertical="center"/>
    </xf>
    <xf numFmtId="0" fontId="29" fillId="0" borderId="0" xfId="0" applyFont="1">
      <alignment vertical="center"/>
    </xf>
    <xf numFmtId="56" fontId="3" fillId="0" borderId="0" xfId="0" applyNumberFormat="1" applyFont="1">
      <alignment vertical="center"/>
    </xf>
    <xf numFmtId="0" fontId="0" fillId="0" borderId="23" xfId="0" applyBorder="1">
      <alignment vertical="center"/>
    </xf>
    <xf numFmtId="0" fontId="0" fillId="0" borderId="44" xfId="0" applyBorder="1">
      <alignment vertical="center"/>
    </xf>
    <xf numFmtId="0" fontId="0" fillId="0" borderId="30" xfId="0" applyBorder="1">
      <alignment vertical="center"/>
    </xf>
    <xf numFmtId="0" fontId="0" fillId="0" borderId="90" xfId="0" applyBorder="1">
      <alignment vertical="center"/>
    </xf>
    <xf numFmtId="0" fontId="0" fillId="0" borderId="0" xfId="0" applyBorder="1">
      <alignment vertical="center"/>
    </xf>
    <xf numFmtId="56" fontId="0" fillId="0" borderId="0" xfId="0" applyNumberFormat="1" applyBorder="1">
      <alignment vertical="center"/>
    </xf>
    <xf numFmtId="0" fontId="14" fillId="6" borderId="12" xfId="0" applyFont="1" applyFill="1" applyBorder="1" applyAlignment="1">
      <alignment horizontal="center" vertical="center"/>
    </xf>
    <xf numFmtId="0" fontId="14" fillId="6" borderId="42" xfId="0" applyFont="1" applyFill="1" applyBorder="1" applyAlignment="1">
      <alignment horizontal="center" vertical="center"/>
    </xf>
    <xf numFmtId="0" fontId="11" fillId="0" borderId="0" xfId="0" applyFont="1" applyAlignment="1">
      <alignment horizontal="center" vertical="center"/>
    </xf>
    <xf numFmtId="0" fontId="4" fillId="4" borderId="24" xfId="0" applyFont="1" applyFill="1" applyBorder="1" applyAlignment="1">
      <alignment horizontal="center" vertical="center"/>
    </xf>
    <xf numFmtId="0" fontId="4" fillId="4" borderId="26" xfId="0" applyFont="1" applyFill="1" applyBorder="1" applyAlignment="1">
      <alignment horizontal="center" vertical="center"/>
    </xf>
    <xf numFmtId="0" fontId="4" fillId="0" borderId="27" xfId="0" applyFont="1" applyBorder="1" applyAlignment="1">
      <alignment horizontal="center" vertical="center" wrapText="1"/>
    </xf>
    <xf numFmtId="0" fontId="4" fillId="0" borderId="29" xfId="0" applyFont="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8" borderId="24" xfId="0" applyFont="1" applyFill="1" applyBorder="1" applyAlignment="1">
      <alignment horizontal="center" vertical="center"/>
    </xf>
    <xf numFmtId="0" fontId="4" fillId="8" borderId="26" xfId="0" applyFont="1" applyFill="1" applyBorder="1" applyAlignment="1">
      <alignment horizontal="center" vertical="center"/>
    </xf>
    <xf numFmtId="0" fontId="4" fillId="7" borderId="24" xfId="0" applyFont="1" applyFill="1" applyBorder="1" applyAlignment="1">
      <alignment horizontal="center" vertical="center"/>
    </xf>
    <xf numFmtId="0" fontId="4" fillId="7" borderId="26" xfId="0" applyFont="1" applyFill="1" applyBorder="1" applyAlignment="1">
      <alignment horizontal="center" vertical="center"/>
    </xf>
    <xf numFmtId="0" fontId="4" fillId="0" borderId="40" xfId="0" applyFont="1" applyBorder="1" applyAlignment="1">
      <alignment horizontal="center" vertical="center" wrapText="1"/>
    </xf>
    <xf numFmtId="0" fontId="4" fillId="0" borderId="19" xfId="0" applyFont="1" applyBorder="1" applyAlignment="1">
      <alignment horizontal="center" vertical="center"/>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0" xfId="0" applyFont="1" applyAlignment="1">
      <alignment horizontal="center" vertical="center"/>
    </xf>
    <xf numFmtId="0" fontId="0" fillId="6" borderId="23" xfId="0" applyFill="1" applyBorder="1" applyAlignment="1">
      <alignment horizontal="center" vertical="center"/>
    </xf>
    <xf numFmtId="0" fontId="0" fillId="6" borderId="60" xfId="0" applyFill="1" applyBorder="1" applyAlignment="1">
      <alignment horizontal="center" vertical="center"/>
    </xf>
    <xf numFmtId="0" fontId="0" fillId="6" borderId="66" xfId="0" applyFill="1" applyBorder="1" applyAlignment="1">
      <alignment horizontal="center" vertical="center"/>
    </xf>
    <xf numFmtId="0" fontId="0" fillId="6" borderId="65" xfId="0" applyFill="1" applyBorder="1" applyAlignment="1">
      <alignment horizontal="center" vertical="center"/>
    </xf>
    <xf numFmtId="0" fontId="19" fillId="0" borderId="48" xfId="0" applyFont="1" applyBorder="1" applyAlignment="1">
      <alignment horizontal="center" vertical="center"/>
    </xf>
    <xf numFmtId="0" fontId="19" fillId="0" borderId="60" xfId="0" applyFont="1" applyBorder="1" applyAlignment="1">
      <alignment horizontal="center" vertical="center"/>
    </xf>
    <xf numFmtId="0" fontId="19" fillId="0" borderId="62" xfId="0" applyFont="1" applyBorder="1" applyAlignment="1">
      <alignment horizontal="center" vertical="center"/>
    </xf>
    <xf numFmtId="0" fontId="19" fillId="0" borderId="65" xfId="0" applyFont="1" applyBorder="1" applyAlignment="1">
      <alignment horizontal="center" vertical="center"/>
    </xf>
    <xf numFmtId="0" fontId="0" fillId="6" borderId="45" xfId="0" applyFill="1" applyBorder="1" applyAlignment="1">
      <alignment horizontal="center" vertical="center"/>
    </xf>
    <xf numFmtId="0" fontId="0" fillId="6" borderId="46" xfId="0" applyFill="1" applyBorder="1" applyAlignment="1">
      <alignment horizontal="center" vertical="center"/>
    </xf>
    <xf numFmtId="0" fontId="0" fillId="6" borderId="47" xfId="0" applyFill="1" applyBorder="1" applyAlignment="1">
      <alignment horizontal="center" vertical="center"/>
    </xf>
    <xf numFmtId="0" fontId="4" fillId="0" borderId="80" xfId="0" applyFont="1" applyBorder="1" applyAlignment="1">
      <alignment horizontal="center" vertical="center"/>
    </xf>
    <xf numFmtId="0" fontId="4" fillId="0" borderId="81" xfId="0" applyFont="1" applyBorder="1" applyAlignment="1">
      <alignment horizontal="center" vertical="center"/>
    </xf>
    <xf numFmtId="0" fontId="0" fillId="6" borderId="50" xfId="0" applyFill="1" applyBorder="1" applyAlignment="1">
      <alignment horizontal="center" vertical="center"/>
    </xf>
    <xf numFmtId="0" fontId="0" fillId="6" borderId="52" xfId="0" applyFill="1" applyBorder="1" applyAlignment="1">
      <alignment horizontal="center" vertical="center"/>
    </xf>
    <xf numFmtId="0" fontId="0" fillId="6" borderId="61" xfId="0" applyFill="1" applyBorder="1" applyAlignment="1">
      <alignment horizontal="center" vertical="center"/>
    </xf>
    <xf numFmtId="0" fontId="0" fillId="6" borderId="51" xfId="0" applyFill="1" applyBorder="1" applyAlignment="1">
      <alignment horizontal="center" vertical="center" wrapText="1"/>
    </xf>
    <xf numFmtId="0" fontId="0" fillId="6" borderId="55" xfId="0" applyFill="1" applyBorder="1" applyAlignment="1">
      <alignment horizontal="center" vertical="center" wrapText="1"/>
    </xf>
    <xf numFmtId="0" fontId="0" fillId="6" borderId="53" xfId="0" applyFill="1" applyBorder="1" applyAlignment="1">
      <alignment horizontal="center" vertical="center"/>
    </xf>
    <xf numFmtId="0" fontId="0" fillId="6" borderId="83" xfId="0" applyFill="1" applyBorder="1" applyAlignment="1">
      <alignment horizontal="center" vertical="center"/>
    </xf>
    <xf numFmtId="0" fontId="0" fillId="6" borderId="42" xfId="0" applyFill="1" applyBorder="1" applyAlignment="1">
      <alignment horizontal="center" vertical="center"/>
    </xf>
    <xf numFmtId="0" fontId="0" fillId="6" borderId="9" xfId="0" applyFill="1" applyBorder="1" applyAlignment="1">
      <alignment horizontal="center" vertical="center" wrapText="1"/>
    </xf>
    <xf numFmtId="0" fontId="0" fillId="6" borderId="53" xfId="0" applyFill="1" applyBorder="1" applyAlignment="1">
      <alignment horizontal="center" vertical="center" wrapText="1"/>
    </xf>
    <xf numFmtId="0" fontId="0" fillId="6" borderId="9" xfId="0" applyFill="1" applyBorder="1" applyAlignment="1">
      <alignment horizontal="center" vertical="center"/>
    </xf>
    <xf numFmtId="0" fontId="0" fillId="6" borderId="75" xfId="0" applyFill="1" applyBorder="1" applyAlignment="1">
      <alignment horizontal="center" vertical="center"/>
    </xf>
    <xf numFmtId="0" fontId="0" fillId="6" borderId="54" xfId="0" applyFill="1" applyBorder="1" applyAlignment="1">
      <alignment horizontal="center" vertical="center"/>
    </xf>
    <xf numFmtId="0" fontId="0" fillId="0" borderId="72" xfId="0" applyBorder="1" applyAlignment="1">
      <alignment horizontal="center" vertical="center"/>
    </xf>
    <xf numFmtId="0" fontId="0" fillId="0" borderId="50" xfId="0" applyBorder="1" applyAlignment="1">
      <alignment horizontal="center" vertical="center"/>
    </xf>
    <xf numFmtId="0" fontId="0" fillId="0" borderId="73" xfId="0" applyBorder="1" applyAlignment="1">
      <alignment horizontal="center" vertical="center"/>
    </xf>
    <xf numFmtId="0" fontId="0" fillId="0" borderId="69" xfId="0" applyBorder="1" applyAlignment="1">
      <alignment horizontal="center" vertical="center"/>
    </xf>
    <xf numFmtId="0" fontId="0" fillId="0" borderId="8" xfId="0" applyBorder="1" applyAlignment="1">
      <alignment horizontal="center" vertical="center"/>
    </xf>
    <xf numFmtId="0" fontId="0" fillId="0" borderId="71" xfId="0" applyBorder="1" applyAlignment="1">
      <alignment horizontal="center" vertical="center"/>
    </xf>
    <xf numFmtId="0" fontId="0" fillId="6" borderId="48" xfId="0" applyFill="1" applyBorder="1" applyAlignment="1">
      <alignment horizontal="center" vertical="center" wrapText="1"/>
    </xf>
    <xf numFmtId="0" fontId="0" fillId="6" borderId="43" xfId="0" applyFill="1" applyBorder="1" applyAlignment="1">
      <alignment horizontal="center" vertical="center" wrapText="1"/>
    </xf>
    <xf numFmtId="0" fontId="0" fillId="6" borderId="60" xfId="0" applyFill="1" applyBorder="1" applyAlignment="1">
      <alignment horizontal="center" vertical="center" wrapText="1"/>
    </xf>
    <xf numFmtId="0" fontId="0" fillId="6" borderId="62" xfId="0" applyFill="1" applyBorder="1" applyAlignment="1">
      <alignment horizontal="center" vertical="center" wrapText="1"/>
    </xf>
    <xf numFmtId="0" fontId="0" fillId="6" borderId="63" xfId="0" applyFill="1" applyBorder="1" applyAlignment="1">
      <alignment horizontal="center" vertical="center" wrapText="1"/>
    </xf>
    <xf numFmtId="0" fontId="0" fillId="6" borderId="65" xfId="0" applyFill="1" applyBorder="1" applyAlignment="1">
      <alignment horizontal="center" vertical="center" wrapText="1"/>
    </xf>
    <xf numFmtId="0" fontId="0" fillId="0" borderId="52" xfId="0" applyBorder="1" applyAlignment="1">
      <alignment horizontal="center" vertical="center"/>
    </xf>
    <xf numFmtId="0" fontId="0" fillId="0" borderId="70" xfId="0" applyBorder="1" applyAlignment="1">
      <alignment horizontal="center" vertical="center"/>
    </xf>
    <xf numFmtId="0" fontId="0" fillId="0" borderId="48" xfId="0" applyBorder="1" applyAlignment="1">
      <alignment horizontal="center" vertical="center"/>
    </xf>
    <xf numFmtId="0" fontId="0" fillId="0" borderId="43" xfId="0" applyBorder="1" applyAlignment="1">
      <alignment horizontal="center" vertical="center"/>
    </xf>
    <xf numFmtId="0" fontId="0" fillId="0" borderId="44"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0" fillId="0" borderId="74" xfId="0" applyBorder="1" applyAlignment="1">
      <alignment horizontal="center" vertical="center"/>
    </xf>
    <xf numFmtId="0" fontId="0" fillId="0" borderId="42" xfId="0" applyBorder="1" applyAlignment="1">
      <alignment horizontal="center" vertical="center"/>
    </xf>
    <xf numFmtId="0" fontId="0" fillId="0" borderId="61" xfId="0" applyBorder="1" applyAlignment="1">
      <alignment horizontal="center" vertical="center"/>
    </xf>
    <xf numFmtId="0" fontId="0" fillId="0" borderId="88" xfId="0" applyBorder="1" applyAlignment="1">
      <alignment horizontal="center" vertical="center"/>
    </xf>
    <xf numFmtId="0" fontId="0" fillId="0" borderId="49" xfId="0" applyBorder="1" applyAlignment="1">
      <alignment horizontal="center" vertical="center"/>
    </xf>
    <xf numFmtId="0" fontId="0" fillId="0" borderId="12" xfId="0" applyBorder="1" applyAlignment="1">
      <alignment horizontal="center" vertical="center"/>
    </xf>
    <xf numFmtId="0" fontId="4" fillId="0" borderId="23"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66" xfId="0" applyFont="1" applyBorder="1" applyAlignment="1">
      <alignment horizontal="center" vertical="center" wrapText="1"/>
    </xf>
    <xf numFmtId="0" fontId="4" fillId="0" borderId="63" xfId="0" applyFont="1" applyBorder="1" applyAlignment="1">
      <alignment horizontal="center" vertical="center" wrapText="1"/>
    </xf>
    <xf numFmtId="0" fontId="4" fillId="0" borderId="64" xfId="0" applyFont="1" applyBorder="1" applyAlignment="1">
      <alignment horizontal="center" vertical="center" wrapText="1"/>
    </xf>
    <xf numFmtId="0" fontId="0" fillId="0" borderId="0" xfId="0"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color rgb="FFFF6600"/>
      <color rgb="FFFFCCFF"/>
      <color rgb="FFCCFFFF"/>
      <color rgb="FF33CC33"/>
      <color rgb="FF66FFFF"/>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267053156818E-2"/>
          <c:y val="1.7861852634274374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国家衛健委発表に基づく感染状況!$X$27:$X$387</c:f>
              <c:numCache>
                <c:formatCode>#,##0_);[Red]\(#,##0\)</c:formatCode>
                <c:ptCount val="36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国家衛健委発表に基づく感染状況!$Y$27:$Y$387</c:f>
              <c:numCache>
                <c:formatCode>General</c:formatCode>
                <c:ptCount val="36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4485676196687349"/>
          <c:y val="0.36835009455731199"/>
          <c:w val="0.29140264896851353"/>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ja-JP" sz="1400" b="1" i="0" baseline="0">
                <a:effectLst/>
                <a:latin typeface="ＭＳ ゴシック" panose="020B0609070205080204" pitchFamily="49" charset="-128"/>
                <a:ea typeface="ＭＳ ゴシック" panose="020B0609070205080204" pitchFamily="49" charset="-128"/>
              </a:rPr>
              <a:t>北京市</a:t>
            </a:r>
            <a:r>
              <a:rPr lang="ja-JP" altLang="en-US" sz="1400" b="1" i="0" baseline="0">
                <a:effectLst/>
                <a:latin typeface="ＭＳ ゴシック" panose="020B0609070205080204" pitchFamily="49" charset="-128"/>
                <a:ea typeface="ＭＳ ゴシック" panose="020B0609070205080204" pitchFamily="49" charset="-128"/>
              </a:rPr>
              <a:t>と河北省の二つの波</a:t>
            </a:r>
            <a:endParaRPr lang="ja-JP" altLang="ja-JP" sz="1400">
              <a:effectLst/>
              <a:latin typeface="ＭＳ ゴシック" panose="020B0609070205080204" pitchFamily="49" charset="-128"/>
              <a:ea typeface="ＭＳ ゴシック" panose="020B0609070205080204" pitchFamily="49" charset="-128"/>
            </a:endParaRPr>
          </a:p>
        </c:rich>
      </c:tx>
      <c:layout>
        <c:manualLayout>
          <c:xMode val="edge"/>
          <c:yMode val="edge"/>
          <c:x val="0.35290778170428744"/>
          <c:y val="2.41134738307101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1659866715298335E-2"/>
          <c:y val="3.2735534301598188E-2"/>
          <c:w val="0.90468150841769257"/>
          <c:h val="0.81609678806629882"/>
        </c:manualLayout>
      </c:layout>
      <c:barChart>
        <c:barDir val="col"/>
        <c:grouping val="clustered"/>
        <c:varyColors val="0"/>
        <c:ser>
          <c:idx val="0"/>
          <c:order val="0"/>
          <c:tx>
            <c:strRef>
              <c:f>香港マカオ台湾の患者・海外輸入症例・無症状病原体保有者!$AY$168</c:f>
              <c:strCache>
                <c:ptCount val="1"/>
                <c:pt idx="0">
                  <c:v>北京発生</c:v>
                </c:pt>
              </c:strCache>
            </c:strRef>
          </c:tx>
          <c:spPr>
            <a:solidFill>
              <a:srgbClr val="FF0000"/>
            </a:solidFill>
            <a:ln>
              <a:noFill/>
            </a:ln>
            <a:effectLst/>
          </c:spPr>
          <c:invertIfNegative val="0"/>
          <c:cat>
            <c:numRef>
              <c:f>香港マカオ台湾の患者・海外輸入症例・無症状病原体保有者!$AX$169:$AX$386</c:f>
              <c:numCache>
                <c:formatCode>m"月"d"日"</c:formatCode>
                <c:ptCount val="21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numCache>
            </c:numRef>
          </c:cat>
          <c:val>
            <c:numRef>
              <c:f>香港マカオ台湾の患者・海外輸入症例・無症状病原体保有者!$AY$169:$AY$386</c:f>
              <c:numCache>
                <c:formatCode>General</c:formatCode>
                <c:ptCount val="218"/>
                <c:pt idx="0">
                  <c:v>1</c:v>
                </c:pt>
                <c:pt idx="1">
                  <c:v>6</c:v>
                </c:pt>
                <c:pt idx="2">
                  <c:v>36</c:v>
                </c:pt>
                <c:pt idx="3">
                  <c:v>36</c:v>
                </c:pt>
                <c:pt idx="4">
                  <c:v>27</c:v>
                </c:pt>
                <c:pt idx="5">
                  <c:v>31</c:v>
                </c:pt>
                <c:pt idx="6">
                  <c:v>21</c:v>
                </c:pt>
                <c:pt idx="7">
                  <c:v>25</c:v>
                </c:pt>
                <c:pt idx="8">
                  <c:v>22</c:v>
                </c:pt>
                <c:pt idx="9">
                  <c:v>22</c:v>
                </c:pt>
                <c:pt idx="10">
                  <c:v>9</c:v>
                </c:pt>
                <c:pt idx="11">
                  <c:v>13</c:v>
                </c:pt>
                <c:pt idx="12">
                  <c:v>7</c:v>
                </c:pt>
                <c:pt idx="13">
                  <c:v>13</c:v>
                </c:pt>
                <c:pt idx="14">
                  <c:v>11</c:v>
                </c:pt>
                <c:pt idx="15">
                  <c:v>17</c:v>
                </c:pt>
                <c:pt idx="16">
                  <c:v>14</c:v>
                </c:pt>
                <c:pt idx="17">
                  <c:v>7</c:v>
                </c:pt>
                <c:pt idx="18">
                  <c:v>7</c:v>
                </c:pt>
                <c:pt idx="19">
                  <c:v>3</c:v>
                </c:pt>
                <c:pt idx="20">
                  <c:v>1</c:v>
                </c:pt>
                <c:pt idx="21">
                  <c:v>2</c:v>
                </c:pt>
                <c:pt idx="22">
                  <c:v>1</c:v>
                </c:pt>
                <c:pt idx="23">
                  <c:v>2</c:v>
                </c:pt>
                <c:pt idx="24">
                  <c:v>1</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1</c:v>
                </c:pt>
                <c:pt idx="48">
                  <c:v>1</c:v>
                </c:pt>
                <c:pt idx="49">
                  <c:v>0</c:v>
                </c:pt>
                <c:pt idx="50">
                  <c:v>0</c:v>
                </c:pt>
                <c:pt idx="51">
                  <c:v>0</c:v>
                </c:pt>
                <c:pt idx="52">
                  <c:v>0</c:v>
                </c:pt>
                <c:pt idx="53">
                  <c:v>0</c:v>
                </c:pt>
                <c:pt idx="54">
                  <c:v>1</c:v>
                </c:pt>
                <c:pt idx="55">
                  <c:v>0</c:v>
                </c:pt>
                <c:pt idx="56">
                  <c:v>2</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2</c:v>
                </c:pt>
                <c:pt idx="191">
                  <c:v>0</c:v>
                </c:pt>
                <c:pt idx="192">
                  <c:v>0</c:v>
                </c:pt>
                <c:pt idx="193">
                  <c:v>0</c:v>
                </c:pt>
                <c:pt idx="194">
                  <c:v>0</c:v>
                </c:pt>
                <c:pt idx="195">
                  <c:v>0</c:v>
                </c:pt>
                <c:pt idx="196">
                  <c:v>0</c:v>
                </c:pt>
                <c:pt idx="197">
                  <c:v>2</c:v>
                </c:pt>
                <c:pt idx="198">
                  <c:v>5</c:v>
                </c:pt>
                <c:pt idx="199">
                  <c:v>0</c:v>
                </c:pt>
                <c:pt idx="200">
                  <c:v>7</c:v>
                </c:pt>
                <c:pt idx="201">
                  <c:v>1</c:v>
                </c:pt>
                <c:pt idx="202">
                  <c:v>2</c:v>
                </c:pt>
                <c:pt idx="203">
                  <c:v>5</c:v>
                </c:pt>
                <c:pt idx="204">
                  <c:v>1</c:v>
                </c:pt>
                <c:pt idx="205">
                  <c:v>1</c:v>
                </c:pt>
                <c:pt idx="206">
                  <c:v>2</c:v>
                </c:pt>
                <c:pt idx="207">
                  <c:v>1</c:v>
                </c:pt>
                <c:pt idx="208">
                  <c:v>1</c:v>
                </c:pt>
                <c:pt idx="209">
                  <c:v>0</c:v>
                </c:pt>
                <c:pt idx="210">
                  <c:v>1</c:v>
                </c:pt>
                <c:pt idx="211">
                  <c:v>0</c:v>
                </c:pt>
                <c:pt idx="212">
                  <c:v>1</c:v>
                </c:pt>
                <c:pt idx="213">
                  <c:v>1</c:v>
                </c:pt>
                <c:pt idx="214">
                  <c:v>1</c:v>
                </c:pt>
                <c:pt idx="215">
                  <c:v>0</c:v>
                </c:pt>
              </c:numCache>
            </c:numRef>
          </c:val>
          <c:extLst>
            <c:ext xmlns:c16="http://schemas.microsoft.com/office/drawing/2014/chart" uri="{C3380CC4-5D6E-409C-BE32-E72D297353CC}">
              <c16:uniqueId val="{00000000-164D-4EE0-98EE-73D6CDFA4ED0}"/>
            </c:ext>
          </c:extLst>
        </c:ser>
        <c:ser>
          <c:idx val="2"/>
          <c:order val="2"/>
          <c:tx>
            <c:strRef>
              <c:f>香港マカオ台湾の患者・海外輸入症例・無症状病原体保有者!$BB$168</c:f>
              <c:strCache>
                <c:ptCount val="1"/>
                <c:pt idx="0">
                  <c:v>河北発生</c:v>
                </c:pt>
              </c:strCache>
            </c:strRef>
          </c:tx>
          <c:spPr>
            <a:solidFill>
              <a:srgbClr val="0000FF"/>
            </a:solidFill>
            <a:ln>
              <a:noFill/>
            </a:ln>
            <a:effectLst/>
          </c:spPr>
          <c:invertIfNegative val="0"/>
          <c:cat>
            <c:numRef>
              <c:f>香港マカオ台湾の患者・海外輸入症例・無症状病原体保有者!$AX$169:$AX$386</c:f>
              <c:numCache>
                <c:formatCode>m"月"d"日"</c:formatCode>
                <c:ptCount val="21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numCache>
            </c:numRef>
          </c:cat>
          <c:val>
            <c:numRef>
              <c:f>香港マカオ台湾の患者・海外輸入症例・無症状病原体保有者!$BB$169:$BB$386</c:f>
              <c:numCache>
                <c:formatCode>General</c:formatCode>
                <c:ptCount val="218"/>
                <c:pt idx="0">
                  <c:v>0</c:v>
                </c:pt>
                <c:pt idx="1">
                  <c:v>0</c:v>
                </c:pt>
                <c:pt idx="2">
                  <c:v>0</c:v>
                </c:pt>
                <c:pt idx="3">
                  <c:v>3</c:v>
                </c:pt>
                <c:pt idx="4">
                  <c:v>4</c:v>
                </c:pt>
                <c:pt idx="5">
                  <c:v>1</c:v>
                </c:pt>
                <c:pt idx="6">
                  <c:v>2</c:v>
                </c:pt>
                <c:pt idx="7">
                  <c:v>2</c:v>
                </c:pt>
                <c:pt idx="8">
                  <c:v>1</c:v>
                </c:pt>
                <c:pt idx="9">
                  <c:v>3</c:v>
                </c:pt>
                <c:pt idx="10">
                  <c:v>2</c:v>
                </c:pt>
                <c:pt idx="11">
                  <c:v>0</c:v>
                </c:pt>
                <c:pt idx="12">
                  <c:v>2</c:v>
                </c:pt>
                <c:pt idx="13">
                  <c:v>1</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1</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1</c:v>
                </c:pt>
                <c:pt idx="206">
                  <c:v>4</c:v>
                </c:pt>
                <c:pt idx="207">
                  <c:v>14</c:v>
                </c:pt>
                <c:pt idx="208">
                  <c:v>20</c:v>
                </c:pt>
                <c:pt idx="209">
                  <c:v>51</c:v>
                </c:pt>
                <c:pt idx="210">
                  <c:v>33</c:v>
                </c:pt>
                <c:pt idx="211">
                  <c:v>14</c:v>
                </c:pt>
                <c:pt idx="212">
                  <c:v>46</c:v>
                </c:pt>
                <c:pt idx="213">
                  <c:v>82</c:v>
                </c:pt>
                <c:pt idx="214">
                  <c:v>40</c:v>
                </c:pt>
                <c:pt idx="215">
                  <c:v>90</c:v>
                </c:pt>
              </c:numCache>
            </c:numRef>
          </c:val>
          <c:extLst>
            <c:ext xmlns:c16="http://schemas.microsoft.com/office/drawing/2014/chart" uri="{C3380CC4-5D6E-409C-BE32-E72D297353CC}">
              <c16:uniqueId val="{00000002-164D-4EE0-98EE-73D6CDFA4ED0}"/>
            </c:ext>
          </c:extLst>
        </c:ser>
        <c:dLbls>
          <c:showLegendKey val="0"/>
          <c:showVal val="0"/>
          <c:showCatName val="0"/>
          <c:showSerName val="0"/>
          <c:showPercent val="0"/>
          <c:showBubbleSize val="0"/>
        </c:dLbls>
        <c:gapWidth val="150"/>
        <c:axId val="607356480"/>
        <c:axId val="607351560"/>
      </c:barChart>
      <c:lineChart>
        <c:grouping val="standard"/>
        <c:varyColors val="0"/>
        <c:ser>
          <c:idx val="1"/>
          <c:order val="1"/>
          <c:tx>
            <c:strRef>
              <c:f>香港マカオ台湾の患者・海外輸入症例・無症状病原体保有者!$AZ$168</c:f>
              <c:strCache>
                <c:ptCount val="1"/>
                <c:pt idx="0">
                  <c:v>北京累計</c:v>
                </c:pt>
              </c:strCache>
            </c:strRef>
          </c:tx>
          <c:spPr>
            <a:ln w="28575" cap="rnd">
              <a:solidFill>
                <a:srgbClr val="FF0000"/>
              </a:solidFill>
              <a:round/>
            </a:ln>
            <a:effectLst/>
          </c:spPr>
          <c:marker>
            <c:symbol val="none"/>
          </c:marker>
          <c:cat>
            <c:numRef>
              <c:f>香港マカオ台湾の患者・海外輸入症例・無症状病原体保有者!$AX$169:$AX$386</c:f>
              <c:numCache>
                <c:formatCode>m"月"d"日"</c:formatCode>
                <c:ptCount val="21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numCache>
            </c:numRef>
          </c:cat>
          <c:val>
            <c:numRef>
              <c:f>香港マカオ台湾の患者・海外輸入症例・無症状病原体保有者!$AZ$169:$AZ$386</c:f>
              <c:numCache>
                <c:formatCode>General</c:formatCode>
                <c:ptCount val="218"/>
                <c:pt idx="0">
                  <c:v>1</c:v>
                </c:pt>
                <c:pt idx="1">
                  <c:v>7</c:v>
                </c:pt>
                <c:pt idx="2">
                  <c:v>43</c:v>
                </c:pt>
                <c:pt idx="3">
                  <c:v>79</c:v>
                </c:pt>
                <c:pt idx="4">
                  <c:v>106</c:v>
                </c:pt>
                <c:pt idx="5">
                  <c:v>137</c:v>
                </c:pt>
                <c:pt idx="6">
                  <c:v>158</c:v>
                </c:pt>
                <c:pt idx="7">
                  <c:v>183</c:v>
                </c:pt>
                <c:pt idx="8">
                  <c:v>205</c:v>
                </c:pt>
                <c:pt idx="9">
                  <c:v>227</c:v>
                </c:pt>
                <c:pt idx="10">
                  <c:v>236</c:v>
                </c:pt>
                <c:pt idx="11">
                  <c:v>249</c:v>
                </c:pt>
                <c:pt idx="12">
                  <c:v>256</c:v>
                </c:pt>
                <c:pt idx="13">
                  <c:v>269</c:v>
                </c:pt>
                <c:pt idx="14">
                  <c:v>280</c:v>
                </c:pt>
                <c:pt idx="15">
                  <c:v>297</c:v>
                </c:pt>
                <c:pt idx="16">
                  <c:v>311</c:v>
                </c:pt>
                <c:pt idx="17">
                  <c:v>318</c:v>
                </c:pt>
                <c:pt idx="18">
                  <c:v>325</c:v>
                </c:pt>
                <c:pt idx="19">
                  <c:v>328</c:v>
                </c:pt>
                <c:pt idx="20">
                  <c:v>329</c:v>
                </c:pt>
                <c:pt idx="21">
                  <c:v>331</c:v>
                </c:pt>
                <c:pt idx="22">
                  <c:v>332</c:v>
                </c:pt>
                <c:pt idx="23">
                  <c:v>334</c:v>
                </c:pt>
                <c:pt idx="24">
                  <c:v>335</c:v>
                </c:pt>
                <c:pt idx="25">
                  <c:v>335</c:v>
                </c:pt>
                <c:pt idx="26">
                  <c:v>335</c:v>
                </c:pt>
                <c:pt idx="27">
                  <c:v>335</c:v>
                </c:pt>
                <c:pt idx="28">
                  <c:v>335</c:v>
                </c:pt>
                <c:pt idx="29">
                  <c:v>335</c:v>
                </c:pt>
                <c:pt idx="30">
                  <c:v>335</c:v>
                </c:pt>
                <c:pt idx="31">
                  <c:v>335</c:v>
                </c:pt>
                <c:pt idx="32">
                  <c:v>335</c:v>
                </c:pt>
                <c:pt idx="33">
                  <c:v>335</c:v>
                </c:pt>
                <c:pt idx="34">
                  <c:v>335</c:v>
                </c:pt>
                <c:pt idx="35">
                  <c:v>335</c:v>
                </c:pt>
                <c:pt idx="36">
                  <c:v>335</c:v>
                </c:pt>
                <c:pt idx="37">
                  <c:v>335</c:v>
                </c:pt>
                <c:pt idx="38">
                  <c:v>335</c:v>
                </c:pt>
                <c:pt idx="39">
                  <c:v>335</c:v>
                </c:pt>
                <c:pt idx="40">
                  <c:v>335</c:v>
                </c:pt>
                <c:pt idx="41">
                  <c:v>335</c:v>
                </c:pt>
                <c:pt idx="42">
                  <c:v>335</c:v>
                </c:pt>
                <c:pt idx="43">
                  <c:v>335</c:v>
                </c:pt>
                <c:pt idx="44">
                  <c:v>335</c:v>
                </c:pt>
                <c:pt idx="45">
                  <c:v>335</c:v>
                </c:pt>
                <c:pt idx="46">
                  <c:v>336</c:v>
                </c:pt>
                <c:pt idx="47">
                  <c:v>337</c:v>
                </c:pt>
                <c:pt idx="48">
                  <c:v>338</c:v>
                </c:pt>
                <c:pt idx="49">
                  <c:v>338</c:v>
                </c:pt>
                <c:pt idx="50">
                  <c:v>338</c:v>
                </c:pt>
                <c:pt idx="51">
                  <c:v>338</c:v>
                </c:pt>
                <c:pt idx="52">
                  <c:v>338</c:v>
                </c:pt>
                <c:pt idx="53">
                  <c:v>338</c:v>
                </c:pt>
                <c:pt idx="54">
                  <c:v>339</c:v>
                </c:pt>
                <c:pt idx="55">
                  <c:v>339</c:v>
                </c:pt>
                <c:pt idx="56">
                  <c:v>341</c:v>
                </c:pt>
                <c:pt idx="57">
                  <c:v>341</c:v>
                </c:pt>
                <c:pt idx="58">
                  <c:v>341</c:v>
                </c:pt>
                <c:pt idx="59">
                  <c:v>341</c:v>
                </c:pt>
                <c:pt idx="60">
                  <c:v>341</c:v>
                </c:pt>
                <c:pt idx="61">
                  <c:v>341</c:v>
                </c:pt>
                <c:pt idx="62">
                  <c:v>341</c:v>
                </c:pt>
                <c:pt idx="63">
                  <c:v>341</c:v>
                </c:pt>
                <c:pt idx="64">
                  <c:v>341</c:v>
                </c:pt>
                <c:pt idx="65">
                  <c:v>341</c:v>
                </c:pt>
                <c:pt idx="66">
                  <c:v>341</c:v>
                </c:pt>
                <c:pt idx="67">
                  <c:v>341</c:v>
                </c:pt>
                <c:pt idx="68">
                  <c:v>341</c:v>
                </c:pt>
                <c:pt idx="69">
                  <c:v>341</c:v>
                </c:pt>
                <c:pt idx="70">
                  <c:v>341</c:v>
                </c:pt>
                <c:pt idx="71">
                  <c:v>341</c:v>
                </c:pt>
                <c:pt idx="72">
                  <c:v>341</c:v>
                </c:pt>
                <c:pt idx="73">
                  <c:v>341</c:v>
                </c:pt>
                <c:pt idx="74">
                  <c:v>341</c:v>
                </c:pt>
                <c:pt idx="75">
                  <c:v>341</c:v>
                </c:pt>
                <c:pt idx="76">
                  <c:v>341</c:v>
                </c:pt>
                <c:pt idx="77">
                  <c:v>341</c:v>
                </c:pt>
                <c:pt idx="78">
                  <c:v>341</c:v>
                </c:pt>
                <c:pt idx="79">
                  <c:v>341</c:v>
                </c:pt>
                <c:pt idx="80">
                  <c:v>341</c:v>
                </c:pt>
                <c:pt idx="81">
                  <c:v>341</c:v>
                </c:pt>
                <c:pt idx="82">
                  <c:v>341</c:v>
                </c:pt>
                <c:pt idx="83">
                  <c:v>341</c:v>
                </c:pt>
                <c:pt idx="84">
                  <c:v>341</c:v>
                </c:pt>
                <c:pt idx="85">
                  <c:v>341</c:v>
                </c:pt>
                <c:pt idx="86">
                  <c:v>341</c:v>
                </c:pt>
                <c:pt idx="87">
                  <c:v>341</c:v>
                </c:pt>
                <c:pt idx="88">
                  <c:v>341</c:v>
                </c:pt>
                <c:pt idx="89">
                  <c:v>341</c:v>
                </c:pt>
                <c:pt idx="90">
                  <c:v>341</c:v>
                </c:pt>
                <c:pt idx="91">
                  <c:v>341</c:v>
                </c:pt>
                <c:pt idx="92">
                  <c:v>341</c:v>
                </c:pt>
                <c:pt idx="93">
                  <c:v>341</c:v>
                </c:pt>
                <c:pt idx="94">
                  <c:v>341</c:v>
                </c:pt>
                <c:pt idx="95">
                  <c:v>341</c:v>
                </c:pt>
                <c:pt idx="96">
                  <c:v>341</c:v>
                </c:pt>
                <c:pt idx="97">
                  <c:v>341</c:v>
                </c:pt>
                <c:pt idx="98">
                  <c:v>341</c:v>
                </c:pt>
                <c:pt idx="99">
                  <c:v>341</c:v>
                </c:pt>
                <c:pt idx="100">
                  <c:v>341</c:v>
                </c:pt>
                <c:pt idx="101">
                  <c:v>341</c:v>
                </c:pt>
                <c:pt idx="102">
                  <c:v>341</c:v>
                </c:pt>
                <c:pt idx="103">
                  <c:v>341</c:v>
                </c:pt>
                <c:pt idx="104">
                  <c:v>341</c:v>
                </c:pt>
                <c:pt idx="105">
                  <c:v>341</c:v>
                </c:pt>
                <c:pt idx="106">
                  <c:v>341</c:v>
                </c:pt>
                <c:pt idx="107">
                  <c:v>341</c:v>
                </c:pt>
                <c:pt idx="108">
                  <c:v>341</c:v>
                </c:pt>
                <c:pt idx="109">
                  <c:v>341</c:v>
                </c:pt>
                <c:pt idx="110">
                  <c:v>341</c:v>
                </c:pt>
                <c:pt idx="111">
                  <c:v>341</c:v>
                </c:pt>
                <c:pt idx="112">
                  <c:v>341</c:v>
                </c:pt>
                <c:pt idx="113">
                  <c:v>341</c:v>
                </c:pt>
                <c:pt idx="114">
                  <c:v>341</c:v>
                </c:pt>
                <c:pt idx="115">
                  <c:v>341</c:v>
                </c:pt>
                <c:pt idx="116">
                  <c:v>341</c:v>
                </c:pt>
                <c:pt idx="117">
                  <c:v>341</c:v>
                </c:pt>
                <c:pt idx="118">
                  <c:v>341</c:v>
                </c:pt>
                <c:pt idx="119">
                  <c:v>341</c:v>
                </c:pt>
                <c:pt idx="120">
                  <c:v>341</c:v>
                </c:pt>
                <c:pt idx="121">
                  <c:v>341</c:v>
                </c:pt>
                <c:pt idx="122">
                  <c:v>341</c:v>
                </c:pt>
                <c:pt idx="123">
                  <c:v>341</c:v>
                </c:pt>
                <c:pt idx="124">
                  <c:v>341</c:v>
                </c:pt>
                <c:pt idx="125">
                  <c:v>341</c:v>
                </c:pt>
                <c:pt idx="126">
                  <c:v>341</c:v>
                </c:pt>
                <c:pt idx="127">
                  <c:v>341</c:v>
                </c:pt>
                <c:pt idx="128">
                  <c:v>341</c:v>
                </c:pt>
                <c:pt idx="129">
                  <c:v>341</c:v>
                </c:pt>
                <c:pt idx="130">
                  <c:v>341</c:v>
                </c:pt>
                <c:pt idx="131">
                  <c:v>341</c:v>
                </c:pt>
                <c:pt idx="132">
                  <c:v>341</c:v>
                </c:pt>
                <c:pt idx="133">
                  <c:v>341</c:v>
                </c:pt>
                <c:pt idx="134">
                  <c:v>341</c:v>
                </c:pt>
                <c:pt idx="135">
                  <c:v>341</c:v>
                </c:pt>
                <c:pt idx="136">
                  <c:v>341</c:v>
                </c:pt>
                <c:pt idx="137">
                  <c:v>341</c:v>
                </c:pt>
                <c:pt idx="138">
                  <c:v>341</c:v>
                </c:pt>
                <c:pt idx="139">
                  <c:v>341</c:v>
                </c:pt>
                <c:pt idx="140">
                  <c:v>341</c:v>
                </c:pt>
                <c:pt idx="141">
                  <c:v>341</c:v>
                </c:pt>
                <c:pt idx="142">
                  <c:v>341</c:v>
                </c:pt>
                <c:pt idx="143">
                  <c:v>341</c:v>
                </c:pt>
                <c:pt idx="144">
                  <c:v>341</c:v>
                </c:pt>
                <c:pt idx="145">
                  <c:v>341</c:v>
                </c:pt>
                <c:pt idx="146">
                  <c:v>341</c:v>
                </c:pt>
                <c:pt idx="147">
                  <c:v>341</c:v>
                </c:pt>
                <c:pt idx="148">
                  <c:v>341</c:v>
                </c:pt>
                <c:pt idx="149">
                  <c:v>341</c:v>
                </c:pt>
                <c:pt idx="150">
                  <c:v>341</c:v>
                </c:pt>
                <c:pt idx="151">
                  <c:v>341</c:v>
                </c:pt>
                <c:pt idx="152">
                  <c:v>341</c:v>
                </c:pt>
                <c:pt idx="153">
                  <c:v>341</c:v>
                </c:pt>
                <c:pt idx="154">
                  <c:v>341</c:v>
                </c:pt>
                <c:pt idx="155">
                  <c:v>341</c:v>
                </c:pt>
                <c:pt idx="156">
                  <c:v>341</c:v>
                </c:pt>
                <c:pt idx="157">
                  <c:v>341</c:v>
                </c:pt>
                <c:pt idx="158">
                  <c:v>341</c:v>
                </c:pt>
                <c:pt idx="159">
                  <c:v>341</c:v>
                </c:pt>
                <c:pt idx="160">
                  <c:v>341</c:v>
                </c:pt>
                <c:pt idx="161">
                  <c:v>341</c:v>
                </c:pt>
                <c:pt idx="162">
                  <c:v>341</c:v>
                </c:pt>
                <c:pt idx="163">
                  <c:v>341</c:v>
                </c:pt>
                <c:pt idx="164">
                  <c:v>341</c:v>
                </c:pt>
                <c:pt idx="165">
                  <c:v>341</c:v>
                </c:pt>
                <c:pt idx="166">
                  <c:v>341</c:v>
                </c:pt>
                <c:pt idx="167">
                  <c:v>341</c:v>
                </c:pt>
                <c:pt idx="168">
                  <c:v>341</c:v>
                </c:pt>
                <c:pt idx="169">
                  <c:v>341</c:v>
                </c:pt>
                <c:pt idx="170">
                  <c:v>341</c:v>
                </c:pt>
                <c:pt idx="171">
                  <c:v>341</c:v>
                </c:pt>
                <c:pt idx="172">
                  <c:v>341</c:v>
                </c:pt>
                <c:pt idx="173">
                  <c:v>341</c:v>
                </c:pt>
                <c:pt idx="174">
                  <c:v>341</c:v>
                </c:pt>
                <c:pt idx="175">
                  <c:v>341</c:v>
                </c:pt>
                <c:pt idx="176">
                  <c:v>341</c:v>
                </c:pt>
                <c:pt idx="177">
                  <c:v>341</c:v>
                </c:pt>
                <c:pt idx="178">
                  <c:v>341</c:v>
                </c:pt>
                <c:pt idx="179">
                  <c:v>341</c:v>
                </c:pt>
                <c:pt idx="180">
                  <c:v>341</c:v>
                </c:pt>
                <c:pt idx="181">
                  <c:v>341</c:v>
                </c:pt>
                <c:pt idx="182">
                  <c:v>341</c:v>
                </c:pt>
                <c:pt idx="183">
                  <c:v>341</c:v>
                </c:pt>
                <c:pt idx="184">
                  <c:v>341</c:v>
                </c:pt>
                <c:pt idx="185">
                  <c:v>341</c:v>
                </c:pt>
                <c:pt idx="186">
                  <c:v>341</c:v>
                </c:pt>
                <c:pt idx="187">
                  <c:v>341</c:v>
                </c:pt>
                <c:pt idx="188">
                  <c:v>341</c:v>
                </c:pt>
                <c:pt idx="189">
                  <c:v>341</c:v>
                </c:pt>
                <c:pt idx="190">
                  <c:v>343</c:v>
                </c:pt>
                <c:pt idx="191">
                  <c:v>343</c:v>
                </c:pt>
                <c:pt idx="192">
                  <c:v>343</c:v>
                </c:pt>
                <c:pt idx="193">
                  <c:v>343</c:v>
                </c:pt>
                <c:pt idx="194">
                  <c:v>343</c:v>
                </c:pt>
                <c:pt idx="195">
                  <c:v>343</c:v>
                </c:pt>
                <c:pt idx="196">
                  <c:v>343</c:v>
                </c:pt>
                <c:pt idx="197">
                  <c:v>345</c:v>
                </c:pt>
                <c:pt idx="198">
                  <c:v>350</c:v>
                </c:pt>
                <c:pt idx="199">
                  <c:v>350</c:v>
                </c:pt>
                <c:pt idx="200">
                  <c:v>357</c:v>
                </c:pt>
                <c:pt idx="201">
                  <c:v>358</c:v>
                </c:pt>
                <c:pt idx="202">
                  <c:v>360</c:v>
                </c:pt>
                <c:pt idx="203">
                  <c:v>365</c:v>
                </c:pt>
                <c:pt idx="204">
                  <c:v>366</c:v>
                </c:pt>
                <c:pt idx="205">
                  <c:v>367</c:v>
                </c:pt>
                <c:pt idx="206">
                  <c:v>369</c:v>
                </c:pt>
                <c:pt idx="207">
                  <c:v>370</c:v>
                </c:pt>
                <c:pt idx="208">
                  <c:v>371</c:v>
                </c:pt>
                <c:pt idx="209">
                  <c:v>371</c:v>
                </c:pt>
                <c:pt idx="210">
                  <c:v>372</c:v>
                </c:pt>
                <c:pt idx="211">
                  <c:v>372</c:v>
                </c:pt>
                <c:pt idx="212">
                  <c:v>373</c:v>
                </c:pt>
                <c:pt idx="213">
                  <c:v>374</c:v>
                </c:pt>
                <c:pt idx="214">
                  <c:v>375</c:v>
                </c:pt>
                <c:pt idx="215">
                  <c:v>375</c:v>
                </c:pt>
              </c:numCache>
            </c:numRef>
          </c:val>
          <c:smooth val="0"/>
          <c:extLst>
            <c:ext xmlns:c16="http://schemas.microsoft.com/office/drawing/2014/chart" uri="{C3380CC4-5D6E-409C-BE32-E72D297353CC}">
              <c16:uniqueId val="{00000001-164D-4EE0-98EE-73D6CDFA4ED0}"/>
            </c:ext>
          </c:extLst>
        </c:ser>
        <c:ser>
          <c:idx val="3"/>
          <c:order val="3"/>
          <c:tx>
            <c:strRef>
              <c:f>香港マカオ台湾の患者・海外輸入症例・無症状病原体保有者!$BC$168</c:f>
              <c:strCache>
                <c:ptCount val="1"/>
                <c:pt idx="0">
                  <c:v>河北累計</c:v>
                </c:pt>
              </c:strCache>
            </c:strRef>
          </c:tx>
          <c:spPr>
            <a:ln w="28575" cap="rnd">
              <a:solidFill>
                <a:srgbClr val="0070C0"/>
              </a:solidFill>
              <a:round/>
            </a:ln>
            <a:effectLst/>
          </c:spPr>
          <c:marker>
            <c:symbol val="none"/>
          </c:marker>
          <c:cat>
            <c:numRef>
              <c:f>香港マカオ台湾の患者・海外輸入症例・無症状病原体保有者!$AX$169:$AX$386</c:f>
              <c:numCache>
                <c:formatCode>m"月"d"日"</c:formatCode>
                <c:ptCount val="218"/>
                <c:pt idx="0">
                  <c:v>43993</c:v>
                </c:pt>
                <c:pt idx="1">
                  <c:v>43994</c:v>
                </c:pt>
                <c:pt idx="2">
                  <c:v>43995</c:v>
                </c:pt>
                <c:pt idx="3">
                  <c:v>43996</c:v>
                </c:pt>
                <c:pt idx="4">
                  <c:v>43997</c:v>
                </c:pt>
                <c:pt idx="5">
                  <c:v>43998</c:v>
                </c:pt>
                <c:pt idx="6">
                  <c:v>43999</c:v>
                </c:pt>
                <c:pt idx="7">
                  <c:v>44000</c:v>
                </c:pt>
                <c:pt idx="8">
                  <c:v>44001</c:v>
                </c:pt>
                <c:pt idx="9">
                  <c:v>44002</c:v>
                </c:pt>
                <c:pt idx="10">
                  <c:v>44003</c:v>
                </c:pt>
                <c:pt idx="11">
                  <c:v>44004</c:v>
                </c:pt>
                <c:pt idx="12">
                  <c:v>44005</c:v>
                </c:pt>
                <c:pt idx="13">
                  <c:v>44006</c:v>
                </c:pt>
                <c:pt idx="14">
                  <c:v>44007</c:v>
                </c:pt>
                <c:pt idx="15">
                  <c:v>44008</c:v>
                </c:pt>
                <c:pt idx="16">
                  <c:v>44009</c:v>
                </c:pt>
                <c:pt idx="17">
                  <c:v>44010</c:v>
                </c:pt>
                <c:pt idx="18">
                  <c:v>44011</c:v>
                </c:pt>
                <c:pt idx="19">
                  <c:v>44012</c:v>
                </c:pt>
                <c:pt idx="20">
                  <c:v>44013</c:v>
                </c:pt>
                <c:pt idx="21">
                  <c:v>44014</c:v>
                </c:pt>
                <c:pt idx="22">
                  <c:v>44015</c:v>
                </c:pt>
                <c:pt idx="23">
                  <c:v>44016</c:v>
                </c:pt>
                <c:pt idx="24">
                  <c:v>44017</c:v>
                </c:pt>
                <c:pt idx="25">
                  <c:v>44018</c:v>
                </c:pt>
                <c:pt idx="26">
                  <c:v>44019</c:v>
                </c:pt>
                <c:pt idx="27">
                  <c:v>44020</c:v>
                </c:pt>
                <c:pt idx="28">
                  <c:v>44021</c:v>
                </c:pt>
                <c:pt idx="29">
                  <c:v>44022</c:v>
                </c:pt>
                <c:pt idx="30">
                  <c:v>44023</c:v>
                </c:pt>
                <c:pt idx="31">
                  <c:v>44024</c:v>
                </c:pt>
                <c:pt idx="32">
                  <c:v>44025</c:v>
                </c:pt>
                <c:pt idx="33">
                  <c:v>44026</c:v>
                </c:pt>
                <c:pt idx="34">
                  <c:v>44027</c:v>
                </c:pt>
                <c:pt idx="35">
                  <c:v>44028</c:v>
                </c:pt>
                <c:pt idx="36">
                  <c:v>44029</c:v>
                </c:pt>
                <c:pt idx="37">
                  <c:v>44030</c:v>
                </c:pt>
                <c:pt idx="38">
                  <c:v>44031</c:v>
                </c:pt>
                <c:pt idx="39">
                  <c:v>44032</c:v>
                </c:pt>
                <c:pt idx="40">
                  <c:v>44033</c:v>
                </c:pt>
                <c:pt idx="41">
                  <c:v>44034</c:v>
                </c:pt>
                <c:pt idx="42">
                  <c:v>44035</c:v>
                </c:pt>
                <c:pt idx="43">
                  <c:v>44036</c:v>
                </c:pt>
                <c:pt idx="44">
                  <c:v>44037</c:v>
                </c:pt>
                <c:pt idx="45">
                  <c:v>44038</c:v>
                </c:pt>
                <c:pt idx="46">
                  <c:v>44039</c:v>
                </c:pt>
                <c:pt idx="47">
                  <c:v>44040</c:v>
                </c:pt>
                <c:pt idx="48">
                  <c:v>44041</c:v>
                </c:pt>
                <c:pt idx="49">
                  <c:v>44042</c:v>
                </c:pt>
                <c:pt idx="50">
                  <c:v>44043</c:v>
                </c:pt>
                <c:pt idx="51">
                  <c:v>44044</c:v>
                </c:pt>
                <c:pt idx="52">
                  <c:v>44045</c:v>
                </c:pt>
                <c:pt idx="53">
                  <c:v>44046</c:v>
                </c:pt>
                <c:pt idx="54">
                  <c:v>44047</c:v>
                </c:pt>
                <c:pt idx="55">
                  <c:v>44048</c:v>
                </c:pt>
                <c:pt idx="56">
                  <c:v>44049</c:v>
                </c:pt>
                <c:pt idx="57">
                  <c:v>44050</c:v>
                </c:pt>
                <c:pt idx="58">
                  <c:v>44051</c:v>
                </c:pt>
                <c:pt idx="59">
                  <c:v>44052</c:v>
                </c:pt>
                <c:pt idx="60">
                  <c:v>44053</c:v>
                </c:pt>
                <c:pt idx="61">
                  <c:v>44054</c:v>
                </c:pt>
                <c:pt idx="62">
                  <c:v>44055</c:v>
                </c:pt>
                <c:pt idx="63">
                  <c:v>44056</c:v>
                </c:pt>
                <c:pt idx="64">
                  <c:v>44057</c:v>
                </c:pt>
                <c:pt idx="65">
                  <c:v>44058</c:v>
                </c:pt>
                <c:pt idx="66">
                  <c:v>44059</c:v>
                </c:pt>
                <c:pt idx="67">
                  <c:v>44060</c:v>
                </c:pt>
                <c:pt idx="68">
                  <c:v>44061</c:v>
                </c:pt>
                <c:pt idx="69">
                  <c:v>44062</c:v>
                </c:pt>
                <c:pt idx="70">
                  <c:v>44063</c:v>
                </c:pt>
                <c:pt idx="71">
                  <c:v>44064</c:v>
                </c:pt>
                <c:pt idx="72">
                  <c:v>44065</c:v>
                </c:pt>
                <c:pt idx="73">
                  <c:v>44066</c:v>
                </c:pt>
                <c:pt idx="74">
                  <c:v>44067</c:v>
                </c:pt>
                <c:pt idx="75">
                  <c:v>44068</c:v>
                </c:pt>
                <c:pt idx="76">
                  <c:v>44069</c:v>
                </c:pt>
                <c:pt idx="77">
                  <c:v>44070</c:v>
                </c:pt>
                <c:pt idx="78">
                  <c:v>44071</c:v>
                </c:pt>
                <c:pt idx="79">
                  <c:v>44072</c:v>
                </c:pt>
                <c:pt idx="80">
                  <c:v>44073</c:v>
                </c:pt>
                <c:pt idx="81">
                  <c:v>44074</c:v>
                </c:pt>
                <c:pt idx="82">
                  <c:v>44075</c:v>
                </c:pt>
                <c:pt idx="83">
                  <c:v>44076</c:v>
                </c:pt>
                <c:pt idx="84">
                  <c:v>44077</c:v>
                </c:pt>
                <c:pt idx="85">
                  <c:v>44078</c:v>
                </c:pt>
                <c:pt idx="86">
                  <c:v>44079</c:v>
                </c:pt>
                <c:pt idx="87">
                  <c:v>44080</c:v>
                </c:pt>
                <c:pt idx="88">
                  <c:v>44081</c:v>
                </c:pt>
                <c:pt idx="89">
                  <c:v>44082</c:v>
                </c:pt>
                <c:pt idx="90">
                  <c:v>44083</c:v>
                </c:pt>
                <c:pt idx="91">
                  <c:v>44084</c:v>
                </c:pt>
                <c:pt idx="92">
                  <c:v>44085</c:v>
                </c:pt>
                <c:pt idx="93">
                  <c:v>44086</c:v>
                </c:pt>
                <c:pt idx="94">
                  <c:v>44087</c:v>
                </c:pt>
                <c:pt idx="95">
                  <c:v>44088</c:v>
                </c:pt>
                <c:pt idx="96">
                  <c:v>44089</c:v>
                </c:pt>
                <c:pt idx="97">
                  <c:v>44090</c:v>
                </c:pt>
                <c:pt idx="98">
                  <c:v>44091</c:v>
                </c:pt>
                <c:pt idx="99">
                  <c:v>44092</c:v>
                </c:pt>
                <c:pt idx="100">
                  <c:v>44093</c:v>
                </c:pt>
                <c:pt idx="101">
                  <c:v>44094</c:v>
                </c:pt>
                <c:pt idx="102">
                  <c:v>44095</c:v>
                </c:pt>
                <c:pt idx="103">
                  <c:v>44096</c:v>
                </c:pt>
                <c:pt idx="104">
                  <c:v>44097</c:v>
                </c:pt>
                <c:pt idx="105">
                  <c:v>44098</c:v>
                </c:pt>
                <c:pt idx="106">
                  <c:v>44099</c:v>
                </c:pt>
                <c:pt idx="107">
                  <c:v>44100</c:v>
                </c:pt>
                <c:pt idx="108">
                  <c:v>44101</c:v>
                </c:pt>
                <c:pt idx="109">
                  <c:v>44102</c:v>
                </c:pt>
                <c:pt idx="110">
                  <c:v>44103</c:v>
                </c:pt>
                <c:pt idx="111">
                  <c:v>44104</c:v>
                </c:pt>
                <c:pt idx="112">
                  <c:v>44105</c:v>
                </c:pt>
                <c:pt idx="113">
                  <c:v>44106</c:v>
                </c:pt>
                <c:pt idx="114">
                  <c:v>44107</c:v>
                </c:pt>
                <c:pt idx="115">
                  <c:v>44108</c:v>
                </c:pt>
                <c:pt idx="116">
                  <c:v>44109</c:v>
                </c:pt>
                <c:pt idx="117">
                  <c:v>44110</c:v>
                </c:pt>
                <c:pt idx="118">
                  <c:v>44111</c:v>
                </c:pt>
                <c:pt idx="119">
                  <c:v>44112</c:v>
                </c:pt>
                <c:pt idx="120">
                  <c:v>44113</c:v>
                </c:pt>
                <c:pt idx="121">
                  <c:v>44114</c:v>
                </c:pt>
                <c:pt idx="122">
                  <c:v>44115</c:v>
                </c:pt>
                <c:pt idx="123">
                  <c:v>44116</c:v>
                </c:pt>
                <c:pt idx="124">
                  <c:v>44117</c:v>
                </c:pt>
                <c:pt idx="125">
                  <c:v>44118</c:v>
                </c:pt>
                <c:pt idx="126">
                  <c:v>44119</c:v>
                </c:pt>
                <c:pt idx="127">
                  <c:v>44120</c:v>
                </c:pt>
                <c:pt idx="128">
                  <c:v>44121</c:v>
                </c:pt>
                <c:pt idx="129">
                  <c:v>44122</c:v>
                </c:pt>
                <c:pt idx="130">
                  <c:v>44123</c:v>
                </c:pt>
                <c:pt idx="131">
                  <c:v>44124</c:v>
                </c:pt>
                <c:pt idx="132">
                  <c:v>44125</c:v>
                </c:pt>
                <c:pt idx="133">
                  <c:v>44126</c:v>
                </c:pt>
                <c:pt idx="134">
                  <c:v>44127</c:v>
                </c:pt>
                <c:pt idx="135">
                  <c:v>44128</c:v>
                </c:pt>
                <c:pt idx="136">
                  <c:v>44129</c:v>
                </c:pt>
                <c:pt idx="137">
                  <c:v>44130</c:v>
                </c:pt>
                <c:pt idx="138">
                  <c:v>44131</c:v>
                </c:pt>
                <c:pt idx="139">
                  <c:v>44132</c:v>
                </c:pt>
                <c:pt idx="140">
                  <c:v>44133</c:v>
                </c:pt>
                <c:pt idx="141">
                  <c:v>44134</c:v>
                </c:pt>
                <c:pt idx="142">
                  <c:v>44135</c:v>
                </c:pt>
                <c:pt idx="143">
                  <c:v>44136</c:v>
                </c:pt>
                <c:pt idx="144">
                  <c:v>44137</c:v>
                </c:pt>
                <c:pt idx="145">
                  <c:v>44138</c:v>
                </c:pt>
                <c:pt idx="146">
                  <c:v>44139</c:v>
                </c:pt>
                <c:pt idx="147">
                  <c:v>44140</c:v>
                </c:pt>
                <c:pt idx="148">
                  <c:v>44141</c:v>
                </c:pt>
                <c:pt idx="149">
                  <c:v>44142</c:v>
                </c:pt>
                <c:pt idx="150">
                  <c:v>44143</c:v>
                </c:pt>
                <c:pt idx="151">
                  <c:v>44144</c:v>
                </c:pt>
                <c:pt idx="152">
                  <c:v>44145</c:v>
                </c:pt>
                <c:pt idx="153">
                  <c:v>44146</c:v>
                </c:pt>
                <c:pt idx="154">
                  <c:v>44147</c:v>
                </c:pt>
                <c:pt idx="155">
                  <c:v>44148</c:v>
                </c:pt>
                <c:pt idx="156">
                  <c:v>44149</c:v>
                </c:pt>
                <c:pt idx="157">
                  <c:v>44150</c:v>
                </c:pt>
                <c:pt idx="158">
                  <c:v>44151</c:v>
                </c:pt>
                <c:pt idx="159">
                  <c:v>44152</c:v>
                </c:pt>
                <c:pt idx="160">
                  <c:v>44153</c:v>
                </c:pt>
                <c:pt idx="161">
                  <c:v>44154</c:v>
                </c:pt>
                <c:pt idx="162">
                  <c:v>44155</c:v>
                </c:pt>
                <c:pt idx="163">
                  <c:v>44156</c:v>
                </c:pt>
                <c:pt idx="164">
                  <c:v>44157</c:v>
                </c:pt>
                <c:pt idx="165">
                  <c:v>44158</c:v>
                </c:pt>
                <c:pt idx="166">
                  <c:v>44159</c:v>
                </c:pt>
                <c:pt idx="167">
                  <c:v>44160</c:v>
                </c:pt>
                <c:pt idx="168">
                  <c:v>44161</c:v>
                </c:pt>
                <c:pt idx="169">
                  <c:v>44162</c:v>
                </c:pt>
                <c:pt idx="170">
                  <c:v>44163</c:v>
                </c:pt>
                <c:pt idx="171">
                  <c:v>44164</c:v>
                </c:pt>
                <c:pt idx="172">
                  <c:v>44165</c:v>
                </c:pt>
                <c:pt idx="173">
                  <c:v>44166</c:v>
                </c:pt>
                <c:pt idx="174">
                  <c:v>44167</c:v>
                </c:pt>
                <c:pt idx="175">
                  <c:v>44168</c:v>
                </c:pt>
                <c:pt idx="176">
                  <c:v>44169</c:v>
                </c:pt>
                <c:pt idx="177">
                  <c:v>44170</c:v>
                </c:pt>
                <c:pt idx="178">
                  <c:v>44171</c:v>
                </c:pt>
                <c:pt idx="179">
                  <c:v>44172</c:v>
                </c:pt>
                <c:pt idx="180">
                  <c:v>44173</c:v>
                </c:pt>
                <c:pt idx="181">
                  <c:v>44174</c:v>
                </c:pt>
                <c:pt idx="182">
                  <c:v>44175</c:v>
                </c:pt>
                <c:pt idx="183">
                  <c:v>44176</c:v>
                </c:pt>
                <c:pt idx="184">
                  <c:v>44177</c:v>
                </c:pt>
                <c:pt idx="185">
                  <c:v>44178</c:v>
                </c:pt>
                <c:pt idx="186">
                  <c:v>44179</c:v>
                </c:pt>
                <c:pt idx="187">
                  <c:v>44180</c:v>
                </c:pt>
                <c:pt idx="188">
                  <c:v>44181</c:v>
                </c:pt>
                <c:pt idx="189">
                  <c:v>44182</c:v>
                </c:pt>
                <c:pt idx="190">
                  <c:v>44183</c:v>
                </c:pt>
                <c:pt idx="191">
                  <c:v>44184</c:v>
                </c:pt>
                <c:pt idx="192">
                  <c:v>44185</c:v>
                </c:pt>
                <c:pt idx="193">
                  <c:v>44186</c:v>
                </c:pt>
                <c:pt idx="194">
                  <c:v>44187</c:v>
                </c:pt>
                <c:pt idx="195">
                  <c:v>44188</c:v>
                </c:pt>
                <c:pt idx="196">
                  <c:v>44189</c:v>
                </c:pt>
                <c:pt idx="197">
                  <c:v>44190</c:v>
                </c:pt>
                <c:pt idx="198">
                  <c:v>44191</c:v>
                </c:pt>
                <c:pt idx="199">
                  <c:v>44192</c:v>
                </c:pt>
                <c:pt idx="200">
                  <c:v>44193</c:v>
                </c:pt>
                <c:pt idx="201">
                  <c:v>44194</c:v>
                </c:pt>
                <c:pt idx="202">
                  <c:v>44195</c:v>
                </c:pt>
                <c:pt idx="203">
                  <c:v>44196</c:v>
                </c:pt>
                <c:pt idx="204">
                  <c:v>44197</c:v>
                </c:pt>
                <c:pt idx="205">
                  <c:v>44198</c:v>
                </c:pt>
                <c:pt idx="206">
                  <c:v>44199</c:v>
                </c:pt>
                <c:pt idx="207">
                  <c:v>44200</c:v>
                </c:pt>
                <c:pt idx="208">
                  <c:v>44201</c:v>
                </c:pt>
                <c:pt idx="209">
                  <c:v>44202</c:v>
                </c:pt>
                <c:pt idx="210">
                  <c:v>44203</c:v>
                </c:pt>
                <c:pt idx="211">
                  <c:v>44204</c:v>
                </c:pt>
                <c:pt idx="212">
                  <c:v>44205</c:v>
                </c:pt>
                <c:pt idx="213">
                  <c:v>44206</c:v>
                </c:pt>
                <c:pt idx="214">
                  <c:v>44207</c:v>
                </c:pt>
                <c:pt idx="215">
                  <c:v>44208</c:v>
                </c:pt>
              </c:numCache>
            </c:numRef>
          </c:cat>
          <c:val>
            <c:numRef>
              <c:f>香港マカオ台湾の患者・海外輸入症例・無症状病原体保有者!$BC$169:$BC$386</c:f>
              <c:numCache>
                <c:formatCode>General</c:formatCode>
                <c:ptCount val="218"/>
                <c:pt idx="0">
                  <c:v>0</c:v>
                </c:pt>
                <c:pt idx="1">
                  <c:v>0</c:v>
                </c:pt>
                <c:pt idx="2">
                  <c:v>0</c:v>
                </c:pt>
                <c:pt idx="3">
                  <c:v>3</c:v>
                </c:pt>
                <c:pt idx="4">
                  <c:v>7</c:v>
                </c:pt>
                <c:pt idx="5">
                  <c:v>8</c:v>
                </c:pt>
                <c:pt idx="6">
                  <c:v>10</c:v>
                </c:pt>
                <c:pt idx="7">
                  <c:v>12</c:v>
                </c:pt>
                <c:pt idx="8">
                  <c:v>13</c:v>
                </c:pt>
                <c:pt idx="9">
                  <c:v>16</c:v>
                </c:pt>
                <c:pt idx="10">
                  <c:v>18</c:v>
                </c:pt>
                <c:pt idx="11">
                  <c:v>18</c:v>
                </c:pt>
                <c:pt idx="12">
                  <c:v>20</c:v>
                </c:pt>
                <c:pt idx="13">
                  <c:v>21</c:v>
                </c:pt>
                <c:pt idx="14">
                  <c:v>21</c:v>
                </c:pt>
                <c:pt idx="15">
                  <c:v>21</c:v>
                </c:pt>
                <c:pt idx="16">
                  <c:v>21</c:v>
                </c:pt>
                <c:pt idx="17">
                  <c:v>21</c:v>
                </c:pt>
                <c:pt idx="18">
                  <c:v>21</c:v>
                </c:pt>
                <c:pt idx="19">
                  <c:v>21</c:v>
                </c:pt>
                <c:pt idx="20">
                  <c:v>21</c:v>
                </c:pt>
                <c:pt idx="21">
                  <c:v>21</c:v>
                </c:pt>
                <c:pt idx="22">
                  <c:v>21</c:v>
                </c:pt>
                <c:pt idx="23">
                  <c:v>21</c:v>
                </c:pt>
                <c:pt idx="24">
                  <c:v>21</c:v>
                </c:pt>
                <c:pt idx="25">
                  <c:v>21</c:v>
                </c:pt>
                <c:pt idx="26">
                  <c:v>21</c:v>
                </c:pt>
                <c:pt idx="27">
                  <c:v>21</c:v>
                </c:pt>
                <c:pt idx="28">
                  <c:v>21</c:v>
                </c:pt>
                <c:pt idx="29">
                  <c:v>21</c:v>
                </c:pt>
                <c:pt idx="30">
                  <c:v>21</c:v>
                </c:pt>
                <c:pt idx="31">
                  <c:v>21</c:v>
                </c:pt>
                <c:pt idx="32">
                  <c:v>21</c:v>
                </c:pt>
                <c:pt idx="33">
                  <c:v>21</c:v>
                </c:pt>
                <c:pt idx="34">
                  <c:v>21</c:v>
                </c:pt>
                <c:pt idx="35">
                  <c:v>21</c:v>
                </c:pt>
                <c:pt idx="36">
                  <c:v>21</c:v>
                </c:pt>
                <c:pt idx="37">
                  <c:v>21</c:v>
                </c:pt>
                <c:pt idx="38">
                  <c:v>21</c:v>
                </c:pt>
                <c:pt idx="39">
                  <c:v>21</c:v>
                </c:pt>
                <c:pt idx="40">
                  <c:v>21</c:v>
                </c:pt>
                <c:pt idx="41">
                  <c:v>21</c:v>
                </c:pt>
                <c:pt idx="42">
                  <c:v>21</c:v>
                </c:pt>
                <c:pt idx="43">
                  <c:v>21</c:v>
                </c:pt>
                <c:pt idx="44">
                  <c:v>21</c:v>
                </c:pt>
                <c:pt idx="45">
                  <c:v>21</c:v>
                </c:pt>
                <c:pt idx="46">
                  <c:v>21</c:v>
                </c:pt>
                <c:pt idx="47">
                  <c:v>21</c:v>
                </c:pt>
                <c:pt idx="48">
                  <c:v>21</c:v>
                </c:pt>
                <c:pt idx="49">
                  <c:v>21</c:v>
                </c:pt>
                <c:pt idx="50">
                  <c:v>21</c:v>
                </c:pt>
                <c:pt idx="51">
                  <c:v>21</c:v>
                </c:pt>
                <c:pt idx="52">
                  <c:v>21</c:v>
                </c:pt>
                <c:pt idx="53">
                  <c:v>21</c:v>
                </c:pt>
                <c:pt idx="54">
                  <c:v>21</c:v>
                </c:pt>
                <c:pt idx="55">
                  <c:v>21</c:v>
                </c:pt>
                <c:pt idx="56">
                  <c:v>21</c:v>
                </c:pt>
                <c:pt idx="57">
                  <c:v>21</c:v>
                </c:pt>
                <c:pt idx="58">
                  <c:v>21</c:v>
                </c:pt>
                <c:pt idx="59">
                  <c:v>21</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pt idx="150">
                  <c:v>22</c:v>
                </c:pt>
                <c:pt idx="151">
                  <c:v>22</c:v>
                </c:pt>
                <c:pt idx="152">
                  <c:v>22</c:v>
                </c:pt>
                <c:pt idx="153">
                  <c:v>22</c:v>
                </c:pt>
                <c:pt idx="154">
                  <c:v>22</c:v>
                </c:pt>
                <c:pt idx="155">
                  <c:v>22</c:v>
                </c:pt>
                <c:pt idx="156">
                  <c:v>22</c:v>
                </c:pt>
                <c:pt idx="157">
                  <c:v>22</c:v>
                </c:pt>
                <c:pt idx="158">
                  <c:v>22</c:v>
                </c:pt>
                <c:pt idx="159">
                  <c:v>22</c:v>
                </c:pt>
                <c:pt idx="160">
                  <c:v>22</c:v>
                </c:pt>
                <c:pt idx="161">
                  <c:v>22</c:v>
                </c:pt>
                <c:pt idx="162">
                  <c:v>22</c:v>
                </c:pt>
                <c:pt idx="163">
                  <c:v>22</c:v>
                </c:pt>
                <c:pt idx="164">
                  <c:v>22</c:v>
                </c:pt>
                <c:pt idx="165">
                  <c:v>22</c:v>
                </c:pt>
                <c:pt idx="166">
                  <c:v>22</c:v>
                </c:pt>
                <c:pt idx="167">
                  <c:v>22</c:v>
                </c:pt>
                <c:pt idx="168">
                  <c:v>22</c:v>
                </c:pt>
                <c:pt idx="169">
                  <c:v>22</c:v>
                </c:pt>
                <c:pt idx="170">
                  <c:v>22</c:v>
                </c:pt>
                <c:pt idx="171">
                  <c:v>22</c:v>
                </c:pt>
                <c:pt idx="172">
                  <c:v>22</c:v>
                </c:pt>
                <c:pt idx="173">
                  <c:v>22</c:v>
                </c:pt>
                <c:pt idx="174">
                  <c:v>22</c:v>
                </c:pt>
                <c:pt idx="175">
                  <c:v>22</c:v>
                </c:pt>
                <c:pt idx="176">
                  <c:v>22</c:v>
                </c:pt>
                <c:pt idx="177">
                  <c:v>22</c:v>
                </c:pt>
                <c:pt idx="178">
                  <c:v>22</c:v>
                </c:pt>
                <c:pt idx="179">
                  <c:v>22</c:v>
                </c:pt>
                <c:pt idx="180">
                  <c:v>22</c:v>
                </c:pt>
                <c:pt idx="181">
                  <c:v>22</c:v>
                </c:pt>
                <c:pt idx="182">
                  <c:v>22</c:v>
                </c:pt>
                <c:pt idx="183">
                  <c:v>22</c:v>
                </c:pt>
                <c:pt idx="184">
                  <c:v>22</c:v>
                </c:pt>
                <c:pt idx="185">
                  <c:v>22</c:v>
                </c:pt>
                <c:pt idx="186">
                  <c:v>22</c:v>
                </c:pt>
                <c:pt idx="187">
                  <c:v>22</c:v>
                </c:pt>
                <c:pt idx="188">
                  <c:v>22</c:v>
                </c:pt>
                <c:pt idx="189">
                  <c:v>22</c:v>
                </c:pt>
                <c:pt idx="190">
                  <c:v>22</c:v>
                </c:pt>
                <c:pt idx="191">
                  <c:v>22</c:v>
                </c:pt>
                <c:pt idx="192">
                  <c:v>22</c:v>
                </c:pt>
                <c:pt idx="193">
                  <c:v>22</c:v>
                </c:pt>
                <c:pt idx="194">
                  <c:v>22</c:v>
                </c:pt>
                <c:pt idx="195">
                  <c:v>22</c:v>
                </c:pt>
                <c:pt idx="196">
                  <c:v>22</c:v>
                </c:pt>
                <c:pt idx="197">
                  <c:v>22</c:v>
                </c:pt>
                <c:pt idx="198">
                  <c:v>22</c:v>
                </c:pt>
                <c:pt idx="199">
                  <c:v>22</c:v>
                </c:pt>
                <c:pt idx="200">
                  <c:v>22</c:v>
                </c:pt>
                <c:pt idx="201">
                  <c:v>22</c:v>
                </c:pt>
                <c:pt idx="202">
                  <c:v>22</c:v>
                </c:pt>
                <c:pt idx="203">
                  <c:v>22</c:v>
                </c:pt>
                <c:pt idx="204">
                  <c:v>22</c:v>
                </c:pt>
                <c:pt idx="205">
                  <c:v>23</c:v>
                </c:pt>
                <c:pt idx="206">
                  <c:v>27</c:v>
                </c:pt>
                <c:pt idx="207">
                  <c:v>41</c:v>
                </c:pt>
                <c:pt idx="208">
                  <c:v>61</c:v>
                </c:pt>
                <c:pt idx="209">
                  <c:v>112</c:v>
                </c:pt>
                <c:pt idx="210">
                  <c:v>145</c:v>
                </c:pt>
                <c:pt idx="211">
                  <c:v>159</c:v>
                </c:pt>
                <c:pt idx="212">
                  <c:v>205</c:v>
                </c:pt>
                <c:pt idx="213">
                  <c:v>287</c:v>
                </c:pt>
                <c:pt idx="214">
                  <c:v>327</c:v>
                </c:pt>
                <c:pt idx="215">
                  <c:v>417</c:v>
                </c:pt>
              </c:numCache>
            </c:numRef>
          </c:val>
          <c:smooth val="0"/>
          <c:extLst>
            <c:ext xmlns:c16="http://schemas.microsoft.com/office/drawing/2014/chart" uri="{C3380CC4-5D6E-409C-BE32-E72D297353CC}">
              <c16:uniqueId val="{00000003-164D-4EE0-98EE-73D6CDFA4ED0}"/>
            </c:ext>
          </c:extLst>
        </c:ser>
        <c:dLbls>
          <c:showLegendKey val="0"/>
          <c:showVal val="0"/>
          <c:showCatName val="0"/>
          <c:showSerName val="0"/>
          <c:showPercent val="0"/>
          <c:showBubbleSize val="0"/>
        </c:dLbls>
        <c:marker val="1"/>
        <c:smooth val="0"/>
        <c:axId val="606584584"/>
        <c:axId val="606589832"/>
      </c:lineChart>
      <c:dateAx>
        <c:axId val="607356480"/>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1560"/>
        <c:crosses val="autoZero"/>
        <c:auto val="1"/>
        <c:lblOffset val="100"/>
        <c:baseTimeUnit val="days"/>
      </c:dateAx>
      <c:valAx>
        <c:axId val="6073515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7356480"/>
        <c:crosses val="autoZero"/>
        <c:crossBetween val="between"/>
      </c:valAx>
      <c:valAx>
        <c:axId val="60658983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6584584"/>
        <c:crosses val="max"/>
        <c:crossBetween val="between"/>
      </c:valAx>
      <c:dateAx>
        <c:axId val="606584584"/>
        <c:scaling>
          <c:orientation val="minMax"/>
        </c:scaling>
        <c:delete val="1"/>
        <c:axPos val="b"/>
        <c:numFmt formatCode="m&quot;月&quot;d&quot;日&quot;" sourceLinked="1"/>
        <c:majorTickMark val="out"/>
        <c:minorTickMark val="none"/>
        <c:tickLblPos val="nextTo"/>
        <c:crossAx val="606589832"/>
        <c:crosses val="autoZero"/>
        <c:auto val="1"/>
        <c:lblOffset val="100"/>
        <c:baseTimeUnit val="days"/>
      </c:dateAx>
      <c:spPr>
        <a:noFill/>
        <a:ln>
          <a:solidFill>
            <a:schemeClr val="accent1"/>
          </a:solidFill>
        </a:ln>
        <a:effectLst/>
      </c:spPr>
    </c:plotArea>
    <c:legend>
      <c:legendPos val="b"/>
      <c:layout>
        <c:manualLayout>
          <c:xMode val="edge"/>
          <c:yMode val="edge"/>
          <c:x val="0.16330307048670317"/>
          <c:y val="6.0293949338050157E-2"/>
          <c:w val="0.19286798274040215"/>
          <c:h val="0.1734437091466918"/>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香港マカオ台湾の患者・海外輸入症例・無症状病原体保有者!$CE$29:$CE$387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89740985138E-2"/>
          <c:y val="1.751600873553024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香港マカオ台湾の患者・海外輸入症例・無症状病原体保有者!$CB$29:$CB$387</c:f>
              <c:numCache>
                <c:formatCode>General</c:formatCode>
                <c:ptCount val="35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香港マカオ台湾の患者・海外輸入症例・無症状病原体保有者!$CC$29:$CC$387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国家衛健委発表に基づく感染状況!$X$27:$X$387</c:f>
              <c:numCache>
                <c:formatCode>#,##0_);[Red]\(#,##0\)</c:formatCode>
                <c:ptCount val="36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国家衛健委発表に基づく感染状況!$Y$27:$Y$387</c:f>
              <c:numCache>
                <c:formatCode>General</c:formatCode>
                <c:ptCount val="36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国家衛健委発表に基づく感染状況!$AA$27:$AA$387</c:f>
              <c:numCache>
                <c:formatCode>General</c:formatCode>
                <c:ptCount val="36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国家衛健委発表に基づく感染状況!$AB$27:$AB$387</c:f>
              <c:numCache>
                <c:formatCode>General</c:formatCode>
                <c:ptCount val="36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2000" b="1">
                <a:latin typeface="ＭＳ ゴシック" panose="020B0609070205080204" pitchFamily="49" charset="-128"/>
                <a:ea typeface="ＭＳ ゴシック" panose="020B0609070205080204" pitchFamily="49" charset="-128"/>
              </a:rPr>
              <a:t>上海輸入症例数推移</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6580940272465278E-2"/>
          <c:y val="3.2607866115598759E-2"/>
          <c:w val="0.92016892030654662"/>
          <c:h val="0.79451042578011077"/>
        </c:manualLayout>
      </c:layout>
      <c:barChart>
        <c:barDir val="col"/>
        <c:grouping val="clustered"/>
        <c:varyColors val="0"/>
        <c:ser>
          <c:idx val="0"/>
          <c:order val="0"/>
          <c:tx>
            <c:strRef>
              <c:f>省市別輸入症例数変化!$AD$1</c:f>
              <c:strCache>
                <c:ptCount val="1"/>
                <c:pt idx="0">
                  <c:v>全国</c:v>
                </c:pt>
              </c:strCache>
            </c:strRef>
          </c:tx>
          <c:spPr>
            <a:solidFill>
              <a:schemeClr val="accent1"/>
            </a:solidFill>
            <a:ln>
              <a:noFill/>
            </a:ln>
            <a:effectLst/>
          </c:spPr>
          <c:invertIfNegative val="0"/>
          <c:cat>
            <c:numRef>
              <c:f>省市別輸入症例数変化!$AC$2:$AC$147</c:f>
              <c:numCache>
                <c:formatCode>m"月"d"日"</c:formatCode>
                <c:ptCount val="14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formatCode="General">
                  <c:v>1</c:v>
                </c:pt>
              </c:numCache>
            </c:numRef>
          </c:cat>
          <c:val>
            <c:numRef>
              <c:f>省市別輸入症例数変化!$AD$2:$AD$147</c:f>
              <c:numCache>
                <c:formatCode>0_);[Red]\(0\)</c:formatCode>
                <c:ptCount val="146"/>
                <c:pt idx="0">
                  <c:v>22</c:v>
                </c:pt>
                <c:pt idx="1">
                  <c:v>12</c:v>
                </c:pt>
                <c:pt idx="2">
                  <c:v>16</c:v>
                </c:pt>
                <c:pt idx="3">
                  <c:v>14</c:v>
                </c:pt>
                <c:pt idx="4">
                  <c:v>15</c:v>
                </c:pt>
                <c:pt idx="5">
                  <c:v>8</c:v>
                </c:pt>
                <c:pt idx="6">
                  <c:v>9</c:v>
                </c:pt>
                <c:pt idx="7">
                  <c:v>9</c:v>
                </c:pt>
                <c:pt idx="8">
                  <c:v>9</c:v>
                </c:pt>
                <c:pt idx="9">
                  <c:v>17</c:v>
                </c:pt>
                <c:pt idx="10">
                  <c:v>10</c:v>
                </c:pt>
                <c:pt idx="11">
                  <c:v>8</c:v>
                </c:pt>
                <c:pt idx="12">
                  <c:v>11</c:v>
                </c:pt>
                <c:pt idx="13">
                  <c:v>25</c:v>
                </c:pt>
                <c:pt idx="14">
                  <c:v>10</c:v>
                </c:pt>
                <c:pt idx="15">
                  <c:v>10</c:v>
                </c:pt>
                <c:pt idx="16">
                  <c:v>12</c:v>
                </c:pt>
                <c:pt idx="17">
                  <c:v>10</c:v>
                </c:pt>
                <c:pt idx="18">
                  <c:v>2</c:v>
                </c:pt>
                <c:pt idx="19">
                  <c:v>7</c:v>
                </c:pt>
                <c:pt idx="20">
                  <c:v>15</c:v>
                </c:pt>
                <c:pt idx="21">
                  <c:v>6</c:v>
                </c:pt>
                <c:pt idx="22">
                  <c:v>10</c:v>
                </c:pt>
                <c:pt idx="23">
                  <c:v>10</c:v>
                </c:pt>
                <c:pt idx="24">
                  <c:v>8</c:v>
                </c:pt>
                <c:pt idx="25">
                  <c:v>12</c:v>
                </c:pt>
                <c:pt idx="26">
                  <c:v>9</c:v>
                </c:pt>
                <c:pt idx="27">
                  <c:v>32</c:v>
                </c:pt>
                <c:pt idx="28">
                  <c:v>14</c:v>
                </c:pt>
                <c:pt idx="29">
                  <c:v>10</c:v>
                </c:pt>
                <c:pt idx="30">
                  <c:v>12</c:v>
                </c:pt>
                <c:pt idx="31">
                  <c:v>6</c:v>
                </c:pt>
                <c:pt idx="32">
                  <c:v>10</c:v>
                </c:pt>
                <c:pt idx="33">
                  <c:v>7</c:v>
                </c:pt>
                <c:pt idx="34">
                  <c:v>8</c:v>
                </c:pt>
                <c:pt idx="35">
                  <c:v>15</c:v>
                </c:pt>
                <c:pt idx="36">
                  <c:v>14</c:v>
                </c:pt>
                <c:pt idx="37">
                  <c:v>21</c:v>
                </c:pt>
                <c:pt idx="38">
                  <c:v>12</c:v>
                </c:pt>
                <c:pt idx="39">
                  <c:v>19</c:v>
                </c:pt>
                <c:pt idx="40">
                  <c:v>11</c:v>
                </c:pt>
                <c:pt idx="41">
                  <c:v>10</c:v>
                </c:pt>
                <c:pt idx="42">
                  <c:v>10</c:v>
                </c:pt>
                <c:pt idx="43">
                  <c:v>16</c:v>
                </c:pt>
                <c:pt idx="44">
                  <c:v>20</c:v>
                </c:pt>
                <c:pt idx="45">
                  <c:v>12</c:v>
                </c:pt>
                <c:pt idx="46">
                  <c:v>7</c:v>
                </c:pt>
                <c:pt idx="47">
                  <c:v>11</c:v>
                </c:pt>
                <c:pt idx="48">
                  <c:v>21</c:v>
                </c:pt>
                <c:pt idx="49">
                  <c:v>15</c:v>
                </c:pt>
                <c:pt idx="50">
                  <c:v>21</c:v>
                </c:pt>
                <c:pt idx="51">
                  <c:v>21</c:v>
                </c:pt>
                <c:pt idx="52">
                  <c:v>7</c:v>
                </c:pt>
                <c:pt idx="53">
                  <c:v>14</c:v>
                </c:pt>
                <c:pt idx="54">
                  <c:v>10</c:v>
                </c:pt>
                <c:pt idx="55">
                  <c:v>24</c:v>
                </c:pt>
                <c:pt idx="56">
                  <c:v>13</c:v>
                </c:pt>
                <c:pt idx="57">
                  <c:v>13</c:v>
                </c:pt>
                <c:pt idx="58">
                  <c:v>13</c:v>
                </c:pt>
                <c:pt idx="59">
                  <c:v>19</c:v>
                </c:pt>
                <c:pt idx="60">
                  <c:v>11</c:v>
                </c:pt>
                <c:pt idx="61">
                  <c:v>14</c:v>
                </c:pt>
                <c:pt idx="62">
                  <c:v>18</c:v>
                </c:pt>
                <c:pt idx="63">
                  <c:v>28</c:v>
                </c:pt>
                <c:pt idx="64">
                  <c:v>15</c:v>
                </c:pt>
                <c:pt idx="65">
                  <c:v>20</c:v>
                </c:pt>
                <c:pt idx="66">
                  <c:v>16</c:v>
                </c:pt>
                <c:pt idx="67">
                  <c:v>20</c:v>
                </c:pt>
                <c:pt idx="68">
                  <c:v>24</c:v>
                </c:pt>
                <c:pt idx="69">
                  <c:v>24</c:v>
                </c:pt>
                <c:pt idx="70">
                  <c:v>27</c:v>
                </c:pt>
                <c:pt idx="71">
                  <c:v>21</c:v>
                </c:pt>
                <c:pt idx="72">
                  <c:v>21</c:v>
                </c:pt>
                <c:pt idx="73">
                  <c:v>44</c:v>
                </c:pt>
                <c:pt idx="74">
                  <c:v>15</c:v>
                </c:pt>
                <c:pt idx="75">
                  <c:v>20</c:v>
                </c:pt>
                <c:pt idx="76">
                  <c:v>30</c:v>
                </c:pt>
                <c:pt idx="77">
                  <c:v>33</c:v>
                </c:pt>
                <c:pt idx="78">
                  <c:v>28</c:v>
                </c:pt>
                <c:pt idx="79">
                  <c:v>32</c:v>
                </c:pt>
                <c:pt idx="80">
                  <c:v>21</c:v>
                </c:pt>
                <c:pt idx="81">
                  <c:v>16</c:v>
                </c:pt>
                <c:pt idx="82">
                  <c:v>14</c:v>
                </c:pt>
                <c:pt idx="83">
                  <c:v>8</c:v>
                </c:pt>
                <c:pt idx="84">
                  <c:v>18</c:v>
                </c:pt>
                <c:pt idx="85">
                  <c:v>13</c:v>
                </c:pt>
                <c:pt idx="86">
                  <c:v>8</c:v>
                </c:pt>
                <c:pt idx="87">
                  <c:v>15</c:v>
                </c:pt>
                <c:pt idx="88">
                  <c:v>7</c:v>
                </c:pt>
                <c:pt idx="89">
                  <c:v>12</c:v>
                </c:pt>
                <c:pt idx="90">
                  <c:v>17</c:v>
                </c:pt>
                <c:pt idx="91">
                  <c:v>9</c:v>
                </c:pt>
                <c:pt idx="92">
                  <c:v>14</c:v>
                </c:pt>
                <c:pt idx="93">
                  <c:v>9</c:v>
                </c:pt>
                <c:pt idx="94">
                  <c:v>20</c:v>
                </c:pt>
                <c:pt idx="95">
                  <c:v>5</c:v>
                </c:pt>
                <c:pt idx="96">
                  <c:v>12</c:v>
                </c:pt>
                <c:pt idx="97">
                  <c:v>5</c:v>
                </c:pt>
                <c:pt idx="98">
                  <c:v>6</c:v>
                </c:pt>
                <c:pt idx="99">
                  <c:v>11</c:v>
                </c:pt>
                <c:pt idx="100">
                  <c:v>15</c:v>
                </c:pt>
                <c:pt idx="101">
                  <c:v>8</c:v>
                </c:pt>
                <c:pt idx="102">
                  <c:v>7</c:v>
                </c:pt>
                <c:pt idx="103">
                  <c:v>16</c:v>
                </c:pt>
                <c:pt idx="104">
                  <c:v>15</c:v>
                </c:pt>
                <c:pt idx="105">
                  <c:v>15</c:v>
                </c:pt>
                <c:pt idx="106">
                  <c:v>17</c:v>
                </c:pt>
                <c:pt idx="107">
                  <c:v>12</c:v>
                </c:pt>
                <c:pt idx="108">
                  <c:v>10</c:v>
                </c:pt>
                <c:pt idx="109">
                  <c:v>11</c:v>
                </c:pt>
                <c:pt idx="110">
                  <c:v>11</c:v>
                </c:pt>
                <c:pt idx="111">
                  <c:v>9</c:v>
                </c:pt>
                <c:pt idx="112">
                  <c:v>13</c:v>
                </c:pt>
                <c:pt idx="113">
                  <c:v>19</c:v>
                </c:pt>
                <c:pt idx="114">
                  <c:v>14</c:v>
                </c:pt>
                <c:pt idx="115">
                  <c:v>14</c:v>
                </c:pt>
                <c:pt idx="116">
                  <c:v>12</c:v>
                </c:pt>
                <c:pt idx="117">
                  <c:v>7</c:v>
                </c:pt>
                <c:pt idx="118">
                  <c:v>11</c:v>
                </c:pt>
                <c:pt idx="119">
                  <c:v>14</c:v>
                </c:pt>
                <c:pt idx="120">
                  <c:v>22</c:v>
                </c:pt>
                <c:pt idx="121">
                  <c:v>21</c:v>
                </c:pt>
                <c:pt idx="122">
                  <c:v>13</c:v>
                </c:pt>
                <c:pt idx="123">
                  <c:v>14</c:v>
                </c:pt>
                <c:pt idx="124">
                  <c:v>11</c:v>
                </c:pt>
                <c:pt idx="125">
                  <c:v>7</c:v>
                </c:pt>
                <c:pt idx="126">
                  <c:v>12</c:v>
                </c:pt>
                <c:pt idx="127">
                  <c:v>10</c:v>
                </c:pt>
                <c:pt idx="128">
                  <c:v>15</c:v>
                </c:pt>
                <c:pt idx="129">
                  <c:v>12</c:v>
                </c:pt>
                <c:pt idx="130">
                  <c:v>17</c:v>
                </c:pt>
                <c:pt idx="131">
                  <c:v>16</c:v>
                </c:pt>
                <c:pt idx="132">
                  <c:v>10</c:v>
                </c:pt>
                <c:pt idx="133">
                  <c:v>14</c:v>
                </c:pt>
                <c:pt idx="134">
                  <c:v>16</c:v>
                </c:pt>
                <c:pt idx="135">
                  <c:v>20</c:v>
                </c:pt>
                <c:pt idx="136">
                  <c:v>16</c:v>
                </c:pt>
                <c:pt idx="137">
                  <c:v>9</c:v>
                </c:pt>
                <c:pt idx="138">
                  <c:v>11</c:v>
                </c:pt>
                <c:pt idx="139">
                  <c:v>16</c:v>
                </c:pt>
                <c:pt idx="140">
                  <c:v>16</c:v>
                </c:pt>
                <c:pt idx="141">
                  <c:v>21</c:v>
                </c:pt>
                <c:pt idx="142">
                  <c:v>18</c:v>
                </c:pt>
                <c:pt idx="143">
                  <c:v>13</c:v>
                </c:pt>
                <c:pt idx="144">
                  <c:v>8</c:v>
                </c:pt>
              </c:numCache>
            </c:numRef>
          </c:val>
          <c:extLst>
            <c:ext xmlns:c16="http://schemas.microsoft.com/office/drawing/2014/chart" uri="{C3380CC4-5D6E-409C-BE32-E72D297353CC}">
              <c16:uniqueId val="{00000000-AE1C-4A6C-8710-2B2FEC81EA46}"/>
            </c:ext>
          </c:extLst>
        </c:ser>
        <c:dLbls>
          <c:showLegendKey val="0"/>
          <c:showVal val="0"/>
          <c:showCatName val="0"/>
          <c:showSerName val="0"/>
          <c:showPercent val="0"/>
          <c:showBubbleSize val="0"/>
        </c:dLbls>
        <c:gapWidth val="250"/>
        <c:overlap val="-100"/>
        <c:axId val="755642008"/>
        <c:axId val="755639056"/>
      </c:barChart>
      <c:lineChart>
        <c:grouping val="standard"/>
        <c:varyColors val="0"/>
        <c:ser>
          <c:idx val="1"/>
          <c:order val="1"/>
          <c:tx>
            <c:strRef>
              <c:f>省市別輸入症例数変化!$AE$1</c:f>
              <c:strCache>
                <c:ptCount val="1"/>
                <c:pt idx="0">
                  <c:v>上海</c:v>
                </c:pt>
              </c:strCache>
            </c:strRef>
          </c:tx>
          <c:spPr>
            <a:ln w="19050" cap="rnd">
              <a:solidFill>
                <a:srgbClr val="FF0000"/>
              </a:solidFill>
              <a:round/>
            </a:ln>
            <a:effectLst/>
          </c:spPr>
          <c:marker>
            <c:symbol val="none"/>
          </c:marker>
          <c:cat>
            <c:numRef>
              <c:f>省市別輸入症例数変化!$AC$2:$AC$147</c:f>
              <c:numCache>
                <c:formatCode>m"月"d"日"</c:formatCode>
                <c:ptCount val="146"/>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pt idx="145" formatCode="General">
                  <c:v>1</c:v>
                </c:pt>
              </c:numCache>
            </c:numRef>
          </c:cat>
          <c:val>
            <c:numRef>
              <c:f>省市別輸入症例数変化!$AE$2:$AE$147</c:f>
              <c:numCache>
                <c:formatCode>General</c:formatCode>
                <c:ptCount val="146"/>
                <c:pt idx="0">
                  <c:v>13</c:v>
                </c:pt>
                <c:pt idx="1">
                  <c:v>0</c:v>
                </c:pt>
                <c:pt idx="2">
                  <c:v>5</c:v>
                </c:pt>
                <c:pt idx="3">
                  <c:v>2</c:v>
                </c:pt>
                <c:pt idx="4">
                  <c:v>4</c:v>
                </c:pt>
                <c:pt idx="5">
                  <c:v>2</c:v>
                </c:pt>
                <c:pt idx="6">
                  <c:v>3</c:v>
                </c:pt>
                <c:pt idx="7">
                  <c:v>3</c:v>
                </c:pt>
                <c:pt idx="8">
                  <c:v>3</c:v>
                </c:pt>
                <c:pt idx="9">
                  <c:v>6</c:v>
                </c:pt>
                <c:pt idx="10">
                  <c:v>1</c:v>
                </c:pt>
                <c:pt idx="11">
                  <c:v>4</c:v>
                </c:pt>
                <c:pt idx="12">
                  <c:v>0</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6">
                  <c:v>0</c:v>
                </c:pt>
                <c:pt idx="87">
                  <c:v>4</c:v>
                </c:pt>
                <c:pt idx="88">
                  <c:v>4</c:v>
                </c:pt>
                <c:pt idx="89">
                  <c:v>1</c:v>
                </c:pt>
                <c:pt idx="90">
                  <c:v>4</c:v>
                </c:pt>
                <c:pt idx="91">
                  <c:v>9</c:v>
                </c:pt>
                <c:pt idx="92">
                  <c:v>3</c:v>
                </c:pt>
                <c:pt idx="93">
                  <c:v>1</c:v>
                </c:pt>
                <c:pt idx="94">
                  <c:v>3</c:v>
                </c:pt>
                <c:pt idx="95">
                  <c:v>2</c:v>
                </c:pt>
                <c:pt idx="96">
                  <c:v>5</c:v>
                </c:pt>
                <c:pt idx="97">
                  <c:v>3</c:v>
                </c:pt>
                <c:pt idx="98">
                  <c:v>0</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numCache>
            </c:numRef>
          </c:val>
          <c:smooth val="0"/>
          <c:extLst>
            <c:ext xmlns:c16="http://schemas.microsoft.com/office/drawing/2014/chart" uri="{C3380CC4-5D6E-409C-BE32-E72D297353CC}">
              <c16:uniqueId val="{00000001-AE1C-4A6C-8710-2B2FEC81EA46}"/>
            </c:ext>
          </c:extLst>
        </c:ser>
        <c:dLbls>
          <c:showLegendKey val="0"/>
          <c:showVal val="0"/>
          <c:showCatName val="0"/>
          <c:showSerName val="0"/>
          <c:showPercent val="0"/>
          <c:showBubbleSize val="0"/>
        </c:dLbls>
        <c:marker val="1"/>
        <c:smooth val="0"/>
        <c:axId val="755642008"/>
        <c:axId val="755639056"/>
      </c:lineChart>
      <c:catAx>
        <c:axId val="755642008"/>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39056"/>
        <c:crosses val="autoZero"/>
        <c:auto val="1"/>
        <c:lblAlgn val="ctr"/>
        <c:lblOffset val="100"/>
        <c:noMultiLvlLbl val="1"/>
      </c:catAx>
      <c:valAx>
        <c:axId val="755639056"/>
        <c:scaling>
          <c:orientation val="minMax"/>
        </c:scaling>
        <c:delete val="0"/>
        <c:axPos val="l"/>
        <c:majorGridlines>
          <c:spPr>
            <a:ln w="9525" cap="flat" cmpd="sng" algn="ctr">
              <a:solidFill>
                <a:schemeClr val="tx1">
                  <a:lumMod val="15000"/>
                  <a:lumOff val="85000"/>
                </a:schemeClr>
              </a:solidFill>
              <a:round/>
            </a:ln>
            <a:effectLst/>
          </c:spPr>
        </c:majorGridlines>
        <c:numFmt formatCode="0_);[Red]\(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5642008"/>
        <c:crosses val="autoZero"/>
        <c:crossBetween val="between"/>
      </c:valAx>
      <c:spPr>
        <a:noFill/>
        <a:ln>
          <a:solidFill>
            <a:schemeClr val="accent1"/>
          </a:solidFill>
        </a:ln>
        <a:effectLst/>
      </c:spPr>
    </c:plotArea>
    <c:legend>
      <c:legendPos val="b"/>
      <c:layout>
        <c:manualLayout>
          <c:xMode val="edge"/>
          <c:yMode val="edge"/>
          <c:x val="0.10999999999999999"/>
          <c:y val="0.1579855643044619"/>
          <c:w val="0.28347787172139088"/>
          <c:h val="6.420212456237645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u="none" strike="noStrike" baseline="0">
                <a:effectLst/>
              </a:rPr>
              <a:t>主要</a:t>
            </a:r>
            <a:r>
              <a:rPr lang="ja-JP" altLang="en-US" sz="1800" b="1"/>
              <a:t>省市別輸入症例推移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6580927384076991E-2"/>
          <c:y val="2.5428331875182269E-2"/>
          <c:w val="0.90286351706036749"/>
          <c:h val="0.79374601702295211"/>
        </c:manualLayout>
      </c:layout>
      <c:barChart>
        <c:barDir val="col"/>
        <c:grouping val="stacked"/>
        <c:varyColors val="0"/>
        <c:ser>
          <c:idx val="0"/>
          <c:order val="0"/>
          <c:tx>
            <c:strRef>
              <c:f>省市別輸入症例数変化!$D$1</c:f>
              <c:strCache>
                <c:ptCount val="1"/>
                <c:pt idx="0">
                  <c:v>上海</c:v>
                </c:pt>
              </c:strCache>
            </c:strRef>
          </c:tx>
          <c:spPr>
            <a:solidFill>
              <a:srgbClr val="0000FF"/>
            </a:solidFill>
            <a:ln>
              <a:solidFill>
                <a:srgbClr val="0000FF"/>
              </a:solidFill>
            </a:ln>
            <a:effectLst/>
          </c:spPr>
          <c:invertIfNegative val="0"/>
          <c:dPt>
            <c:idx val="0"/>
            <c:invertIfNegative val="0"/>
            <c:bubble3D val="0"/>
            <c:extLst>
              <c:ext xmlns:c16="http://schemas.microsoft.com/office/drawing/2014/chart" uri="{C3380CC4-5D6E-409C-BE32-E72D297353CC}">
                <c16:uniqueId val="{00000006-283D-4230-8021-07E7166865DC}"/>
              </c:ext>
            </c:extLst>
          </c:dPt>
          <c:cat>
            <c:numRef>
              <c:f>省市別輸入症例数変化!$C$2:$C$148</c:f>
              <c:numCache>
                <c:formatCode>m"月"d"日"</c:formatCode>
                <c:ptCount val="14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numCache>
            </c:numRef>
          </c:cat>
          <c:val>
            <c:numRef>
              <c:f>省市別輸入症例数変化!$D$2:$D$148</c:f>
              <c:numCache>
                <c:formatCode>General</c:formatCode>
                <c:ptCount val="147"/>
                <c:pt idx="0">
                  <c:v>13</c:v>
                </c:pt>
                <c:pt idx="1">
                  <c:v>0</c:v>
                </c:pt>
                <c:pt idx="2">
                  <c:v>5</c:v>
                </c:pt>
                <c:pt idx="3">
                  <c:v>2</c:v>
                </c:pt>
                <c:pt idx="4">
                  <c:v>4</c:v>
                </c:pt>
                <c:pt idx="5">
                  <c:v>2</c:v>
                </c:pt>
                <c:pt idx="6">
                  <c:v>3</c:v>
                </c:pt>
                <c:pt idx="7">
                  <c:v>3</c:v>
                </c:pt>
                <c:pt idx="8">
                  <c:v>3</c:v>
                </c:pt>
                <c:pt idx="9">
                  <c:v>6</c:v>
                </c:pt>
                <c:pt idx="10">
                  <c:v>1</c:v>
                </c:pt>
                <c:pt idx="11">
                  <c:v>4</c:v>
                </c:pt>
                <c:pt idx="13">
                  <c:v>5</c:v>
                </c:pt>
                <c:pt idx="14">
                  <c:v>3</c:v>
                </c:pt>
                <c:pt idx="15">
                  <c:v>2</c:v>
                </c:pt>
                <c:pt idx="16">
                  <c:v>4</c:v>
                </c:pt>
                <c:pt idx="17">
                  <c:v>0</c:v>
                </c:pt>
                <c:pt idx="18">
                  <c:v>1</c:v>
                </c:pt>
                <c:pt idx="19">
                  <c:v>6</c:v>
                </c:pt>
                <c:pt idx="20">
                  <c:v>8</c:v>
                </c:pt>
                <c:pt idx="21">
                  <c:v>2</c:v>
                </c:pt>
                <c:pt idx="22">
                  <c:v>3</c:v>
                </c:pt>
                <c:pt idx="23">
                  <c:v>5</c:v>
                </c:pt>
                <c:pt idx="24">
                  <c:v>1</c:v>
                </c:pt>
                <c:pt idx="25">
                  <c:v>2</c:v>
                </c:pt>
                <c:pt idx="26">
                  <c:v>4</c:v>
                </c:pt>
                <c:pt idx="27">
                  <c:v>12</c:v>
                </c:pt>
                <c:pt idx="28">
                  <c:v>2</c:v>
                </c:pt>
                <c:pt idx="29">
                  <c:v>4</c:v>
                </c:pt>
                <c:pt idx="30">
                  <c:v>2</c:v>
                </c:pt>
                <c:pt idx="31">
                  <c:v>1</c:v>
                </c:pt>
                <c:pt idx="32">
                  <c:v>0</c:v>
                </c:pt>
                <c:pt idx="33">
                  <c:v>2</c:v>
                </c:pt>
                <c:pt idx="34">
                  <c:v>4</c:v>
                </c:pt>
                <c:pt idx="35">
                  <c:v>0</c:v>
                </c:pt>
                <c:pt idx="36">
                  <c:v>1</c:v>
                </c:pt>
                <c:pt idx="37">
                  <c:v>10</c:v>
                </c:pt>
                <c:pt idx="38">
                  <c:v>5</c:v>
                </c:pt>
                <c:pt idx="39">
                  <c:v>2</c:v>
                </c:pt>
                <c:pt idx="40">
                  <c:v>7</c:v>
                </c:pt>
                <c:pt idx="41">
                  <c:v>1</c:v>
                </c:pt>
                <c:pt idx="42">
                  <c:v>4</c:v>
                </c:pt>
                <c:pt idx="43">
                  <c:v>1</c:v>
                </c:pt>
                <c:pt idx="44">
                  <c:v>10</c:v>
                </c:pt>
                <c:pt idx="45">
                  <c:v>2</c:v>
                </c:pt>
                <c:pt idx="46">
                  <c:v>1</c:v>
                </c:pt>
                <c:pt idx="47">
                  <c:v>5</c:v>
                </c:pt>
                <c:pt idx="48">
                  <c:v>6</c:v>
                </c:pt>
                <c:pt idx="49">
                  <c:v>2</c:v>
                </c:pt>
                <c:pt idx="50">
                  <c:v>10</c:v>
                </c:pt>
                <c:pt idx="51">
                  <c:v>5</c:v>
                </c:pt>
                <c:pt idx="52">
                  <c:v>3</c:v>
                </c:pt>
                <c:pt idx="53">
                  <c:v>5</c:v>
                </c:pt>
                <c:pt idx="54">
                  <c:v>3</c:v>
                </c:pt>
                <c:pt idx="55">
                  <c:v>11</c:v>
                </c:pt>
                <c:pt idx="56">
                  <c:v>5</c:v>
                </c:pt>
                <c:pt idx="57">
                  <c:v>5</c:v>
                </c:pt>
                <c:pt idx="58">
                  <c:v>5</c:v>
                </c:pt>
                <c:pt idx="59">
                  <c:v>5</c:v>
                </c:pt>
                <c:pt idx="60">
                  <c:v>2</c:v>
                </c:pt>
                <c:pt idx="61">
                  <c:v>8</c:v>
                </c:pt>
                <c:pt idx="62">
                  <c:v>9</c:v>
                </c:pt>
                <c:pt idx="63">
                  <c:v>9</c:v>
                </c:pt>
                <c:pt idx="64">
                  <c:v>5</c:v>
                </c:pt>
                <c:pt idx="65">
                  <c:v>11</c:v>
                </c:pt>
                <c:pt idx="66">
                  <c:v>3</c:v>
                </c:pt>
                <c:pt idx="67">
                  <c:v>7</c:v>
                </c:pt>
                <c:pt idx="68">
                  <c:v>6</c:v>
                </c:pt>
                <c:pt idx="69">
                  <c:v>13</c:v>
                </c:pt>
                <c:pt idx="70">
                  <c:v>8</c:v>
                </c:pt>
                <c:pt idx="71">
                  <c:v>5</c:v>
                </c:pt>
                <c:pt idx="72">
                  <c:v>6</c:v>
                </c:pt>
                <c:pt idx="73">
                  <c:v>9</c:v>
                </c:pt>
                <c:pt idx="74">
                  <c:v>4</c:v>
                </c:pt>
                <c:pt idx="75">
                  <c:v>8</c:v>
                </c:pt>
                <c:pt idx="76">
                  <c:v>15</c:v>
                </c:pt>
                <c:pt idx="77">
                  <c:v>11</c:v>
                </c:pt>
                <c:pt idx="78">
                  <c:v>7</c:v>
                </c:pt>
                <c:pt idx="79">
                  <c:v>13</c:v>
                </c:pt>
                <c:pt idx="80">
                  <c:v>4</c:v>
                </c:pt>
                <c:pt idx="81">
                  <c:v>5</c:v>
                </c:pt>
                <c:pt idx="82">
                  <c:v>4</c:v>
                </c:pt>
                <c:pt idx="83">
                  <c:v>3</c:v>
                </c:pt>
                <c:pt idx="84">
                  <c:v>5</c:v>
                </c:pt>
                <c:pt idx="85">
                  <c:v>1</c:v>
                </c:pt>
                <c:pt idx="87">
                  <c:v>4</c:v>
                </c:pt>
                <c:pt idx="88">
                  <c:v>4</c:v>
                </c:pt>
                <c:pt idx="89">
                  <c:v>1</c:v>
                </c:pt>
                <c:pt idx="90">
                  <c:v>4</c:v>
                </c:pt>
                <c:pt idx="91">
                  <c:v>9</c:v>
                </c:pt>
                <c:pt idx="92">
                  <c:v>3</c:v>
                </c:pt>
                <c:pt idx="93">
                  <c:v>1</c:v>
                </c:pt>
                <c:pt idx="94">
                  <c:v>3</c:v>
                </c:pt>
                <c:pt idx="95">
                  <c:v>2</c:v>
                </c:pt>
                <c:pt idx="96">
                  <c:v>5</c:v>
                </c:pt>
                <c:pt idx="97">
                  <c:v>3</c:v>
                </c:pt>
                <c:pt idx="99">
                  <c:v>3</c:v>
                </c:pt>
                <c:pt idx="100">
                  <c:v>5</c:v>
                </c:pt>
                <c:pt idx="101">
                  <c:v>2</c:v>
                </c:pt>
                <c:pt idx="102">
                  <c:v>1</c:v>
                </c:pt>
                <c:pt idx="103">
                  <c:v>8</c:v>
                </c:pt>
                <c:pt idx="104">
                  <c:v>9</c:v>
                </c:pt>
                <c:pt idx="105">
                  <c:v>3</c:v>
                </c:pt>
                <c:pt idx="106">
                  <c:v>6</c:v>
                </c:pt>
                <c:pt idx="107">
                  <c:v>7</c:v>
                </c:pt>
                <c:pt idx="108">
                  <c:v>4</c:v>
                </c:pt>
                <c:pt idx="109">
                  <c:v>6</c:v>
                </c:pt>
                <c:pt idx="110">
                  <c:v>9</c:v>
                </c:pt>
                <c:pt idx="111">
                  <c:v>5</c:v>
                </c:pt>
                <c:pt idx="112">
                  <c:v>5</c:v>
                </c:pt>
                <c:pt idx="113">
                  <c:v>10</c:v>
                </c:pt>
                <c:pt idx="114">
                  <c:v>7</c:v>
                </c:pt>
                <c:pt idx="115">
                  <c:v>3</c:v>
                </c:pt>
                <c:pt idx="116">
                  <c:v>3</c:v>
                </c:pt>
                <c:pt idx="117">
                  <c:v>6</c:v>
                </c:pt>
                <c:pt idx="118">
                  <c:v>4</c:v>
                </c:pt>
                <c:pt idx="119">
                  <c:v>8</c:v>
                </c:pt>
                <c:pt idx="120">
                  <c:v>11</c:v>
                </c:pt>
                <c:pt idx="121">
                  <c:v>8</c:v>
                </c:pt>
                <c:pt idx="122">
                  <c:v>6</c:v>
                </c:pt>
                <c:pt idx="123">
                  <c:v>12</c:v>
                </c:pt>
                <c:pt idx="124">
                  <c:v>6</c:v>
                </c:pt>
                <c:pt idx="125">
                  <c:v>4</c:v>
                </c:pt>
                <c:pt idx="126">
                  <c:v>5</c:v>
                </c:pt>
                <c:pt idx="127">
                  <c:v>4</c:v>
                </c:pt>
                <c:pt idx="128">
                  <c:v>2</c:v>
                </c:pt>
                <c:pt idx="129">
                  <c:v>4</c:v>
                </c:pt>
                <c:pt idx="130">
                  <c:v>7</c:v>
                </c:pt>
                <c:pt idx="131">
                  <c:v>6</c:v>
                </c:pt>
                <c:pt idx="132">
                  <c:v>5</c:v>
                </c:pt>
                <c:pt idx="133">
                  <c:v>4</c:v>
                </c:pt>
                <c:pt idx="134">
                  <c:v>6</c:v>
                </c:pt>
                <c:pt idx="135">
                  <c:v>4</c:v>
                </c:pt>
                <c:pt idx="136">
                  <c:v>6</c:v>
                </c:pt>
                <c:pt idx="137">
                  <c:v>2</c:v>
                </c:pt>
                <c:pt idx="138">
                  <c:v>5</c:v>
                </c:pt>
                <c:pt idx="139">
                  <c:v>8</c:v>
                </c:pt>
                <c:pt idx="140">
                  <c:v>7</c:v>
                </c:pt>
                <c:pt idx="141">
                  <c:v>4</c:v>
                </c:pt>
                <c:pt idx="142">
                  <c:v>2</c:v>
                </c:pt>
                <c:pt idx="143">
                  <c:v>4</c:v>
                </c:pt>
                <c:pt idx="144">
                  <c:v>5</c:v>
                </c:pt>
              </c:numCache>
            </c:numRef>
          </c:val>
          <c:extLst>
            <c:ext xmlns:c16="http://schemas.microsoft.com/office/drawing/2014/chart" uri="{C3380CC4-5D6E-409C-BE32-E72D297353CC}">
              <c16:uniqueId val="{00000000-283D-4230-8021-07E7166865DC}"/>
            </c:ext>
          </c:extLst>
        </c:ser>
        <c:ser>
          <c:idx val="1"/>
          <c:order val="1"/>
          <c:tx>
            <c:strRef>
              <c:f>省市別輸入症例数変化!$E$1</c:f>
              <c:strCache>
                <c:ptCount val="1"/>
                <c:pt idx="0">
                  <c:v>広東</c:v>
                </c:pt>
              </c:strCache>
            </c:strRef>
          </c:tx>
          <c:spPr>
            <a:solidFill>
              <a:srgbClr val="33CC33"/>
            </a:solidFill>
            <a:ln>
              <a:noFill/>
            </a:ln>
            <a:effectLst/>
          </c:spPr>
          <c:invertIfNegative val="0"/>
          <c:cat>
            <c:numRef>
              <c:f>省市別輸入症例数変化!$C$2:$C$148</c:f>
              <c:numCache>
                <c:formatCode>m"月"d"日"</c:formatCode>
                <c:ptCount val="14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numCache>
            </c:numRef>
          </c:cat>
          <c:val>
            <c:numRef>
              <c:f>省市別輸入症例数変化!$E$2:$E$148</c:f>
              <c:numCache>
                <c:formatCode>General</c:formatCode>
                <c:ptCount val="147"/>
                <c:pt idx="1">
                  <c:v>2</c:v>
                </c:pt>
                <c:pt idx="3">
                  <c:v>3</c:v>
                </c:pt>
                <c:pt idx="4">
                  <c:v>4</c:v>
                </c:pt>
                <c:pt idx="6">
                  <c:v>1</c:v>
                </c:pt>
                <c:pt idx="7">
                  <c:v>2</c:v>
                </c:pt>
                <c:pt idx="8">
                  <c:v>1</c:v>
                </c:pt>
                <c:pt idx="9">
                  <c:v>1</c:v>
                </c:pt>
                <c:pt idx="10">
                  <c:v>1</c:v>
                </c:pt>
                <c:pt idx="11">
                  <c:v>2</c:v>
                </c:pt>
                <c:pt idx="12">
                  <c:v>3</c:v>
                </c:pt>
                <c:pt idx="13">
                  <c:v>13</c:v>
                </c:pt>
                <c:pt idx="14">
                  <c:v>2</c:v>
                </c:pt>
                <c:pt idx="15">
                  <c:v>3</c:v>
                </c:pt>
                <c:pt idx="16">
                  <c:v>4</c:v>
                </c:pt>
                <c:pt idx="17">
                  <c:v>2</c:v>
                </c:pt>
                <c:pt idx="19">
                  <c:v>1</c:v>
                </c:pt>
                <c:pt idx="20">
                  <c:v>4</c:v>
                </c:pt>
                <c:pt idx="21">
                  <c:v>2</c:v>
                </c:pt>
                <c:pt idx="22">
                  <c:v>1</c:v>
                </c:pt>
                <c:pt idx="23">
                  <c:v>1</c:v>
                </c:pt>
                <c:pt idx="24">
                  <c:v>4</c:v>
                </c:pt>
                <c:pt idx="25">
                  <c:v>1</c:v>
                </c:pt>
                <c:pt idx="26">
                  <c:v>1</c:v>
                </c:pt>
                <c:pt idx="27">
                  <c:v>3</c:v>
                </c:pt>
                <c:pt idx="28">
                  <c:v>6</c:v>
                </c:pt>
                <c:pt idx="29">
                  <c:v>4</c:v>
                </c:pt>
                <c:pt idx="30">
                  <c:v>3</c:v>
                </c:pt>
                <c:pt idx="31">
                  <c:v>3</c:v>
                </c:pt>
                <c:pt idx="32">
                  <c:v>4</c:v>
                </c:pt>
                <c:pt idx="34">
                  <c:v>2</c:v>
                </c:pt>
                <c:pt idx="35">
                  <c:v>3</c:v>
                </c:pt>
                <c:pt idx="36">
                  <c:v>2</c:v>
                </c:pt>
                <c:pt idx="37">
                  <c:v>5</c:v>
                </c:pt>
                <c:pt idx="39">
                  <c:v>8</c:v>
                </c:pt>
                <c:pt idx="40">
                  <c:v>2</c:v>
                </c:pt>
                <c:pt idx="41">
                  <c:v>2</c:v>
                </c:pt>
                <c:pt idx="42">
                  <c:v>3</c:v>
                </c:pt>
                <c:pt idx="43">
                  <c:v>6</c:v>
                </c:pt>
                <c:pt idx="44">
                  <c:v>1</c:v>
                </c:pt>
                <c:pt idx="45">
                  <c:v>5</c:v>
                </c:pt>
                <c:pt idx="46">
                  <c:v>2</c:v>
                </c:pt>
                <c:pt idx="48">
                  <c:v>3</c:v>
                </c:pt>
                <c:pt idx="49">
                  <c:v>1</c:v>
                </c:pt>
                <c:pt idx="50">
                  <c:v>6</c:v>
                </c:pt>
                <c:pt idx="51">
                  <c:v>3</c:v>
                </c:pt>
                <c:pt idx="52">
                  <c:v>2</c:v>
                </c:pt>
                <c:pt idx="53">
                  <c:v>6</c:v>
                </c:pt>
                <c:pt idx="54">
                  <c:v>4</c:v>
                </c:pt>
                <c:pt idx="55">
                  <c:v>2</c:v>
                </c:pt>
                <c:pt idx="56">
                  <c:v>2</c:v>
                </c:pt>
                <c:pt idx="57">
                  <c:v>4</c:v>
                </c:pt>
                <c:pt idx="58">
                  <c:v>3</c:v>
                </c:pt>
                <c:pt idx="59">
                  <c:v>5</c:v>
                </c:pt>
                <c:pt idx="60">
                  <c:v>3</c:v>
                </c:pt>
                <c:pt idx="61">
                  <c:v>3</c:v>
                </c:pt>
                <c:pt idx="63">
                  <c:v>9</c:v>
                </c:pt>
                <c:pt idx="64">
                  <c:v>3</c:v>
                </c:pt>
                <c:pt idx="65">
                  <c:v>1</c:v>
                </c:pt>
                <c:pt idx="66">
                  <c:v>1</c:v>
                </c:pt>
                <c:pt idx="67">
                  <c:v>2</c:v>
                </c:pt>
                <c:pt idx="68">
                  <c:v>3</c:v>
                </c:pt>
                <c:pt idx="69">
                  <c:v>2</c:v>
                </c:pt>
                <c:pt idx="70">
                  <c:v>3</c:v>
                </c:pt>
                <c:pt idx="71">
                  <c:v>3</c:v>
                </c:pt>
                <c:pt idx="72">
                  <c:v>5</c:v>
                </c:pt>
                <c:pt idx="73">
                  <c:v>8</c:v>
                </c:pt>
                <c:pt idx="74">
                  <c:v>3</c:v>
                </c:pt>
                <c:pt idx="76">
                  <c:v>3</c:v>
                </c:pt>
                <c:pt idx="77">
                  <c:v>2</c:v>
                </c:pt>
                <c:pt idx="78">
                  <c:v>2</c:v>
                </c:pt>
                <c:pt idx="79">
                  <c:v>4</c:v>
                </c:pt>
                <c:pt idx="80">
                  <c:v>6</c:v>
                </c:pt>
                <c:pt idx="82">
                  <c:v>1</c:v>
                </c:pt>
                <c:pt idx="84">
                  <c:v>7</c:v>
                </c:pt>
                <c:pt idx="85">
                  <c:v>3</c:v>
                </c:pt>
                <c:pt idx="86">
                  <c:v>2</c:v>
                </c:pt>
                <c:pt idx="87">
                  <c:v>3</c:v>
                </c:pt>
                <c:pt idx="88">
                  <c:v>1</c:v>
                </c:pt>
                <c:pt idx="89">
                  <c:v>1</c:v>
                </c:pt>
                <c:pt idx="90">
                  <c:v>2</c:v>
                </c:pt>
                <c:pt idx="93">
                  <c:v>4</c:v>
                </c:pt>
                <c:pt idx="94">
                  <c:v>4</c:v>
                </c:pt>
                <c:pt idx="95">
                  <c:v>1</c:v>
                </c:pt>
                <c:pt idx="96">
                  <c:v>4</c:v>
                </c:pt>
                <c:pt idx="100">
                  <c:v>1</c:v>
                </c:pt>
                <c:pt idx="102">
                  <c:v>3</c:v>
                </c:pt>
                <c:pt idx="103">
                  <c:v>4</c:v>
                </c:pt>
                <c:pt idx="104">
                  <c:v>1</c:v>
                </c:pt>
                <c:pt idx="105">
                  <c:v>3</c:v>
                </c:pt>
                <c:pt idx="106">
                  <c:v>2</c:v>
                </c:pt>
                <c:pt idx="107">
                  <c:v>2</c:v>
                </c:pt>
                <c:pt idx="108">
                  <c:v>3</c:v>
                </c:pt>
                <c:pt idx="109">
                  <c:v>2</c:v>
                </c:pt>
                <c:pt idx="110">
                  <c:v>1</c:v>
                </c:pt>
                <c:pt idx="111">
                  <c:v>3</c:v>
                </c:pt>
                <c:pt idx="112">
                  <c:v>2</c:v>
                </c:pt>
                <c:pt idx="113">
                  <c:v>1</c:v>
                </c:pt>
                <c:pt idx="114">
                  <c:v>1</c:v>
                </c:pt>
                <c:pt idx="115">
                  <c:v>1</c:v>
                </c:pt>
                <c:pt idx="116">
                  <c:v>3</c:v>
                </c:pt>
                <c:pt idx="117">
                  <c:v>1</c:v>
                </c:pt>
                <c:pt idx="118">
                  <c:v>4</c:v>
                </c:pt>
                <c:pt idx="119">
                  <c:v>1</c:v>
                </c:pt>
                <c:pt idx="120">
                  <c:v>1</c:v>
                </c:pt>
                <c:pt idx="121">
                  <c:v>3</c:v>
                </c:pt>
                <c:pt idx="122">
                  <c:v>3</c:v>
                </c:pt>
                <c:pt idx="123">
                  <c:v>1</c:v>
                </c:pt>
                <c:pt idx="125">
                  <c:v>1</c:v>
                </c:pt>
                <c:pt idx="126">
                  <c:v>1</c:v>
                </c:pt>
                <c:pt idx="128">
                  <c:v>1</c:v>
                </c:pt>
                <c:pt idx="129">
                  <c:v>1</c:v>
                </c:pt>
                <c:pt idx="130">
                  <c:v>1</c:v>
                </c:pt>
                <c:pt idx="131">
                  <c:v>3</c:v>
                </c:pt>
                <c:pt idx="132">
                  <c:v>2</c:v>
                </c:pt>
                <c:pt idx="133">
                  <c:v>3</c:v>
                </c:pt>
                <c:pt idx="134">
                  <c:v>2</c:v>
                </c:pt>
                <c:pt idx="135">
                  <c:v>2</c:v>
                </c:pt>
                <c:pt idx="136">
                  <c:v>4</c:v>
                </c:pt>
                <c:pt idx="137">
                  <c:v>3</c:v>
                </c:pt>
                <c:pt idx="138">
                  <c:v>2</c:v>
                </c:pt>
                <c:pt idx="139">
                  <c:v>3</c:v>
                </c:pt>
                <c:pt idx="140">
                  <c:v>2</c:v>
                </c:pt>
                <c:pt idx="141">
                  <c:v>1</c:v>
                </c:pt>
                <c:pt idx="142">
                  <c:v>7</c:v>
                </c:pt>
                <c:pt idx="143">
                  <c:v>1</c:v>
                </c:pt>
                <c:pt idx="144">
                  <c:v>2</c:v>
                </c:pt>
              </c:numCache>
            </c:numRef>
          </c:val>
          <c:extLst>
            <c:ext xmlns:c16="http://schemas.microsoft.com/office/drawing/2014/chart" uri="{C3380CC4-5D6E-409C-BE32-E72D297353CC}">
              <c16:uniqueId val="{00000001-283D-4230-8021-07E7166865DC}"/>
            </c:ext>
          </c:extLst>
        </c:ser>
        <c:ser>
          <c:idx val="2"/>
          <c:order val="2"/>
          <c:tx>
            <c:strRef>
              <c:f>省市別輸入症例数変化!$F$1</c:f>
              <c:strCache>
                <c:ptCount val="1"/>
                <c:pt idx="0">
                  <c:v>四川</c:v>
                </c:pt>
              </c:strCache>
            </c:strRef>
          </c:tx>
          <c:spPr>
            <a:solidFill>
              <a:srgbClr val="FF0000"/>
            </a:solidFill>
            <a:ln>
              <a:solidFill>
                <a:srgbClr val="FF0000"/>
              </a:solidFill>
            </a:ln>
            <a:effectLst/>
          </c:spPr>
          <c:invertIfNegative val="0"/>
          <c:cat>
            <c:numRef>
              <c:f>省市別輸入症例数変化!$C$2:$C$148</c:f>
              <c:numCache>
                <c:formatCode>m"月"d"日"</c:formatCode>
                <c:ptCount val="14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numCache>
            </c:numRef>
          </c:cat>
          <c:val>
            <c:numRef>
              <c:f>省市別輸入症例数変化!$F$2:$F$148</c:f>
              <c:numCache>
                <c:formatCode>General</c:formatCode>
                <c:ptCount val="147"/>
                <c:pt idx="2">
                  <c:v>3</c:v>
                </c:pt>
                <c:pt idx="3">
                  <c:v>4</c:v>
                </c:pt>
                <c:pt idx="4">
                  <c:v>5</c:v>
                </c:pt>
                <c:pt idx="5">
                  <c:v>4</c:v>
                </c:pt>
                <c:pt idx="6">
                  <c:v>4</c:v>
                </c:pt>
                <c:pt idx="7">
                  <c:v>2</c:v>
                </c:pt>
                <c:pt idx="8">
                  <c:v>2</c:v>
                </c:pt>
                <c:pt idx="11">
                  <c:v>1</c:v>
                </c:pt>
                <c:pt idx="12">
                  <c:v>2</c:v>
                </c:pt>
                <c:pt idx="13">
                  <c:v>1</c:v>
                </c:pt>
                <c:pt idx="16">
                  <c:v>2</c:v>
                </c:pt>
                <c:pt idx="17">
                  <c:v>5</c:v>
                </c:pt>
                <c:pt idx="18">
                  <c:v>1</c:v>
                </c:pt>
                <c:pt idx="20">
                  <c:v>1</c:v>
                </c:pt>
                <c:pt idx="24">
                  <c:v>1</c:v>
                </c:pt>
                <c:pt idx="25">
                  <c:v>4</c:v>
                </c:pt>
                <c:pt idx="28">
                  <c:v>2</c:v>
                </c:pt>
                <c:pt idx="34">
                  <c:v>1</c:v>
                </c:pt>
                <c:pt idx="35">
                  <c:v>9</c:v>
                </c:pt>
                <c:pt idx="36">
                  <c:v>3</c:v>
                </c:pt>
                <c:pt idx="38">
                  <c:v>3</c:v>
                </c:pt>
                <c:pt idx="39">
                  <c:v>1</c:v>
                </c:pt>
                <c:pt idx="40">
                  <c:v>1</c:v>
                </c:pt>
                <c:pt idx="41">
                  <c:v>3</c:v>
                </c:pt>
                <c:pt idx="42">
                  <c:v>2</c:v>
                </c:pt>
                <c:pt idx="43">
                  <c:v>3</c:v>
                </c:pt>
                <c:pt idx="44">
                  <c:v>3</c:v>
                </c:pt>
                <c:pt idx="45">
                  <c:v>3</c:v>
                </c:pt>
                <c:pt idx="46">
                  <c:v>3</c:v>
                </c:pt>
                <c:pt idx="47">
                  <c:v>3</c:v>
                </c:pt>
                <c:pt idx="49">
                  <c:v>5</c:v>
                </c:pt>
                <c:pt idx="50">
                  <c:v>3</c:v>
                </c:pt>
                <c:pt idx="51">
                  <c:v>1</c:v>
                </c:pt>
                <c:pt idx="52">
                  <c:v>1</c:v>
                </c:pt>
                <c:pt idx="56">
                  <c:v>1</c:v>
                </c:pt>
                <c:pt idx="57">
                  <c:v>1</c:v>
                </c:pt>
                <c:pt idx="59">
                  <c:v>3</c:v>
                </c:pt>
                <c:pt idx="60">
                  <c:v>3</c:v>
                </c:pt>
                <c:pt idx="61">
                  <c:v>2</c:v>
                </c:pt>
                <c:pt idx="65">
                  <c:v>1</c:v>
                </c:pt>
                <c:pt idx="66">
                  <c:v>2</c:v>
                </c:pt>
                <c:pt idx="67">
                  <c:v>1</c:v>
                </c:pt>
                <c:pt idx="69">
                  <c:v>2</c:v>
                </c:pt>
                <c:pt idx="70">
                  <c:v>4</c:v>
                </c:pt>
                <c:pt idx="71">
                  <c:v>1</c:v>
                </c:pt>
                <c:pt idx="72">
                  <c:v>2</c:v>
                </c:pt>
                <c:pt idx="73">
                  <c:v>8</c:v>
                </c:pt>
                <c:pt idx="74">
                  <c:v>3</c:v>
                </c:pt>
                <c:pt idx="75">
                  <c:v>4</c:v>
                </c:pt>
                <c:pt idx="76">
                  <c:v>2</c:v>
                </c:pt>
                <c:pt idx="77">
                  <c:v>4</c:v>
                </c:pt>
                <c:pt idx="78">
                  <c:v>2</c:v>
                </c:pt>
                <c:pt idx="79">
                  <c:v>4</c:v>
                </c:pt>
                <c:pt idx="80">
                  <c:v>3</c:v>
                </c:pt>
                <c:pt idx="81">
                  <c:v>2</c:v>
                </c:pt>
                <c:pt idx="82">
                  <c:v>4</c:v>
                </c:pt>
                <c:pt idx="83">
                  <c:v>1</c:v>
                </c:pt>
                <c:pt idx="86">
                  <c:v>3</c:v>
                </c:pt>
                <c:pt idx="87">
                  <c:v>6</c:v>
                </c:pt>
                <c:pt idx="89">
                  <c:v>4</c:v>
                </c:pt>
                <c:pt idx="90">
                  <c:v>1</c:v>
                </c:pt>
                <c:pt idx="92">
                  <c:v>1</c:v>
                </c:pt>
                <c:pt idx="94">
                  <c:v>3</c:v>
                </c:pt>
                <c:pt idx="96">
                  <c:v>1</c:v>
                </c:pt>
                <c:pt idx="98">
                  <c:v>1</c:v>
                </c:pt>
                <c:pt idx="99">
                  <c:v>1</c:v>
                </c:pt>
                <c:pt idx="100">
                  <c:v>3</c:v>
                </c:pt>
                <c:pt idx="101">
                  <c:v>2</c:v>
                </c:pt>
                <c:pt idx="105">
                  <c:v>3</c:v>
                </c:pt>
                <c:pt idx="106">
                  <c:v>1</c:v>
                </c:pt>
                <c:pt idx="108">
                  <c:v>3</c:v>
                </c:pt>
                <c:pt idx="109">
                  <c:v>1</c:v>
                </c:pt>
                <c:pt idx="113">
                  <c:v>2</c:v>
                </c:pt>
                <c:pt idx="114">
                  <c:v>3</c:v>
                </c:pt>
                <c:pt idx="115">
                  <c:v>5</c:v>
                </c:pt>
                <c:pt idx="120">
                  <c:v>1</c:v>
                </c:pt>
                <c:pt idx="121">
                  <c:v>1</c:v>
                </c:pt>
                <c:pt idx="122">
                  <c:v>2</c:v>
                </c:pt>
                <c:pt idx="124">
                  <c:v>2</c:v>
                </c:pt>
                <c:pt idx="125">
                  <c:v>1</c:v>
                </c:pt>
                <c:pt idx="126">
                  <c:v>1</c:v>
                </c:pt>
                <c:pt idx="128">
                  <c:v>1</c:v>
                </c:pt>
                <c:pt idx="129">
                  <c:v>3</c:v>
                </c:pt>
                <c:pt idx="131">
                  <c:v>2</c:v>
                </c:pt>
                <c:pt idx="135">
                  <c:v>3</c:v>
                </c:pt>
                <c:pt idx="136">
                  <c:v>1</c:v>
                </c:pt>
              </c:numCache>
            </c:numRef>
          </c:val>
          <c:extLst>
            <c:ext xmlns:c16="http://schemas.microsoft.com/office/drawing/2014/chart" uri="{C3380CC4-5D6E-409C-BE32-E72D297353CC}">
              <c16:uniqueId val="{00000002-283D-4230-8021-07E7166865DC}"/>
            </c:ext>
          </c:extLst>
        </c:ser>
        <c:ser>
          <c:idx val="3"/>
          <c:order val="3"/>
          <c:tx>
            <c:strRef>
              <c:f>省市別輸入症例数変化!$G$1</c:f>
              <c:strCache>
                <c:ptCount val="1"/>
                <c:pt idx="0">
                  <c:v>陝西</c:v>
                </c:pt>
              </c:strCache>
            </c:strRef>
          </c:tx>
          <c:spPr>
            <a:solidFill>
              <a:schemeClr val="accent4"/>
            </a:solidFill>
            <a:ln>
              <a:noFill/>
            </a:ln>
            <a:effectLst/>
          </c:spPr>
          <c:invertIfNegative val="0"/>
          <c:cat>
            <c:numRef>
              <c:f>省市別輸入症例数変化!$C$2:$C$148</c:f>
              <c:numCache>
                <c:formatCode>m"月"d"日"</c:formatCode>
                <c:ptCount val="14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numCache>
            </c:numRef>
          </c:cat>
          <c:val>
            <c:numRef>
              <c:f>省市別輸入症例数変化!$G$2:$G$148</c:f>
              <c:numCache>
                <c:formatCode>General</c:formatCode>
                <c:ptCount val="147"/>
                <c:pt idx="0">
                  <c:v>2</c:v>
                </c:pt>
                <c:pt idx="1">
                  <c:v>2</c:v>
                </c:pt>
                <c:pt idx="3">
                  <c:v>2</c:v>
                </c:pt>
                <c:pt idx="9">
                  <c:v>1</c:v>
                </c:pt>
                <c:pt idx="12">
                  <c:v>6</c:v>
                </c:pt>
                <c:pt idx="13">
                  <c:v>2</c:v>
                </c:pt>
                <c:pt idx="14">
                  <c:v>1</c:v>
                </c:pt>
                <c:pt idx="15">
                  <c:v>3</c:v>
                </c:pt>
                <c:pt idx="17">
                  <c:v>1</c:v>
                </c:pt>
                <c:pt idx="20">
                  <c:v>1</c:v>
                </c:pt>
                <c:pt idx="21">
                  <c:v>1</c:v>
                </c:pt>
                <c:pt idx="22">
                  <c:v>1</c:v>
                </c:pt>
                <c:pt idx="25">
                  <c:v>1</c:v>
                </c:pt>
                <c:pt idx="26">
                  <c:v>2</c:v>
                </c:pt>
                <c:pt idx="27">
                  <c:v>13</c:v>
                </c:pt>
                <c:pt idx="28">
                  <c:v>2</c:v>
                </c:pt>
                <c:pt idx="30">
                  <c:v>2</c:v>
                </c:pt>
                <c:pt idx="33">
                  <c:v>1</c:v>
                </c:pt>
                <c:pt idx="35">
                  <c:v>1</c:v>
                </c:pt>
                <c:pt idx="38">
                  <c:v>3</c:v>
                </c:pt>
                <c:pt idx="39">
                  <c:v>2</c:v>
                </c:pt>
                <c:pt idx="40">
                  <c:v>1</c:v>
                </c:pt>
                <c:pt idx="41">
                  <c:v>1</c:v>
                </c:pt>
                <c:pt idx="42">
                  <c:v>1</c:v>
                </c:pt>
                <c:pt idx="43">
                  <c:v>2</c:v>
                </c:pt>
                <c:pt idx="45">
                  <c:v>1</c:v>
                </c:pt>
                <c:pt idx="47">
                  <c:v>1</c:v>
                </c:pt>
                <c:pt idx="48">
                  <c:v>10</c:v>
                </c:pt>
                <c:pt idx="49">
                  <c:v>3</c:v>
                </c:pt>
                <c:pt idx="53">
                  <c:v>3</c:v>
                </c:pt>
                <c:pt idx="54">
                  <c:v>2</c:v>
                </c:pt>
                <c:pt idx="56">
                  <c:v>1</c:v>
                </c:pt>
                <c:pt idx="57">
                  <c:v>2</c:v>
                </c:pt>
                <c:pt idx="58">
                  <c:v>2</c:v>
                </c:pt>
                <c:pt idx="63">
                  <c:v>3</c:v>
                </c:pt>
                <c:pt idx="64">
                  <c:v>1</c:v>
                </c:pt>
                <c:pt idx="65">
                  <c:v>2</c:v>
                </c:pt>
                <c:pt idx="66">
                  <c:v>3</c:v>
                </c:pt>
                <c:pt idx="67">
                  <c:v>6</c:v>
                </c:pt>
                <c:pt idx="68">
                  <c:v>1</c:v>
                </c:pt>
                <c:pt idx="71">
                  <c:v>1</c:v>
                </c:pt>
                <c:pt idx="74">
                  <c:v>1</c:v>
                </c:pt>
                <c:pt idx="75">
                  <c:v>3</c:v>
                </c:pt>
                <c:pt idx="77">
                  <c:v>4</c:v>
                </c:pt>
                <c:pt idx="78">
                  <c:v>9</c:v>
                </c:pt>
                <c:pt idx="79">
                  <c:v>6</c:v>
                </c:pt>
                <c:pt idx="80">
                  <c:v>1</c:v>
                </c:pt>
                <c:pt idx="81">
                  <c:v>1</c:v>
                </c:pt>
                <c:pt idx="82">
                  <c:v>2</c:v>
                </c:pt>
                <c:pt idx="83">
                  <c:v>1</c:v>
                </c:pt>
                <c:pt idx="84">
                  <c:v>1</c:v>
                </c:pt>
                <c:pt idx="85">
                  <c:v>2</c:v>
                </c:pt>
                <c:pt idx="86">
                  <c:v>1</c:v>
                </c:pt>
                <c:pt idx="90">
                  <c:v>3</c:v>
                </c:pt>
                <c:pt idx="92">
                  <c:v>2</c:v>
                </c:pt>
                <c:pt idx="93">
                  <c:v>1</c:v>
                </c:pt>
                <c:pt idx="94">
                  <c:v>2</c:v>
                </c:pt>
                <c:pt idx="95">
                  <c:v>1</c:v>
                </c:pt>
                <c:pt idx="97">
                  <c:v>1</c:v>
                </c:pt>
                <c:pt idx="99">
                  <c:v>1</c:v>
                </c:pt>
                <c:pt idx="101">
                  <c:v>1</c:v>
                </c:pt>
                <c:pt idx="102">
                  <c:v>1</c:v>
                </c:pt>
                <c:pt idx="103">
                  <c:v>1</c:v>
                </c:pt>
                <c:pt idx="106">
                  <c:v>1</c:v>
                </c:pt>
                <c:pt idx="120">
                  <c:v>2</c:v>
                </c:pt>
                <c:pt idx="126">
                  <c:v>1</c:v>
                </c:pt>
                <c:pt idx="131">
                  <c:v>1</c:v>
                </c:pt>
                <c:pt idx="132">
                  <c:v>1</c:v>
                </c:pt>
                <c:pt idx="133">
                  <c:v>1</c:v>
                </c:pt>
                <c:pt idx="134">
                  <c:v>2</c:v>
                </c:pt>
                <c:pt idx="135">
                  <c:v>6</c:v>
                </c:pt>
                <c:pt idx="137">
                  <c:v>3</c:v>
                </c:pt>
                <c:pt idx="138">
                  <c:v>2</c:v>
                </c:pt>
                <c:pt idx="141">
                  <c:v>1</c:v>
                </c:pt>
                <c:pt idx="142">
                  <c:v>1</c:v>
                </c:pt>
                <c:pt idx="143">
                  <c:v>1</c:v>
                </c:pt>
              </c:numCache>
            </c:numRef>
          </c:val>
          <c:extLst>
            <c:ext xmlns:c16="http://schemas.microsoft.com/office/drawing/2014/chart" uri="{C3380CC4-5D6E-409C-BE32-E72D297353CC}">
              <c16:uniqueId val="{00000003-283D-4230-8021-07E7166865DC}"/>
            </c:ext>
          </c:extLst>
        </c:ser>
        <c:ser>
          <c:idx val="4"/>
          <c:order val="4"/>
          <c:tx>
            <c:strRef>
              <c:f>省市別輸入症例数変化!$H$1</c:f>
              <c:strCache>
                <c:ptCount val="1"/>
                <c:pt idx="0">
                  <c:v>福建</c:v>
                </c:pt>
              </c:strCache>
            </c:strRef>
          </c:tx>
          <c:spPr>
            <a:solidFill>
              <a:schemeClr val="tx1"/>
            </a:solidFill>
            <a:ln>
              <a:noFill/>
            </a:ln>
            <a:effectLst/>
          </c:spPr>
          <c:invertIfNegative val="0"/>
          <c:cat>
            <c:numRef>
              <c:f>省市別輸入症例数変化!$C$2:$C$148</c:f>
              <c:numCache>
                <c:formatCode>m"月"d"日"</c:formatCode>
                <c:ptCount val="14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numCache>
            </c:numRef>
          </c:cat>
          <c:val>
            <c:numRef>
              <c:f>省市別輸入症例数変化!$H$2:$H$148</c:f>
              <c:numCache>
                <c:formatCode>General</c:formatCode>
                <c:ptCount val="147"/>
                <c:pt idx="0">
                  <c:v>1</c:v>
                </c:pt>
                <c:pt idx="1">
                  <c:v>1</c:v>
                </c:pt>
                <c:pt idx="2">
                  <c:v>3</c:v>
                </c:pt>
                <c:pt idx="6">
                  <c:v>1</c:v>
                </c:pt>
                <c:pt idx="7">
                  <c:v>2</c:v>
                </c:pt>
                <c:pt idx="8">
                  <c:v>2</c:v>
                </c:pt>
                <c:pt idx="9">
                  <c:v>2</c:v>
                </c:pt>
                <c:pt idx="10">
                  <c:v>1</c:v>
                </c:pt>
                <c:pt idx="13">
                  <c:v>1</c:v>
                </c:pt>
                <c:pt idx="14">
                  <c:v>1</c:v>
                </c:pt>
                <c:pt idx="15">
                  <c:v>1</c:v>
                </c:pt>
                <c:pt idx="17">
                  <c:v>1</c:v>
                </c:pt>
                <c:pt idx="21">
                  <c:v>1</c:v>
                </c:pt>
                <c:pt idx="23">
                  <c:v>2</c:v>
                </c:pt>
                <c:pt idx="25">
                  <c:v>2</c:v>
                </c:pt>
                <c:pt idx="27">
                  <c:v>1</c:v>
                </c:pt>
                <c:pt idx="28">
                  <c:v>1</c:v>
                </c:pt>
                <c:pt idx="29">
                  <c:v>1</c:v>
                </c:pt>
                <c:pt idx="30">
                  <c:v>1</c:v>
                </c:pt>
                <c:pt idx="35">
                  <c:v>1</c:v>
                </c:pt>
                <c:pt idx="36">
                  <c:v>4</c:v>
                </c:pt>
                <c:pt idx="37">
                  <c:v>2</c:v>
                </c:pt>
                <c:pt idx="38">
                  <c:v>1</c:v>
                </c:pt>
                <c:pt idx="39">
                  <c:v>5</c:v>
                </c:pt>
                <c:pt idx="41">
                  <c:v>2</c:v>
                </c:pt>
                <c:pt idx="44">
                  <c:v>2</c:v>
                </c:pt>
                <c:pt idx="47">
                  <c:v>1</c:v>
                </c:pt>
                <c:pt idx="50">
                  <c:v>1</c:v>
                </c:pt>
                <c:pt idx="51">
                  <c:v>1</c:v>
                </c:pt>
                <c:pt idx="55">
                  <c:v>1</c:v>
                </c:pt>
                <c:pt idx="59">
                  <c:v>1</c:v>
                </c:pt>
                <c:pt idx="60">
                  <c:v>1</c:v>
                </c:pt>
                <c:pt idx="61">
                  <c:v>1</c:v>
                </c:pt>
                <c:pt idx="62">
                  <c:v>7</c:v>
                </c:pt>
                <c:pt idx="63">
                  <c:v>2</c:v>
                </c:pt>
                <c:pt idx="65">
                  <c:v>1</c:v>
                </c:pt>
                <c:pt idx="66">
                  <c:v>1</c:v>
                </c:pt>
                <c:pt idx="68">
                  <c:v>1</c:v>
                </c:pt>
                <c:pt idx="69">
                  <c:v>4</c:v>
                </c:pt>
                <c:pt idx="71">
                  <c:v>1</c:v>
                </c:pt>
                <c:pt idx="73">
                  <c:v>4</c:v>
                </c:pt>
                <c:pt idx="74">
                  <c:v>2</c:v>
                </c:pt>
                <c:pt idx="75">
                  <c:v>1</c:v>
                </c:pt>
                <c:pt idx="76">
                  <c:v>2</c:v>
                </c:pt>
                <c:pt idx="77">
                  <c:v>9</c:v>
                </c:pt>
                <c:pt idx="78">
                  <c:v>1</c:v>
                </c:pt>
                <c:pt idx="80">
                  <c:v>3</c:v>
                </c:pt>
                <c:pt idx="82">
                  <c:v>1</c:v>
                </c:pt>
                <c:pt idx="84">
                  <c:v>1</c:v>
                </c:pt>
                <c:pt idx="89">
                  <c:v>2</c:v>
                </c:pt>
                <c:pt idx="90">
                  <c:v>6</c:v>
                </c:pt>
                <c:pt idx="92">
                  <c:v>4</c:v>
                </c:pt>
                <c:pt idx="93">
                  <c:v>1</c:v>
                </c:pt>
                <c:pt idx="94">
                  <c:v>4</c:v>
                </c:pt>
                <c:pt idx="95">
                  <c:v>1</c:v>
                </c:pt>
                <c:pt idx="96">
                  <c:v>1</c:v>
                </c:pt>
                <c:pt idx="97">
                  <c:v>1</c:v>
                </c:pt>
                <c:pt idx="98">
                  <c:v>2</c:v>
                </c:pt>
                <c:pt idx="99">
                  <c:v>4</c:v>
                </c:pt>
                <c:pt idx="101">
                  <c:v>2</c:v>
                </c:pt>
                <c:pt idx="102">
                  <c:v>1</c:v>
                </c:pt>
                <c:pt idx="104">
                  <c:v>2</c:v>
                </c:pt>
                <c:pt idx="105">
                  <c:v>1</c:v>
                </c:pt>
                <c:pt idx="106">
                  <c:v>6</c:v>
                </c:pt>
                <c:pt idx="107">
                  <c:v>1</c:v>
                </c:pt>
                <c:pt idx="110">
                  <c:v>1</c:v>
                </c:pt>
                <c:pt idx="112">
                  <c:v>1</c:v>
                </c:pt>
                <c:pt idx="116">
                  <c:v>1</c:v>
                </c:pt>
                <c:pt idx="119">
                  <c:v>1</c:v>
                </c:pt>
                <c:pt idx="120">
                  <c:v>1</c:v>
                </c:pt>
                <c:pt idx="121">
                  <c:v>2</c:v>
                </c:pt>
                <c:pt idx="124">
                  <c:v>1</c:v>
                </c:pt>
                <c:pt idx="126">
                  <c:v>1</c:v>
                </c:pt>
                <c:pt idx="129">
                  <c:v>1</c:v>
                </c:pt>
                <c:pt idx="130">
                  <c:v>2</c:v>
                </c:pt>
                <c:pt idx="131">
                  <c:v>1</c:v>
                </c:pt>
                <c:pt idx="132">
                  <c:v>1</c:v>
                </c:pt>
                <c:pt idx="133">
                  <c:v>1</c:v>
                </c:pt>
                <c:pt idx="134">
                  <c:v>2</c:v>
                </c:pt>
                <c:pt idx="135">
                  <c:v>1</c:v>
                </c:pt>
                <c:pt idx="136">
                  <c:v>1</c:v>
                </c:pt>
                <c:pt idx="139">
                  <c:v>1</c:v>
                </c:pt>
                <c:pt idx="140">
                  <c:v>1</c:v>
                </c:pt>
                <c:pt idx="141">
                  <c:v>6</c:v>
                </c:pt>
                <c:pt idx="142">
                  <c:v>1</c:v>
                </c:pt>
                <c:pt idx="143">
                  <c:v>1</c:v>
                </c:pt>
                <c:pt idx="144">
                  <c:v>1</c:v>
                </c:pt>
              </c:numCache>
            </c:numRef>
          </c:val>
          <c:extLst>
            <c:ext xmlns:c16="http://schemas.microsoft.com/office/drawing/2014/chart" uri="{C3380CC4-5D6E-409C-BE32-E72D297353CC}">
              <c16:uniqueId val="{00000004-283D-4230-8021-07E7166865DC}"/>
            </c:ext>
          </c:extLst>
        </c:ser>
        <c:ser>
          <c:idx val="5"/>
          <c:order val="5"/>
          <c:tx>
            <c:strRef>
              <c:f>省市別輸入症例数変化!$I$1</c:f>
              <c:strCache>
                <c:ptCount val="1"/>
                <c:pt idx="0">
                  <c:v>其の他</c:v>
                </c:pt>
              </c:strCache>
            </c:strRef>
          </c:tx>
          <c:spPr>
            <a:solidFill>
              <a:srgbClr val="FFCCFF"/>
            </a:solidFill>
            <a:ln>
              <a:solidFill>
                <a:sysClr val="windowText" lastClr="000000"/>
              </a:solidFill>
            </a:ln>
            <a:effectLst/>
          </c:spPr>
          <c:invertIfNegative val="0"/>
          <c:cat>
            <c:numRef>
              <c:f>省市別輸入症例数変化!$C$2:$C$148</c:f>
              <c:numCache>
                <c:formatCode>m"月"d"日"</c:formatCode>
                <c:ptCount val="147"/>
                <c:pt idx="0">
                  <c:v>44064</c:v>
                </c:pt>
                <c:pt idx="1">
                  <c:v>44065</c:v>
                </c:pt>
                <c:pt idx="2">
                  <c:v>44066</c:v>
                </c:pt>
                <c:pt idx="3">
                  <c:v>44067</c:v>
                </c:pt>
                <c:pt idx="4">
                  <c:v>44068</c:v>
                </c:pt>
                <c:pt idx="5">
                  <c:v>44069</c:v>
                </c:pt>
                <c:pt idx="6">
                  <c:v>44070</c:v>
                </c:pt>
                <c:pt idx="7">
                  <c:v>44071</c:v>
                </c:pt>
                <c:pt idx="8">
                  <c:v>44072</c:v>
                </c:pt>
                <c:pt idx="9">
                  <c:v>44073</c:v>
                </c:pt>
                <c:pt idx="10">
                  <c:v>44074</c:v>
                </c:pt>
                <c:pt idx="11">
                  <c:v>44075</c:v>
                </c:pt>
                <c:pt idx="12">
                  <c:v>44076</c:v>
                </c:pt>
                <c:pt idx="13">
                  <c:v>44077</c:v>
                </c:pt>
                <c:pt idx="14">
                  <c:v>44078</c:v>
                </c:pt>
                <c:pt idx="15">
                  <c:v>44079</c:v>
                </c:pt>
                <c:pt idx="16">
                  <c:v>44080</c:v>
                </c:pt>
                <c:pt idx="17">
                  <c:v>44081</c:v>
                </c:pt>
                <c:pt idx="18">
                  <c:v>44082</c:v>
                </c:pt>
                <c:pt idx="19">
                  <c:v>44083</c:v>
                </c:pt>
                <c:pt idx="20">
                  <c:v>44084</c:v>
                </c:pt>
                <c:pt idx="21">
                  <c:v>44085</c:v>
                </c:pt>
                <c:pt idx="22">
                  <c:v>44086</c:v>
                </c:pt>
                <c:pt idx="23">
                  <c:v>44087</c:v>
                </c:pt>
                <c:pt idx="24">
                  <c:v>44088</c:v>
                </c:pt>
                <c:pt idx="25">
                  <c:v>44089</c:v>
                </c:pt>
                <c:pt idx="26">
                  <c:v>44090</c:v>
                </c:pt>
                <c:pt idx="27">
                  <c:v>44091</c:v>
                </c:pt>
                <c:pt idx="28">
                  <c:v>44092</c:v>
                </c:pt>
                <c:pt idx="29">
                  <c:v>44093</c:v>
                </c:pt>
                <c:pt idx="30">
                  <c:v>44094</c:v>
                </c:pt>
                <c:pt idx="31">
                  <c:v>44095</c:v>
                </c:pt>
                <c:pt idx="32">
                  <c:v>44096</c:v>
                </c:pt>
                <c:pt idx="33">
                  <c:v>44097</c:v>
                </c:pt>
                <c:pt idx="34">
                  <c:v>44098</c:v>
                </c:pt>
                <c:pt idx="35">
                  <c:v>44099</c:v>
                </c:pt>
                <c:pt idx="36">
                  <c:v>44100</c:v>
                </c:pt>
                <c:pt idx="37">
                  <c:v>44101</c:v>
                </c:pt>
                <c:pt idx="38">
                  <c:v>44102</c:v>
                </c:pt>
                <c:pt idx="39">
                  <c:v>44103</c:v>
                </c:pt>
                <c:pt idx="40">
                  <c:v>44104</c:v>
                </c:pt>
                <c:pt idx="41">
                  <c:v>44105</c:v>
                </c:pt>
                <c:pt idx="42">
                  <c:v>44106</c:v>
                </c:pt>
                <c:pt idx="43">
                  <c:v>44107</c:v>
                </c:pt>
                <c:pt idx="44">
                  <c:v>44108</c:v>
                </c:pt>
                <c:pt idx="45">
                  <c:v>44109</c:v>
                </c:pt>
                <c:pt idx="46">
                  <c:v>44110</c:v>
                </c:pt>
                <c:pt idx="47">
                  <c:v>44111</c:v>
                </c:pt>
                <c:pt idx="48">
                  <c:v>44112</c:v>
                </c:pt>
                <c:pt idx="49">
                  <c:v>44113</c:v>
                </c:pt>
                <c:pt idx="50">
                  <c:v>44114</c:v>
                </c:pt>
                <c:pt idx="51">
                  <c:v>44115</c:v>
                </c:pt>
                <c:pt idx="52">
                  <c:v>44116</c:v>
                </c:pt>
                <c:pt idx="53">
                  <c:v>44117</c:v>
                </c:pt>
                <c:pt idx="54">
                  <c:v>44118</c:v>
                </c:pt>
                <c:pt idx="55">
                  <c:v>44119</c:v>
                </c:pt>
                <c:pt idx="56">
                  <c:v>44120</c:v>
                </c:pt>
                <c:pt idx="57">
                  <c:v>44121</c:v>
                </c:pt>
                <c:pt idx="58">
                  <c:v>44122</c:v>
                </c:pt>
                <c:pt idx="59">
                  <c:v>44123</c:v>
                </c:pt>
                <c:pt idx="60">
                  <c:v>44124</c:v>
                </c:pt>
                <c:pt idx="61">
                  <c:v>44125</c:v>
                </c:pt>
                <c:pt idx="62">
                  <c:v>44126</c:v>
                </c:pt>
                <c:pt idx="63">
                  <c:v>44127</c:v>
                </c:pt>
                <c:pt idx="64">
                  <c:v>44128</c:v>
                </c:pt>
                <c:pt idx="65">
                  <c:v>44129</c:v>
                </c:pt>
                <c:pt idx="66">
                  <c:v>44130</c:v>
                </c:pt>
                <c:pt idx="67">
                  <c:v>44131</c:v>
                </c:pt>
                <c:pt idx="68">
                  <c:v>44132</c:v>
                </c:pt>
                <c:pt idx="69">
                  <c:v>44133</c:v>
                </c:pt>
                <c:pt idx="70">
                  <c:v>44134</c:v>
                </c:pt>
                <c:pt idx="71">
                  <c:v>44135</c:v>
                </c:pt>
                <c:pt idx="72">
                  <c:v>44136</c:v>
                </c:pt>
                <c:pt idx="73">
                  <c:v>44137</c:v>
                </c:pt>
                <c:pt idx="74">
                  <c:v>44138</c:v>
                </c:pt>
                <c:pt idx="75">
                  <c:v>44139</c:v>
                </c:pt>
                <c:pt idx="76">
                  <c:v>44140</c:v>
                </c:pt>
                <c:pt idx="77">
                  <c:v>44141</c:v>
                </c:pt>
                <c:pt idx="78">
                  <c:v>44142</c:v>
                </c:pt>
                <c:pt idx="79">
                  <c:v>44143</c:v>
                </c:pt>
                <c:pt idx="80">
                  <c:v>44144</c:v>
                </c:pt>
                <c:pt idx="81">
                  <c:v>44145</c:v>
                </c:pt>
                <c:pt idx="82">
                  <c:v>44146</c:v>
                </c:pt>
                <c:pt idx="83">
                  <c:v>44147</c:v>
                </c:pt>
                <c:pt idx="84">
                  <c:v>44148</c:v>
                </c:pt>
                <c:pt idx="85">
                  <c:v>44149</c:v>
                </c:pt>
                <c:pt idx="86">
                  <c:v>44150</c:v>
                </c:pt>
                <c:pt idx="87">
                  <c:v>44151</c:v>
                </c:pt>
                <c:pt idx="88">
                  <c:v>44152</c:v>
                </c:pt>
                <c:pt idx="89">
                  <c:v>44153</c:v>
                </c:pt>
                <c:pt idx="90">
                  <c:v>44154</c:v>
                </c:pt>
                <c:pt idx="91">
                  <c:v>44155</c:v>
                </c:pt>
                <c:pt idx="92">
                  <c:v>44156</c:v>
                </c:pt>
                <c:pt idx="93">
                  <c:v>44157</c:v>
                </c:pt>
                <c:pt idx="94">
                  <c:v>44158</c:v>
                </c:pt>
                <c:pt idx="95">
                  <c:v>44159</c:v>
                </c:pt>
                <c:pt idx="96">
                  <c:v>44160</c:v>
                </c:pt>
                <c:pt idx="97">
                  <c:v>44161</c:v>
                </c:pt>
                <c:pt idx="98">
                  <c:v>44162</c:v>
                </c:pt>
                <c:pt idx="99">
                  <c:v>44163</c:v>
                </c:pt>
                <c:pt idx="100">
                  <c:v>44164</c:v>
                </c:pt>
                <c:pt idx="101">
                  <c:v>44165</c:v>
                </c:pt>
                <c:pt idx="102">
                  <c:v>44166</c:v>
                </c:pt>
                <c:pt idx="103">
                  <c:v>44167</c:v>
                </c:pt>
                <c:pt idx="104">
                  <c:v>44168</c:v>
                </c:pt>
                <c:pt idx="105">
                  <c:v>44169</c:v>
                </c:pt>
                <c:pt idx="106">
                  <c:v>44170</c:v>
                </c:pt>
                <c:pt idx="107">
                  <c:v>44171</c:v>
                </c:pt>
                <c:pt idx="108">
                  <c:v>44172</c:v>
                </c:pt>
                <c:pt idx="109">
                  <c:v>44173</c:v>
                </c:pt>
                <c:pt idx="110">
                  <c:v>44174</c:v>
                </c:pt>
                <c:pt idx="111">
                  <c:v>44175</c:v>
                </c:pt>
                <c:pt idx="112">
                  <c:v>44176</c:v>
                </c:pt>
                <c:pt idx="113">
                  <c:v>44177</c:v>
                </c:pt>
                <c:pt idx="114">
                  <c:v>44178</c:v>
                </c:pt>
                <c:pt idx="115">
                  <c:v>44179</c:v>
                </c:pt>
                <c:pt idx="116">
                  <c:v>44180</c:v>
                </c:pt>
                <c:pt idx="117">
                  <c:v>44181</c:v>
                </c:pt>
                <c:pt idx="118">
                  <c:v>44182</c:v>
                </c:pt>
                <c:pt idx="119">
                  <c:v>44183</c:v>
                </c:pt>
                <c:pt idx="120">
                  <c:v>44184</c:v>
                </c:pt>
                <c:pt idx="121">
                  <c:v>44185</c:v>
                </c:pt>
                <c:pt idx="122">
                  <c:v>44186</c:v>
                </c:pt>
                <c:pt idx="123">
                  <c:v>44187</c:v>
                </c:pt>
                <c:pt idx="124">
                  <c:v>44188</c:v>
                </c:pt>
                <c:pt idx="125">
                  <c:v>44189</c:v>
                </c:pt>
                <c:pt idx="126">
                  <c:v>44190</c:v>
                </c:pt>
                <c:pt idx="127">
                  <c:v>44191</c:v>
                </c:pt>
                <c:pt idx="128">
                  <c:v>44192</c:v>
                </c:pt>
                <c:pt idx="129">
                  <c:v>44193</c:v>
                </c:pt>
                <c:pt idx="130">
                  <c:v>44194</c:v>
                </c:pt>
                <c:pt idx="131">
                  <c:v>44195</c:v>
                </c:pt>
                <c:pt idx="132">
                  <c:v>44196</c:v>
                </c:pt>
                <c:pt idx="133">
                  <c:v>44197</c:v>
                </c:pt>
                <c:pt idx="134">
                  <c:v>44198</c:v>
                </c:pt>
                <c:pt idx="135">
                  <c:v>44199</c:v>
                </c:pt>
                <c:pt idx="136">
                  <c:v>44200</c:v>
                </c:pt>
                <c:pt idx="137">
                  <c:v>44201</c:v>
                </c:pt>
                <c:pt idx="138">
                  <c:v>44202</c:v>
                </c:pt>
                <c:pt idx="139">
                  <c:v>44203</c:v>
                </c:pt>
                <c:pt idx="140">
                  <c:v>44204</c:v>
                </c:pt>
                <c:pt idx="141">
                  <c:v>44204</c:v>
                </c:pt>
                <c:pt idx="142">
                  <c:v>44205</c:v>
                </c:pt>
                <c:pt idx="143">
                  <c:v>44206</c:v>
                </c:pt>
                <c:pt idx="144">
                  <c:v>44207</c:v>
                </c:pt>
              </c:numCache>
            </c:numRef>
          </c:cat>
          <c:val>
            <c:numRef>
              <c:f>省市別輸入症例数変化!$I$2:$I$148</c:f>
              <c:numCache>
                <c:formatCode>0_);[Red]\(0\)</c:formatCode>
                <c:ptCount val="147"/>
                <c:pt idx="0">
                  <c:v>6</c:v>
                </c:pt>
                <c:pt idx="1">
                  <c:v>7</c:v>
                </c:pt>
                <c:pt idx="2">
                  <c:v>5</c:v>
                </c:pt>
                <c:pt idx="3">
                  <c:v>3</c:v>
                </c:pt>
                <c:pt idx="4">
                  <c:v>2</c:v>
                </c:pt>
                <c:pt idx="5">
                  <c:v>2</c:v>
                </c:pt>
                <c:pt idx="6">
                  <c:v>0</c:v>
                </c:pt>
                <c:pt idx="7">
                  <c:v>0</c:v>
                </c:pt>
                <c:pt idx="8">
                  <c:v>1</c:v>
                </c:pt>
                <c:pt idx="9">
                  <c:v>7</c:v>
                </c:pt>
                <c:pt idx="10">
                  <c:v>7</c:v>
                </c:pt>
                <c:pt idx="11">
                  <c:v>1</c:v>
                </c:pt>
                <c:pt idx="12">
                  <c:v>0</c:v>
                </c:pt>
                <c:pt idx="13">
                  <c:v>3</c:v>
                </c:pt>
                <c:pt idx="14">
                  <c:v>3</c:v>
                </c:pt>
                <c:pt idx="15">
                  <c:v>1</c:v>
                </c:pt>
                <c:pt idx="16">
                  <c:v>2</c:v>
                </c:pt>
                <c:pt idx="17">
                  <c:v>1</c:v>
                </c:pt>
                <c:pt idx="18">
                  <c:v>0</c:v>
                </c:pt>
                <c:pt idx="19">
                  <c:v>0</c:v>
                </c:pt>
                <c:pt idx="20">
                  <c:v>1</c:v>
                </c:pt>
                <c:pt idx="21">
                  <c:v>0</c:v>
                </c:pt>
                <c:pt idx="22">
                  <c:v>5</c:v>
                </c:pt>
                <c:pt idx="23">
                  <c:v>2</c:v>
                </c:pt>
                <c:pt idx="24">
                  <c:v>2</c:v>
                </c:pt>
                <c:pt idx="25">
                  <c:v>2</c:v>
                </c:pt>
                <c:pt idx="26">
                  <c:v>2</c:v>
                </c:pt>
                <c:pt idx="27">
                  <c:v>3</c:v>
                </c:pt>
                <c:pt idx="28">
                  <c:v>1</c:v>
                </c:pt>
                <c:pt idx="29">
                  <c:v>1</c:v>
                </c:pt>
                <c:pt idx="30">
                  <c:v>4</c:v>
                </c:pt>
                <c:pt idx="31">
                  <c:v>2</c:v>
                </c:pt>
                <c:pt idx="32">
                  <c:v>6</c:v>
                </c:pt>
                <c:pt idx="33">
                  <c:v>4</c:v>
                </c:pt>
                <c:pt idx="34">
                  <c:v>1</c:v>
                </c:pt>
                <c:pt idx="35">
                  <c:v>1</c:v>
                </c:pt>
                <c:pt idx="36">
                  <c:v>4</c:v>
                </c:pt>
                <c:pt idx="37">
                  <c:v>4</c:v>
                </c:pt>
                <c:pt idx="38">
                  <c:v>0</c:v>
                </c:pt>
                <c:pt idx="39">
                  <c:v>1</c:v>
                </c:pt>
                <c:pt idx="40">
                  <c:v>0</c:v>
                </c:pt>
                <c:pt idx="41">
                  <c:v>1</c:v>
                </c:pt>
                <c:pt idx="42">
                  <c:v>0</c:v>
                </c:pt>
                <c:pt idx="43">
                  <c:v>4</c:v>
                </c:pt>
                <c:pt idx="44">
                  <c:v>4</c:v>
                </c:pt>
                <c:pt idx="45">
                  <c:v>1</c:v>
                </c:pt>
                <c:pt idx="46">
                  <c:v>1</c:v>
                </c:pt>
                <c:pt idx="47">
                  <c:v>1</c:v>
                </c:pt>
                <c:pt idx="48">
                  <c:v>2</c:v>
                </c:pt>
                <c:pt idx="49">
                  <c:v>4</c:v>
                </c:pt>
                <c:pt idx="50">
                  <c:v>1</c:v>
                </c:pt>
                <c:pt idx="51">
                  <c:v>11</c:v>
                </c:pt>
                <c:pt idx="52">
                  <c:v>1</c:v>
                </c:pt>
                <c:pt idx="53">
                  <c:v>0</c:v>
                </c:pt>
                <c:pt idx="54">
                  <c:v>1</c:v>
                </c:pt>
                <c:pt idx="55">
                  <c:v>10</c:v>
                </c:pt>
                <c:pt idx="56">
                  <c:v>4</c:v>
                </c:pt>
                <c:pt idx="57">
                  <c:v>1</c:v>
                </c:pt>
                <c:pt idx="58">
                  <c:v>3</c:v>
                </c:pt>
                <c:pt idx="59">
                  <c:v>5</c:v>
                </c:pt>
                <c:pt idx="60">
                  <c:v>2</c:v>
                </c:pt>
                <c:pt idx="61">
                  <c:v>0</c:v>
                </c:pt>
                <c:pt idx="62">
                  <c:v>2</c:v>
                </c:pt>
                <c:pt idx="63">
                  <c:v>5</c:v>
                </c:pt>
                <c:pt idx="64">
                  <c:v>6</c:v>
                </c:pt>
                <c:pt idx="65">
                  <c:v>4</c:v>
                </c:pt>
                <c:pt idx="66">
                  <c:v>6</c:v>
                </c:pt>
                <c:pt idx="67">
                  <c:v>4</c:v>
                </c:pt>
                <c:pt idx="68">
                  <c:v>13</c:v>
                </c:pt>
                <c:pt idx="69">
                  <c:v>3</c:v>
                </c:pt>
                <c:pt idx="70">
                  <c:v>12</c:v>
                </c:pt>
                <c:pt idx="71">
                  <c:v>10</c:v>
                </c:pt>
                <c:pt idx="72">
                  <c:v>8</c:v>
                </c:pt>
                <c:pt idx="73">
                  <c:v>15</c:v>
                </c:pt>
                <c:pt idx="74">
                  <c:v>2</c:v>
                </c:pt>
                <c:pt idx="75">
                  <c:v>4</c:v>
                </c:pt>
                <c:pt idx="76">
                  <c:v>8</c:v>
                </c:pt>
                <c:pt idx="77">
                  <c:v>3</c:v>
                </c:pt>
                <c:pt idx="78">
                  <c:v>7</c:v>
                </c:pt>
                <c:pt idx="79">
                  <c:v>5</c:v>
                </c:pt>
                <c:pt idx="80">
                  <c:v>4</c:v>
                </c:pt>
                <c:pt idx="81">
                  <c:v>8</c:v>
                </c:pt>
                <c:pt idx="82">
                  <c:v>2</c:v>
                </c:pt>
                <c:pt idx="83">
                  <c:v>3</c:v>
                </c:pt>
                <c:pt idx="84">
                  <c:v>4</c:v>
                </c:pt>
                <c:pt idx="85">
                  <c:v>7</c:v>
                </c:pt>
                <c:pt idx="86">
                  <c:v>2</c:v>
                </c:pt>
                <c:pt idx="87">
                  <c:v>2</c:v>
                </c:pt>
                <c:pt idx="88">
                  <c:v>2</c:v>
                </c:pt>
                <c:pt idx="89">
                  <c:v>4</c:v>
                </c:pt>
                <c:pt idx="90">
                  <c:v>1</c:v>
                </c:pt>
                <c:pt idx="91">
                  <c:v>0</c:v>
                </c:pt>
                <c:pt idx="92">
                  <c:v>4</c:v>
                </c:pt>
                <c:pt idx="93">
                  <c:v>2</c:v>
                </c:pt>
                <c:pt idx="94">
                  <c:v>4</c:v>
                </c:pt>
                <c:pt idx="95">
                  <c:v>0</c:v>
                </c:pt>
                <c:pt idx="96">
                  <c:v>1</c:v>
                </c:pt>
                <c:pt idx="97">
                  <c:v>0</c:v>
                </c:pt>
                <c:pt idx="98">
                  <c:v>3</c:v>
                </c:pt>
                <c:pt idx="99">
                  <c:v>2</c:v>
                </c:pt>
                <c:pt idx="100">
                  <c:v>6</c:v>
                </c:pt>
                <c:pt idx="101">
                  <c:v>1</c:v>
                </c:pt>
                <c:pt idx="102">
                  <c:v>1</c:v>
                </c:pt>
                <c:pt idx="103">
                  <c:v>3</c:v>
                </c:pt>
                <c:pt idx="104">
                  <c:v>3</c:v>
                </c:pt>
                <c:pt idx="105">
                  <c:v>5</c:v>
                </c:pt>
                <c:pt idx="106">
                  <c:v>1</c:v>
                </c:pt>
                <c:pt idx="107">
                  <c:v>2</c:v>
                </c:pt>
                <c:pt idx="108">
                  <c:v>0</c:v>
                </c:pt>
                <c:pt idx="109">
                  <c:v>2</c:v>
                </c:pt>
                <c:pt idx="110">
                  <c:v>0</c:v>
                </c:pt>
                <c:pt idx="111">
                  <c:v>1</c:v>
                </c:pt>
                <c:pt idx="112">
                  <c:v>5</c:v>
                </c:pt>
                <c:pt idx="113">
                  <c:v>6</c:v>
                </c:pt>
                <c:pt idx="114">
                  <c:v>3</c:v>
                </c:pt>
                <c:pt idx="115">
                  <c:v>5</c:v>
                </c:pt>
                <c:pt idx="116">
                  <c:v>5</c:v>
                </c:pt>
                <c:pt idx="117">
                  <c:v>0</c:v>
                </c:pt>
                <c:pt idx="118">
                  <c:v>3</c:v>
                </c:pt>
                <c:pt idx="119">
                  <c:v>4</c:v>
                </c:pt>
                <c:pt idx="120">
                  <c:v>6</c:v>
                </c:pt>
                <c:pt idx="121">
                  <c:v>7</c:v>
                </c:pt>
                <c:pt idx="122">
                  <c:v>2</c:v>
                </c:pt>
                <c:pt idx="123">
                  <c:v>1</c:v>
                </c:pt>
                <c:pt idx="124">
                  <c:v>2</c:v>
                </c:pt>
                <c:pt idx="125">
                  <c:v>1</c:v>
                </c:pt>
                <c:pt idx="126">
                  <c:v>3</c:v>
                </c:pt>
                <c:pt idx="127">
                  <c:v>6</c:v>
                </c:pt>
                <c:pt idx="128">
                  <c:v>11</c:v>
                </c:pt>
                <c:pt idx="129">
                  <c:v>3</c:v>
                </c:pt>
                <c:pt idx="130">
                  <c:v>7</c:v>
                </c:pt>
                <c:pt idx="131">
                  <c:v>3</c:v>
                </c:pt>
                <c:pt idx="132">
                  <c:v>1</c:v>
                </c:pt>
                <c:pt idx="133">
                  <c:v>5</c:v>
                </c:pt>
                <c:pt idx="134">
                  <c:v>4</c:v>
                </c:pt>
                <c:pt idx="135">
                  <c:v>4</c:v>
                </c:pt>
                <c:pt idx="136">
                  <c:v>4</c:v>
                </c:pt>
                <c:pt idx="137">
                  <c:v>1</c:v>
                </c:pt>
                <c:pt idx="138">
                  <c:v>2</c:v>
                </c:pt>
                <c:pt idx="139">
                  <c:v>4</c:v>
                </c:pt>
                <c:pt idx="140">
                  <c:v>6</c:v>
                </c:pt>
                <c:pt idx="141">
                  <c:v>9</c:v>
                </c:pt>
                <c:pt idx="142">
                  <c:v>7</c:v>
                </c:pt>
                <c:pt idx="143">
                  <c:v>6</c:v>
                </c:pt>
                <c:pt idx="144">
                  <c:v>0</c:v>
                </c:pt>
              </c:numCache>
            </c:numRef>
          </c:val>
          <c:extLst>
            <c:ext xmlns:c16="http://schemas.microsoft.com/office/drawing/2014/chart" uri="{C3380CC4-5D6E-409C-BE32-E72D297353CC}">
              <c16:uniqueId val="{00000002-6432-4C2F-A347-41ECF2106A8D}"/>
            </c:ext>
          </c:extLst>
        </c:ser>
        <c:dLbls>
          <c:showLegendKey val="0"/>
          <c:showVal val="0"/>
          <c:showCatName val="0"/>
          <c:showSerName val="0"/>
          <c:showPercent val="0"/>
          <c:showBubbleSize val="0"/>
        </c:dLbls>
        <c:gapWidth val="150"/>
        <c:overlap val="100"/>
        <c:axId val="597655304"/>
        <c:axId val="597654648"/>
      </c:barChart>
      <c:catAx>
        <c:axId val="5976553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4648"/>
        <c:crosses val="autoZero"/>
        <c:auto val="0"/>
        <c:lblAlgn val="ctr"/>
        <c:lblOffset val="100"/>
        <c:noMultiLvlLbl val="1"/>
      </c:catAx>
      <c:valAx>
        <c:axId val="597654648"/>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7655304"/>
        <c:crosses val="autoZero"/>
        <c:crossBetween val="between"/>
      </c:valAx>
      <c:spPr>
        <a:noFill/>
        <a:ln>
          <a:solidFill>
            <a:schemeClr val="accent1"/>
          </a:solidFill>
        </a:ln>
        <a:effectLst/>
      </c:spPr>
    </c:plotArea>
    <c:legend>
      <c:legendPos val="b"/>
      <c:layout>
        <c:manualLayout>
          <c:xMode val="edge"/>
          <c:yMode val="edge"/>
          <c:x val="9.2612240477443597E-2"/>
          <c:y val="0.16565108977719606"/>
          <c:w val="0.58777776299964091"/>
          <c:h val="6.404045747832805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中国患者数増加・累計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2171356834484108E-2"/>
          <c:y val="2.156471060840965E-2"/>
          <c:w val="0.82558938950354344"/>
          <c:h val="0.84715326466520624"/>
        </c:manualLayout>
      </c:layout>
      <c:barChart>
        <c:barDir val="col"/>
        <c:grouping val="clustered"/>
        <c:varyColors val="0"/>
        <c:ser>
          <c:idx val="0"/>
          <c:order val="0"/>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国家衛健委発表に基づく感染状況!$X$27:$X$387</c:f>
              <c:numCache>
                <c:formatCode>#,##0_);[Red]\(#,##0\)</c:formatCode>
                <c:ptCount val="36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国家衛健委発表に基づく感染状況!$Y$27:$Y$387</c:f>
              <c:numCache>
                <c:formatCode>General</c:formatCode>
                <c:ptCount val="36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国家衛健委発表に基づく感染状況!$AA$27:$AA$387</c:f>
              <c:numCache>
                <c:formatCode>General</c:formatCode>
                <c:ptCount val="36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国家衛健委発表に基づく感染状況!$AB$27:$AB$387</c:f>
              <c:numCache>
                <c:formatCode>General</c:formatCode>
                <c:ptCount val="36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香港マカオ台湾の患者・海外輸入症例・無症状病原体保有者!$CE$29:$CE$387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国家衛健委発表に基づく感染状況!$AA$27:$AA$387</c:f>
              <c:numCache>
                <c:formatCode>General</c:formatCode>
                <c:ptCount val="36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国家衛健委発表に基づく感染状況!$AB$27:$AB$387</c:f>
              <c:numCache>
                <c:formatCode>General</c:formatCode>
                <c:ptCount val="36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date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1"/>
        <c:lblOffset val="100"/>
        <c:baseTimeUnit val="days"/>
      </c:date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香港マカオ台湾の患者・海外輸入症例・無症状病原体保有者!$CB$29:$CB$387</c:f>
              <c:numCache>
                <c:formatCode>General</c:formatCode>
                <c:ptCount val="35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香港マカオ台湾の患者・海外輸入症例・無症状病原体保有者!$CC$29:$CC$387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latin typeface="ＭＳ ゴシック" panose="020B0609070205080204" pitchFamily="49" charset="-128"/>
                <a:ea typeface="ＭＳ ゴシック" panose="020B0609070205080204" pitchFamily="49" charset="-128"/>
              </a:rPr>
              <a:t>死者数</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1820495096629449E-2"/>
          <c:y val="1.8821718085173838E-2"/>
          <c:w val="0.91881057735485405"/>
          <c:h val="0.80203157450801932"/>
        </c:manualLayout>
      </c:layout>
      <c:barChart>
        <c:barDir val="col"/>
        <c:grouping val="clustered"/>
        <c:varyColors val="0"/>
        <c:ser>
          <c:idx val="0"/>
          <c:order val="0"/>
          <c:tx>
            <c:strRef>
              <c:f>香港マカオ台湾の患者・海外輸入症例・無症状病原体保有者!$CI$188</c:f>
              <c:strCache>
                <c:ptCount val="1"/>
                <c:pt idx="0">
                  <c:v>死者数</c:v>
                </c:pt>
              </c:strCache>
            </c:strRef>
          </c:tx>
          <c:spPr>
            <a:solidFill>
              <a:schemeClr val="accent1"/>
            </a:solidFill>
            <a:ln>
              <a:solidFill>
                <a:srgbClr val="FF0000"/>
              </a:solidFill>
            </a:ln>
            <a:effectLst/>
          </c:spPr>
          <c:invertIfNegative val="0"/>
          <c:cat>
            <c:numRef>
              <c:f>香港マカオ台湾の患者・海外輸入症例・無症状病原体保有者!$CH$189:$CH$386</c:f>
              <c:numCache>
                <c:formatCode>m"月"d"日"</c:formatCode>
                <c:ptCount val="19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numCache>
            </c:numRef>
          </c:cat>
          <c:val>
            <c:numRef>
              <c:f>香港マカオ台湾の患者・海外輸入症例・無症状病原体保有者!$CI$189:$CI$386</c:f>
              <c:numCache>
                <c:formatCode>General</c:formatCode>
                <c:ptCount val="198"/>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2</c:v>
                </c:pt>
                <c:pt idx="15">
                  <c:v>0</c:v>
                </c:pt>
                <c:pt idx="16">
                  <c:v>1</c:v>
                </c:pt>
                <c:pt idx="17">
                  <c:v>1</c:v>
                </c:pt>
                <c:pt idx="18">
                  <c:v>0</c:v>
                </c:pt>
                <c:pt idx="19">
                  <c:v>0</c:v>
                </c:pt>
                <c:pt idx="20">
                  <c:v>2</c:v>
                </c:pt>
                <c:pt idx="21">
                  <c:v>0</c:v>
                </c:pt>
                <c:pt idx="22">
                  <c:v>1</c:v>
                </c:pt>
                <c:pt idx="23">
                  <c:v>1</c:v>
                </c:pt>
                <c:pt idx="24">
                  <c:v>2</c:v>
                </c:pt>
                <c:pt idx="25">
                  <c:v>0</c:v>
                </c:pt>
                <c:pt idx="26">
                  <c:v>4</c:v>
                </c:pt>
                <c:pt idx="27">
                  <c:v>1</c:v>
                </c:pt>
                <c:pt idx="28">
                  <c:v>1</c:v>
                </c:pt>
                <c:pt idx="29">
                  <c:v>1</c:v>
                </c:pt>
                <c:pt idx="30">
                  <c:v>2</c:v>
                </c:pt>
                <c:pt idx="31">
                  <c:v>4</c:v>
                </c:pt>
                <c:pt idx="32">
                  <c:v>4</c:v>
                </c:pt>
                <c:pt idx="33">
                  <c:v>3</c:v>
                </c:pt>
                <c:pt idx="34">
                  <c:v>4</c:v>
                </c:pt>
                <c:pt idx="35">
                  <c:v>1</c:v>
                </c:pt>
                <c:pt idx="36">
                  <c:v>3</c:v>
                </c:pt>
                <c:pt idx="37">
                  <c:v>1</c:v>
                </c:pt>
                <c:pt idx="38">
                  <c:v>0</c:v>
                </c:pt>
                <c:pt idx="39">
                  <c:v>5</c:v>
                </c:pt>
                <c:pt idx="40">
                  <c:v>3</c:v>
                </c:pt>
                <c:pt idx="41">
                  <c:v>3</c:v>
                </c:pt>
                <c:pt idx="42">
                  <c:v>5</c:v>
                </c:pt>
                <c:pt idx="43">
                  <c:v>3</c:v>
                </c:pt>
                <c:pt idx="44">
                  <c:v>1</c:v>
                </c:pt>
                <c:pt idx="45">
                  <c:v>2</c:v>
                </c:pt>
                <c:pt idx="46">
                  <c:v>0</c:v>
                </c:pt>
                <c:pt idx="47">
                  <c:v>0</c:v>
                </c:pt>
                <c:pt idx="48">
                  <c:v>2</c:v>
                </c:pt>
                <c:pt idx="49">
                  <c:v>1</c:v>
                </c:pt>
                <c:pt idx="50">
                  <c:v>3</c:v>
                </c:pt>
                <c:pt idx="51">
                  <c:v>0</c:v>
                </c:pt>
                <c:pt idx="52">
                  <c:v>1</c:v>
                </c:pt>
                <c:pt idx="53">
                  <c:v>1</c:v>
                </c:pt>
                <c:pt idx="54">
                  <c:v>0</c:v>
                </c:pt>
                <c:pt idx="55">
                  <c:v>1</c:v>
                </c:pt>
                <c:pt idx="56">
                  <c:v>1</c:v>
                </c:pt>
                <c:pt idx="57">
                  <c:v>2</c:v>
                </c:pt>
                <c:pt idx="58">
                  <c:v>3</c:v>
                </c:pt>
                <c:pt idx="59">
                  <c:v>3</c:v>
                </c:pt>
                <c:pt idx="60">
                  <c:v>1</c:v>
                </c:pt>
                <c:pt idx="61">
                  <c:v>1</c:v>
                </c:pt>
                <c:pt idx="62">
                  <c:v>1</c:v>
                </c:pt>
                <c:pt idx="63">
                  <c:v>3</c:v>
                </c:pt>
                <c:pt idx="64">
                  <c:v>1</c:v>
                </c:pt>
                <c:pt idx="65">
                  <c:v>0</c:v>
                </c:pt>
                <c:pt idx="66">
                  <c:v>0</c:v>
                </c:pt>
                <c:pt idx="67">
                  <c:v>2</c:v>
                </c:pt>
                <c:pt idx="68">
                  <c:v>2</c:v>
                </c:pt>
                <c:pt idx="69">
                  <c:v>1</c:v>
                </c:pt>
                <c:pt idx="70">
                  <c:v>0</c:v>
                </c:pt>
                <c:pt idx="71">
                  <c:v>0</c:v>
                </c:pt>
                <c:pt idx="72">
                  <c:v>0</c:v>
                </c:pt>
                <c:pt idx="73">
                  <c:v>1</c:v>
                </c:pt>
                <c:pt idx="74">
                  <c:v>0</c:v>
                </c:pt>
                <c:pt idx="75">
                  <c:v>1</c:v>
                </c:pt>
                <c:pt idx="76">
                  <c:v>1</c:v>
                </c:pt>
                <c:pt idx="77">
                  <c:v>0</c:v>
                </c:pt>
                <c:pt idx="78">
                  <c:v>0</c:v>
                </c:pt>
                <c:pt idx="79">
                  <c:v>1</c:v>
                </c:pt>
                <c:pt idx="80">
                  <c:v>0</c:v>
                </c:pt>
                <c:pt idx="81">
                  <c:v>0</c:v>
                </c:pt>
                <c:pt idx="82">
                  <c:v>0</c:v>
                </c:pt>
                <c:pt idx="83">
                  <c:v>0</c:v>
                </c:pt>
                <c:pt idx="84">
                  <c:v>0</c:v>
                </c:pt>
                <c:pt idx="85">
                  <c:v>1</c:v>
                </c:pt>
                <c:pt idx="86">
                  <c:v>1</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1</c:v>
                </c:pt>
                <c:pt idx="127">
                  <c:v>1</c:v>
                </c:pt>
                <c:pt idx="128">
                  <c:v>0</c:v>
                </c:pt>
                <c:pt idx="129">
                  <c:v>0</c:v>
                </c:pt>
                <c:pt idx="130">
                  <c:v>0</c:v>
                </c:pt>
                <c:pt idx="131">
                  <c:v>0</c:v>
                </c:pt>
                <c:pt idx="132">
                  <c:v>1</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0</c:v>
                </c:pt>
                <c:pt idx="153">
                  <c:v>0</c:v>
                </c:pt>
                <c:pt idx="154">
                  <c:v>1</c:v>
                </c:pt>
                <c:pt idx="155">
                  <c:v>1</c:v>
                </c:pt>
                <c:pt idx="156">
                  <c:v>1</c:v>
                </c:pt>
                <c:pt idx="157">
                  <c:v>0</c:v>
                </c:pt>
                <c:pt idx="158">
                  <c:v>0</c:v>
                </c:pt>
                <c:pt idx="159">
                  <c:v>0</c:v>
                </c:pt>
                <c:pt idx="160">
                  <c:v>0</c:v>
                </c:pt>
                <c:pt idx="161">
                  <c:v>2</c:v>
                </c:pt>
                <c:pt idx="162">
                  <c:v>0</c:v>
                </c:pt>
                <c:pt idx="163">
                  <c:v>0</c:v>
                </c:pt>
                <c:pt idx="164">
                  <c:v>1</c:v>
                </c:pt>
                <c:pt idx="165">
                  <c:v>2</c:v>
                </c:pt>
                <c:pt idx="166">
                  <c:v>3</c:v>
                </c:pt>
                <c:pt idx="167">
                  <c:v>3</c:v>
                </c:pt>
                <c:pt idx="168">
                  <c:v>0</c:v>
                </c:pt>
                <c:pt idx="169">
                  <c:v>2</c:v>
                </c:pt>
                <c:pt idx="170">
                  <c:v>4</c:v>
                </c:pt>
                <c:pt idx="171">
                  <c:v>0</c:v>
                </c:pt>
                <c:pt idx="172">
                  <c:v>1</c:v>
                </c:pt>
                <c:pt idx="173">
                  <c:v>1</c:v>
                </c:pt>
                <c:pt idx="174">
                  <c:v>1</c:v>
                </c:pt>
                <c:pt idx="175">
                  <c:v>1</c:v>
                </c:pt>
                <c:pt idx="176">
                  <c:v>2</c:v>
                </c:pt>
                <c:pt idx="177">
                  <c:v>1</c:v>
                </c:pt>
                <c:pt idx="178">
                  <c:v>0</c:v>
                </c:pt>
                <c:pt idx="179">
                  <c:v>1</c:v>
                </c:pt>
                <c:pt idx="180">
                  <c:v>4</c:v>
                </c:pt>
                <c:pt idx="181">
                  <c:v>2</c:v>
                </c:pt>
                <c:pt idx="182">
                  <c:v>4</c:v>
                </c:pt>
                <c:pt idx="183">
                  <c:v>1</c:v>
                </c:pt>
                <c:pt idx="184">
                  <c:v>1</c:v>
                </c:pt>
                <c:pt idx="185">
                  <c:v>1</c:v>
                </c:pt>
                <c:pt idx="186">
                  <c:v>0</c:v>
                </c:pt>
                <c:pt idx="187">
                  <c:v>3</c:v>
                </c:pt>
                <c:pt idx="188">
                  <c:v>0</c:v>
                </c:pt>
                <c:pt idx="189">
                  <c:v>1</c:v>
                </c:pt>
                <c:pt idx="190">
                  <c:v>0</c:v>
                </c:pt>
                <c:pt idx="191">
                  <c:v>1</c:v>
                </c:pt>
                <c:pt idx="192">
                  <c:v>2</c:v>
                </c:pt>
                <c:pt idx="193">
                  <c:v>1</c:v>
                </c:pt>
                <c:pt idx="194">
                  <c:v>1</c:v>
                </c:pt>
                <c:pt idx="195">
                  <c:v>1</c:v>
                </c:pt>
              </c:numCache>
            </c:numRef>
          </c:val>
          <c:extLst>
            <c:ext xmlns:c16="http://schemas.microsoft.com/office/drawing/2014/chart" uri="{C3380CC4-5D6E-409C-BE32-E72D297353CC}">
              <c16:uniqueId val="{00000000-7453-44B2-B0BA-5DCCB3E38ADB}"/>
            </c:ext>
          </c:extLst>
        </c:ser>
        <c:dLbls>
          <c:showLegendKey val="0"/>
          <c:showVal val="0"/>
          <c:showCatName val="0"/>
          <c:showSerName val="0"/>
          <c:showPercent val="0"/>
          <c:showBubbleSize val="0"/>
        </c:dLbls>
        <c:gapWidth val="500"/>
        <c:overlap val="100"/>
        <c:axId val="748875024"/>
        <c:axId val="748874696"/>
      </c:barChart>
      <c:dateAx>
        <c:axId val="748875024"/>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4696"/>
        <c:crosses val="autoZero"/>
        <c:auto val="1"/>
        <c:lblOffset val="100"/>
        <c:baseTimeUnit val="days"/>
      </c:dateAx>
      <c:valAx>
        <c:axId val="748874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8875024"/>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6.0831249506036411E-2"/>
          <c:y val="1.9162840325505932E-2"/>
          <c:w val="0.8979294741096836"/>
          <c:h val="0.81061582136002597"/>
        </c:manualLayout>
      </c:layout>
      <c:barChart>
        <c:barDir val="col"/>
        <c:grouping val="clustered"/>
        <c:varyColors val="0"/>
        <c:ser>
          <c:idx val="0"/>
          <c:order val="0"/>
          <c:tx>
            <c:strRef>
              <c:f>香港マカオ台湾の患者・海外輸入症例・無症状病原体保有者!$CG$188</c:f>
              <c:strCache>
                <c:ptCount val="1"/>
                <c:pt idx="0">
                  <c:v>感染者数</c:v>
                </c:pt>
              </c:strCache>
            </c:strRef>
          </c:tx>
          <c:spPr>
            <a:solidFill>
              <a:schemeClr val="accent1"/>
            </a:solidFill>
            <a:ln>
              <a:solidFill>
                <a:srgbClr val="0000FF"/>
              </a:solidFill>
            </a:ln>
            <a:effectLst/>
          </c:spPr>
          <c:invertIfNegative val="0"/>
          <c:cat>
            <c:numRef>
              <c:f>香港マカオ台湾の患者・海外輸入症例・無症状病原体保有者!$CF$189:$CF$386</c:f>
              <c:numCache>
                <c:formatCode>m"月"d"日"</c:formatCode>
                <c:ptCount val="198"/>
                <c:pt idx="0">
                  <c:v>44013</c:v>
                </c:pt>
                <c:pt idx="1">
                  <c:v>44014</c:v>
                </c:pt>
                <c:pt idx="2">
                  <c:v>44015</c:v>
                </c:pt>
                <c:pt idx="3">
                  <c:v>44016</c:v>
                </c:pt>
                <c:pt idx="4">
                  <c:v>44017</c:v>
                </c:pt>
                <c:pt idx="5">
                  <c:v>44018</c:v>
                </c:pt>
                <c:pt idx="6">
                  <c:v>44019</c:v>
                </c:pt>
                <c:pt idx="7">
                  <c:v>44020</c:v>
                </c:pt>
                <c:pt idx="8">
                  <c:v>44021</c:v>
                </c:pt>
                <c:pt idx="9">
                  <c:v>44022</c:v>
                </c:pt>
                <c:pt idx="10">
                  <c:v>44023</c:v>
                </c:pt>
                <c:pt idx="11">
                  <c:v>44024</c:v>
                </c:pt>
                <c:pt idx="12">
                  <c:v>44025</c:v>
                </c:pt>
                <c:pt idx="13">
                  <c:v>44026</c:v>
                </c:pt>
                <c:pt idx="14">
                  <c:v>44027</c:v>
                </c:pt>
                <c:pt idx="15">
                  <c:v>44028</c:v>
                </c:pt>
                <c:pt idx="16">
                  <c:v>44029</c:v>
                </c:pt>
                <c:pt idx="17">
                  <c:v>44030</c:v>
                </c:pt>
                <c:pt idx="18">
                  <c:v>44031</c:v>
                </c:pt>
                <c:pt idx="19">
                  <c:v>44032</c:v>
                </c:pt>
                <c:pt idx="20">
                  <c:v>44033</c:v>
                </c:pt>
                <c:pt idx="21">
                  <c:v>44034</c:v>
                </c:pt>
                <c:pt idx="22">
                  <c:v>44035</c:v>
                </c:pt>
                <c:pt idx="23">
                  <c:v>44036</c:v>
                </c:pt>
                <c:pt idx="24">
                  <c:v>44037</c:v>
                </c:pt>
                <c:pt idx="25">
                  <c:v>44038</c:v>
                </c:pt>
                <c:pt idx="26">
                  <c:v>44039</c:v>
                </c:pt>
                <c:pt idx="27">
                  <c:v>44040</c:v>
                </c:pt>
                <c:pt idx="28">
                  <c:v>44041</c:v>
                </c:pt>
                <c:pt idx="29">
                  <c:v>44042</c:v>
                </c:pt>
                <c:pt idx="30">
                  <c:v>44043</c:v>
                </c:pt>
                <c:pt idx="31">
                  <c:v>44044</c:v>
                </c:pt>
                <c:pt idx="32">
                  <c:v>44045</c:v>
                </c:pt>
                <c:pt idx="33">
                  <c:v>44046</c:v>
                </c:pt>
                <c:pt idx="34">
                  <c:v>44047</c:v>
                </c:pt>
                <c:pt idx="35">
                  <c:v>44048</c:v>
                </c:pt>
                <c:pt idx="36">
                  <c:v>44049</c:v>
                </c:pt>
                <c:pt idx="37">
                  <c:v>44050</c:v>
                </c:pt>
                <c:pt idx="38">
                  <c:v>44051</c:v>
                </c:pt>
                <c:pt idx="39">
                  <c:v>44052</c:v>
                </c:pt>
                <c:pt idx="40">
                  <c:v>44053</c:v>
                </c:pt>
                <c:pt idx="41">
                  <c:v>44054</c:v>
                </c:pt>
                <c:pt idx="42">
                  <c:v>44055</c:v>
                </c:pt>
                <c:pt idx="43">
                  <c:v>44056</c:v>
                </c:pt>
                <c:pt idx="44">
                  <c:v>44057</c:v>
                </c:pt>
                <c:pt idx="45">
                  <c:v>44058</c:v>
                </c:pt>
                <c:pt idx="46">
                  <c:v>44059</c:v>
                </c:pt>
                <c:pt idx="47">
                  <c:v>44060</c:v>
                </c:pt>
                <c:pt idx="48">
                  <c:v>44061</c:v>
                </c:pt>
                <c:pt idx="49">
                  <c:v>44062</c:v>
                </c:pt>
                <c:pt idx="50">
                  <c:v>44063</c:v>
                </c:pt>
                <c:pt idx="51">
                  <c:v>44064</c:v>
                </c:pt>
                <c:pt idx="52">
                  <c:v>44065</c:v>
                </c:pt>
                <c:pt idx="53">
                  <c:v>44066</c:v>
                </c:pt>
                <c:pt idx="54">
                  <c:v>44067</c:v>
                </c:pt>
                <c:pt idx="55">
                  <c:v>44068</c:v>
                </c:pt>
                <c:pt idx="56">
                  <c:v>44069</c:v>
                </c:pt>
                <c:pt idx="57">
                  <c:v>44070</c:v>
                </c:pt>
                <c:pt idx="58">
                  <c:v>44071</c:v>
                </c:pt>
                <c:pt idx="59">
                  <c:v>44072</c:v>
                </c:pt>
                <c:pt idx="60">
                  <c:v>44073</c:v>
                </c:pt>
                <c:pt idx="61">
                  <c:v>44074</c:v>
                </c:pt>
                <c:pt idx="62">
                  <c:v>44075</c:v>
                </c:pt>
                <c:pt idx="63">
                  <c:v>44076</c:v>
                </c:pt>
                <c:pt idx="64">
                  <c:v>44077</c:v>
                </c:pt>
                <c:pt idx="65">
                  <c:v>44078</c:v>
                </c:pt>
                <c:pt idx="66">
                  <c:v>44079</c:v>
                </c:pt>
                <c:pt idx="67">
                  <c:v>44080</c:v>
                </c:pt>
                <c:pt idx="68">
                  <c:v>44081</c:v>
                </c:pt>
                <c:pt idx="69">
                  <c:v>44082</c:v>
                </c:pt>
                <c:pt idx="70">
                  <c:v>44083</c:v>
                </c:pt>
                <c:pt idx="71">
                  <c:v>44084</c:v>
                </c:pt>
                <c:pt idx="72">
                  <c:v>44085</c:v>
                </c:pt>
                <c:pt idx="73">
                  <c:v>44086</c:v>
                </c:pt>
                <c:pt idx="74">
                  <c:v>44087</c:v>
                </c:pt>
                <c:pt idx="75">
                  <c:v>44088</c:v>
                </c:pt>
                <c:pt idx="76">
                  <c:v>44089</c:v>
                </c:pt>
                <c:pt idx="77">
                  <c:v>44090</c:v>
                </c:pt>
                <c:pt idx="78">
                  <c:v>44091</c:v>
                </c:pt>
                <c:pt idx="79">
                  <c:v>44092</c:v>
                </c:pt>
                <c:pt idx="80">
                  <c:v>44093</c:v>
                </c:pt>
                <c:pt idx="81">
                  <c:v>44094</c:v>
                </c:pt>
                <c:pt idx="82">
                  <c:v>44095</c:v>
                </c:pt>
                <c:pt idx="83">
                  <c:v>44096</c:v>
                </c:pt>
                <c:pt idx="84">
                  <c:v>44097</c:v>
                </c:pt>
                <c:pt idx="85">
                  <c:v>44098</c:v>
                </c:pt>
                <c:pt idx="86">
                  <c:v>44099</c:v>
                </c:pt>
                <c:pt idx="87">
                  <c:v>44100</c:v>
                </c:pt>
                <c:pt idx="88">
                  <c:v>44101</c:v>
                </c:pt>
                <c:pt idx="89">
                  <c:v>44102</c:v>
                </c:pt>
                <c:pt idx="90">
                  <c:v>44103</c:v>
                </c:pt>
                <c:pt idx="91">
                  <c:v>44104</c:v>
                </c:pt>
                <c:pt idx="92">
                  <c:v>44105</c:v>
                </c:pt>
                <c:pt idx="93">
                  <c:v>44106</c:v>
                </c:pt>
                <c:pt idx="94">
                  <c:v>44107</c:v>
                </c:pt>
                <c:pt idx="95">
                  <c:v>44108</c:v>
                </c:pt>
                <c:pt idx="96">
                  <c:v>44109</c:v>
                </c:pt>
                <c:pt idx="97">
                  <c:v>44110</c:v>
                </c:pt>
                <c:pt idx="98">
                  <c:v>44111</c:v>
                </c:pt>
                <c:pt idx="99">
                  <c:v>44112</c:v>
                </c:pt>
                <c:pt idx="100">
                  <c:v>44113</c:v>
                </c:pt>
                <c:pt idx="101">
                  <c:v>44114</c:v>
                </c:pt>
                <c:pt idx="102">
                  <c:v>44115</c:v>
                </c:pt>
                <c:pt idx="103">
                  <c:v>44116</c:v>
                </c:pt>
                <c:pt idx="104">
                  <c:v>44117</c:v>
                </c:pt>
                <c:pt idx="105">
                  <c:v>44118</c:v>
                </c:pt>
                <c:pt idx="106">
                  <c:v>44119</c:v>
                </c:pt>
                <c:pt idx="107">
                  <c:v>44120</c:v>
                </c:pt>
                <c:pt idx="108">
                  <c:v>44121</c:v>
                </c:pt>
                <c:pt idx="109">
                  <c:v>44122</c:v>
                </c:pt>
                <c:pt idx="110">
                  <c:v>44123</c:v>
                </c:pt>
                <c:pt idx="111">
                  <c:v>44124</c:v>
                </c:pt>
                <c:pt idx="112">
                  <c:v>44125</c:v>
                </c:pt>
                <c:pt idx="113">
                  <c:v>44126</c:v>
                </c:pt>
                <c:pt idx="114">
                  <c:v>44127</c:v>
                </c:pt>
                <c:pt idx="115">
                  <c:v>44128</c:v>
                </c:pt>
                <c:pt idx="116">
                  <c:v>44129</c:v>
                </c:pt>
                <c:pt idx="117">
                  <c:v>44130</c:v>
                </c:pt>
                <c:pt idx="118">
                  <c:v>44131</c:v>
                </c:pt>
                <c:pt idx="119">
                  <c:v>44132</c:v>
                </c:pt>
                <c:pt idx="120">
                  <c:v>44133</c:v>
                </c:pt>
                <c:pt idx="121">
                  <c:v>44134</c:v>
                </c:pt>
                <c:pt idx="122">
                  <c:v>44135</c:v>
                </c:pt>
                <c:pt idx="123">
                  <c:v>44136</c:v>
                </c:pt>
                <c:pt idx="124">
                  <c:v>44137</c:v>
                </c:pt>
                <c:pt idx="125">
                  <c:v>44138</c:v>
                </c:pt>
                <c:pt idx="126">
                  <c:v>44139</c:v>
                </c:pt>
                <c:pt idx="127">
                  <c:v>44140</c:v>
                </c:pt>
                <c:pt idx="128">
                  <c:v>44141</c:v>
                </c:pt>
                <c:pt idx="129">
                  <c:v>44142</c:v>
                </c:pt>
                <c:pt idx="130">
                  <c:v>44143</c:v>
                </c:pt>
                <c:pt idx="131">
                  <c:v>44144</c:v>
                </c:pt>
                <c:pt idx="132">
                  <c:v>44145</c:v>
                </c:pt>
                <c:pt idx="133">
                  <c:v>44146</c:v>
                </c:pt>
                <c:pt idx="134">
                  <c:v>44147</c:v>
                </c:pt>
                <c:pt idx="135">
                  <c:v>44148</c:v>
                </c:pt>
                <c:pt idx="136">
                  <c:v>44149</c:v>
                </c:pt>
                <c:pt idx="137">
                  <c:v>44150</c:v>
                </c:pt>
                <c:pt idx="138">
                  <c:v>44151</c:v>
                </c:pt>
                <c:pt idx="139">
                  <c:v>44152</c:v>
                </c:pt>
                <c:pt idx="140">
                  <c:v>44153</c:v>
                </c:pt>
                <c:pt idx="141">
                  <c:v>44154</c:v>
                </c:pt>
                <c:pt idx="142">
                  <c:v>44155</c:v>
                </c:pt>
                <c:pt idx="143">
                  <c:v>44156</c:v>
                </c:pt>
                <c:pt idx="144">
                  <c:v>44157</c:v>
                </c:pt>
                <c:pt idx="145">
                  <c:v>44158</c:v>
                </c:pt>
                <c:pt idx="146">
                  <c:v>44159</c:v>
                </c:pt>
                <c:pt idx="147">
                  <c:v>44160</c:v>
                </c:pt>
                <c:pt idx="148">
                  <c:v>44161</c:v>
                </c:pt>
                <c:pt idx="149">
                  <c:v>44162</c:v>
                </c:pt>
                <c:pt idx="150">
                  <c:v>44163</c:v>
                </c:pt>
                <c:pt idx="151">
                  <c:v>44164</c:v>
                </c:pt>
                <c:pt idx="152">
                  <c:v>44165</c:v>
                </c:pt>
                <c:pt idx="153">
                  <c:v>44166</c:v>
                </c:pt>
                <c:pt idx="154">
                  <c:v>44167</c:v>
                </c:pt>
                <c:pt idx="155">
                  <c:v>44168</c:v>
                </c:pt>
                <c:pt idx="156">
                  <c:v>44169</c:v>
                </c:pt>
                <c:pt idx="157">
                  <c:v>44170</c:v>
                </c:pt>
                <c:pt idx="158">
                  <c:v>44171</c:v>
                </c:pt>
                <c:pt idx="159">
                  <c:v>44172</c:v>
                </c:pt>
                <c:pt idx="160">
                  <c:v>44173</c:v>
                </c:pt>
                <c:pt idx="161">
                  <c:v>44174</c:v>
                </c:pt>
                <c:pt idx="162">
                  <c:v>44175</c:v>
                </c:pt>
                <c:pt idx="163">
                  <c:v>44176</c:v>
                </c:pt>
                <c:pt idx="164">
                  <c:v>44177</c:v>
                </c:pt>
                <c:pt idx="165">
                  <c:v>44178</c:v>
                </c:pt>
                <c:pt idx="166">
                  <c:v>44179</c:v>
                </c:pt>
                <c:pt idx="167">
                  <c:v>44180</c:v>
                </c:pt>
                <c:pt idx="168">
                  <c:v>44181</c:v>
                </c:pt>
                <c:pt idx="169">
                  <c:v>44182</c:v>
                </c:pt>
                <c:pt idx="170">
                  <c:v>44183</c:v>
                </c:pt>
                <c:pt idx="171">
                  <c:v>44184</c:v>
                </c:pt>
                <c:pt idx="172">
                  <c:v>44185</c:v>
                </c:pt>
                <c:pt idx="173">
                  <c:v>44186</c:v>
                </c:pt>
                <c:pt idx="174">
                  <c:v>44187</c:v>
                </c:pt>
                <c:pt idx="175">
                  <c:v>44188</c:v>
                </c:pt>
                <c:pt idx="176">
                  <c:v>44189</c:v>
                </c:pt>
                <c:pt idx="177">
                  <c:v>44190</c:v>
                </c:pt>
                <c:pt idx="178">
                  <c:v>44191</c:v>
                </c:pt>
                <c:pt idx="179">
                  <c:v>44192</c:v>
                </c:pt>
                <c:pt idx="180">
                  <c:v>44193</c:v>
                </c:pt>
                <c:pt idx="181">
                  <c:v>44194</c:v>
                </c:pt>
                <c:pt idx="182">
                  <c:v>44195</c:v>
                </c:pt>
                <c:pt idx="183">
                  <c:v>44196</c:v>
                </c:pt>
                <c:pt idx="184">
                  <c:v>44197</c:v>
                </c:pt>
                <c:pt idx="185">
                  <c:v>44198</c:v>
                </c:pt>
                <c:pt idx="186">
                  <c:v>44199</c:v>
                </c:pt>
                <c:pt idx="187">
                  <c:v>44200</c:v>
                </c:pt>
                <c:pt idx="188">
                  <c:v>44201</c:v>
                </c:pt>
                <c:pt idx="189">
                  <c:v>44202</c:v>
                </c:pt>
                <c:pt idx="190">
                  <c:v>44203</c:v>
                </c:pt>
                <c:pt idx="191">
                  <c:v>44204</c:v>
                </c:pt>
                <c:pt idx="192">
                  <c:v>44205</c:v>
                </c:pt>
                <c:pt idx="193">
                  <c:v>44206</c:v>
                </c:pt>
                <c:pt idx="194">
                  <c:v>44207</c:v>
                </c:pt>
                <c:pt idx="195">
                  <c:v>44208</c:v>
                </c:pt>
              </c:numCache>
            </c:numRef>
          </c:cat>
          <c:val>
            <c:numRef>
              <c:f>香港マカオ台湾の患者・海外輸入症例・無症状病原体保有者!$CG$189:$CG$386</c:f>
              <c:numCache>
                <c:formatCode>General</c:formatCode>
                <c:ptCount val="198"/>
                <c:pt idx="0">
                  <c:v>28</c:v>
                </c:pt>
                <c:pt idx="1">
                  <c:v>9</c:v>
                </c:pt>
                <c:pt idx="2">
                  <c:v>5</c:v>
                </c:pt>
                <c:pt idx="3">
                  <c:v>11</c:v>
                </c:pt>
                <c:pt idx="4">
                  <c:v>10</c:v>
                </c:pt>
                <c:pt idx="5">
                  <c:v>17</c:v>
                </c:pt>
                <c:pt idx="6">
                  <c:v>14</c:v>
                </c:pt>
                <c:pt idx="7">
                  <c:v>24</c:v>
                </c:pt>
                <c:pt idx="8">
                  <c:v>42</c:v>
                </c:pt>
                <c:pt idx="9">
                  <c:v>38</c:v>
                </c:pt>
                <c:pt idx="10">
                  <c:v>28</c:v>
                </c:pt>
                <c:pt idx="11">
                  <c:v>38</c:v>
                </c:pt>
                <c:pt idx="12">
                  <c:v>52</c:v>
                </c:pt>
                <c:pt idx="13">
                  <c:v>48</c:v>
                </c:pt>
                <c:pt idx="14">
                  <c:v>19</c:v>
                </c:pt>
                <c:pt idx="15">
                  <c:v>67</c:v>
                </c:pt>
                <c:pt idx="16">
                  <c:v>58</c:v>
                </c:pt>
                <c:pt idx="17">
                  <c:v>64</c:v>
                </c:pt>
                <c:pt idx="18">
                  <c:v>108</c:v>
                </c:pt>
                <c:pt idx="19">
                  <c:v>73</c:v>
                </c:pt>
                <c:pt idx="20">
                  <c:v>60</c:v>
                </c:pt>
                <c:pt idx="21">
                  <c:v>113</c:v>
                </c:pt>
                <c:pt idx="22">
                  <c:v>118</c:v>
                </c:pt>
                <c:pt idx="23">
                  <c:v>123</c:v>
                </c:pt>
                <c:pt idx="24">
                  <c:v>133</c:v>
                </c:pt>
                <c:pt idx="25">
                  <c:v>128</c:v>
                </c:pt>
                <c:pt idx="26">
                  <c:v>145</c:v>
                </c:pt>
                <c:pt idx="27">
                  <c:v>106</c:v>
                </c:pt>
                <c:pt idx="28">
                  <c:v>118</c:v>
                </c:pt>
                <c:pt idx="29">
                  <c:v>149</c:v>
                </c:pt>
                <c:pt idx="30">
                  <c:v>121</c:v>
                </c:pt>
                <c:pt idx="31">
                  <c:v>124</c:v>
                </c:pt>
                <c:pt idx="32">
                  <c:v>115</c:v>
                </c:pt>
                <c:pt idx="33">
                  <c:v>78</c:v>
                </c:pt>
                <c:pt idx="34">
                  <c:v>80</c:v>
                </c:pt>
                <c:pt idx="35">
                  <c:v>85</c:v>
                </c:pt>
                <c:pt idx="36">
                  <c:v>95</c:v>
                </c:pt>
                <c:pt idx="37">
                  <c:v>89</c:v>
                </c:pt>
                <c:pt idx="38">
                  <c:v>69</c:v>
                </c:pt>
                <c:pt idx="39">
                  <c:v>72</c:v>
                </c:pt>
                <c:pt idx="40">
                  <c:v>69</c:v>
                </c:pt>
                <c:pt idx="41">
                  <c:v>33</c:v>
                </c:pt>
                <c:pt idx="42">
                  <c:v>62</c:v>
                </c:pt>
                <c:pt idx="43">
                  <c:v>69</c:v>
                </c:pt>
                <c:pt idx="44">
                  <c:v>48</c:v>
                </c:pt>
                <c:pt idx="45">
                  <c:v>46</c:v>
                </c:pt>
                <c:pt idx="46">
                  <c:v>74</c:v>
                </c:pt>
                <c:pt idx="47">
                  <c:v>44</c:v>
                </c:pt>
                <c:pt idx="48">
                  <c:v>36</c:v>
                </c:pt>
                <c:pt idx="49">
                  <c:v>26</c:v>
                </c:pt>
                <c:pt idx="50">
                  <c:v>18</c:v>
                </c:pt>
                <c:pt idx="51">
                  <c:v>27</c:v>
                </c:pt>
                <c:pt idx="52">
                  <c:v>26</c:v>
                </c:pt>
                <c:pt idx="53">
                  <c:v>25</c:v>
                </c:pt>
                <c:pt idx="54">
                  <c:v>9</c:v>
                </c:pt>
                <c:pt idx="55">
                  <c:v>19</c:v>
                </c:pt>
                <c:pt idx="56">
                  <c:v>24</c:v>
                </c:pt>
                <c:pt idx="57">
                  <c:v>21</c:v>
                </c:pt>
                <c:pt idx="58">
                  <c:v>13</c:v>
                </c:pt>
                <c:pt idx="59">
                  <c:v>18</c:v>
                </c:pt>
                <c:pt idx="60">
                  <c:v>15</c:v>
                </c:pt>
                <c:pt idx="61">
                  <c:v>9</c:v>
                </c:pt>
                <c:pt idx="62">
                  <c:v>12</c:v>
                </c:pt>
                <c:pt idx="63">
                  <c:v>8</c:v>
                </c:pt>
                <c:pt idx="64">
                  <c:v>8</c:v>
                </c:pt>
                <c:pt idx="65">
                  <c:v>12</c:v>
                </c:pt>
                <c:pt idx="66">
                  <c:v>7</c:v>
                </c:pt>
                <c:pt idx="67">
                  <c:v>21</c:v>
                </c:pt>
                <c:pt idx="68">
                  <c:v>11</c:v>
                </c:pt>
                <c:pt idx="69">
                  <c:v>6</c:v>
                </c:pt>
                <c:pt idx="70">
                  <c:v>6</c:v>
                </c:pt>
                <c:pt idx="71">
                  <c:v>12</c:v>
                </c:pt>
                <c:pt idx="72">
                  <c:v>12</c:v>
                </c:pt>
                <c:pt idx="73">
                  <c:v>13</c:v>
                </c:pt>
                <c:pt idx="74">
                  <c:v>19</c:v>
                </c:pt>
                <c:pt idx="75">
                  <c:v>14</c:v>
                </c:pt>
                <c:pt idx="76">
                  <c:v>4</c:v>
                </c:pt>
                <c:pt idx="77">
                  <c:v>9</c:v>
                </c:pt>
                <c:pt idx="78">
                  <c:v>9</c:v>
                </c:pt>
                <c:pt idx="79">
                  <c:v>3</c:v>
                </c:pt>
                <c:pt idx="80">
                  <c:v>13</c:v>
                </c:pt>
                <c:pt idx="81">
                  <c:v>23</c:v>
                </c:pt>
                <c:pt idx="82">
                  <c:v>6</c:v>
                </c:pt>
                <c:pt idx="83">
                  <c:v>8</c:v>
                </c:pt>
                <c:pt idx="84">
                  <c:v>3</c:v>
                </c:pt>
                <c:pt idx="85">
                  <c:v>7</c:v>
                </c:pt>
                <c:pt idx="86">
                  <c:v>2</c:v>
                </c:pt>
                <c:pt idx="87">
                  <c:v>1</c:v>
                </c:pt>
                <c:pt idx="88">
                  <c:v>6</c:v>
                </c:pt>
                <c:pt idx="89">
                  <c:v>10</c:v>
                </c:pt>
                <c:pt idx="90">
                  <c:v>4</c:v>
                </c:pt>
                <c:pt idx="91">
                  <c:v>8</c:v>
                </c:pt>
                <c:pt idx="92">
                  <c:v>10</c:v>
                </c:pt>
                <c:pt idx="93">
                  <c:v>7</c:v>
                </c:pt>
                <c:pt idx="94">
                  <c:v>4</c:v>
                </c:pt>
                <c:pt idx="95">
                  <c:v>5</c:v>
                </c:pt>
                <c:pt idx="96">
                  <c:v>11</c:v>
                </c:pt>
                <c:pt idx="97">
                  <c:v>8</c:v>
                </c:pt>
                <c:pt idx="98">
                  <c:v>11</c:v>
                </c:pt>
                <c:pt idx="99">
                  <c:v>18</c:v>
                </c:pt>
                <c:pt idx="100">
                  <c:v>8</c:v>
                </c:pt>
                <c:pt idx="101">
                  <c:v>6</c:v>
                </c:pt>
                <c:pt idx="102">
                  <c:v>7</c:v>
                </c:pt>
                <c:pt idx="103">
                  <c:v>11</c:v>
                </c:pt>
                <c:pt idx="104">
                  <c:v>8</c:v>
                </c:pt>
                <c:pt idx="105">
                  <c:v>0</c:v>
                </c:pt>
                <c:pt idx="106">
                  <c:v>12</c:v>
                </c:pt>
                <c:pt idx="107">
                  <c:v>7</c:v>
                </c:pt>
                <c:pt idx="108">
                  <c:v>17</c:v>
                </c:pt>
                <c:pt idx="109">
                  <c:v>4</c:v>
                </c:pt>
                <c:pt idx="110">
                  <c:v>15</c:v>
                </c:pt>
                <c:pt idx="111">
                  <c:v>5</c:v>
                </c:pt>
                <c:pt idx="112">
                  <c:v>8</c:v>
                </c:pt>
                <c:pt idx="113">
                  <c:v>11</c:v>
                </c:pt>
                <c:pt idx="114">
                  <c:v>4</c:v>
                </c:pt>
                <c:pt idx="115">
                  <c:v>5</c:v>
                </c:pt>
                <c:pt idx="116">
                  <c:v>6</c:v>
                </c:pt>
                <c:pt idx="117">
                  <c:v>8</c:v>
                </c:pt>
                <c:pt idx="118">
                  <c:v>5</c:v>
                </c:pt>
                <c:pt idx="119">
                  <c:v>2</c:v>
                </c:pt>
                <c:pt idx="120">
                  <c:v>3</c:v>
                </c:pt>
                <c:pt idx="121">
                  <c:v>7</c:v>
                </c:pt>
                <c:pt idx="122">
                  <c:v>3</c:v>
                </c:pt>
                <c:pt idx="123">
                  <c:v>7</c:v>
                </c:pt>
                <c:pt idx="124">
                  <c:v>6</c:v>
                </c:pt>
                <c:pt idx="125">
                  <c:v>9</c:v>
                </c:pt>
                <c:pt idx="126">
                  <c:v>3</c:v>
                </c:pt>
                <c:pt idx="127">
                  <c:v>7</c:v>
                </c:pt>
                <c:pt idx="128">
                  <c:v>6</c:v>
                </c:pt>
                <c:pt idx="129">
                  <c:v>3</c:v>
                </c:pt>
                <c:pt idx="130">
                  <c:v>10</c:v>
                </c:pt>
                <c:pt idx="131">
                  <c:v>6</c:v>
                </c:pt>
                <c:pt idx="132">
                  <c:v>9</c:v>
                </c:pt>
                <c:pt idx="133">
                  <c:v>18</c:v>
                </c:pt>
                <c:pt idx="134">
                  <c:v>23</c:v>
                </c:pt>
                <c:pt idx="135">
                  <c:v>6</c:v>
                </c:pt>
                <c:pt idx="136">
                  <c:v>8</c:v>
                </c:pt>
                <c:pt idx="137">
                  <c:v>14</c:v>
                </c:pt>
                <c:pt idx="138">
                  <c:v>8</c:v>
                </c:pt>
                <c:pt idx="139">
                  <c:v>4</c:v>
                </c:pt>
                <c:pt idx="140">
                  <c:v>9</c:v>
                </c:pt>
                <c:pt idx="141">
                  <c:v>12</c:v>
                </c:pt>
                <c:pt idx="142">
                  <c:v>26</c:v>
                </c:pt>
                <c:pt idx="143">
                  <c:v>43</c:v>
                </c:pt>
                <c:pt idx="144">
                  <c:v>68</c:v>
                </c:pt>
                <c:pt idx="145">
                  <c:v>73</c:v>
                </c:pt>
                <c:pt idx="146">
                  <c:v>80</c:v>
                </c:pt>
                <c:pt idx="147">
                  <c:v>85</c:v>
                </c:pt>
                <c:pt idx="148">
                  <c:v>81</c:v>
                </c:pt>
                <c:pt idx="149">
                  <c:v>92</c:v>
                </c:pt>
                <c:pt idx="150">
                  <c:v>84</c:v>
                </c:pt>
                <c:pt idx="151">
                  <c:v>115</c:v>
                </c:pt>
                <c:pt idx="152">
                  <c:v>76</c:v>
                </c:pt>
                <c:pt idx="153">
                  <c:v>82</c:v>
                </c:pt>
                <c:pt idx="154">
                  <c:v>103</c:v>
                </c:pt>
                <c:pt idx="155">
                  <c:v>90</c:v>
                </c:pt>
                <c:pt idx="156">
                  <c:v>112</c:v>
                </c:pt>
                <c:pt idx="157">
                  <c:v>101</c:v>
                </c:pt>
                <c:pt idx="158">
                  <c:v>95</c:v>
                </c:pt>
                <c:pt idx="159">
                  <c:v>78</c:v>
                </c:pt>
                <c:pt idx="160">
                  <c:v>100</c:v>
                </c:pt>
                <c:pt idx="161">
                  <c:v>104</c:v>
                </c:pt>
                <c:pt idx="162">
                  <c:v>112</c:v>
                </c:pt>
                <c:pt idx="163">
                  <c:v>86</c:v>
                </c:pt>
                <c:pt idx="164">
                  <c:v>69</c:v>
                </c:pt>
                <c:pt idx="165">
                  <c:v>95</c:v>
                </c:pt>
                <c:pt idx="166">
                  <c:v>82</c:v>
                </c:pt>
                <c:pt idx="167">
                  <c:v>98</c:v>
                </c:pt>
                <c:pt idx="168">
                  <c:v>82</c:v>
                </c:pt>
                <c:pt idx="169">
                  <c:v>96</c:v>
                </c:pt>
                <c:pt idx="170">
                  <c:v>70</c:v>
                </c:pt>
                <c:pt idx="171">
                  <c:v>109</c:v>
                </c:pt>
                <c:pt idx="172">
                  <c:v>74</c:v>
                </c:pt>
                <c:pt idx="173">
                  <c:v>85</c:v>
                </c:pt>
                <c:pt idx="174">
                  <c:v>63</c:v>
                </c:pt>
                <c:pt idx="175">
                  <c:v>53</c:v>
                </c:pt>
                <c:pt idx="176">
                  <c:v>71</c:v>
                </c:pt>
                <c:pt idx="177">
                  <c:v>57</c:v>
                </c:pt>
                <c:pt idx="178">
                  <c:v>59</c:v>
                </c:pt>
                <c:pt idx="179">
                  <c:v>70</c:v>
                </c:pt>
                <c:pt idx="180">
                  <c:v>61</c:v>
                </c:pt>
                <c:pt idx="181">
                  <c:v>53</c:v>
                </c:pt>
                <c:pt idx="182">
                  <c:v>54</c:v>
                </c:pt>
                <c:pt idx="183">
                  <c:v>68</c:v>
                </c:pt>
                <c:pt idx="184">
                  <c:v>42</c:v>
                </c:pt>
                <c:pt idx="185">
                  <c:v>35</c:v>
                </c:pt>
                <c:pt idx="186">
                  <c:v>41</c:v>
                </c:pt>
                <c:pt idx="187">
                  <c:v>53</c:v>
                </c:pt>
                <c:pt idx="188">
                  <c:v>32</c:v>
                </c:pt>
                <c:pt idx="189">
                  <c:v>25</c:v>
                </c:pt>
                <c:pt idx="190">
                  <c:v>33</c:v>
                </c:pt>
                <c:pt idx="191">
                  <c:v>45</c:v>
                </c:pt>
                <c:pt idx="192">
                  <c:v>59</c:v>
                </c:pt>
                <c:pt idx="193">
                  <c:v>31</c:v>
                </c:pt>
                <c:pt idx="194">
                  <c:v>41</c:v>
                </c:pt>
                <c:pt idx="195">
                  <c:v>60</c:v>
                </c:pt>
              </c:numCache>
            </c:numRef>
          </c:val>
          <c:extLst>
            <c:ext xmlns:c16="http://schemas.microsoft.com/office/drawing/2014/chart" uri="{C3380CC4-5D6E-409C-BE32-E72D297353CC}">
              <c16:uniqueId val="{00000000-3552-48FD-A9E4-257E143EC3F2}"/>
            </c:ext>
          </c:extLst>
        </c:ser>
        <c:dLbls>
          <c:showLegendKey val="0"/>
          <c:showVal val="0"/>
          <c:showCatName val="0"/>
          <c:showSerName val="0"/>
          <c:showPercent val="0"/>
          <c:showBubbleSize val="0"/>
        </c:dLbls>
        <c:gapWidth val="500"/>
        <c:axId val="732264736"/>
        <c:axId val="732263424"/>
      </c:barChart>
      <c:dateAx>
        <c:axId val="73226473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3424"/>
        <c:crosses val="autoZero"/>
        <c:auto val="1"/>
        <c:lblOffset val="100"/>
        <c:baseTimeUnit val="days"/>
      </c:dateAx>
      <c:valAx>
        <c:axId val="7322634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32264736"/>
        <c:crosses val="autoZero"/>
        <c:crossBetween val="between"/>
      </c:valAx>
      <c:spPr>
        <a:noFill/>
        <a:ln>
          <a:solidFill>
            <a:schemeClr val="tx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r>
              <a:rPr lang="en-US" altLang="ja-JP" sz="1800" b="1"/>
              <a:t>COVID-19</a:t>
            </a:r>
            <a:r>
              <a:rPr lang="ja-JP" altLang="en-US" sz="1800" b="1"/>
              <a:t>中国患者数増加・累計</a:t>
            </a:r>
          </a:p>
        </c:rich>
      </c:tx>
      <c:overlay val="0"/>
      <c:spPr>
        <a:noFill/>
        <a:ln>
          <a:noFill/>
        </a:ln>
        <a:effectLst/>
      </c:spPr>
      <c:txPr>
        <a:bodyPr rot="0" spcFirstLastPara="1" vertOverflow="ellipsis" vert="horz" wrap="square" anchor="ctr" anchorCtr="1"/>
        <a:lstStyle/>
        <a:p>
          <a:pPr>
            <a:defRPr sz="18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0571780411022568E-2"/>
          <c:y val="1.8303131492558859E-2"/>
          <c:w val="0.82558938950354344"/>
          <c:h val="0.84715326466520624"/>
        </c:manualLayout>
      </c:layout>
      <c:barChart>
        <c:barDir val="col"/>
        <c:grouping val="clustered"/>
        <c:varyColors val="0"/>
        <c:ser>
          <c:idx val="0"/>
          <c:order val="1"/>
          <c:tx>
            <c:strRef>
              <c:f>国家衛健委発表に基づく感染状況!$X$26</c:f>
              <c:strCache>
                <c:ptCount val="1"/>
                <c:pt idx="0">
                  <c:v>確診患者数</c:v>
                </c:pt>
              </c:strCache>
            </c:strRef>
          </c:tx>
          <c:spPr>
            <a:solidFill>
              <a:schemeClr val="accent1"/>
            </a:solidFill>
            <a:ln>
              <a:noFill/>
            </a:ln>
            <a:effectLst/>
          </c:spPr>
          <c:invertIfNegative val="0"/>
          <c:cat>
            <c:numRef>
              <c:f>国家衛健委発表に基づく感染状況!$W$27:$W$387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国家衛健委発表に基づく感染状況!$X$27:$X$387</c:f>
              <c:numCache>
                <c:formatCode>#,##0_);[Red]\(#,##0\)</c:formatCode>
                <c:ptCount val="360"/>
                <c:pt idx="0">
                  <c:v>77</c:v>
                </c:pt>
                <c:pt idx="1">
                  <c:v>149</c:v>
                </c:pt>
                <c:pt idx="2">
                  <c:v>131</c:v>
                </c:pt>
                <c:pt idx="3">
                  <c:v>259</c:v>
                </c:pt>
                <c:pt idx="4">
                  <c:v>444</c:v>
                </c:pt>
                <c:pt idx="5">
                  <c:v>688</c:v>
                </c:pt>
                <c:pt idx="6">
                  <c:v>769</c:v>
                </c:pt>
                <c:pt idx="7">
                  <c:v>1771</c:v>
                </c:pt>
                <c:pt idx="8">
                  <c:v>1459</c:v>
                </c:pt>
                <c:pt idx="9">
                  <c:v>1737</c:v>
                </c:pt>
                <c:pt idx="10">
                  <c:v>1982</c:v>
                </c:pt>
                <c:pt idx="11">
                  <c:v>2102</c:v>
                </c:pt>
                <c:pt idx="12">
                  <c:v>2590</c:v>
                </c:pt>
                <c:pt idx="13">
                  <c:v>2829</c:v>
                </c:pt>
                <c:pt idx="14">
                  <c:v>3235</c:v>
                </c:pt>
                <c:pt idx="15">
                  <c:v>3887</c:v>
                </c:pt>
                <c:pt idx="16">
                  <c:v>3694</c:v>
                </c:pt>
                <c:pt idx="17">
                  <c:v>3143</c:v>
                </c:pt>
                <c:pt idx="18">
                  <c:v>3399</c:v>
                </c:pt>
                <c:pt idx="19">
                  <c:v>2656</c:v>
                </c:pt>
                <c:pt idx="20">
                  <c:v>3062</c:v>
                </c:pt>
                <c:pt idx="21">
                  <c:v>2478</c:v>
                </c:pt>
                <c:pt idx="22">
                  <c:v>2015</c:v>
                </c:pt>
                <c:pt idx="23">
                  <c:v>15152</c:v>
                </c:pt>
                <c:pt idx="24">
                  <c:v>5090</c:v>
                </c:pt>
                <c:pt idx="25">
                  <c:v>2641</c:v>
                </c:pt>
                <c:pt idx="26">
                  <c:v>2009</c:v>
                </c:pt>
                <c:pt idx="27">
                  <c:v>2048</c:v>
                </c:pt>
                <c:pt idx="28">
                  <c:v>1886</c:v>
                </c:pt>
                <c:pt idx="29">
                  <c:v>1749</c:v>
                </c:pt>
                <c:pt idx="30">
                  <c:v>820</c:v>
                </c:pt>
                <c:pt idx="31">
                  <c:v>889</c:v>
                </c:pt>
                <c:pt idx="32">
                  <c:v>397</c:v>
                </c:pt>
                <c:pt idx="33">
                  <c:v>648</c:v>
                </c:pt>
                <c:pt idx="34">
                  <c:v>409</c:v>
                </c:pt>
                <c:pt idx="35">
                  <c:v>508</c:v>
                </c:pt>
                <c:pt idx="36">
                  <c:v>406</c:v>
                </c:pt>
                <c:pt idx="37">
                  <c:v>433</c:v>
                </c:pt>
                <c:pt idx="38">
                  <c:v>327</c:v>
                </c:pt>
                <c:pt idx="39">
                  <c:v>427</c:v>
                </c:pt>
                <c:pt idx="40">
                  <c:v>573</c:v>
                </c:pt>
                <c:pt idx="41">
                  <c:v>202</c:v>
                </c:pt>
                <c:pt idx="42">
                  <c:v>125</c:v>
                </c:pt>
                <c:pt idx="43">
                  <c:v>119</c:v>
                </c:pt>
                <c:pt idx="44">
                  <c:v>139</c:v>
                </c:pt>
                <c:pt idx="45">
                  <c:v>143</c:v>
                </c:pt>
                <c:pt idx="46">
                  <c:v>99</c:v>
                </c:pt>
                <c:pt idx="47">
                  <c:v>44</c:v>
                </c:pt>
                <c:pt idx="48">
                  <c:v>40</c:v>
                </c:pt>
                <c:pt idx="49">
                  <c:v>19</c:v>
                </c:pt>
                <c:pt idx="50">
                  <c:v>24</c:v>
                </c:pt>
                <c:pt idx="51">
                  <c:v>15</c:v>
                </c:pt>
                <c:pt idx="52">
                  <c:v>8</c:v>
                </c:pt>
                <c:pt idx="53">
                  <c:v>11</c:v>
                </c:pt>
                <c:pt idx="54">
                  <c:v>20</c:v>
                </c:pt>
                <c:pt idx="55">
                  <c:v>16</c:v>
                </c:pt>
                <c:pt idx="56">
                  <c:v>21</c:v>
                </c:pt>
                <c:pt idx="57">
                  <c:v>13</c:v>
                </c:pt>
                <c:pt idx="58">
                  <c:v>34</c:v>
                </c:pt>
                <c:pt idx="59">
                  <c:v>39</c:v>
                </c:pt>
                <c:pt idx="60">
                  <c:v>41</c:v>
                </c:pt>
                <c:pt idx="61">
                  <c:v>46</c:v>
                </c:pt>
                <c:pt idx="62">
                  <c:v>39</c:v>
                </c:pt>
                <c:pt idx="63">
                  <c:v>78</c:v>
                </c:pt>
                <c:pt idx="64">
                  <c:v>47</c:v>
                </c:pt>
                <c:pt idx="65">
                  <c:v>67</c:v>
                </c:pt>
                <c:pt idx="66">
                  <c:v>55</c:v>
                </c:pt>
                <c:pt idx="67">
                  <c:v>54</c:v>
                </c:pt>
                <c:pt idx="68">
                  <c:v>45</c:v>
                </c:pt>
                <c:pt idx="69">
                  <c:v>31</c:v>
                </c:pt>
                <c:pt idx="70">
                  <c:v>48</c:v>
                </c:pt>
                <c:pt idx="71">
                  <c:v>36</c:v>
                </c:pt>
                <c:pt idx="72">
                  <c:v>35</c:v>
                </c:pt>
                <c:pt idx="73">
                  <c:v>31</c:v>
                </c:pt>
                <c:pt idx="74">
                  <c:v>19</c:v>
                </c:pt>
                <c:pt idx="75">
                  <c:v>30</c:v>
                </c:pt>
                <c:pt idx="76">
                  <c:v>39</c:v>
                </c:pt>
                <c:pt idx="77">
                  <c:v>32</c:v>
                </c:pt>
                <c:pt idx="78">
                  <c:v>62</c:v>
                </c:pt>
                <c:pt idx="79">
                  <c:v>63</c:v>
                </c:pt>
                <c:pt idx="80">
                  <c:v>42</c:v>
                </c:pt>
                <c:pt idx="81">
                  <c:v>46</c:v>
                </c:pt>
                <c:pt idx="82">
                  <c:v>99</c:v>
                </c:pt>
                <c:pt idx="83">
                  <c:v>108</c:v>
                </c:pt>
                <c:pt idx="84">
                  <c:v>89</c:v>
                </c:pt>
                <c:pt idx="85">
                  <c:v>46</c:v>
                </c:pt>
                <c:pt idx="86">
                  <c:v>46</c:v>
                </c:pt>
                <c:pt idx="87">
                  <c:v>26</c:v>
                </c:pt>
                <c:pt idx="88">
                  <c:v>27</c:v>
                </c:pt>
                <c:pt idx="89">
                  <c:v>16</c:v>
                </c:pt>
                <c:pt idx="90">
                  <c:v>12</c:v>
                </c:pt>
                <c:pt idx="91">
                  <c:v>11</c:v>
                </c:pt>
                <c:pt idx="92">
                  <c:v>30</c:v>
                </c:pt>
                <c:pt idx="93">
                  <c:v>10</c:v>
                </c:pt>
                <c:pt idx="94">
                  <c:v>6</c:v>
                </c:pt>
                <c:pt idx="95">
                  <c:v>12</c:v>
                </c:pt>
                <c:pt idx="96">
                  <c:v>11</c:v>
                </c:pt>
                <c:pt idx="97">
                  <c:v>3</c:v>
                </c:pt>
                <c:pt idx="98">
                  <c:v>6</c:v>
                </c:pt>
                <c:pt idx="99">
                  <c:v>22</c:v>
                </c:pt>
                <c:pt idx="100">
                  <c:v>4</c:v>
                </c:pt>
                <c:pt idx="101">
                  <c:v>12</c:v>
                </c:pt>
                <c:pt idx="102">
                  <c:v>1</c:v>
                </c:pt>
                <c:pt idx="103">
                  <c:v>2</c:v>
                </c:pt>
                <c:pt idx="104">
                  <c:v>3</c:v>
                </c:pt>
                <c:pt idx="105">
                  <c:v>1</c:v>
                </c:pt>
                <c:pt idx="106">
                  <c:v>2</c:v>
                </c:pt>
                <c:pt idx="107">
                  <c:v>2</c:v>
                </c:pt>
                <c:pt idx="108">
                  <c:v>1</c:v>
                </c:pt>
                <c:pt idx="109">
                  <c:v>1</c:v>
                </c:pt>
                <c:pt idx="110">
                  <c:v>14</c:v>
                </c:pt>
                <c:pt idx="111">
                  <c:v>17</c:v>
                </c:pt>
                <c:pt idx="112">
                  <c:v>1</c:v>
                </c:pt>
                <c:pt idx="113">
                  <c:v>7</c:v>
                </c:pt>
                <c:pt idx="114">
                  <c:v>3</c:v>
                </c:pt>
                <c:pt idx="115">
                  <c:v>4</c:v>
                </c:pt>
                <c:pt idx="116">
                  <c:v>8</c:v>
                </c:pt>
                <c:pt idx="117">
                  <c:v>5</c:v>
                </c:pt>
                <c:pt idx="118">
                  <c:v>7</c:v>
                </c:pt>
                <c:pt idx="119">
                  <c:v>6</c:v>
                </c:pt>
                <c:pt idx="120">
                  <c:v>5</c:v>
                </c:pt>
                <c:pt idx="121">
                  <c:v>2</c:v>
                </c:pt>
                <c:pt idx="122">
                  <c:v>4</c:v>
                </c:pt>
                <c:pt idx="123">
                  <c:v>0</c:v>
                </c:pt>
                <c:pt idx="124">
                  <c:v>3</c:v>
                </c:pt>
                <c:pt idx="125">
                  <c:v>11</c:v>
                </c:pt>
                <c:pt idx="126">
                  <c:v>7</c:v>
                </c:pt>
                <c:pt idx="127">
                  <c:v>1</c:v>
                </c:pt>
                <c:pt idx="128">
                  <c:v>2</c:v>
                </c:pt>
                <c:pt idx="129">
                  <c:v>0</c:v>
                </c:pt>
                <c:pt idx="130">
                  <c:v>4</c:v>
                </c:pt>
                <c:pt idx="131">
                  <c:v>2</c:v>
                </c:pt>
                <c:pt idx="132">
                  <c:v>16</c:v>
                </c:pt>
                <c:pt idx="133">
                  <c:v>5</c:v>
                </c:pt>
                <c:pt idx="134">
                  <c:v>1</c:v>
                </c:pt>
                <c:pt idx="135">
                  <c:v>1</c:v>
                </c:pt>
                <c:pt idx="136">
                  <c:v>5</c:v>
                </c:pt>
                <c:pt idx="137">
                  <c:v>3</c:v>
                </c:pt>
                <c:pt idx="138">
                  <c:v>6</c:v>
                </c:pt>
                <c:pt idx="139">
                  <c:v>4</c:v>
                </c:pt>
                <c:pt idx="140">
                  <c:v>3</c:v>
                </c:pt>
                <c:pt idx="141">
                  <c:v>3</c:v>
                </c:pt>
                <c:pt idx="142">
                  <c:v>11</c:v>
                </c:pt>
                <c:pt idx="143">
                  <c:v>7</c:v>
                </c:pt>
                <c:pt idx="144">
                  <c:v>11</c:v>
                </c:pt>
                <c:pt idx="145">
                  <c:v>57</c:v>
                </c:pt>
                <c:pt idx="146">
                  <c:v>49</c:v>
                </c:pt>
                <c:pt idx="147">
                  <c:v>40</c:v>
                </c:pt>
                <c:pt idx="148">
                  <c:v>44</c:v>
                </c:pt>
                <c:pt idx="149">
                  <c:v>28</c:v>
                </c:pt>
                <c:pt idx="150">
                  <c:v>32</c:v>
                </c:pt>
                <c:pt idx="151">
                  <c:v>27</c:v>
                </c:pt>
                <c:pt idx="152">
                  <c:v>26</c:v>
                </c:pt>
                <c:pt idx="153">
                  <c:v>18</c:v>
                </c:pt>
                <c:pt idx="154">
                  <c:v>22</c:v>
                </c:pt>
                <c:pt idx="155">
                  <c:v>12</c:v>
                </c:pt>
                <c:pt idx="156">
                  <c:v>19</c:v>
                </c:pt>
                <c:pt idx="157">
                  <c:v>13</c:v>
                </c:pt>
                <c:pt idx="158">
                  <c:v>21</c:v>
                </c:pt>
                <c:pt idx="159">
                  <c:v>17</c:v>
                </c:pt>
                <c:pt idx="160">
                  <c:v>12</c:v>
                </c:pt>
                <c:pt idx="161">
                  <c:v>19</c:v>
                </c:pt>
                <c:pt idx="162">
                  <c:v>3</c:v>
                </c:pt>
                <c:pt idx="163">
                  <c:v>3</c:v>
                </c:pt>
                <c:pt idx="164">
                  <c:v>5</c:v>
                </c:pt>
                <c:pt idx="165">
                  <c:v>3</c:v>
                </c:pt>
                <c:pt idx="166">
                  <c:v>8</c:v>
                </c:pt>
                <c:pt idx="167">
                  <c:v>4</c:v>
                </c:pt>
                <c:pt idx="168">
                  <c:v>8</c:v>
                </c:pt>
                <c:pt idx="169">
                  <c:v>9</c:v>
                </c:pt>
                <c:pt idx="170">
                  <c:v>4</c:v>
                </c:pt>
                <c:pt idx="171">
                  <c:v>2</c:v>
                </c:pt>
                <c:pt idx="172">
                  <c:v>7</c:v>
                </c:pt>
                <c:pt idx="173">
                  <c:v>8</c:v>
                </c:pt>
                <c:pt idx="174">
                  <c:v>3</c:v>
                </c:pt>
                <c:pt idx="175">
                  <c:v>6</c:v>
                </c:pt>
                <c:pt idx="176">
                  <c:v>1</c:v>
                </c:pt>
                <c:pt idx="177">
                  <c:v>10</c:v>
                </c:pt>
                <c:pt idx="178">
                  <c:v>22</c:v>
                </c:pt>
                <c:pt idx="179">
                  <c:v>16</c:v>
                </c:pt>
                <c:pt idx="180">
                  <c:v>22</c:v>
                </c:pt>
                <c:pt idx="181">
                  <c:v>11</c:v>
                </c:pt>
                <c:pt idx="182">
                  <c:v>14</c:v>
                </c:pt>
                <c:pt idx="183">
                  <c:v>22</c:v>
                </c:pt>
                <c:pt idx="184">
                  <c:v>21</c:v>
                </c:pt>
                <c:pt idx="185">
                  <c:v>34</c:v>
                </c:pt>
                <c:pt idx="186">
                  <c:v>46</c:v>
                </c:pt>
                <c:pt idx="187">
                  <c:v>61</c:v>
                </c:pt>
                <c:pt idx="188">
                  <c:v>68</c:v>
                </c:pt>
                <c:pt idx="189">
                  <c:v>101</c:v>
                </c:pt>
                <c:pt idx="190">
                  <c:v>105</c:v>
                </c:pt>
                <c:pt idx="191">
                  <c:v>127</c:v>
                </c:pt>
                <c:pt idx="192">
                  <c:v>45</c:v>
                </c:pt>
                <c:pt idx="193">
                  <c:v>49</c:v>
                </c:pt>
                <c:pt idx="194">
                  <c:v>43</c:v>
                </c:pt>
                <c:pt idx="195">
                  <c:v>36</c:v>
                </c:pt>
                <c:pt idx="196">
                  <c:v>27</c:v>
                </c:pt>
                <c:pt idx="197">
                  <c:v>37</c:v>
                </c:pt>
                <c:pt idx="198">
                  <c:v>37</c:v>
                </c:pt>
                <c:pt idx="199">
                  <c:v>31</c:v>
                </c:pt>
                <c:pt idx="200">
                  <c:v>23</c:v>
                </c:pt>
                <c:pt idx="201">
                  <c:v>49</c:v>
                </c:pt>
                <c:pt idx="202">
                  <c:v>44</c:v>
                </c:pt>
                <c:pt idx="203">
                  <c:v>25</c:v>
                </c:pt>
                <c:pt idx="204">
                  <c:v>19</c:v>
                </c:pt>
                <c:pt idx="205">
                  <c:v>30</c:v>
                </c:pt>
                <c:pt idx="206">
                  <c:v>22</c:v>
                </c:pt>
                <c:pt idx="207">
                  <c:v>19</c:v>
                </c:pt>
                <c:pt idx="208">
                  <c:v>22</c:v>
                </c:pt>
                <c:pt idx="209">
                  <c:v>22</c:v>
                </c:pt>
                <c:pt idx="210">
                  <c:v>17</c:v>
                </c:pt>
                <c:pt idx="211">
                  <c:v>7</c:v>
                </c:pt>
                <c:pt idx="212">
                  <c:v>22</c:v>
                </c:pt>
                <c:pt idx="213">
                  <c:v>22</c:v>
                </c:pt>
                <c:pt idx="214">
                  <c:v>12</c:v>
                </c:pt>
                <c:pt idx="215">
                  <c:v>16</c:v>
                </c:pt>
                <c:pt idx="216">
                  <c:v>14</c:v>
                </c:pt>
                <c:pt idx="217">
                  <c:v>15</c:v>
                </c:pt>
                <c:pt idx="218">
                  <c:v>8</c:v>
                </c:pt>
                <c:pt idx="219">
                  <c:v>9</c:v>
                </c:pt>
                <c:pt idx="220">
                  <c:v>9</c:v>
                </c:pt>
                <c:pt idx="221">
                  <c:v>9</c:v>
                </c:pt>
                <c:pt idx="222">
                  <c:v>17</c:v>
                </c:pt>
                <c:pt idx="223">
                  <c:v>10</c:v>
                </c:pt>
                <c:pt idx="224">
                  <c:v>8</c:v>
                </c:pt>
                <c:pt idx="225">
                  <c:v>11</c:v>
                </c:pt>
                <c:pt idx="226">
                  <c:v>25</c:v>
                </c:pt>
                <c:pt idx="227">
                  <c:v>10</c:v>
                </c:pt>
                <c:pt idx="228">
                  <c:v>10</c:v>
                </c:pt>
                <c:pt idx="229">
                  <c:v>12</c:v>
                </c:pt>
                <c:pt idx="230">
                  <c:v>10</c:v>
                </c:pt>
                <c:pt idx="231">
                  <c:v>2</c:v>
                </c:pt>
                <c:pt idx="232">
                  <c:v>7</c:v>
                </c:pt>
                <c:pt idx="233">
                  <c:v>15</c:v>
                </c:pt>
                <c:pt idx="234">
                  <c:v>6</c:v>
                </c:pt>
                <c:pt idx="235">
                  <c:v>10</c:v>
                </c:pt>
                <c:pt idx="236">
                  <c:v>10</c:v>
                </c:pt>
                <c:pt idx="237">
                  <c:v>8</c:v>
                </c:pt>
                <c:pt idx="238">
                  <c:v>12</c:v>
                </c:pt>
                <c:pt idx="239">
                  <c:v>9</c:v>
                </c:pt>
                <c:pt idx="240">
                  <c:v>32</c:v>
                </c:pt>
                <c:pt idx="241">
                  <c:v>14</c:v>
                </c:pt>
                <c:pt idx="242">
                  <c:v>10</c:v>
                </c:pt>
                <c:pt idx="243">
                  <c:v>12</c:v>
                </c:pt>
                <c:pt idx="244">
                  <c:v>6</c:v>
                </c:pt>
                <c:pt idx="245">
                  <c:v>10</c:v>
                </c:pt>
                <c:pt idx="246">
                  <c:v>7</c:v>
                </c:pt>
                <c:pt idx="247">
                  <c:v>8</c:v>
                </c:pt>
                <c:pt idx="248">
                  <c:v>15</c:v>
                </c:pt>
                <c:pt idx="249">
                  <c:v>14</c:v>
                </c:pt>
                <c:pt idx="250">
                  <c:v>21</c:v>
                </c:pt>
                <c:pt idx="251">
                  <c:v>12</c:v>
                </c:pt>
                <c:pt idx="252">
                  <c:v>19</c:v>
                </c:pt>
                <c:pt idx="253">
                  <c:v>11</c:v>
                </c:pt>
                <c:pt idx="254">
                  <c:v>10</c:v>
                </c:pt>
                <c:pt idx="255">
                  <c:v>10</c:v>
                </c:pt>
                <c:pt idx="256">
                  <c:v>16</c:v>
                </c:pt>
                <c:pt idx="257">
                  <c:v>20</c:v>
                </c:pt>
                <c:pt idx="258">
                  <c:v>12</c:v>
                </c:pt>
                <c:pt idx="259">
                  <c:v>7</c:v>
                </c:pt>
                <c:pt idx="260">
                  <c:v>11</c:v>
                </c:pt>
                <c:pt idx="261">
                  <c:v>21</c:v>
                </c:pt>
                <c:pt idx="262">
                  <c:v>15</c:v>
                </c:pt>
                <c:pt idx="263">
                  <c:v>21</c:v>
                </c:pt>
                <c:pt idx="264">
                  <c:v>21</c:v>
                </c:pt>
                <c:pt idx="265">
                  <c:v>13</c:v>
                </c:pt>
                <c:pt idx="266">
                  <c:v>20</c:v>
                </c:pt>
                <c:pt idx="267">
                  <c:v>11</c:v>
                </c:pt>
                <c:pt idx="268">
                  <c:v>24</c:v>
                </c:pt>
                <c:pt idx="269">
                  <c:v>13</c:v>
                </c:pt>
                <c:pt idx="270">
                  <c:v>13</c:v>
                </c:pt>
                <c:pt idx="271">
                  <c:v>13</c:v>
                </c:pt>
                <c:pt idx="272">
                  <c:v>19</c:v>
                </c:pt>
                <c:pt idx="273">
                  <c:v>11</c:v>
                </c:pt>
                <c:pt idx="274">
                  <c:v>14</c:v>
                </c:pt>
                <c:pt idx="275">
                  <c:v>18</c:v>
                </c:pt>
                <c:pt idx="276">
                  <c:v>28</c:v>
                </c:pt>
                <c:pt idx="277">
                  <c:v>15</c:v>
                </c:pt>
                <c:pt idx="278">
                  <c:v>20</c:v>
                </c:pt>
                <c:pt idx="279">
                  <c:v>16</c:v>
                </c:pt>
                <c:pt idx="280">
                  <c:v>42</c:v>
                </c:pt>
                <c:pt idx="281">
                  <c:v>47</c:v>
                </c:pt>
                <c:pt idx="282">
                  <c:v>25</c:v>
                </c:pt>
                <c:pt idx="283">
                  <c:v>33</c:v>
                </c:pt>
                <c:pt idx="284">
                  <c:v>24</c:v>
                </c:pt>
                <c:pt idx="285">
                  <c:v>24</c:v>
                </c:pt>
                <c:pt idx="286">
                  <c:v>49</c:v>
                </c:pt>
                <c:pt idx="287">
                  <c:v>17</c:v>
                </c:pt>
                <c:pt idx="288">
                  <c:v>28</c:v>
                </c:pt>
                <c:pt idx="289">
                  <c:v>36</c:v>
                </c:pt>
                <c:pt idx="290">
                  <c:v>33</c:v>
                </c:pt>
                <c:pt idx="291">
                  <c:v>28</c:v>
                </c:pt>
                <c:pt idx="292">
                  <c:v>33</c:v>
                </c:pt>
                <c:pt idx="293">
                  <c:v>22</c:v>
                </c:pt>
                <c:pt idx="294">
                  <c:v>17</c:v>
                </c:pt>
                <c:pt idx="295">
                  <c:v>15</c:v>
                </c:pt>
                <c:pt idx="296">
                  <c:v>8</c:v>
                </c:pt>
                <c:pt idx="297">
                  <c:v>18</c:v>
                </c:pt>
                <c:pt idx="298">
                  <c:v>13</c:v>
                </c:pt>
                <c:pt idx="299">
                  <c:v>8</c:v>
                </c:pt>
                <c:pt idx="300">
                  <c:v>15</c:v>
                </c:pt>
                <c:pt idx="301">
                  <c:v>8</c:v>
                </c:pt>
                <c:pt idx="302">
                  <c:v>12</c:v>
                </c:pt>
                <c:pt idx="303">
                  <c:v>17</c:v>
                </c:pt>
                <c:pt idx="304">
                  <c:v>16</c:v>
                </c:pt>
                <c:pt idx="305">
                  <c:v>17</c:v>
                </c:pt>
                <c:pt idx="306">
                  <c:v>11</c:v>
                </c:pt>
                <c:pt idx="307">
                  <c:v>22</c:v>
                </c:pt>
                <c:pt idx="308">
                  <c:v>5</c:v>
                </c:pt>
                <c:pt idx="309">
                  <c:v>21</c:v>
                </c:pt>
                <c:pt idx="310">
                  <c:v>5</c:v>
                </c:pt>
                <c:pt idx="311">
                  <c:v>6</c:v>
                </c:pt>
                <c:pt idx="312">
                  <c:v>11</c:v>
                </c:pt>
                <c:pt idx="313">
                  <c:v>18</c:v>
                </c:pt>
                <c:pt idx="314">
                  <c:v>12</c:v>
                </c:pt>
                <c:pt idx="315">
                  <c:v>9</c:v>
                </c:pt>
                <c:pt idx="316">
                  <c:v>16</c:v>
                </c:pt>
                <c:pt idx="317">
                  <c:v>17</c:v>
                </c:pt>
                <c:pt idx="318">
                  <c:v>17</c:v>
                </c:pt>
                <c:pt idx="319">
                  <c:v>18</c:v>
                </c:pt>
                <c:pt idx="320">
                  <c:v>15</c:v>
                </c:pt>
                <c:pt idx="321">
                  <c:v>12</c:v>
                </c:pt>
                <c:pt idx="322">
                  <c:v>15</c:v>
                </c:pt>
                <c:pt idx="323">
                  <c:v>12</c:v>
                </c:pt>
                <c:pt idx="324">
                  <c:v>15</c:v>
                </c:pt>
                <c:pt idx="325">
                  <c:v>13</c:v>
                </c:pt>
                <c:pt idx="326">
                  <c:v>24</c:v>
                </c:pt>
                <c:pt idx="327">
                  <c:v>16</c:v>
                </c:pt>
                <c:pt idx="328">
                  <c:v>17</c:v>
                </c:pt>
                <c:pt idx="329">
                  <c:v>12</c:v>
                </c:pt>
                <c:pt idx="330">
                  <c:v>7</c:v>
                </c:pt>
                <c:pt idx="331">
                  <c:v>12</c:v>
                </c:pt>
                <c:pt idx="332">
                  <c:v>17</c:v>
                </c:pt>
                <c:pt idx="333">
                  <c:v>23</c:v>
                </c:pt>
                <c:pt idx="334">
                  <c:v>23</c:v>
                </c:pt>
                <c:pt idx="335">
                  <c:v>15</c:v>
                </c:pt>
                <c:pt idx="336">
                  <c:v>15</c:v>
                </c:pt>
                <c:pt idx="337">
                  <c:v>17</c:v>
                </c:pt>
                <c:pt idx="338">
                  <c:v>14</c:v>
                </c:pt>
                <c:pt idx="339">
                  <c:v>20</c:v>
                </c:pt>
                <c:pt idx="340">
                  <c:v>22</c:v>
                </c:pt>
                <c:pt idx="341">
                  <c:v>21</c:v>
                </c:pt>
                <c:pt idx="342">
                  <c:v>27</c:v>
                </c:pt>
                <c:pt idx="343">
                  <c:v>24</c:v>
                </c:pt>
                <c:pt idx="344">
                  <c:v>25</c:v>
                </c:pt>
                <c:pt idx="345">
                  <c:v>19</c:v>
                </c:pt>
                <c:pt idx="346">
                  <c:v>22</c:v>
                </c:pt>
                <c:pt idx="347">
                  <c:v>24</c:v>
                </c:pt>
                <c:pt idx="348">
                  <c:v>33</c:v>
                </c:pt>
                <c:pt idx="349">
                  <c:v>33</c:v>
                </c:pt>
                <c:pt idx="350">
                  <c:v>32</c:v>
                </c:pt>
                <c:pt idx="351">
                  <c:v>63</c:v>
                </c:pt>
                <c:pt idx="352">
                  <c:v>53</c:v>
                </c:pt>
                <c:pt idx="353">
                  <c:v>33</c:v>
                </c:pt>
                <c:pt idx="354">
                  <c:v>69</c:v>
                </c:pt>
                <c:pt idx="355">
                  <c:v>103</c:v>
                </c:pt>
                <c:pt idx="356">
                  <c:v>55</c:v>
                </c:pt>
                <c:pt idx="357">
                  <c:v>115</c:v>
                </c:pt>
              </c:numCache>
            </c:numRef>
          </c:val>
          <c:extLst>
            <c:ext xmlns:c16="http://schemas.microsoft.com/office/drawing/2014/chart" uri="{C3380CC4-5D6E-409C-BE32-E72D297353CC}">
              <c16:uniqueId val="{00000000-2FD2-4FB9-9100-0C459DDD8835}"/>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0"/>
          <c:tx>
            <c:strRef>
              <c:f>国家衛健委発表に基づく感染状況!$Y$26</c:f>
              <c:strCache>
                <c:ptCount val="1"/>
                <c:pt idx="0">
                  <c:v>確診患者累計</c:v>
                </c:pt>
              </c:strCache>
            </c:strRef>
          </c:tx>
          <c:spPr>
            <a:ln w="28575" cap="rnd">
              <a:solidFill>
                <a:schemeClr val="accent2"/>
              </a:solidFill>
              <a:round/>
            </a:ln>
            <a:effectLst/>
          </c:spPr>
          <c:marker>
            <c:symbol val="none"/>
          </c:marker>
          <c:cat>
            <c:numRef>
              <c:f>国家衛健委発表に基づく感染状況!$W$27:$W$387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国家衛健委発表に基づく感染状況!$Y$27:$Y$387</c:f>
              <c:numCache>
                <c:formatCode>General</c:formatCode>
                <c:ptCount val="360"/>
                <c:pt idx="0">
                  <c:v>291</c:v>
                </c:pt>
                <c:pt idx="1">
                  <c:v>37</c:v>
                </c:pt>
                <c:pt idx="2">
                  <c:v>571</c:v>
                </c:pt>
                <c:pt idx="3">
                  <c:v>830</c:v>
                </c:pt>
                <c:pt idx="4">
                  <c:v>1287</c:v>
                </c:pt>
                <c:pt idx="5">
                  <c:v>1975</c:v>
                </c:pt>
                <c:pt idx="6">
                  <c:v>2744</c:v>
                </c:pt>
                <c:pt idx="7">
                  <c:v>4515</c:v>
                </c:pt>
                <c:pt idx="8">
                  <c:v>5974</c:v>
                </c:pt>
                <c:pt idx="9">
                  <c:v>7711</c:v>
                </c:pt>
                <c:pt idx="10">
                  <c:v>9692</c:v>
                </c:pt>
                <c:pt idx="11">
                  <c:v>11791</c:v>
                </c:pt>
                <c:pt idx="12">
                  <c:v>14380</c:v>
                </c:pt>
                <c:pt idx="13">
                  <c:v>17205</c:v>
                </c:pt>
                <c:pt idx="14">
                  <c:v>20438</c:v>
                </c:pt>
                <c:pt idx="15">
                  <c:v>24324</c:v>
                </c:pt>
                <c:pt idx="16">
                  <c:v>28018</c:v>
                </c:pt>
                <c:pt idx="17">
                  <c:v>31161</c:v>
                </c:pt>
                <c:pt idx="18">
                  <c:v>34546</c:v>
                </c:pt>
                <c:pt idx="19">
                  <c:v>37198</c:v>
                </c:pt>
                <c:pt idx="20">
                  <c:v>40171</c:v>
                </c:pt>
                <c:pt idx="21">
                  <c:v>42638</c:v>
                </c:pt>
                <c:pt idx="22">
                  <c:v>44653</c:v>
                </c:pt>
                <c:pt idx="23">
                  <c:v>59804</c:v>
                </c:pt>
                <c:pt idx="24">
                  <c:v>63851</c:v>
                </c:pt>
                <c:pt idx="25">
                  <c:v>66492</c:v>
                </c:pt>
                <c:pt idx="26">
                  <c:v>68500</c:v>
                </c:pt>
                <c:pt idx="27">
                  <c:v>70548</c:v>
                </c:pt>
                <c:pt idx="28">
                  <c:v>72436</c:v>
                </c:pt>
                <c:pt idx="29">
                  <c:v>74185</c:v>
                </c:pt>
                <c:pt idx="30">
                  <c:v>75002</c:v>
                </c:pt>
                <c:pt idx="31">
                  <c:v>75891</c:v>
                </c:pt>
                <c:pt idx="32">
                  <c:v>76288</c:v>
                </c:pt>
                <c:pt idx="33">
                  <c:v>76936</c:v>
                </c:pt>
                <c:pt idx="34">
                  <c:v>77150</c:v>
                </c:pt>
                <c:pt idx="35">
                  <c:v>77658</c:v>
                </c:pt>
                <c:pt idx="36">
                  <c:v>78064</c:v>
                </c:pt>
                <c:pt idx="37">
                  <c:v>78497</c:v>
                </c:pt>
                <c:pt idx="38">
                  <c:v>78824</c:v>
                </c:pt>
                <c:pt idx="39">
                  <c:v>79251</c:v>
                </c:pt>
                <c:pt idx="40">
                  <c:v>79824</c:v>
                </c:pt>
                <c:pt idx="41">
                  <c:v>80026</c:v>
                </c:pt>
                <c:pt idx="42">
                  <c:v>80151</c:v>
                </c:pt>
                <c:pt idx="43">
                  <c:v>80270</c:v>
                </c:pt>
                <c:pt idx="44">
                  <c:v>80409</c:v>
                </c:pt>
                <c:pt idx="45">
                  <c:v>80552</c:v>
                </c:pt>
                <c:pt idx="46">
                  <c:v>80651</c:v>
                </c:pt>
                <c:pt idx="47">
                  <c:v>80695</c:v>
                </c:pt>
                <c:pt idx="48">
                  <c:v>80735</c:v>
                </c:pt>
                <c:pt idx="49">
                  <c:v>80754</c:v>
                </c:pt>
                <c:pt idx="50">
                  <c:v>80778</c:v>
                </c:pt>
                <c:pt idx="51">
                  <c:v>80793</c:v>
                </c:pt>
                <c:pt idx="52">
                  <c:v>80813</c:v>
                </c:pt>
                <c:pt idx="53">
                  <c:v>80824</c:v>
                </c:pt>
                <c:pt idx="54">
                  <c:v>80844</c:v>
                </c:pt>
                <c:pt idx="55">
                  <c:v>80860</c:v>
                </c:pt>
                <c:pt idx="56">
                  <c:v>80881</c:v>
                </c:pt>
                <c:pt idx="57">
                  <c:v>80894</c:v>
                </c:pt>
                <c:pt idx="58">
                  <c:v>80928</c:v>
                </c:pt>
                <c:pt idx="59">
                  <c:v>80967</c:v>
                </c:pt>
                <c:pt idx="60">
                  <c:v>81008</c:v>
                </c:pt>
                <c:pt idx="61">
                  <c:v>81054</c:v>
                </c:pt>
                <c:pt idx="62">
                  <c:v>81093</c:v>
                </c:pt>
                <c:pt idx="63">
                  <c:v>81171</c:v>
                </c:pt>
                <c:pt idx="64">
                  <c:v>81218</c:v>
                </c:pt>
                <c:pt idx="65">
                  <c:v>81285</c:v>
                </c:pt>
                <c:pt idx="66">
                  <c:v>81340</c:v>
                </c:pt>
                <c:pt idx="67">
                  <c:v>81394</c:v>
                </c:pt>
                <c:pt idx="68">
                  <c:v>81439</c:v>
                </c:pt>
                <c:pt idx="69">
                  <c:v>81470</c:v>
                </c:pt>
                <c:pt idx="70">
                  <c:v>81518</c:v>
                </c:pt>
                <c:pt idx="71">
                  <c:v>81554</c:v>
                </c:pt>
                <c:pt idx="72">
                  <c:v>81589</c:v>
                </c:pt>
                <c:pt idx="73">
                  <c:v>81620</c:v>
                </c:pt>
                <c:pt idx="74">
                  <c:v>81639</c:v>
                </c:pt>
                <c:pt idx="75">
                  <c:v>81669</c:v>
                </c:pt>
                <c:pt idx="76">
                  <c:v>81708</c:v>
                </c:pt>
                <c:pt idx="77">
                  <c:v>81740</c:v>
                </c:pt>
                <c:pt idx="78">
                  <c:v>81802</c:v>
                </c:pt>
                <c:pt idx="79">
                  <c:v>81865</c:v>
                </c:pt>
                <c:pt idx="80">
                  <c:v>81907</c:v>
                </c:pt>
                <c:pt idx="81">
                  <c:v>81953</c:v>
                </c:pt>
                <c:pt idx="82">
                  <c:v>82052</c:v>
                </c:pt>
                <c:pt idx="83">
                  <c:v>82160</c:v>
                </c:pt>
                <c:pt idx="84">
                  <c:v>82249</c:v>
                </c:pt>
                <c:pt idx="85">
                  <c:v>82295</c:v>
                </c:pt>
                <c:pt idx="86">
                  <c:v>82341</c:v>
                </c:pt>
                <c:pt idx="87">
                  <c:v>82367</c:v>
                </c:pt>
                <c:pt idx="88">
                  <c:v>82719</c:v>
                </c:pt>
                <c:pt idx="89">
                  <c:v>82735</c:v>
                </c:pt>
                <c:pt idx="90">
                  <c:v>82747</c:v>
                </c:pt>
                <c:pt idx="91">
                  <c:v>82758</c:v>
                </c:pt>
                <c:pt idx="92">
                  <c:v>82788</c:v>
                </c:pt>
                <c:pt idx="93">
                  <c:v>82798</c:v>
                </c:pt>
                <c:pt idx="94">
                  <c:v>82804</c:v>
                </c:pt>
                <c:pt idx="95">
                  <c:v>82816</c:v>
                </c:pt>
                <c:pt idx="96">
                  <c:v>82827</c:v>
                </c:pt>
                <c:pt idx="97">
                  <c:v>82830</c:v>
                </c:pt>
                <c:pt idx="98">
                  <c:v>82836</c:v>
                </c:pt>
                <c:pt idx="99">
                  <c:v>82858</c:v>
                </c:pt>
                <c:pt idx="100">
                  <c:v>82862</c:v>
                </c:pt>
                <c:pt idx="101">
                  <c:v>82874</c:v>
                </c:pt>
                <c:pt idx="102">
                  <c:v>82875</c:v>
                </c:pt>
                <c:pt idx="103">
                  <c:v>82877</c:v>
                </c:pt>
                <c:pt idx="104">
                  <c:v>82880</c:v>
                </c:pt>
                <c:pt idx="105">
                  <c:v>82881</c:v>
                </c:pt>
                <c:pt idx="106">
                  <c:v>82883</c:v>
                </c:pt>
                <c:pt idx="107">
                  <c:v>82885</c:v>
                </c:pt>
                <c:pt idx="108">
                  <c:v>82886</c:v>
                </c:pt>
                <c:pt idx="109">
                  <c:v>82887</c:v>
                </c:pt>
                <c:pt idx="110">
                  <c:v>82901</c:v>
                </c:pt>
                <c:pt idx="111">
                  <c:v>82918</c:v>
                </c:pt>
                <c:pt idx="112">
                  <c:v>82919</c:v>
                </c:pt>
                <c:pt idx="113">
                  <c:v>82926</c:v>
                </c:pt>
                <c:pt idx="114">
                  <c:v>82929</c:v>
                </c:pt>
                <c:pt idx="115">
                  <c:v>82933</c:v>
                </c:pt>
                <c:pt idx="116">
                  <c:v>82941</c:v>
                </c:pt>
                <c:pt idx="117">
                  <c:v>82947</c:v>
                </c:pt>
                <c:pt idx="118">
                  <c:v>82954</c:v>
                </c:pt>
                <c:pt idx="119">
                  <c:v>82960</c:v>
                </c:pt>
                <c:pt idx="120">
                  <c:v>82965</c:v>
                </c:pt>
                <c:pt idx="121">
                  <c:v>82967</c:v>
                </c:pt>
                <c:pt idx="122">
                  <c:v>82971</c:v>
                </c:pt>
                <c:pt idx="123">
                  <c:v>82971</c:v>
                </c:pt>
                <c:pt idx="124">
                  <c:v>82974</c:v>
                </c:pt>
                <c:pt idx="125">
                  <c:v>82985</c:v>
                </c:pt>
                <c:pt idx="126">
                  <c:v>82992</c:v>
                </c:pt>
                <c:pt idx="127">
                  <c:v>82993</c:v>
                </c:pt>
                <c:pt idx="128">
                  <c:v>82995</c:v>
                </c:pt>
                <c:pt idx="129">
                  <c:v>82995</c:v>
                </c:pt>
                <c:pt idx="130">
                  <c:v>82999</c:v>
                </c:pt>
                <c:pt idx="131">
                  <c:v>83001</c:v>
                </c:pt>
                <c:pt idx="132">
                  <c:v>83017</c:v>
                </c:pt>
                <c:pt idx="133">
                  <c:v>83022</c:v>
                </c:pt>
                <c:pt idx="134">
                  <c:v>83021</c:v>
                </c:pt>
                <c:pt idx="135">
                  <c:v>83022</c:v>
                </c:pt>
                <c:pt idx="136">
                  <c:v>83027</c:v>
                </c:pt>
                <c:pt idx="137">
                  <c:v>83030</c:v>
                </c:pt>
                <c:pt idx="138">
                  <c:v>83036</c:v>
                </c:pt>
                <c:pt idx="139">
                  <c:v>83040</c:v>
                </c:pt>
                <c:pt idx="140">
                  <c:v>83043</c:v>
                </c:pt>
                <c:pt idx="141">
                  <c:v>83046</c:v>
                </c:pt>
                <c:pt idx="142">
                  <c:v>83057</c:v>
                </c:pt>
                <c:pt idx="143">
                  <c:v>83064</c:v>
                </c:pt>
                <c:pt idx="144">
                  <c:v>83075</c:v>
                </c:pt>
                <c:pt idx="145">
                  <c:v>83132</c:v>
                </c:pt>
                <c:pt idx="146">
                  <c:v>83181</c:v>
                </c:pt>
                <c:pt idx="147">
                  <c:v>83221</c:v>
                </c:pt>
                <c:pt idx="148">
                  <c:v>83265</c:v>
                </c:pt>
                <c:pt idx="149">
                  <c:v>83293</c:v>
                </c:pt>
                <c:pt idx="150">
                  <c:v>83325</c:v>
                </c:pt>
                <c:pt idx="151">
                  <c:v>83352</c:v>
                </c:pt>
                <c:pt idx="152">
                  <c:v>83378</c:v>
                </c:pt>
                <c:pt idx="153">
                  <c:v>83396</c:v>
                </c:pt>
                <c:pt idx="154">
                  <c:v>83418</c:v>
                </c:pt>
                <c:pt idx="155">
                  <c:v>83430</c:v>
                </c:pt>
                <c:pt idx="156">
                  <c:v>83449</c:v>
                </c:pt>
                <c:pt idx="157">
                  <c:v>83462</c:v>
                </c:pt>
                <c:pt idx="158">
                  <c:v>83483</c:v>
                </c:pt>
                <c:pt idx="159">
                  <c:v>83500</c:v>
                </c:pt>
                <c:pt idx="160">
                  <c:v>83512</c:v>
                </c:pt>
                <c:pt idx="161">
                  <c:v>83531</c:v>
                </c:pt>
                <c:pt idx="162">
                  <c:v>83534</c:v>
                </c:pt>
                <c:pt idx="163">
                  <c:v>83537</c:v>
                </c:pt>
                <c:pt idx="164">
                  <c:v>83542</c:v>
                </c:pt>
                <c:pt idx="165">
                  <c:v>83545</c:v>
                </c:pt>
                <c:pt idx="166">
                  <c:v>83553</c:v>
                </c:pt>
                <c:pt idx="167">
                  <c:v>83557</c:v>
                </c:pt>
                <c:pt idx="168">
                  <c:v>83565</c:v>
                </c:pt>
                <c:pt idx="169">
                  <c:v>83581</c:v>
                </c:pt>
                <c:pt idx="170">
                  <c:v>83585</c:v>
                </c:pt>
                <c:pt idx="171">
                  <c:v>83587</c:v>
                </c:pt>
                <c:pt idx="172">
                  <c:v>83594</c:v>
                </c:pt>
                <c:pt idx="173">
                  <c:v>83602</c:v>
                </c:pt>
                <c:pt idx="174">
                  <c:v>83605</c:v>
                </c:pt>
                <c:pt idx="175">
                  <c:v>83611</c:v>
                </c:pt>
                <c:pt idx="176">
                  <c:v>83612</c:v>
                </c:pt>
                <c:pt idx="177">
                  <c:v>83622</c:v>
                </c:pt>
                <c:pt idx="178">
                  <c:v>83644</c:v>
                </c:pt>
                <c:pt idx="179">
                  <c:v>83660</c:v>
                </c:pt>
                <c:pt idx="180">
                  <c:v>83682</c:v>
                </c:pt>
                <c:pt idx="181">
                  <c:v>83693</c:v>
                </c:pt>
                <c:pt idx="182">
                  <c:v>83707</c:v>
                </c:pt>
                <c:pt idx="183">
                  <c:v>83729</c:v>
                </c:pt>
                <c:pt idx="184">
                  <c:v>83750</c:v>
                </c:pt>
                <c:pt idx="185">
                  <c:v>83784</c:v>
                </c:pt>
                <c:pt idx="186">
                  <c:v>83830</c:v>
                </c:pt>
                <c:pt idx="187">
                  <c:v>83891</c:v>
                </c:pt>
                <c:pt idx="188">
                  <c:v>83959</c:v>
                </c:pt>
                <c:pt idx="189">
                  <c:v>84060</c:v>
                </c:pt>
                <c:pt idx="190">
                  <c:v>84165</c:v>
                </c:pt>
                <c:pt idx="191">
                  <c:v>84292</c:v>
                </c:pt>
                <c:pt idx="192">
                  <c:v>84337</c:v>
                </c:pt>
                <c:pt idx="193">
                  <c:v>84385</c:v>
                </c:pt>
                <c:pt idx="194">
                  <c:v>84428</c:v>
                </c:pt>
                <c:pt idx="195">
                  <c:v>84464</c:v>
                </c:pt>
                <c:pt idx="196">
                  <c:v>84491</c:v>
                </c:pt>
                <c:pt idx="197">
                  <c:v>84528</c:v>
                </c:pt>
                <c:pt idx="198">
                  <c:v>84565</c:v>
                </c:pt>
                <c:pt idx="199">
                  <c:v>84596</c:v>
                </c:pt>
                <c:pt idx="200">
                  <c:v>84619</c:v>
                </c:pt>
                <c:pt idx="201">
                  <c:v>84668</c:v>
                </c:pt>
                <c:pt idx="202">
                  <c:v>84712</c:v>
                </c:pt>
                <c:pt idx="203">
                  <c:v>84737</c:v>
                </c:pt>
                <c:pt idx="204">
                  <c:v>84756</c:v>
                </c:pt>
                <c:pt idx="205">
                  <c:v>84786</c:v>
                </c:pt>
                <c:pt idx="206">
                  <c:v>84808</c:v>
                </c:pt>
                <c:pt idx="207">
                  <c:v>84827</c:v>
                </c:pt>
                <c:pt idx="208">
                  <c:v>84849</c:v>
                </c:pt>
                <c:pt idx="209">
                  <c:v>84871</c:v>
                </c:pt>
                <c:pt idx="210">
                  <c:v>84888</c:v>
                </c:pt>
                <c:pt idx="211">
                  <c:v>84895</c:v>
                </c:pt>
                <c:pt idx="212">
                  <c:v>84917</c:v>
                </c:pt>
                <c:pt idx="213">
                  <c:v>84939</c:v>
                </c:pt>
                <c:pt idx="214">
                  <c:v>84951</c:v>
                </c:pt>
                <c:pt idx="215">
                  <c:v>84967</c:v>
                </c:pt>
                <c:pt idx="216">
                  <c:v>84981</c:v>
                </c:pt>
                <c:pt idx="217">
                  <c:v>84996</c:v>
                </c:pt>
                <c:pt idx="218">
                  <c:v>85004</c:v>
                </c:pt>
                <c:pt idx="219">
                  <c:v>85013</c:v>
                </c:pt>
                <c:pt idx="220">
                  <c:v>85022</c:v>
                </c:pt>
                <c:pt idx="221">
                  <c:v>85031</c:v>
                </c:pt>
                <c:pt idx="222">
                  <c:v>85048</c:v>
                </c:pt>
                <c:pt idx="223">
                  <c:v>85058</c:v>
                </c:pt>
                <c:pt idx="224">
                  <c:v>85066</c:v>
                </c:pt>
                <c:pt idx="225">
                  <c:v>85077</c:v>
                </c:pt>
                <c:pt idx="226">
                  <c:v>85102</c:v>
                </c:pt>
                <c:pt idx="227">
                  <c:v>85112</c:v>
                </c:pt>
                <c:pt idx="228">
                  <c:v>85122</c:v>
                </c:pt>
                <c:pt idx="229">
                  <c:v>85134</c:v>
                </c:pt>
                <c:pt idx="230">
                  <c:v>85144</c:v>
                </c:pt>
                <c:pt idx="231">
                  <c:v>85146</c:v>
                </c:pt>
                <c:pt idx="232">
                  <c:v>85153</c:v>
                </c:pt>
                <c:pt idx="233">
                  <c:v>85168</c:v>
                </c:pt>
                <c:pt idx="234">
                  <c:v>85174</c:v>
                </c:pt>
                <c:pt idx="235">
                  <c:v>85184</c:v>
                </c:pt>
                <c:pt idx="236">
                  <c:v>85194</c:v>
                </c:pt>
                <c:pt idx="237">
                  <c:v>85202</c:v>
                </c:pt>
                <c:pt idx="238">
                  <c:v>85214</c:v>
                </c:pt>
                <c:pt idx="239">
                  <c:v>85223</c:v>
                </c:pt>
                <c:pt idx="240">
                  <c:v>85255</c:v>
                </c:pt>
                <c:pt idx="241">
                  <c:v>85269</c:v>
                </c:pt>
                <c:pt idx="242">
                  <c:v>85279</c:v>
                </c:pt>
                <c:pt idx="243">
                  <c:v>85291</c:v>
                </c:pt>
                <c:pt idx="244">
                  <c:v>85297</c:v>
                </c:pt>
                <c:pt idx="245">
                  <c:v>85307</c:v>
                </c:pt>
                <c:pt idx="246">
                  <c:v>85314</c:v>
                </c:pt>
                <c:pt idx="247">
                  <c:v>85322</c:v>
                </c:pt>
                <c:pt idx="248">
                  <c:v>85337</c:v>
                </c:pt>
                <c:pt idx="249">
                  <c:v>85351</c:v>
                </c:pt>
                <c:pt idx="250">
                  <c:v>85372</c:v>
                </c:pt>
                <c:pt idx="251">
                  <c:v>85384</c:v>
                </c:pt>
                <c:pt idx="252">
                  <c:v>85403</c:v>
                </c:pt>
                <c:pt idx="253">
                  <c:v>85414</c:v>
                </c:pt>
                <c:pt idx="254">
                  <c:v>85424</c:v>
                </c:pt>
                <c:pt idx="255">
                  <c:v>85434</c:v>
                </c:pt>
                <c:pt idx="256">
                  <c:v>85450</c:v>
                </c:pt>
                <c:pt idx="257">
                  <c:v>85470</c:v>
                </c:pt>
                <c:pt idx="258">
                  <c:v>85482</c:v>
                </c:pt>
                <c:pt idx="259">
                  <c:v>85489</c:v>
                </c:pt>
                <c:pt idx="260">
                  <c:v>85500</c:v>
                </c:pt>
                <c:pt idx="261">
                  <c:v>85521</c:v>
                </c:pt>
                <c:pt idx="262">
                  <c:v>85536</c:v>
                </c:pt>
                <c:pt idx="263">
                  <c:v>85557</c:v>
                </c:pt>
                <c:pt idx="264">
                  <c:v>85578</c:v>
                </c:pt>
                <c:pt idx="265">
                  <c:v>85591</c:v>
                </c:pt>
                <c:pt idx="266">
                  <c:v>85611</c:v>
                </c:pt>
                <c:pt idx="267">
                  <c:v>85622</c:v>
                </c:pt>
                <c:pt idx="268">
                  <c:v>85646</c:v>
                </c:pt>
                <c:pt idx="269">
                  <c:v>85659</c:v>
                </c:pt>
                <c:pt idx="270">
                  <c:v>85672</c:v>
                </c:pt>
                <c:pt idx="271">
                  <c:v>85685</c:v>
                </c:pt>
                <c:pt idx="272">
                  <c:v>85704</c:v>
                </c:pt>
                <c:pt idx="273">
                  <c:v>85715</c:v>
                </c:pt>
                <c:pt idx="274">
                  <c:v>85729</c:v>
                </c:pt>
                <c:pt idx="275">
                  <c:v>85747</c:v>
                </c:pt>
                <c:pt idx="276">
                  <c:v>85775</c:v>
                </c:pt>
                <c:pt idx="277">
                  <c:v>85790</c:v>
                </c:pt>
                <c:pt idx="278">
                  <c:v>85810</c:v>
                </c:pt>
                <c:pt idx="279">
                  <c:v>85826</c:v>
                </c:pt>
                <c:pt idx="280">
                  <c:v>85868</c:v>
                </c:pt>
                <c:pt idx="281">
                  <c:v>85915</c:v>
                </c:pt>
                <c:pt idx="282">
                  <c:v>85940</c:v>
                </c:pt>
                <c:pt idx="283">
                  <c:v>85973</c:v>
                </c:pt>
                <c:pt idx="284">
                  <c:v>85997</c:v>
                </c:pt>
                <c:pt idx="285">
                  <c:v>86021</c:v>
                </c:pt>
                <c:pt idx="286">
                  <c:v>86070</c:v>
                </c:pt>
                <c:pt idx="287">
                  <c:v>86087</c:v>
                </c:pt>
                <c:pt idx="288">
                  <c:v>86115</c:v>
                </c:pt>
                <c:pt idx="289">
                  <c:v>86151</c:v>
                </c:pt>
                <c:pt idx="290">
                  <c:v>86184</c:v>
                </c:pt>
                <c:pt idx="291">
                  <c:v>86212</c:v>
                </c:pt>
                <c:pt idx="292">
                  <c:v>86245</c:v>
                </c:pt>
                <c:pt idx="293">
                  <c:v>86267</c:v>
                </c:pt>
                <c:pt idx="294">
                  <c:v>86284</c:v>
                </c:pt>
                <c:pt idx="295">
                  <c:v>86299</c:v>
                </c:pt>
                <c:pt idx="296">
                  <c:v>86307</c:v>
                </c:pt>
                <c:pt idx="297">
                  <c:v>86325</c:v>
                </c:pt>
                <c:pt idx="298">
                  <c:v>86338</c:v>
                </c:pt>
                <c:pt idx="299">
                  <c:v>86346</c:v>
                </c:pt>
                <c:pt idx="300">
                  <c:v>86361</c:v>
                </c:pt>
                <c:pt idx="301">
                  <c:v>86369</c:v>
                </c:pt>
                <c:pt idx="302">
                  <c:v>86381</c:v>
                </c:pt>
                <c:pt idx="303">
                  <c:v>86398</c:v>
                </c:pt>
                <c:pt idx="304">
                  <c:v>86414</c:v>
                </c:pt>
                <c:pt idx="305">
                  <c:v>86431</c:v>
                </c:pt>
                <c:pt idx="306">
                  <c:v>86442</c:v>
                </c:pt>
                <c:pt idx="307">
                  <c:v>86464</c:v>
                </c:pt>
                <c:pt idx="308">
                  <c:v>86469</c:v>
                </c:pt>
                <c:pt idx="309">
                  <c:v>86490</c:v>
                </c:pt>
                <c:pt idx="310">
                  <c:v>86495</c:v>
                </c:pt>
                <c:pt idx="311">
                  <c:v>86501</c:v>
                </c:pt>
                <c:pt idx="312">
                  <c:v>86512</c:v>
                </c:pt>
                <c:pt idx="313">
                  <c:v>86530</c:v>
                </c:pt>
                <c:pt idx="314">
                  <c:v>86542</c:v>
                </c:pt>
                <c:pt idx="315">
                  <c:v>86551</c:v>
                </c:pt>
                <c:pt idx="316">
                  <c:v>86567</c:v>
                </c:pt>
                <c:pt idx="317">
                  <c:v>86584</c:v>
                </c:pt>
                <c:pt idx="318">
                  <c:v>86601</c:v>
                </c:pt>
                <c:pt idx="319">
                  <c:v>86619</c:v>
                </c:pt>
                <c:pt idx="320">
                  <c:v>86634</c:v>
                </c:pt>
                <c:pt idx="321">
                  <c:v>86646</c:v>
                </c:pt>
                <c:pt idx="322">
                  <c:v>86661</c:v>
                </c:pt>
                <c:pt idx="323">
                  <c:v>86673</c:v>
                </c:pt>
                <c:pt idx="324">
                  <c:v>86688</c:v>
                </c:pt>
                <c:pt idx="325">
                  <c:v>86701</c:v>
                </c:pt>
                <c:pt idx="326">
                  <c:v>86725</c:v>
                </c:pt>
                <c:pt idx="327">
                  <c:v>86741</c:v>
                </c:pt>
                <c:pt idx="328">
                  <c:v>86758</c:v>
                </c:pt>
                <c:pt idx="329">
                  <c:v>86770</c:v>
                </c:pt>
                <c:pt idx="330">
                  <c:v>86777</c:v>
                </c:pt>
                <c:pt idx="331">
                  <c:v>86789</c:v>
                </c:pt>
                <c:pt idx="332">
                  <c:v>86806</c:v>
                </c:pt>
                <c:pt idx="333">
                  <c:v>86829</c:v>
                </c:pt>
                <c:pt idx="334">
                  <c:v>86852</c:v>
                </c:pt>
                <c:pt idx="335">
                  <c:v>86867</c:v>
                </c:pt>
                <c:pt idx="336">
                  <c:v>86882</c:v>
                </c:pt>
                <c:pt idx="337">
                  <c:v>86899</c:v>
                </c:pt>
                <c:pt idx="338">
                  <c:v>86913</c:v>
                </c:pt>
                <c:pt idx="339">
                  <c:v>86933</c:v>
                </c:pt>
                <c:pt idx="340">
                  <c:v>86955</c:v>
                </c:pt>
                <c:pt idx="341">
                  <c:v>86976</c:v>
                </c:pt>
                <c:pt idx="342">
                  <c:v>87003</c:v>
                </c:pt>
                <c:pt idx="343">
                  <c:v>87027</c:v>
                </c:pt>
                <c:pt idx="344">
                  <c:v>87052</c:v>
                </c:pt>
                <c:pt idx="345">
                  <c:v>87071</c:v>
                </c:pt>
                <c:pt idx="346">
                  <c:v>87093</c:v>
                </c:pt>
                <c:pt idx="347">
                  <c:v>87117</c:v>
                </c:pt>
                <c:pt idx="348">
                  <c:v>87150</c:v>
                </c:pt>
                <c:pt idx="349">
                  <c:v>87183</c:v>
                </c:pt>
                <c:pt idx="350">
                  <c:v>87215</c:v>
                </c:pt>
                <c:pt idx="351">
                  <c:v>87278</c:v>
                </c:pt>
                <c:pt idx="352">
                  <c:v>87331</c:v>
                </c:pt>
                <c:pt idx="353">
                  <c:v>87364</c:v>
                </c:pt>
                <c:pt idx="354">
                  <c:v>87433</c:v>
                </c:pt>
                <c:pt idx="355">
                  <c:v>87536</c:v>
                </c:pt>
                <c:pt idx="356">
                  <c:v>87591</c:v>
                </c:pt>
                <c:pt idx="357">
                  <c:v>87706</c:v>
                </c:pt>
              </c:numCache>
            </c:numRef>
          </c:val>
          <c:smooth val="0"/>
          <c:extLst>
            <c:ext xmlns:c16="http://schemas.microsoft.com/office/drawing/2014/chart" uri="{C3380CC4-5D6E-409C-BE32-E72D297353CC}">
              <c16:uniqueId val="{00000001-2FD2-4FB9-9100-0C459DDD8835}"/>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0_);[Red]\(#,##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43775523600975569"/>
          <c:y val="0.36835009455731199"/>
          <c:w val="0.39850425732753869"/>
          <c:h val="0.15163195380696814"/>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ltLang="ja-JP" sz="2000" b="1"/>
              <a:t>COVID-19</a:t>
            </a:r>
            <a:r>
              <a:rPr lang="ja-JP" altLang="en-US" sz="2000" b="1"/>
              <a:t>中国死者数増加・累計</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0803745685635447E-2"/>
          <c:y val="1.7861852634274374E-2"/>
          <c:w val="0.84952803976426028"/>
          <c:h val="0.85565610396261438"/>
        </c:manualLayout>
      </c:layout>
      <c:barChart>
        <c:barDir val="col"/>
        <c:grouping val="clustered"/>
        <c:varyColors val="0"/>
        <c:ser>
          <c:idx val="0"/>
          <c:order val="0"/>
          <c:tx>
            <c:strRef>
              <c:f>国家衛健委発表に基づく感染状況!$AA$26</c:f>
              <c:strCache>
                <c:ptCount val="1"/>
                <c:pt idx="0">
                  <c:v>死亡者数</c:v>
                </c:pt>
              </c:strCache>
            </c:strRef>
          </c:tx>
          <c:spPr>
            <a:solidFill>
              <a:schemeClr val="accent1"/>
            </a:solidFill>
            <a:ln>
              <a:noFill/>
            </a:ln>
            <a:effectLst/>
          </c:spPr>
          <c:invertIfNegative val="0"/>
          <c:cat>
            <c:numRef>
              <c:f>国家衛健委発表に基づく感染状況!$Z$27:$Z$387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国家衛健委発表に基づく感染状況!$AA$27:$AA$387</c:f>
              <c:numCache>
                <c:formatCode>General</c:formatCode>
                <c:ptCount val="360"/>
                <c:pt idx="0">
                  <c:v>0</c:v>
                </c:pt>
                <c:pt idx="1">
                  <c:v>3</c:v>
                </c:pt>
                <c:pt idx="2">
                  <c:v>8</c:v>
                </c:pt>
                <c:pt idx="3">
                  <c:v>8</c:v>
                </c:pt>
                <c:pt idx="4">
                  <c:v>16</c:v>
                </c:pt>
                <c:pt idx="5">
                  <c:v>15</c:v>
                </c:pt>
                <c:pt idx="6">
                  <c:v>24</c:v>
                </c:pt>
                <c:pt idx="7">
                  <c:v>26</c:v>
                </c:pt>
                <c:pt idx="8">
                  <c:v>26</c:v>
                </c:pt>
                <c:pt idx="9">
                  <c:v>38</c:v>
                </c:pt>
                <c:pt idx="10">
                  <c:v>43</c:v>
                </c:pt>
                <c:pt idx="11">
                  <c:v>46</c:v>
                </c:pt>
                <c:pt idx="12">
                  <c:v>45</c:v>
                </c:pt>
                <c:pt idx="13">
                  <c:v>57</c:v>
                </c:pt>
                <c:pt idx="14">
                  <c:v>64</c:v>
                </c:pt>
                <c:pt idx="15">
                  <c:v>65</c:v>
                </c:pt>
                <c:pt idx="16">
                  <c:v>73</c:v>
                </c:pt>
                <c:pt idx="17">
                  <c:v>73</c:v>
                </c:pt>
                <c:pt idx="18">
                  <c:v>86</c:v>
                </c:pt>
                <c:pt idx="19">
                  <c:v>89</c:v>
                </c:pt>
                <c:pt idx="20">
                  <c:v>97</c:v>
                </c:pt>
                <c:pt idx="21">
                  <c:v>108</c:v>
                </c:pt>
                <c:pt idx="22">
                  <c:v>97</c:v>
                </c:pt>
                <c:pt idx="23">
                  <c:v>254</c:v>
                </c:pt>
                <c:pt idx="24">
                  <c:v>121</c:v>
                </c:pt>
                <c:pt idx="25">
                  <c:v>143</c:v>
                </c:pt>
                <c:pt idx="26">
                  <c:v>142</c:v>
                </c:pt>
                <c:pt idx="27">
                  <c:v>105</c:v>
                </c:pt>
                <c:pt idx="28">
                  <c:v>98</c:v>
                </c:pt>
                <c:pt idx="29">
                  <c:v>136</c:v>
                </c:pt>
                <c:pt idx="30">
                  <c:v>114</c:v>
                </c:pt>
                <c:pt idx="31">
                  <c:v>118</c:v>
                </c:pt>
                <c:pt idx="32">
                  <c:v>109</c:v>
                </c:pt>
                <c:pt idx="33">
                  <c:v>97</c:v>
                </c:pt>
                <c:pt idx="34">
                  <c:v>150</c:v>
                </c:pt>
                <c:pt idx="35">
                  <c:v>71</c:v>
                </c:pt>
                <c:pt idx="36">
                  <c:v>52</c:v>
                </c:pt>
                <c:pt idx="37">
                  <c:v>29</c:v>
                </c:pt>
                <c:pt idx="38">
                  <c:v>44</c:v>
                </c:pt>
                <c:pt idx="39">
                  <c:v>47</c:v>
                </c:pt>
                <c:pt idx="40">
                  <c:v>35</c:v>
                </c:pt>
                <c:pt idx="41">
                  <c:v>42</c:v>
                </c:pt>
                <c:pt idx="42">
                  <c:v>31</c:v>
                </c:pt>
                <c:pt idx="43">
                  <c:v>38</c:v>
                </c:pt>
                <c:pt idx="44">
                  <c:v>31</c:v>
                </c:pt>
                <c:pt idx="45">
                  <c:v>30</c:v>
                </c:pt>
                <c:pt idx="46">
                  <c:v>28</c:v>
                </c:pt>
                <c:pt idx="47">
                  <c:v>27</c:v>
                </c:pt>
                <c:pt idx="48">
                  <c:v>22</c:v>
                </c:pt>
                <c:pt idx="49">
                  <c:v>17</c:v>
                </c:pt>
                <c:pt idx="50">
                  <c:v>22</c:v>
                </c:pt>
                <c:pt idx="51">
                  <c:v>11</c:v>
                </c:pt>
                <c:pt idx="52">
                  <c:v>7</c:v>
                </c:pt>
                <c:pt idx="53">
                  <c:v>13</c:v>
                </c:pt>
                <c:pt idx="54">
                  <c:v>10</c:v>
                </c:pt>
                <c:pt idx="55">
                  <c:v>14</c:v>
                </c:pt>
                <c:pt idx="56">
                  <c:v>13</c:v>
                </c:pt>
                <c:pt idx="57">
                  <c:v>11</c:v>
                </c:pt>
                <c:pt idx="58">
                  <c:v>8</c:v>
                </c:pt>
                <c:pt idx="59">
                  <c:v>3</c:v>
                </c:pt>
                <c:pt idx="60">
                  <c:v>7</c:v>
                </c:pt>
                <c:pt idx="61">
                  <c:v>6</c:v>
                </c:pt>
                <c:pt idx="62">
                  <c:v>9</c:v>
                </c:pt>
                <c:pt idx="63">
                  <c:v>7</c:v>
                </c:pt>
                <c:pt idx="64">
                  <c:v>4</c:v>
                </c:pt>
                <c:pt idx="65">
                  <c:v>6</c:v>
                </c:pt>
                <c:pt idx="66">
                  <c:v>5</c:v>
                </c:pt>
                <c:pt idx="67">
                  <c:v>3</c:v>
                </c:pt>
                <c:pt idx="68">
                  <c:v>5</c:v>
                </c:pt>
                <c:pt idx="69">
                  <c:v>4</c:v>
                </c:pt>
                <c:pt idx="70">
                  <c:v>1</c:v>
                </c:pt>
                <c:pt idx="71">
                  <c:v>7</c:v>
                </c:pt>
                <c:pt idx="72">
                  <c:v>6</c:v>
                </c:pt>
                <c:pt idx="73">
                  <c:v>4</c:v>
                </c:pt>
                <c:pt idx="74">
                  <c:v>4</c:v>
                </c:pt>
                <c:pt idx="75">
                  <c:v>3</c:v>
                </c:pt>
                <c:pt idx="76">
                  <c:v>1</c:v>
                </c:pt>
                <c:pt idx="77">
                  <c:v>0</c:v>
                </c:pt>
                <c:pt idx="78">
                  <c:v>2</c:v>
                </c:pt>
                <c:pt idx="79">
                  <c:v>2</c:v>
                </c:pt>
                <c:pt idx="80">
                  <c:v>1</c:v>
                </c:pt>
                <c:pt idx="81">
                  <c:v>3</c:v>
                </c:pt>
                <c:pt idx="82">
                  <c:v>0</c:v>
                </c:pt>
                <c:pt idx="83">
                  <c:v>2</c:v>
                </c:pt>
                <c:pt idx="84">
                  <c:v>0</c:v>
                </c:pt>
                <c:pt idx="85">
                  <c:v>1</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pt idx="356">
                  <c:v>0</c:v>
                </c:pt>
                <c:pt idx="357">
                  <c:v>0</c:v>
                </c:pt>
              </c:numCache>
            </c:numRef>
          </c:val>
          <c:extLst>
            <c:ext xmlns:c16="http://schemas.microsoft.com/office/drawing/2014/chart" uri="{C3380CC4-5D6E-409C-BE32-E72D297353CC}">
              <c16:uniqueId val="{00000000-D595-4D8C-AFAD-AFFD197BC2FD}"/>
            </c:ext>
          </c:extLst>
        </c:ser>
        <c:dLbls>
          <c:showLegendKey val="0"/>
          <c:showVal val="0"/>
          <c:showCatName val="0"/>
          <c:showSerName val="0"/>
          <c:showPercent val="0"/>
          <c:showBubbleSize val="0"/>
        </c:dLbls>
        <c:gapWidth val="150"/>
        <c:axId val="351644744"/>
        <c:axId val="701623328"/>
      </c:barChart>
      <c:lineChart>
        <c:grouping val="standard"/>
        <c:varyColors val="0"/>
        <c:ser>
          <c:idx val="1"/>
          <c:order val="1"/>
          <c:tx>
            <c:strRef>
              <c:f>国家衛健委発表に基づく感染状況!$AB$26</c:f>
              <c:strCache>
                <c:ptCount val="1"/>
                <c:pt idx="0">
                  <c:v>死者数累計</c:v>
                </c:pt>
              </c:strCache>
            </c:strRef>
          </c:tx>
          <c:spPr>
            <a:ln w="28575" cap="rnd">
              <a:solidFill>
                <a:schemeClr val="accent2"/>
              </a:solidFill>
              <a:round/>
            </a:ln>
            <a:effectLst/>
          </c:spPr>
          <c:marker>
            <c:symbol val="none"/>
          </c:marker>
          <c:cat>
            <c:numRef>
              <c:f>国家衛健委発表に基づく感染状況!$Z$27:$Z$387</c:f>
              <c:numCache>
                <c:formatCode>m"月"d"日"</c:formatCode>
                <c:ptCount val="360"/>
                <c:pt idx="0">
                  <c:v>43850</c:v>
                </c:pt>
                <c:pt idx="1">
                  <c:v>43851</c:v>
                </c:pt>
                <c:pt idx="2">
                  <c:v>43852</c:v>
                </c:pt>
                <c:pt idx="3">
                  <c:v>43853</c:v>
                </c:pt>
                <c:pt idx="4">
                  <c:v>43854</c:v>
                </c:pt>
                <c:pt idx="5">
                  <c:v>43855</c:v>
                </c:pt>
                <c:pt idx="6">
                  <c:v>43856</c:v>
                </c:pt>
                <c:pt idx="7">
                  <c:v>43857</c:v>
                </c:pt>
                <c:pt idx="8">
                  <c:v>43858</c:v>
                </c:pt>
                <c:pt idx="9">
                  <c:v>43859</c:v>
                </c:pt>
                <c:pt idx="10">
                  <c:v>43860</c:v>
                </c:pt>
                <c:pt idx="11">
                  <c:v>43861</c:v>
                </c:pt>
                <c:pt idx="12">
                  <c:v>43862</c:v>
                </c:pt>
                <c:pt idx="13">
                  <c:v>43863</c:v>
                </c:pt>
                <c:pt idx="14">
                  <c:v>43864</c:v>
                </c:pt>
                <c:pt idx="15">
                  <c:v>43865</c:v>
                </c:pt>
                <c:pt idx="16">
                  <c:v>43866</c:v>
                </c:pt>
                <c:pt idx="17">
                  <c:v>43867</c:v>
                </c:pt>
                <c:pt idx="18">
                  <c:v>43868</c:v>
                </c:pt>
                <c:pt idx="19">
                  <c:v>43869</c:v>
                </c:pt>
                <c:pt idx="20">
                  <c:v>43870</c:v>
                </c:pt>
                <c:pt idx="21">
                  <c:v>43871</c:v>
                </c:pt>
                <c:pt idx="22">
                  <c:v>43872</c:v>
                </c:pt>
                <c:pt idx="23">
                  <c:v>43873</c:v>
                </c:pt>
                <c:pt idx="24">
                  <c:v>43874</c:v>
                </c:pt>
                <c:pt idx="25">
                  <c:v>43875</c:v>
                </c:pt>
                <c:pt idx="26">
                  <c:v>43876</c:v>
                </c:pt>
                <c:pt idx="27">
                  <c:v>43877</c:v>
                </c:pt>
                <c:pt idx="28">
                  <c:v>43878</c:v>
                </c:pt>
                <c:pt idx="29">
                  <c:v>43879</c:v>
                </c:pt>
                <c:pt idx="30">
                  <c:v>43880</c:v>
                </c:pt>
                <c:pt idx="31">
                  <c:v>43881</c:v>
                </c:pt>
                <c:pt idx="32">
                  <c:v>43882</c:v>
                </c:pt>
                <c:pt idx="33">
                  <c:v>43883</c:v>
                </c:pt>
                <c:pt idx="34">
                  <c:v>43884</c:v>
                </c:pt>
                <c:pt idx="35">
                  <c:v>43885</c:v>
                </c:pt>
                <c:pt idx="36">
                  <c:v>43886</c:v>
                </c:pt>
                <c:pt idx="37">
                  <c:v>43887</c:v>
                </c:pt>
                <c:pt idx="38">
                  <c:v>43888</c:v>
                </c:pt>
                <c:pt idx="39">
                  <c:v>43889</c:v>
                </c:pt>
                <c:pt idx="40">
                  <c:v>43890</c:v>
                </c:pt>
                <c:pt idx="41">
                  <c:v>43891</c:v>
                </c:pt>
                <c:pt idx="42">
                  <c:v>43892</c:v>
                </c:pt>
                <c:pt idx="43">
                  <c:v>43893</c:v>
                </c:pt>
                <c:pt idx="44">
                  <c:v>43894</c:v>
                </c:pt>
                <c:pt idx="45">
                  <c:v>43895</c:v>
                </c:pt>
                <c:pt idx="46">
                  <c:v>43896</c:v>
                </c:pt>
                <c:pt idx="47">
                  <c:v>43897</c:v>
                </c:pt>
                <c:pt idx="48">
                  <c:v>43898</c:v>
                </c:pt>
                <c:pt idx="49">
                  <c:v>43899</c:v>
                </c:pt>
                <c:pt idx="50">
                  <c:v>43900</c:v>
                </c:pt>
                <c:pt idx="51">
                  <c:v>43901</c:v>
                </c:pt>
                <c:pt idx="52">
                  <c:v>43902</c:v>
                </c:pt>
                <c:pt idx="53">
                  <c:v>43903</c:v>
                </c:pt>
                <c:pt idx="54">
                  <c:v>43904</c:v>
                </c:pt>
                <c:pt idx="55">
                  <c:v>43905</c:v>
                </c:pt>
                <c:pt idx="56">
                  <c:v>43906</c:v>
                </c:pt>
                <c:pt idx="57">
                  <c:v>43907</c:v>
                </c:pt>
                <c:pt idx="58">
                  <c:v>43908</c:v>
                </c:pt>
                <c:pt idx="59">
                  <c:v>43909</c:v>
                </c:pt>
                <c:pt idx="60">
                  <c:v>43910</c:v>
                </c:pt>
                <c:pt idx="61">
                  <c:v>43911</c:v>
                </c:pt>
                <c:pt idx="62">
                  <c:v>43912</c:v>
                </c:pt>
                <c:pt idx="63">
                  <c:v>43913</c:v>
                </c:pt>
                <c:pt idx="64">
                  <c:v>43914</c:v>
                </c:pt>
                <c:pt idx="65">
                  <c:v>43915</c:v>
                </c:pt>
                <c:pt idx="66">
                  <c:v>43916</c:v>
                </c:pt>
                <c:pt idx="67">
                  <c:v>43917</c:v>
                </c:pt>
                <c:pt idx="68">
                  <c:v>43918</c:v>
                </c:pt>
                <c:pt idx="69">
                  <c:v>43919</c:v>
                </c:pt>
                <c:pt idx="70">
                  <c:v>43920</c:v>
                </c:pt>
                <c:pt idx="71">
                  <c:v>43921</c:v>
                </c:pt>
                <c:pt idx="72">
                  <c:v>43922</c:v>
                </c:pt>
                <c:pt idx="73">
                  <c:v>43923</c:v>
                </c:pt>
                <c:pt idx="74">
                  <c:v>43924</c:v>
                </c:pt>
                <c:pt idx="75">
                  <c:v>43925</c:v>
                </c:pt>
                <c:pt idx="76">
                  <c:v>43926</c:v>
                </c:pt>
                <c:pt idx="77">
                  <c:v>43927</c:v>
                </c:pt>
                <c:pt idx="78">
                  <c:v>43928</c:v>
                </c:pt>
                <c:pt idx="79">
                  <c:v>43929</c:v>
                </c:pt>
                <c:pt idx="80">
                  <c:v>43930</c:v>
                </c:pt>
                <c:pt idx="81">
                  <c:v>43931</c:v>
                </c:pt>
                <c:pt idx="82">
                  <c:v>43932</c:v>
                </c:pt>
                <c:pt idx="83">
                  <c:v>43933</c:v>
                </c:pt>
                <c:pt idx="84">
                  <c:v>43934</c:v>
                </c:pt>
                <c:pt idx="85">
                  <c:v>43935</c:v>
                </c:pt>
                <c:pt idx="86">
                  <c:v>43936</c:v>
                </c:pt>
                <c:pt idx="87">
                  <c:v>43937</c:v>
                </c:pt>
                <c:pt idx="88">
                  <c:v>43938</c:v>
                </c:pt>
                <c:pt idx="89">
                  <c:v>43939</c:v>
                </c:pt>
                <c:pt idx="90">
                  <c:v>43940</c:v>
                </c:pt>
                <c:pt idx="91">
                  <c:v>43941</c:v>
                </c:pt>
                <c:pt idx="92">
                  <c:v>43942</c:v>
                </c:pt>
                <c:pt idx="93">
                  <c:v>43943</c:v>
                </c:pt>
                <c:pt idx="94">
                  <c:v>43944</c:v>
                </c:pt>
                <c:pt idx="95">
                  <c:v>43945</c:v>
                </c:pt>
                <c:pt idx="96">
                  <c:v>43946</c:v>
                </c:pt>
                <c:pt idx="97">
                  <c:v>43947</c:v>
                </c:pt>
                <c:pt idx="98">
                  <c:v>43948</c:v>
                </c:pt>
                <c:pt idx="99">
                  <c:v>43949</c:v>
                </c:pt>
                <c:pt idx="100">
                  <c:v>43950</c:v>
                </c:pt>
                <c:pt idx="101">
                  <c:v>43951</c:v>
                </c:pt>
                <c:pt idx="102">
                  <c:v>43952</c:v>
                </c:pt>
                <c:pt idx="103">
                  <c:v>43953</c:v>
                </c:pt>
                <c:pt idx="104">
                  <c:v>43954</c:v>
                </c:pt>
                <c:pt idx="105">
                  <c:v>43955</c:v>
                </c:pt>
                <c:pt idx="106">
                  <c:v>43956</c:v>
                </c:pt>
                <c:pt idx="107">
                  <c:v>43957</c:v>
                </c:pt>
                <c:pt idx="108">
                  <c:v>43958</c:v>
                </c:pt>
                <c:pt idx="109">
                  <c:v>43959</c:v>
                </c:pt>
                <c:pt idx="110">
                  <c:v>43960</c:v>
                </c:pt>
                <c:pt idx="111">
                  <c:v>43961</c:v>
                </c:pt>
                <c:pt idx="112">
                  <c:v>43962</c:v>
                </c:pt>
                <c:pt idx="113">
                  <c:v>43963</c:v>
                </c:pt>
                <c:pt idx="114">
                  <c:v>43964</c:v>
                </c:pt>
                <c:pt idx="115">
                  <c:v>43965</c:v>
                </c:pt>
                <c:pt idx="116">
                  <c:v>43966</c:v>
                </c:pt>
                <c:pt idx="117">
                  <c:v>43967</c:v>
                </c:pt>
                <c:pt idx="118">
                  <c:v>43968</c:v>
                </c:pt>
                <c:pt idx="119">
                  <c:v>43969</c:v>
                </c:pt>
                <c:pt idx="120">
                  <c:v>43970</c:v>
                </c:pt>
                <c:pt idx="121">
                  <c:v>43971</c:v>
                </c:pt>
                <c:pt idx="122">
                  <c:v>43972</c:v>
                </c:pt>
                <c:pt idx="123">
                  <c:v>43973</c:v>
                </c:pt>
                <c:pt idx="124">
                  <c:v>43974</c:v>
                </c:pt>
                <c:pt idx="125">
                  <c:v>43975</c:v>
                </c:pt>
                <c:pt idx="126">
                  <c:v>43976</c:v>
                </c:pt>
                <c:pt idx="127">
                  <c:v>43977</c:v>
                </c:pt>
                <c:pt idx="128">
                  <c:v>43978</c:v>
                </c:pt>
                <c:pt idx="129">
                  <c:v>43979</c:v>
                </c:pt>
                <c:pt idx="130">
                  <c:v>43980</c:v>
                </c:pt>
                <c:pt idx="131">
                  <c:v>43981</c:v>
                </c:pt>
                <c:pt idx="132">
                  <c:v>43982</c:v>
                </c:pt>
                <c:pt idx="133">
                  <c:v>43983</c:v>
                </c:pt>
                <c:pt idx="134">
                  <c:v>43984</c:v>
                </c:pt>
                <c:pt idx="135">
                  <c:v>43985</c:v>
                </c:pt>
                <c:pt idx="136">
                  <c:v>43986</c:v>
                </c:pt>
                <c:pt idx="137">
                  <c:v>43987</c:v>
                </c:pt>
                <c:pt idx="138">
                  <c:v>43988</c:v>
                </c:pt>
                <c:pt idx="139">
                  <c:v>43989</c:v>
                </c:pt>
                <c:pt idx="140">
                  <c:v>43990</c:v>
                </c:pt>
                <c:pt idx="141">
                  <c:v>43991</c:v>
                </c:pt>
                <c:pt idx="142">
                  <c:v>43992</c:v>
                </c:pt>
                <c:pt idx="143">
                  <c:v>43993</c:v>
                </c:pt>
                <c:pt idx="144">
                  <c:v>43994</c:v>
                </c:pt>
                <c:pt idx="145">
                  <c:v>43995</c:v>
                </c:pt>
                <c:pt idx="146">
                  <c:v>43996</c:v>
                </c:pt>
                <c:pt idx="147">
                  <c:v>43997</c:v>
                </c:pt>
                <c:pt idx="148">
                  <c:v>43998</c:v>
                </c:pt>
                <c:pt idx="149">
                  <c:v>43999</c:v>
                </c:pt>
                <c:pt idx="150">
                  <c:v>44000</c:v>
                </c:pt>
                <c:pt idx="151">
                  <c:v>44001</c:v>
                </c:pt>
                <c:pt idx="152">
                  <c:v>44002</c:v>
                </c:pt>
                <c:pt idx="153">
                  <c:v>44003</c:v>
                </c:pt>
                <c:pt idx="154">
                  <c:v>44004</c:v>
                </c:pt>
                <c:pt idx="155">
                  <c:v>44005</c:v>
                </c:pt>
                <c:pt idx="156">
                  <c:v>44006</c:v>
                </c:pt>
                <c:pt idx="157">
                  <c:v>44007</c:v>
                </c:pt>
                <c:pt idx="158">
                  <c:v>44008</c:v>
                </c:pt>
                <c:pt idx="159">
                  <c:v>44009</c:v>
                </c:pt>
                <c:pt idx="160">
                  <c:v>44010</c:v>
                </c:pt>
                <c:pt idx="161">
                  <c:v>44011</c:v>
                </c:pt>
                <c:pt idx="162">
                  <c:v>44012</c:v>
                </c:pt>
                <c:pt idx="163">
                  <c:v>44013</c:v>
                </c:pt>
                <c:pt idx="164">
                  <c:v>44014</c:v>
                </c:pt>
                <c:pt idx="165">
                  <c:v>44015</c:v>
                </c:pt>
                <c:pt idx="166">
                  <c:v>44016</c:v>
                </c:pt>
                <c:pt idx="167">
                  <c:v>44017</c:v>
                </c:pt>
                <c:pt idx="168">
                  <c:v>44018</c:v>
                </c:pt>
                <c:pt idx="169">
                  <c:v>44020</c:v>
                </c:pt>
                <c:pt idx="170">
                  <c:v>44021</c:v>
                </c:pt>
                <c:pt idx="171">
                  <c:v>44022</c:v>
                </c:pt>
                <c:pt idx="172">
                  <c:v>44023</c:v>
                </c:pt>
                <c:pt idx="173">
                  <c:v>44024</c:v>
                </c:pt>
                <c:pt idx="174">
                  <c:v>44025</c:v>
                </c:pt>
                <c:pt idx="175">
                  <c:v>44026</c:v>
                </c:pt>
                <c:pt idx="176">
                  <c:v>44027</c:v>
                </c:pt>
                <c:pt idx="177">
                  <c:v>44028</c:v>
                </c:pt>
                <c:pt idx="178">
                  <c:v>44029</c:v>
                </c:pt>
                <c:pt idx="179">
                  <c:v>44030</c:v>
                </c:pt>
                <c:pt idx="180">
                  <c:v>44031</c:v>
                </c:pt>
                <c:pt idx="181">
                  <c:v>44032</c:v>
                </c:pt>
                <c:pt idx="182">
                  <c:v>44033</c:v>
                </c:pt>
                <c:pt idx="183">
                  <c:v>44034</c:v>
                </c:pt>
                <c:pt idx="184">
                  <c:v>44035</c:v>
                </c:pt>
                <c:pt idx="185">
                  <c:v>44036</c:v>
                </c:pt>
                <c:pt idx="186">
                  <c:v>44037</c:v>
                </c:pt>
                <c:pt idx="187">
                  <c:v>44038</c:v>
                </c:pt>
                <c:pt idx="188">
                  <c:v>44039</c:v>
                </c:pt>
                <c:pt idx="189">
                  <c:v>44040</c:v>
                </c:pt>
                <c:pt idx="190">
                  <c:v>44041</c:v>
                </c:pt>
                <c:pt idx="191">
                  <c:v>44042</c:v>
                </c:pt>
                <c:pt idx="192">
                  <c:v>44043</c:v>
                </c:pt>
                <c:pt idx="193">
                  <c:v>44044</c:v>
                </c:pt>
                <c:pt idx="194">
                  <c:v>44045</c:v>
                </c:pt>
                <c:pt idx="195">
                  <c:v>44046</c:v>
                </c:pt>
                <c:pt idx="196">
                  <c:v>44047</c:v>
                </c:pt>
                <c:pt idx="197">
                  <c:v>44048</c:v>
                </c:pt>
                <c:pt idx="198">
                  <c:v>44049</c:v>
                </c:pt>
                <c:pt idx="199">
                  <c:v>44050</c:v>
                </c:pt>
                <c:pt idx="200">
                  <c:v>44051</c:v>
                </c:pt>
                <c:pt idx="201">
                  <c:v>44052</c:v>
                </c:pt>
                <c:pt idx="202">
                  <c:v>44053</c:v>
                </c:pt>
                <c:pt idx="203">
                  <c:v>44054</c:v>
                </c:pt>
                <c:pt idx="204">
                  <c:v>44055</c:v>
                </c:pt>
                <c:pt idx="205">
                  <c:v>44056</c:v>
                </c:pt>
                <c:pt idx="206">
                  <c:v>44057</c:v>
                </c:pt>
                <c:pt idx="207">
                  <c:v>44058</c:v>
                </c:pt>
                <c:pt idx="208">
                  <c:v>44059</c:v>
                </c:pt>
                <c:pt idx="209">
                  <c:v>44060</c:v>
                </c:pt>
                <c:pt idx="210">
                  <c:v>44061</c:v>
                </c:pt>
                <c:pt idx="211">
                  <c:v>44062</c:v>
                </c:pt>
                <c:pt idx="212">
                  <c:v>44063</c:v>
                </c:pt>
                <c:pt idx="213">
                  <c:v>44064</c:v>
                </c:pt>
                <c:pt idx="214">
                  <c:v>44065</c:v>
                </c:pt>
                <c:pt idx="215">
                  <c:v>44066</c:v>
                </c:pt>
                <c:pt idx="216">
                  <c:v>44067</c:v>
                </c:pt>
                <c:pt idx="217">
                  <c:v>44068</c:v>
                </c:pt>
                <c:pt idx="218">
                  <c:v>44069</c:v>
                </c:pt>
                <c:pt idx="219">
                  <c:v>44070</c:v>
                </c:pt>
                <c:pt idx="220">
                  <c:v>44071</c:v>
                </c:pt>
                <c:pt idx="221">
                  <c:v>44072</c:v>
                </c:pt>
                <c:pt idx="222">
                  <c:v>44073</c:v>
                </c:pt>
                <c:pt idx="223">
                  <c:v>44074</c:v>
                </c:pt>
                <c:pt idx="224">
                  <c:v>44075</c:v>
                </c:pt>
                <c:pt idx="225">
                  <c:v>44076</c:v>
                </c:pt>
                <c:pt idx="226">
                  <c:v>44077</c:v>
                </c:pt>
                <c:pt idx="227">
                  <c:v>44078</c:v>
                </c:pt>
                <c:pt idx="228">
                  <c:v>44079</c:v>
                </c:pt>
                <c:pt idx="229">
                  <c:v>44080</c:v>
                </c:pt>
                <c:pt idx="230">
                  <c:v>44081</c:v>
                </c:pt>
                <c:pt idx="231">
                  <c:v>44082</c:v>
                </c:pt>
                <c:pt idx="232">
                  <c:v>44083</c:v>
                </c:pt>
                <c:pt idx="233">
                  <c:v>44084</c:v>
                </c:pt>
                <c:pt idx="234">
                  <c:v>44085</c:v>
                </c:pt>
                <c:pt idx="235">
                  <c:v>44086</c:v>
                </c:pt>
                <c:pt idx="236">
                  <c:v>44087</c:v>
                </c:pt>
                <c:pt idx="237">
                  <c:v>44088</c:v>
                </c:pt>
                <c:pt idx="238">
                  <c:v>44089</c:v>
                </c:pt>
                <c:pt idx="239">
                  <c:v>44090</c:v>
                </c:pt>
                <c:pt idx="240">
                  <c:v>44091</c:v>
                </c:pt>
                <c:pt idx="241">
                  <c:v>44092</c:v>
                </c:pt>
                <c:pt idx="242">
                  <c:v>44093</c:v>
                </c:pt>
                <c:pt idx="243">
                  <c:v>44094</c:v>
                </c:pt>
                <c:pt idx="244">
                  <c:v>44095</c:v>
                </c:pt>
                <c:pt idx="245">
                  <c:v>44096</c:v>
                </c:pt>
                <c:pt idx="246">
                  <c:v>44097</c:v>
                </c:pt>
                <c:pt idx="247">
                  <c:v>44098</c:v>
                </c:pt>
                <c:pt idx="248">
                  <c:v>44099</c:v>
                </c:pt>
                <c:pt idx="249">
                  <c:v>44100</c:v>
                </c:pt>
                <c:pt idx="250">
                  <c:v>44101</c:v>
                </c:pt>
                <c:pt idx="251">
                  <c:v>44102</c:v>
                </c:pt>
                <c:pt idx="252">
                  <c:v>44103</c:v>
                </c:pt>
                <c:pt idx="253">
                  <c:v>44104</c:v>
                </c:pt>
                <c:pt idx="254">
                  <c:v>44105</c:v>
                </c:pt>
                <c:pt idx="255">
                  <c:v>44106</c:v>
                </c:pt>
                <c:pt idx="256">
                  <c:v>44107</c:v>
                </c:pt>
                <c:pt idx="257">
                  <c:v>44108</c:v>
                </c:pt>
                <c:pt idx="258">
                  <c:v>44109</c:v>
                </c:pt>
                <c:pt idx="259">
                  <c:v>44110</c:v>
                </c:pt>
                <c:pt idx="260">
                  <c:v>44111</c:v>
                </c:pt>
                <c:pt idx="261">
                  <c:v>44112</c:v>
                </c:pt>
                <c:pt idx="262">
                  <c:v>44113</c:v>
                </c:pt>
                <c:pt idx="263">
                  <c:v>44114</c:v>
                </c:pt>
                <c:pt idx="264">
                  <c:v>44115</c:v>
                </c:pt>
                <c:pt idx="265">
                  <c:v>44116</c:v>
                </c:pt>
                <c:pt idx="266">
                  <c:v>44117</c:v>
                </c:pt>
                <c:pt idx="267">
                  <c:v>44118</c:v>
                </c:pt>
                <c:pt idx="268">
                  <c:v>44119</c:v>
                </c:pt>
                <c:pt idx="269">
                  <c:v>44120</c:v>
                </c:pt>
                <c:pt idx="270">
                  <c:v>44121</c:v>
                </c:pt>
                <c:pt idx="271">
                  <c:v>44122</c:v>
                </c:pt>
                <c:pt idx="272">
                  <c:v>44123</c:v>
                </c:pt>
                <c:pt idx="273">
                  <c:v>44124</c:v>
                </c:pt>
                <c:pt idx="274">
                  <c:v>44125</c:v>
                </c:pt>
                <c:pt idx="275">
                  <c:v>44126</c:v>
                </c:pt>
                <c:pt idx="276">
                  <c:v>44127</c:v>
                </c:pt>
                <c:pt idx="277">
                  <c:v>44128</c:v>
                </c:pt>
                <c:pt idx="278">
                  <c:v>44129</c:v>
                </c:pt>
                <c:pt idx="279">
                  <c:v>44130</c:v>
                </c:pt>
                <c:pt idx="280">
                  <c:v>44131</c:v>
                </c:pt>
                <c:pt idx="281">
                  <c:v>44132</c:v>
                </c:pt>
                <c:pt idx="282">
                  <c:v>44133</c:v>
                </c:pt>
                <c:pt idx="283">
                  <c:v>44134</c:v>
                </c:pt>
                <c:pt idx="284">
                  <c:v>44135</c:v>
                </c:pt>
                <c:pt idx="285">
                  <c:v>44136</c:v>
                </c:pt>
                <c:pt idx="286">
                  <c:v>44137</c:v>
                </c:pt>
                <c:pt idx="287">
                  <c:v>44138</c:v>
                </c:pt>
                <c:pt idx="288">
                  <c:v>44139</c:v>
                </c:pt>
                <c:pt idx="289">
                  <c:v>44140</c:v>
                </c:pt>
                <c:pt idx="290">
                  <c:v>44141</c:v>
                </c:pt>
                <c:pt idx="291">
                  <c:v>44142</c:v>
                </c:pt>
                <c:pt idx="292">
                  <c:v>44143</c:v>
                </c:pt>
                <c:pt idx="293">
                  <c:v>44144</c:v>
                </c:pt>
                <c:pt idx="294">
                  <c:v>44145</c:v>
                </c:pt>
                <c:pt idx="295">
                  <c:v>44146</c:v>
                </c:pt>
                <c:pt idx="296">
                  <c:v>44147</c:v>
                </c:pt>
                <c:pt idx="297">
                  <c:v>44148</c:v>
                </c:pt>
                <c:pt idx="298">
                  <c:v>44149</c:v>
                </c:pt>
                <c:pt idx="299">
                  <c:v>44150</c:v>
                </c:pt>
                <c:pt idx="300">
                  <c:v>44151</c:v>
                </c:pt>
                <c:pt idx="301">
                  <c:v>44152</c:v>
                </c:pt>
                <c:pt idx="302">
                  <c:v>44153</c:v>
                </c:pt>
                <c:pt idx="303">
                  <c:v>44154</c:v>
                </c:pt>
                <c:pt idx="304">
                  <c:v>44155</c:v>
                </c:pt>
                <c:pt idx="305">
                  <c:v>44156</c:v>
                </c:pt>
                <c:pt idx="306">
                  <c:v>44157</c:v>
                </c:pt>
                <c:pt idx="307">
                  <c:v>44158</c:v>
                </c:pt>
                <c:pt idx="308">
                  <c:v>44159</c:v>
                </c:pt>
                <c:pt idx="309">
                  <c:v>44160</c:v>
                </c:pt>
                <c:pt idx="310">
                  <c:v>44161</c:v>
                </c:pt>
                <c:pt idx="311">
                  <c:v>44162</c:v>
                </c:pt>
                <c:pt idx="312">
                  <c:v>44163</c:v>
                </c:pt>
                <c:pt idx="313">
                  <c:v>44164</c:v>
                </c:pt>
                <c:pt idx="314">
                  <c:v>44165</c:v>
                </c:pt>
                <c:pt idx="315">
                  <c:v>44166</c:v>
                </c:pt>
                <c:pt idx="316">
                  <c:v>44167</c:v>
                </c:pt>
                <c:pt idx="317">
                  <c:v>44168</c:v>
                </c:pt>
                <c:pt idx="318">
                  <c:v>44169</c:v>
                </c:pt>
                <c:pt idx="319">
                  <c:v>44170</c:v>
                </c:pt>
                <c:pt idx="320">
                  <c:v>44171</c:v>
                </c:pt>
                <c:pt idx="321">
                  <c:v>44172</c:v>
                </c:pt>
                <c:pt idx="322">
                  <c:v>44173</c:v>
                </c:pt>
                <c:pt idx="323">
                  <c:v>44174</c:v>
                </c:pt>
                <c:pt idx="324">
                  <c:v>44175</c:v>
                </c:pt>
                <c:pt idx="325">
                  <c:v>44176</c:v>
                </c:pt>
                <c:pt idx="326">
                  <c:v>44177</c:v>
                </c:pt>
                <c:pt idx="327">
                  <c:v>44178</c:v>
                </c:pt>
                <c:pt idx="328">
                  <c:v>44179</c:v>
                </c:pt>
                <c:pt idx="329">
                  <c:v>44180</c:v>
                </c:pt>
                <c:pt idx="330">
                  <c:v>44181</c:v>
                </c:pt>
                <c:pt idx="331">
                  <c:v>44182</c:v>
                </c:pt>
                <c:pt idx="332">
                  <c:v>44183</c:v>
                </c:pt>
                <c:pt idx="333">
                  <c:v>44184</c:v>
                </c:pt>
                <c:pt idx="334">
                  <c:v>44185</c:v>
                </c:pt>
                <c:pt idx="335">
                  <c:v>44186</c:v>
                </c:pt>
                <c:pt idx="336">
                  <c:v>44187</c:v>
                </c:pt>
                <c:pt idx="337">
                  <c:v>44188</c:v>
                </c:pt>
                <c:pt idx="338">
                  <c:v>44189</c:v>
                </c:pt>
                <c:pt idx="339">
                  <c:v>44190</c:v>
                </c:pt>
                <c:pt idx="340">
                  <c:v>44191</c:v>
                </c:pt>
                <c:pt idx="341">
                  <c:v>44192</c:v>
                </c:pt>
                <c:pt idx="342">
                  <c:v>44193</c:v>
                </c:pt>
                <c:pt idx="343">
                  <c:v>44194</c:v>
                </c:pt>
                <c:pt idx="344">
                  <c:v>44195</c:v>
                </c:pt>
                <c:pt idx="345">
                  <c:v>44561</c:v>
                </c:pt>
                <c:pt idx="346">
                  <c:v>44197</c:v>
                </c:pt>
                <c:pt idx="347">
                  <c:v>44198</c:v>
                </c:pt>
                <c:pt idx="348">
                  <c:v>44199</c:v>
                </c:pt>
                <c:pt idx="349">
                  <c:v>44200</c:v>
                </c:pt>
                <c:pt idx="350">
                  <c:v>44201</c:v>
                </c:pt>
                <c:pt idx="351">
                  <c:v>44202</c:v>
                </c:pt>
                <c:pt idx="352">
                  <c:v>44203</c:v>
                </c:pt>
                <c:pt idx="353">
                  <c:v>44204</c:v>
                </c:pt>
                <c:pt idx="354">
                  <c:v>44205</c:v>
                </c:pt>
                <c:pt idx="355">
                  <c:v>44206</c:v>
                </c:pt>
                <c:pt idx="356">
                  <c:v>44207</c:v>
                </c:pt>
                <c:pt idx="357">
                  <c:v>44208</c:v>
                </c:pt>
              </c:numCache>
            </c:numRef>
          </c:cat>
          <c:val>
            <c:numRef>
              <c:f>国家衛健委発表に基づく感染状況!$AB$27:$AB$387</c:f>
              <c:numCache>
                <c:formatCode>General</c:formatCode>
                <c:ptCount val="360"/>
                <c:pt idx="0">
                  <c:v>0</c:v>
                </c:pt>
                <c:pt idx="1">
                  <c:v>9</c:v>
                </c:pt>
                <c:pt idx="2">
                  <c:v>17</c:v>
                </c:pt>
                <c:pt idx="3">
                  <c:v>25</c:v>
                </c:pt>
                <c:pt idx="4">
                  <c:v>41</c:v>
                </c:pt>
                <c:pt idx="5">
                  <c:v>56</c:v>
                </c:pt>
                <c:pt idx="6">
                  <c:v>80</c:v>
                </c:pt>
                <c:pt idx="7">
                  <c:v>106</c:v>
                </c:pt>
                <c:pt idx="8">
                  <c:v>132</c:v>
                </c:pt>
                <c:pt idx="9">
                  <c:v>170</c:v>
                </c:pt>
                <c:pt idx="10">
                  <c:v>213</c:v>
                </c:pt>
                <c:pt idx="11">
                  <c:v>259</c:v>
                </c:pt>
                <c:pt idx="12">
                  <c:v>304</c:v>
                </c:pt>
                <c:pt idx="13">
                  <c:v>361</c:v>
                </c:pt>
                <c:pt idx="14">
                  <c:v>425</c:v>
                </c:pt>
                <c:pt idx="15">
                  <c:v>490</c:v>
                </c:pt>
                <c:pt idx="16">
                  <c:v>563</c:v>
                </c:pt>
                <c:pt idx="17">
                  <c:v>636</c:v>
                </c:pt>
                <c:pt idx="18">
                  <c:v>722</c:v>
                </c:pt>
                <c:pt idx="19">
                  <c:v>811</c:v>
                </c:pt>
                <c:pt idx="20">
                  <c:v>908</c:v>
                </c:pt>
                <c:pt idx="21">
                  <c:v>1016</c:v>
                </c:pt>
                <c:pt idx="22">
                  <c:v>1113</c:v>
                </c:pt>
                <c:pt idx="23">
                  <c:v>1367</c:v>
                </c:pt>
                <c:pt idx="24">
                  <c:v>1380</c:v>
                </c:pt>
                <c:pt idx="25">
                  <c:v>1523</c:v>
                </c:pt>
                <c:pt idx="26">
                  <c:v>1665</c:v>
                </c:pt>
                <c:pt idx="27">
                  <c:v>1770</c:v>
                </c:pt>
                <c:pt idx="28">
                  <c:v>1868</c:v>
                </c:pt>
                <c:pt idx="29">
                  <c:v>2004</c:v>
                </c:pt>
                <c:pt idx="30">
                  <c:v>2118</c:v>
                </c:pt>
                <c:pt idx="31">
                  <c:v>2236</c:v>
                </c:pt>
                <c:pt idx="32">
                  <c:v>2345</c:v>
                </c:pt>
                <c:pt idx="33">
                  <c:v>2442</c:v>
                </c:pt>
                <c:pt idx="34">
                  <c:v>2592</c:v>
                </c:pt>
                <c:pt idx="35">
                  <c:v>2663</c:v>
                </c:pt>
                <c:pt idx="36">
                  <c:v>2715</c:v>
                </c:pt>
                <c:pt idx="37">
                  <c:v>2744</c:v>
                </c:pt>
                <c:pt idx="38">
                  <c:v>2788</c:v>
                </c:pt>
                <c:pt idx="39">
                  <c:v>2835</c:v>
                </c:pt>
                <c:pt idx="40">
                  <c:v>2870</c:v>
                </c:pt>
                <c:pt idx="41">
                  <c:v>2912</c:v>
                </c:pt>
                <c:pt idx="42">
                  <c:v>2943</c:v>
                </c:pt>
                <c:pt idx="43">
                  <c:v>2981</c:v>
                </c:pt>
                <c:pt idx="44">
                  <c:v>3012</c:v>
                </c:pt>
                <c:pt idx="45">
                  <c:v>3042</c:v>
                </c:pt>
                <c:pt idx="46">
                  <c:v>3070</c:v>
                </c:pt>
                <c:pt idx="47">
                  <c:v>3097</c:v>
                </c:pt>
                <c:pt idx="48">
                  <c:v>3119</c:v>
                </c:pt>
                <c:pt idx="49">
                  <c:v>3136</c:v>
                </c:pt>
                <c:pt idx="50">
                  <c:v>3158</c:v>
                </c:pt>
                <c:pt idx="51">
                  <c:v>3169</c:v>
                </c:pt>
                <c:pt idx="52">
                  <c:v>3176</c:v>
                </c:pt>
                <c:pt idx="53">
                  <c:v>3189</c:v>
                </c:pt>
                <c:pt idx="54">
                  <c:v>3199</c:v>
                </c:pt>
                <c:pt idx="55">
                  <c:v>3213</c:v>
                </c:pt>
                <c:pt idx="56">
                  <c:v>3226</c:v>
                </c:pt>
                <c:pt idx="57">
                  <c:v>3237</c:v>
                </c:pt>
                <c:pt idx="58">
                  <c:v>3245</c:v>
                </c:pt>
                <c:pt idx="59">
                  <c:v>3248</c:v>
                </c:pt>
                <c:pt idx="60">
                  <c:v>3255</c:v>
                </c:pt>
                <c:pt idx="61">
                  <c:v>3261</c:v>
                </c:pt>
                <c:pt idx="62">
                  <c:v>3270</c:v>
                </c:pt>
                <c:pt idx="63">
                  <c:v>3277</c:v>
                </c:pt>
                <c:pt idx="64">
                  <c:v>3281</c:v>
                </c:pt>
                <c:pt idx="65">
                  <c:v>3287</c:v>
                </c:pt>
                <c:pt idx="66">
                  <c:v>3292</c:v>
                </c:pt>
                <c:pt idx="67">
                  <c:v>3295</c:v>
                </c:pt>
                <c:pt idx="68">
                  <c:v>3300</c:v>
                </c:pt>
                <c:pt idx="69">
                  <c:v>3304</c:v>
                </c:pt>
                <c:pt idx="70">
                  <c:v>3305</c:v>
                </c:pt>
                <c:pt idx="71">
                  <c:v>3312</c:v>
                </c:pt>
                <c:pt idx="72">
                  <c:v>3318</c:v>
                </c:pt>
                <c:pt idx="73">
                  <c:v>3322</c:v>
                </c:pt>
                <c:pt idx="74">
                  <c:v>3326</c:v>
                </c:pt>
                <c:pt idx="75">
                  <c:v>3329</c:v>
                </c:pt>
                <c:pt idx="76">
                  <c:v>3331</c:v>
                </c:pt>
                <c:pt idx="77">
                  <c:v>3331</c:v>
                </c:pt>
                <c:pt idx="78">
                  <c:v>3333</c:v>
                </c:pt>
                <c:pt idx="79">
                  <c:v>3335</c:v>
                </c:pt>
                <c:pt idx="80">
                  <c:v>3336</c:v>
                </c:pt>
                <c:pt idx="81">
                  <c:v>3339</c:v>
                </c:pt>
                <c:pt idx="82">
                  <c:v>3339</c:v>
                </c:pt>
                <c:pt idx="83">
                  <c:v>3341</c:v>
                </c:pt>
                <c:pt idx="84">
                  <c:v>3341</c:v>
                </c:pt>
                <c:pt idx="85">
                  <c:v>3342</c:v>
                </c:pt>
                <c:pt idx="86">
                  <c:v>3342</c:v>
                </c:pt>
                <c:pt idx="87">
                  <c:v>3342</c:v>
                </c:pt>
                <c:pt idx="88">
                  <c:v>4632</c:v>
                </c:pt>
                <c:pt idx="89">
                  <c:v>4632</c:v>
                </c:pt>
                <c:pt idx="90">
                  <c:v>4632</c:v>
                </c:pt>
                <c:pt idx="91">
                  <c:v>4632</c:v>
                </c:pt>
                <c:pt idx="92">
                  <c:v>4632</c:v>
                </c:pt>
                <c:pt idx="93">
                  <c:v>4632</c:v>
                </c:pt>
                <c:pt idx="94">
                  <c:v>4632</c:v>
                </c:pt>
                <c:pt idx="95">
                  <c:v>4632</c:v>
                </c:pt>
                <c:pt idx="96">
                  <c:v>4632</c:v>
                </c:pt>
                <c:pt idx="97">
                  <c:v>4633</c:v>
                </c:pt>
                <c:pt idx="98">
                  <c:v>4633</c:v>
                </c:pt>
                <c:pt idx="99">
                  <c:v>4633</c:v>
                </c:pt>
                <c:pt idx="100">
                  <c:v>4633</c:v>
                </c:pt>
                <c:pt idx="101">
                  <c:v>4633</c:v>
                </c:pt>
                <c:pt idx="102">
                  <c:v>4633</c:v>
                </c:pt>
                <c:pt idx="103">
                  <c:v>4633</c:v>
                </c:pt>
                <c:pt idx="104">
                  <c:v>4633</c:v>
                </c:pt>
                <c:pt idx="105">
                  <c:v>4633</c:v>
                </c:pt>
                <c:pt idx="106">
                  <c:v>4633</c:v>
                </c:pt>
                <c:pt idx="107">
                  <c:v>4633</c:v>
                </c:pt>
                <c:pt idx="108">
                  <c:v>4633</c:v>
                </c:pt>
                <c:pt idx="109">
                  <c:v>4633</c:v>
                </c:pt>
                <c:pt idx="110">
                  <c:v>4633</c:v>
                </c:pt>
                <c:pt idx="111">
                  <c:v>4633</c:v>
                </c:pt>
                <c:pt idx="112">
                  <c:v>4633</c:v>
                </c:pt>
                <c:pt idx="113">
                  <c:v>4633</c:v>
                </c:pt>
                <c:pt idx="114">
                  <c:v>4633</c:v>
                </c:pt>
                <c:pt idx="115">
                  <c:v>4633</c:v>
                </c:pt>
                <c:pt idx="116">
                  <c:v>4633</c:v>
                </c:pt>
                <c:pt idx="117">
                  <c:v>4634</c:v>
                </c:pt>
                <c:pt idx="118">
                  <c:v>4634</c:v>
                </c:pt>
                <c:pt idx="119">
                  <c:v>4634</c:v>
                </c:pt>
                <c:pt idx="120">
                  <c:v>4634</c:v>
                </c:pt>
                <c:pt idx="121">
                  <c:v>4634</c:v>
                </c:pt>
                <c:pt idx="122">
                  <c:v>4634</c:v>
                </c:pt>
                <c:pt idx="123">
                  <c:v>4634</c:v>
                </c:pt>
                <c:pt idx="124">
                  <c:v>4634</c:v>
                </c:pt>
                <c:pt idx="125">
                  <c:v>4634</c:v>
                </c:pt>
                <c:pt idx="126">
                  <c:v>4634</c:v>
                </c:pt>
                <c:pt idx="127">
                  <c:v>4634</c:v>
                </c:pt>
                <c:pt idx="128">
                  <c:v>4634</c:v>
                </c:pt>
                <c:pt idx="129">
                  <c:v>4634</c:v>
                </c:pt>
                <c:pt idx="130">
                  <c:v>4634</c:v>
                </c:pt>
                <c:pt idx="131">
                  <c:v>4634</c:v>
                </c:pt>
                <c:pt idx="132">
                  <c:v>4634</c:v>
                </c:pt>
                <c:pt idx="133">
                  <c:v>4634</c:v>
                </c:pt>
                <c:pt idx="134">
                  <c:v>4634</c:v>
                </c:pt>
                <c:pt idx="135">
                  <c:v>4634</c:v>
                </c:pt>
                <c:pt idx="136">
                  <c:v>4634</c:v>
                </c:pt>
                <c:pt idx="137">
                  <c:v>4634</c:v>
                </c:pt>
                <c:pt idx="138">
                  <c:v>4634</c:v>
                </c:pt>
                <c:pt idx="139">
                  <c:v>4634</c:v>
                </c:pt>
                <c:pt idx="140">
                  <c:v>4634</c:v>
                </c:pt>
                <c:pt idx="141">
                  <c:v>4634</c:v>
                </c:pt>
                <c:pt idx="142">
                  <c:v>4634</c:v>
                </c:pt>
                <c:pt idx="143">
                  <c:v>4634</c:v>
                </c:pt>
                <c:pt idx="144">
                  <c:v>4634</c:v>
                </c:pt>
                <c:pt idx="145">
                  <c:v>4634</c:v>
                </c:pt>
                <c:pt idx="146">
                  <c:v>4634</c:v>
                </c:pt>
                <c:pt idx="147">
                  <c:v>4634</c:v>
                </c:pt>
                <c:pt idx="148">
                  <c:v>4634</c:v>
                </c:pt>
                <c:pt idx="149">
                  <c:v>4634</c:v>
                </c:pt>
                <c:pt idx="150">
                  <c:v>4634</c:v>
                </c:pt>
                <c:pt idx="151">
                  <c:v>4634</c:v>
                </c:pt>
                <c:pt idx="152">
                  <c:v>4634</c:v>
                </c:pt>
                <c:pt idx="153">
                  <c:v>4634</c:v>
                </c:pt>
                <c:pt idx="154">
                  <c:v>4634</c:v>
                </c:pt>
                <c:pt idx="155">
                  <c:v>4634</c:v>
                </c:pt>
                <c:pt idx="156">
                  <c:v>4634</c:v>
                </c:pt>
                <c:pt idx="157">
                  <c:v>4634</c:v>
                </c:pt>
                <c:pt idx="158">
                  <c:v>4634</c:v>
                </c:pt>
                <c:pt idx="159">
                  <c:v>4634</c:v>
                </c:pt>
                <c:pt idx="160">
                  <c:v>4634</c:v>
                </c:pt>
                <c:pt idx="161">
                  <c:v>4634</c:v>
                </c:pt>
                <c:pt idx="162">
                  <c:v>4634</c:v>
                </c:pt>
                <c:pt idx="163">
                  <c:v>4634</c:v>
                </c:pt>
                <c:pt idx="164">
                  <c:v>4634</c:v>
                </c:pt>
                <c:pt idx="165">
                  <c:v>4634</c:v>
                </c:pt>
                <c:pt idx="166">
                  <c:v>4634</c:v>
                </c:pt>
                <c:pt idx="167">
                  <c:v>4634</c:v>
                </c:pt>
                <c:pt idx="168">
                  <c:v>4634</c:v>
                </c:pt>
                <c:pt idx="169">
                  <c:v>4634</c:v>
                </c:pt>
                <c:pt idx="170">
                  <c:v>4634</c:v>
                </c:pt>
                <c:pt idx="171">
                  <c:v>4634</c:v>
                </c:pt>
                <c:pt idx="172">
                  <c:v>4634</c:v>
                </c:pt>
                <c:pt idx="173">
                  <c:v>4634</c:v>
                </c:pt>
                <c:pt idx="174">
                  <c:v>4634</c:v>
                </c:pt>
                <c:pt idx="175">
                  <c:v>4634</c:v>
                </c:pt>
                <c:pt idx="176">
                  <c:v>4634</c:v>
                </c:pt>
                <c:pt idx="177">
                  <c:v>4634</c:v>
                </c:pt>
                <c:pt idx="178">
                  <c:v>4634</c:v>
                </c:pt>
                <c:pt idx="179">
                  <c:v>4634</c:v>
                </c:pt>
                <c:pt idx="180">
                  <c:v>4634</c:v>
                </c:pt>
                <c:pt idx="181">
                  <c:v>4634</c:v>
                </c:pt>
                <c:pt idx="182">
                  <c:v>4634</c:v>
                </c:pt>
                <c:pt idx="183">
                  <c:v>4634</c:v>
                </c:pt>
                <c:pt idx="184">
                  <c:v>4634</c:v>
                </c:pt>
                <c:pt idx="185">
                  <c:v>4634</c:v>
                </c:pt>
                <c:pt idx="186">
                  <c:v>4634</c:v>
                </c:pt>
                <c:pt idx="187">
                  <c:v>4634</c:v>
                </c:pt>
                <c:pt idx="188">
                  <c:v>4634</c:v>
                </c:pt>
                <c:pt idx="189">
                  <c:v>4634</c:v>
                </c:pt>
                <c:pt idx="190">
                  <c:v>4634</c:v>
                </c:pt>
                <c:pt idx="191">
                  <c:v>4634</c:v>
                </c:pt>
                <c:pt idx="192">
                  <c:v>4634</c:v>
                </c:pt>
                <c:pt idx="193">
                  <c:v>4634</c:v>
                </c:pt>
                <c:pt idx="194">
                  <c:v>4634</c:v>
                </c:pt>
                <c:pt idx="195">
                  <c:v>4634</c:v>
                </c:pt>
                <c:pt idx="196">
                  <c:v>4634</c:v>
                </c:pt>
                <c:pt idx="197">
                  <c:v>4634</c:v>
                </c:pt>
                <c:pt idx="198">
                  <c:v>4634</c:v>
                </c:pt>
                <c:pt idx="199">
                  <c:v>4634</c:v>
                </c:pt>
                <c:pt idx="200">
                  <c:v>4634</c:v>
                </c:pt>
                <c:pt idx="201">
                  <c:v>4634</c:v>
                </c:pt>
                <c:pt idx="202">
                  <c:v>4634</c:v>
                </c:pt>
                <c:pt idx="203">
                  <c:v>4634</c:v>
                </c:pt>
                <c:pt idx="204">
                  <c:v>4634</c:v>
                </c:pt>
                <c:pt idx="205">
                  <c:v>4634</c:v>
                </c:pt>
                <c:pt idx="206">
                  <c:v>4634</c:v>
                </c:pt>
                <c:pt idx="207">
                  <c:v>4634</c:v>
                </c:pt>
                <c:pt idx="208">
                  <c:v>4634</c:v>
                </c:pt>
                <c:pt idx="209">
                  <c:v>4634</c:v>
                </c:pt>
                <c:pt idx="210">
                  <c:v>4634</c:v>
                </c:pt>
                <c:pt idx="211">
                  <c:v>4634</c:v>
                </c:pt>
                <c:pt idx="212">
                  <c:v>4634</c:v>
                </c:pt>
                <c:pt idx="213">
                  <c:v>4634</c:v>
                </c:pt>
                <c:pt idx="214">
                  <c:v>4634</c:v>
                </c:pt>
                <c:pt idx="215">
                  <c:v>4634</c:v>
                </c:pt>
                <c:pt idx="216">
                  <c:v>4634</c:v>
                </c:pt>
                <c:pt idx="217">
                  <c:v>4634</c:v>
                </c:pt>
                <c:pt idx="218">
                  <c:v>4634</c:v>
                </c:pt>
                <c:pt idx="219">
                  <c:v>4634</c:v>
                </c:pt>
                <c:pt idx="220">
                  <c:v>4634</c:v>
                </c:pt>
                <c:pt idx="221">
                  <c:v>4634</c:v>
                </c:pt>
                <c:pt idx="222">
                  <c:v>4634</c:v>
                </c:pt>
                <c:pt idx="223">
                  <c:v>4634</c:v>
                </c:pt>
                <c:pt idx="224">
                  <c:v>4634</c:v>
                </c:pt>
                <c:pt idx="225">
                  <c:v>4634</c:v>
                </c:pt>
                <c:pt idx="226">
                  <c:v>4634</c:v>
                </c:pt>
                <c:pt idx="227">
                  <c:v>4634</c:v>
                </c:pt>
                <c:pt idx="228">
                  <c:v>4634</c:v>
                </c:pt>
                <c:pt idx="229">
                  <c:v>4634</c:v>
                </c:pt>
                <c:pt idx="230">
                  <c:v>4634</c:v>
                </c:pt>
                <c:pt idx="231">
                  <c:v>4634</c:v>
                </c:pt>
                <c:pt idx="232">
                  <c:v>4634</c:v>
                </c:pt>
                <c:pt idx="233">
                  <c:v>4634</c:v>
                </c:pt>
                <c:pt idx="234">
                  <c:v>4634</c:v>
                </c:pt>
                <c:pt idx="235">
                  <c:v>4634</c:v>
                </c:pt>
                <c:pt idx="236">
                  <c:v>4634</c:v>
                </c:pt>
                <c:pt idx="237">
                  <c:v>4634</c:v>
                </c:pt>
                <c:pt idx="238">
                  <c:v>4634</c:v>
                </c:pt>
                <c:pt idx="239">
                  <c:v>4634</c:v>
                </c:pt>
                <c:pt idx="240">
                  <c:v>4634</c:v>
                </c:pt>
                <c:pt idx="241">
                  <c:v>4634</c:v>
                </c:pt>
                <c:pt idx="242">
                  <c:v>4634</c:v>
                </c:pt>
                <c:pt idx="243">
                  <c:v>4634</c:v>
                </c:pt>
                <c:pt idx="244">
                  <c:v>4634</c:v>
                </c:pt>
                <c:pt idx="245">
                  <c:v>4634</c:v>
                </c:pt>
                <c:pt idx="246">
                  <c:v>4634</c:v>
                </c:pt>
                <c:pt idx="247">
                  <c:v>4634</c:v>
                </c:pt>
                <c:pt idx="248">
                  <c:v>4634</c:v>
                </c:pt>
                <c:pt idx="249">
                  <c:v>4634</c:v>
                </c:pt>
                <c:pt idx="250">
                  <c:v>4634</c:v>
                </c:pt>
                <c:pt idx="251">
                  <c:v>4634</c:v>
                </c:pt>
                <c:pt idx="252">
                  <c:v>4634</c:v>
                </c:pt>
                <c:pt idx="253">
                  <c:v>4634</c:v>
                </c:pt>
                <c:pt idx="254">
                  <c:v>4634</c:v>
                </c:pt>
                <c:pt idx="255">
                  <c:v>4634</c:v>
                </c:pt>
                <c:pt idx="256">
                  <c:v>4634</c:v>
                </c:pt>
                <c:pt idx="257">
                  <c:v>4634</c:v>
                </c:pt>
                <c:pt idx="258">
                  <c:v>4634</c:v>
                </c:pt>
                <c:pt idx="259">
                  <c:v>4634</c:v>
                </c:pt>
                <c:pt idx="260">
                  <c:v>4634</c:v>
                </c:pt>
                <c:pt idx="261">
                  <c:v>4634</c:v>
                </c:pt>
                <c:pt idx="262">
                  <c:v>4634</c:v>
                </c:pt>
                <c:pt idx="263">
                  <c:v>4634</c:v>
                </c:pt>
                <c:pt idx="264">
                  <c:v>4634</c:v>
                </c:pt>
                <c:pt idx="265">
                  <c:v>4634</c:v>
                </c:pt>
                <c:pt idx="266">
                  <c:v>4634</c:v>
                </c:pt>
                <c:pt idx="267">
                  <c:v>4634</c:v>
                </c:pt>
                <c:pt idx="268">
                  <c:v>4634</c:v>
                </c:pt>
                <c:pt idx="269">
                  <c:v>4634</c:v>
                </c:pt>
                <c:pt idx="270">
                  <c:v>4634</c:v>
                </c:pt>
                <c:pt idx="271">
                  <c:v>4634</c:v>
                </c:pt>
                <c:pt idx="272">
                  <c:v>4634</c:v>
                </c:pt>
                <c:pt idx="273">
                  <c:v>4634</c:v>
                </c:pt>
                <c:pt idx="274">
                  <c:v>4634</c:v>
                </c:pt>
                <c:pt idx="275">
                  <c:v>4634</c:v>
                </c:pt>
                <c:pt idx="276">
                  <c:v>4634</c:v>
                </c:pt>
                <c:pt idx="277">
                  <c:v>4634</c:v>
                </c:pt>
                <c:pt idx="278">
                  <c:v>4634</c:v>
                </c:pt>
                <c:pt idx="279">
                  <c:v>4634</c:v>
                </c:pt>
                <c:pt idx="280">
                  <c:v>4634</c:v>
                </c:pt>
                <c:pt idx="281">
                  <c:v>4634</c:v>
                </c:pt>
                <c:pt idx="282">
                  <c:v>4634</c:v>
                </c:pt>
                <c:pt idx="283">
                  <c:v>4634</c:v>
                </c:pt>
                <c:pt idx="284">
                  <c:v>4634</c:v>
                </c:pt>
                <c:pt idx="285">
                  <c:v>4634</c:v>
                </c:pt>
                <c:pt idx="286">
                  <c:v>4634</c:v>
                </c:pt>
                <c:pt idx="287">
                  <c:v>4634</c:v>
                </c:pt>
                <c:pt idx="288">
                  <c:v>4634</c:v>
                </c:pt>
                <c:pt idx="289">
                  <c:v>4634</c:v>
                </c:pt>
                <c:pt idx="290">
                  <c:v>4634</c:v>
                </c:pt>
                <c:pt idx="291">
                  <c:v>4634</c:v>
                </c:pt>
                <c:pt idx="292">
                  <c:v>4634</c:v>
                </c:pt>
                <c:pt idx="293">
                  <c:v>4634</c:v>
                </c:pt>
                <c:pt idx="294">
                  <c:v>4634</c:v>
                </c:pt>
                <c:pt idx="295">
                  <c:v>4634</c:v>
                </c:pt>
                <c:pt idx="296">
                  <c:v>4634</c:v>
                </c:pt>
                <c:pt idx="297">
                  <c:v>4634</c:v>
                </c:pt>
                <c:pt idx="298">
                  <c:v>4634</c:v>
                </c:pt>
                <c:pt idx="299">
                  <c:v>4634</c:v>
                </c:pt>
                <c:pt idx="300">
                  <c:v>4634</c:v>
                </c:pt>
                <c:pt idx="301">
                  <c:v>4634</c:v>
                </c:pt>
                <c:pt idx="302">
                  <c:v>4634</c:v>
                </c:pt>
                <c:pt idx="303">
                  <c:v>4634</c:v>
                </c:pt>
                <c:pt idx="304">
                  <c:v>4634</c:v>
                </c:pt>
                <c:pt idx="305">
                  <c:v>4634</c:v>
                </c:pt>
                <c:pt idx="306">
                  <c:v>4634</c:v>
                </c:pt>
                <c:pt idx="307">
                  <c:v>4634</c:v>
                </c:pt>
                <c:pt idx="308">
                  <c:v>4634</c:v>
                </c:pt>
                <c:pt idx="309">
                  <c:v>4634</c:v>
                </c:pt>
                <c:pt idx="310">
                  <c:v>4634</c:v>
                </c:pt>
                <c:pt idx="311">
                  <c:v>4634</c:v>
                </c:pt>
                <c:pt idx="312">
                  <c:v>4634</c:v>
                </c:pt>
                <c:pt idx="313">
                  <c:v>4634</c:v>
                </c:pt>
                <c:pt idx="314">
                  <c:v>4634</c:v>
                </c:pt>
                <c:pt idx="315">
                  <c:v>4634</c:v>
                </c:pt>
                <c:pt idx="316">
                  <c:v>4634</c:v>
                </c:pt>
                <c:pt idx="317">
                  <c:v>4634</c:v>
                </c:pt>
                <c:pt idx="318">
                  <c:v>4634</c:v>
                </c:pt>
                <c:pt idx="319">
                  <c:v>4634</c:v>
                </c:pt>
                <c:pt idx="320">
                  <c:v>4634</c:v>
                </c:pt>
                <c:pt idx="321">
                  <c:v>4634</c:v>
                </c:pt>
                <c:pt idx="322">
                  <c:v>4634</c:v>
                </c:pt>
                <c:pt idx="323">
                  <c:v>4634</c:v>
                </c:pt>
                <c:pt idx="324">
                  <c:v>4634</c:v>
                </c:pt>
                <c:pt idx="325">
                  <c:v>4634</c:v>
                </c:pt>
                <c:pt idx="326">
                  <c:v>4634</c:v>
                </c:pt>
                <c:pt idx="327">
                  <c:v>4634</c:v>
                </c:pt>
                <c:pt idx="328">
                  <c:v>4634</c:v>
                </c:pt>
                <c:pt idx="329">
                  <c:v>4634</c:v>
                </c:pt>
                <c:pt idx="330">
                  <c:v>4634</c:v>
                </c:pt>
                <c:pt idx="331">
                  <c:v>4634</c:v>
                </c:pt>
                <c:pt idx="332">
                  <c:v>4634</c:v>
                </c:pt>
                <c:pt idx="333">
                  <c:v>4634</c:v>
                </c:pt>
                <c:pt idx="334">
                  <c:v>4634</c:v>
                </c:pt>
                <c:pt idx="335">
                  <c:v>4634</c:v>
                </c:pt>
                <c:pt idx="336">
                  <c:v>4634</c:v>
                </c:pt>
                <c:pt idx="337">
                  <c:v>4634</c:v>
                </c:pt>
                <c:pt idx="338">
                  <c:v>4634</c:v>
                </c:pt>
                <c:pt idx="339">
                  <c:v>4634</c:v>
                </c:pt>
                <c:pt idx="340">
                  <c:v>4634</c:v>
                </c:pt>
                <c:pt idx="341">
                  <c:v>4634</c:v>
                </c:pt>
                <c:pt idx="342">
                  <c:v>4634</c:v>
                </c:pt>
                <c:pt idx="343">
                  <c:v>4634</c:v>
                </c:pt>
                <c:pt idx="344">
                  <c:v>4634</c:v>
                </c:pt>
                <c:pt idx="345">
                  <c:v>4634</c:v>
                </c:pt>
                <c:pt idx="346">
                  <c:v>4634</c:v>
                </c:pt>
                <c:pt idx="347">
                  <c:v>4634</c:v>
                </c:pt>
                <c:pt idx="348">
                  <c:v>4634</c:v>
                </c:pt>
                <c:pt idx="349">
                  <c:v>4634</c:v>
                </c:pt>
                <c:pt idx="350">
                  <c:v>4634</c:v>
                </c:pt>
                <c:pt idx="351">
                  <c:v>4634</c:v>
                </c:pt>
                <c:pt idx="352">
                  <c:v>4634</c:v>
                </c:pt>
                <c:pt idx="353">
                  <c:v>4634</c:v>
                </c:pt>
                <c:pt idx="354">
                  <c:v>4634</c:v>
                </c:pt>
                <c:pt idx="355">
                  <c:v>4634</c:v>
                </c:pt>
                <c:pt idx="356">
                  <c:v>4634</c:v>
                </c:pt>
                <c:pt idx="357">
                  <c:v>4634</c:v>
                </c:pt>
              </c:numCache>
            </c:numRef>
          </c:val>
          <c:smooth val="0"/>
          <c:extLst>
            <c:ext xmlns:c16="http://schemas.microsoft.com/office/drawing/2014/chart" uri="{C3380CC4-5D6E-409C-BE32-E72D297353CC}">
              <c16:uniqueId val="{00000001-D595-4D8C-AFAD-AFFD197BC2FD}"/>
            </c:ext>
          </c:extLst>
        </c:ser>
        <c:dLbls>
          <c:showLegendKey val="0"/>
          <c:showVal val="0"/>
          <c:showCatName val="0"/>
          <c:showSerName val="0"/>
          <c:showPercent val="0"/>
          <c:showBubbleSize val="0"/>
        </c:dLbls>
        <c:marker val="1"/>
        <c:smooth val="0"/>
        <c:axId val="707207448"/>
        <c:axId val="707201216"/>
      </c:lineChart>
      <c:catAx>
        <c:axId val="70720744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07201216"/>
        <c:crosses val="autoZero"/>
        <c:auto val="0"/>
        <c:lblAlgn val="ctr"/>
        <c:lblOffset val="100"/>
        <c:noMultiLvlLbl val="1"/>
      </c:catAx>
      <c:valAx>
        <c:axId val="70720121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FF0000"/>
                </a:solidFill>
                <a:latin typeface="+mn-lt"/>
                <a:ea typeface="+mn-ea"/>
                <a:cs typeface="+mn-cs"/>
              </a:defRPr>
            </a:pPr>
            <a:endParaRPr lang="ja-JP"/>
          </a:p>
        </c:txPr>
        <c:crossAx val="707207448"/>
        <c:crosses val="autoZero"/>
        <c:crossBetween val="between"/>
      </c:valAx>
      <c:valAx>
        <c:axId val="70162332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rgbClr val="0000FF"/>
                </a:solidFill>
                <a:latin typeface="+mn-lt"/>
                <a:ea typeface="+mn-ea"/>
                <a:cs typeface="+mn-cs"/>
              </a:defRPr>
            </a:pPr>
            <a:endParaRPr lang="ja-JP"/>
          </a:p>
        </c:txPr>
        <c:crossAx val="351644744"/>
        <c:crosses val="max"/>
        <c:crossBetween val="between"/>
      </c:valAx>
      <c:dateAx>
        <c:axId val="351644744"/>
        <c:scaling>
          <c:orientation val="minMax"/>
        </c:scaling>
        <c:delete val="1"/>
        <c:axPos val="b"/>
        <c:numFmt formatCode="m&quot;月&quot;d&quot;日&quot;" sourceLinked="1"/>
        <c:majorTickMark val="out"/>
        <c:minorTickMark val="none"/>
        <c:tickLblPos val="nextTo"/>
        <c:crossAx val="701623328"/>
        <c:crosses val="autoZero"/>
        <c:auto val="1"/>
        <c:lblOffset val="100"/>
        <c:baseTimeUnit val="days"/>
      </c:dateAx>
      <c:spPr>
        <a:noFill/>
        <a:ln>
          <a:solidFill>
            <a:schemeClr val="accent1"/>
          </a:solidFill>
        </a:ln>
        <a:effectLst/>
      </c:spPr>
    </c:plotArea>
    <c:legend>
      <c:legendPos val="b"/>
      <c:layout>
        <c:manualLayout>
          <c:xMode val="edge"/>
          <c:yMode val="edge"/>
          <c:x val="0.59535067442736711"/>
          <c:y val="0.41732899641857812"/>
          <c:w val="0.28026706729317291"/>
          <c:h val="0.2126604352409851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香港マカオ台湾の患者・海外輸入症例・無症状病原体保有者!$BE$70:$BE$387</c:f>
              <c:numCache>
                <c:formatCode>m"月"d"日"</c:formatCode>
                <c:ptCount val="31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numCache>
            </c:numRef>
          </c:cat>
          <c:val>
            <c:numRef>
              <c:f>香港マカオ台湾の患者・海外輸入症例・無症状病原体保有者!$BF$70:$BF$387</c:f>
              <c:numCache>
                <c:formatCode>General</c:formatCode>
                <c:ptCount val="31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香港マカオ台湾の患者・海外輸入症例・無症状病原体保有者!$BG$70:$BG$387</c:f>
              <c:numCache>
                <c:formatCode>m"月"d"日"</c:formatCode>
                <c:ptCount val="31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numCache>
            </c:numRef>
          </c:cat>
          <c:val>
            <c:numRef>
              <c:f>香港マカオ台湾の患者・海外輸入症例・無症状病原体保有者!$BH$70:$BH$387</c:f>
              <c:numCache>
                <c:formatCode>General</c:formatCode>
                <c:ptCount val="31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香港マカオ台湾の患者・海外輸入症例・無症状病原体保有者!$BE$70:$BE$387</c:f>
              <c:numCache>
                <c:formatCode>m"月"d"日"</c:formatCode>
                <c:ptCount val="31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numCache>
            </c:numRef>
          </c:cat>
          <c:val>
            <c:numRef>
              <c:f>香港マカオ台湾の患者・海外輸入症例・無症状病原体保有者!$BF$70:$BF$387</c:f>
              <c:numCache>
                <c:formatCode>General</c:formatCode>
                <c:ptCount val="31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香港マカオ台湾の患者・海外輸入症例・無症状病原体保有者!$BG$70:$BG$387</c:f>
              <c:numCache>
                <c:formatCode>m"月"d"日"</c:formatCode>
                <c:ptCount val="31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numCache>
            </c:numRef>
          </c:cat>
          <c:val>
            <c:numRef>
              <c:f>香港マカオ台湾の患者・海外輸入症例・無症状病原体保有者!$BH$70:$BH$387</c:f>
              <c:numCache>
                <c:formatCode>General</c:formatCode>
                <c:ptCount val="31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香港マカオ台湾の患者・海外輸入症例・無症状病原体保有者!$CE$29:$CE$387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香港マカオ台湾の患者・海外輸入症例・無症状病原体保有者!$BE$70:$BE$387</c:f>
              <c:numCache>
                <c:formatCode>m"月"d"日"</c:formatCode>
                <c:ptCount val="31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numCache>
            </c:numRef>
          </c:cat>
          <c:val>
            <c:numRef>
              <c:f>香港マカオ台湾の患者・海外輸入症例・無症状病原体保有者!$BF$70:$BF$387</c:f>
              <c:numCache>
                <c:formatCode>General</c:formatCode>
                <c:ptCount val="31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香港マカオ台湾の患者・海外輸入症例・無症状病原体保有者!$CB$29:$CB$387</c:f>
              <c:numCache>
                <c:formatCode>General</c:formatCode>
                <c:ptCount val="35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香港マカオ台湾の患者・海外輸入症例・無症状病原体保有者!$CC$29:$CC$387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香港死者数の推移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3914260717410324E-2"/>
          <c:y val="1.9516566628699522E-2"/>
          <c:w val="0.93767429046803319"/>
          <c:h val="0.81437498317476864"/>
        </c:manualLayout>
      </c:layout>
      <c:barChart>
        <c:barDir val="col"/>
        <c:grouping val="clustered"/>
        <c:varyColors val="0"/>
        <c:ser>
          <c:idx val="0"/>
          <c:order val="0"/>
          <c:tx>
            <c:strRef>
              <c:f>香港マカオ台湾の患者・海外輸入症例・無症状病原体保有者!$CE$28</c:f>
              <c:strCache>
                <c:ptCount val="1"/>
                <c:pt idx="0">
                  <c:v>死者数</c:v>
                </c:pt>
              </c:strCache>
            </c:strRef>
          </c:tx>
          <c:spPr>
            <a:solidFill>
              <a:schemeClr val="accent1"/>
            </a:solidFill>
            <a:ln w="9525">
              <a:solidFill>
                <a:srgbClr val="FF0000"/>
              </a:solidFill>
            </a:ln>
            <a:effectLst/>
          </c:spPr>
          <c:invertIfNegative val="0"/>
          <c:cat>
            <c:numRef>
              <c:f>香港マカオ台湾の患者・海外輸入症例・無症状病原体保有者!$CD$29:$CD$387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香港マカオ台湾の患者・海外輸入症例・無症状病原体保有者!$CE$29:$CE$387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1</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1</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1</c:v>
                </c:pt>
                <c:pt idx="46">
                  <c:v>0</c:v>
                </c:pt>
                <c:pt idx="47">
                  <c:v>0</c:v>
                </c:pt>
                <c:pt idx="48">
                  <c:v>0</c:v>
                </c:pt>
                <c:pt idx="49">
                  <c:v>0</c:v>
                </c:pt>
                <c:pt idx="50">
                  <c:v>1</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1</c:v>
                </c:pt>
                <c:pt idx="151">
                  <c:v>0</c:v>
                </c:pt>
                <c:pt idx="152">
                  <c:v>1</c:v>
                </c:pt>
                <c:pt idx="153">
                  <c:v>0</c:v>
                </c:pt>
                <c:pt idx="154">
                  <c:v>1</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1</c:v>
                </c:pt>
                <c:pt idx="173">
                  <c:v>0</c:v>
                </c:pt>
                <c:pt idx="174">
                  <c:v>2</c:v>
                </c:pt>
                <c:pt idx="175">
                  <c:v>0</c:v>
                </c:pt>
                <c:pt idx="176">
                  <c:v>1</c:v>
                </c:pt>
                <c:pt idx="177">
                  <c:v>1</c:v>
                </c:pt>
                <c:pt idx="178">
                  <c:v>0</c:v>
                </c:pt>
                <c:pt idx="179">
                  <c:v>0</c:v>
                </c:pt>
                <c:pt idx="180">
                  <c:v>2</c:v>
                </c:pt>
                <c:pt idx="181">
                  <c:v>0</c:v>
                </c:pt>
                <c:pt idx="182">
                  <c:v>1</c:v>
                </c:pt>
                <c:pt idx="183">
                  <c:v>1</c:v>
                </c:pt>
                <c:pt idx="184">
                  <c:v>2</c:v>
                </c:pt>
                <c:pt idx="185">
                  <c:v>0</c:v>
                </c:pt>
                <c:pt idx="186">
                  <c:v>4</c:v>
                </c:pt>
                <c:pt idx="187">
                  <c:v>1</c:v>
                </c:pt>
                <c:pt idx="188">
                  <c:v>1</c:v>
                </c:pt>
                <c:pt idx="189">
                  <c:v>1</c:v>
                </c:pt>
                <c:pt idx="190">
                  <c:v>2</c:v>
                </c:pt>
                <c:pt idx="191">
                  <c:v>4</c:v>
                </c:pt>
                <c:pt idx="192">
                  <c:v>4</c:v>
                </c:pt>
                <c:pt idx="193">
                  <c:v>3</c:v>
                </c:pt>
                <c:pt idx="194">
                  <c:v>4</c:v>
                </c:pt>
                <c:pt idx="195">
                  <c:v>1</c:v>
                </c:pt>
                <c:pt idx="196">
                  <c:v>3</c:v>
                </c:pt>
                <c:pt idx="197">
                  <c:v>1</c:v>
                </c:pt>
                <c:pt idx="198">
                  <c:v>0</c:v>
                </c:pt>
                <c:pt idx="199">
                  <c:v>5</c:v>
                </c:pt>
                <c:pt idx="200">
                  <c:v>3</c:v>
                </c:pt>
                <c:pt idx="201">
                  <c:v>3</c:v>
                </c:pt>
                <c:pt idx="202">
                  <c:v>5</c:v>
                </c:pt>
                <c:pt idx="203">
                  <c:v>3</c:v>
                </c:pt>
                <c:pt idx="204">
                  <c:v>1</c:v>
                </c:pt>
                <c:pt idx="205">
                  <c:v>2</c:v>
                </c:pt>
                <c:pt idx="206">
                  <c:v>0</c:v>
                </c:pt>
                <c:pt idx="207">
                  <c:v>0</c:v>
                </c:pt>
                <c:pt idx="208">
                  <c:v>2</c:v>
                </c:pt>
                <c:pt idx="209">
                  <c:v>1</c:v>
                </c:pt>
                <c:pt idx="210">
                  <c:v>3</c:v>
                </c:pt>
                <c:pt idx="211">
                  <c:v>0</c:v>
                </c:pt>
                <c:pt idx="212">
                  <c:v>1</c:v>
                </c:pt>
                <c:pt idx="213">
                  <c:v>1</c:v>
                </c:pt>
                <c:pt idx="214">
                  <c:v>0</c:v>
                </c:pt>
                <c:pt idx="215">
                  <c:v>1</c:v>
                </c:pt>
                <c:pt idx="216">
                  <c:v>1</c:v>
                </c:pt>
                <c:pt idx="217">
                  <c:v>2</c:v>
                </c:pt>
                <c:pt idx="218">
                  <c:v>3</c:v>
                </c:pt>
                <c:pt idx="219">
                  <c:v>3</c:v>
                </c:pt>
                <c:pt idx="220">
                  <c:v>1</c:v>
                </c:pt>
                <c:pt idx="221">
                  <c:v>1</c:v>
                </c:pt>
                <c:pt idx="222">
                  <c:v>1</c:v>
                </c:pt>
                <c:pt idx="223">
                  <c:v>3</c:v>
                </c:pt>
                <c:pt idx="224">
                  <c:v>1</c:v>
                </c:pt>
                <c:pt idx="225">
                  <c:v>0</c:v>
                </c:pt>
                <c:pt idx="226">
                  <c:v>0</c:v>
                </c:pt>
                <c:pt idx="227">
                  <c:v>2</c:v>
                </c:pt>
                <c:pt idx="228">
                  <c:v>2</c:v>
                </c:pt>
                <c:pt idx="229">
                  <c:v>1</c:v>
                </c:pt>
                <c:pt idx="230">
                  <c:v>0</c:v>
                </c:pt>
                <c:pt idx="231">
                  <c:v>0</c:v>
                </c:pt>
                <c:pt idx="232">
                  <c:v>0</c:v>
                </c:pt>
                <c:pt idx="233">
                  <c:v>1</c:v>
                </c:pt>
                <c:pt idx="234">
                  <c:v>0</c:v>
                </c:pt>
                <c:pt idx="235">
                  <c:v>1</c:v>
                </c:pt>
                <c:pt idx="236">
                  <c:v>1</c:v>
                </c:pt>
                <c:pt idx="237">
                  <c:v>0</c:v>
                </c:pt>
                <c:pt idx="238">
                  <c:v>0</c:v>
                </c:pt>
                <c:pt idx="239">
                  <c:v>1</c:v>
                </c:pt>
                <c:pt idx="240">
                  <c:v>0</c:v>
                </c:pt>
                <c:pt idx="241">
                  <c:v>0</c:v>
                </c:pt>
                <c:pt idx="242">
                  <c:v>0</c:v>
                </c:pt>
                <c:pt idx="243">
                  <c:v>0</c:v>
                </c:pt>
                <c:pt idx="244">
                  <c:v>0</c:v>
                </c:pt>
                <c:pt idx="245">
                  <c:v>1</c:v>
                </c:pt>
                <c:pt idx="246">
                  <c:v>1</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1</c:v>
                </c:pt>
                <c:pt idx="287">
                  <c:v>1</c:v>
                </c:pt>
                <c:pt idx="288">
                  <c:v>0</c:v>
                </c:pt>
                <c:pt idx="289">
                  <c:v>0</c:v>
                </c:pt>
                <c:pt idx="290">
                  <c:v>0</c:v>
                </c:pt>
                <c:pt idx="291">
                  <c:v>0</c:v>
                </c:pt>
                <c:pt idx="292">
                  <c:v>1</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1</c:v>
                </c:pt>
                <c:pt idx="311">
                  <c:v>0</c:v>
                </c:pt>
                <c:pt idx="312">
                  <c:v>0</c:v>
                </c:pt>
                <c:pt idx="313">
                  <c:v>0</c:v>
                </c:pt>
                <c:pt idx="314">
                  <c:v>1</c:v>
                </c:pt>
                <c:pt idx="315">
                  <c:v>1</c:v>
                </c:pt>
                <c:pt idx="316">
                  <c:v>1</c:v>
                </c:pt>
                <c:pt idx="317">
                  <c:v>0</c:v>
                </c:pt>
                <c:pt idx="318">
                  <c:v>0</c:v>
                </c:pt>
                <c:pt idx="319">
                  <c:v>0</c:v>
                </c:pt>
                <c:pt idx="320">
                  <c:v>0</c:v>
                </c:pt>
                <c:pt idx="321">
                  <c:v>2</c:v>
                </c:pt>
                <c:pt idx="322">
                  <c:v>0</c:v>
                </c:pt>
                <c:pt idx="323">
                  <c:v>0</c:v>
                </c:pt>
                <c:pt idx="324">
                  <c:v>1</c:v>
                </c:pt>
                <c:pt idx="325">
                  <c:v>2</c:v>
                </c:pt>
                <c:pt idx="326">
                  <c:v>3</c:v>
                </c:pt>
                <c:pt idx="327">
                  <c:v>3</c:v>
                </c:pt>
                <c:pt idx="328">
                  <c:v>0</c:v>
                </c:pt>
                <c:pt idx="329">
                  <c:v>2</c:v>
                </c:pt>
                <c:pt idx="330">
                  <c:v>4</c:v>
                </c:pt>
                <c:pt idx="331">
                  <c:v>0</c:v>
                </c:pt>
                <c:pt idx="332">
                  <c:v>1</c:v>
                </c:pt>
                <c:pt idx="333">
                  <c:v>1</c:v>
                </c:pt>
                <c:pt idx="334">
                  <c:v>1</c:v>
                </c:pt>
                <c:pt idx="335">
                  <c:v>1</c:v>
                </c:pt>
                <c:pt idx="336">
                  <c:v>2</c:v>
                </c:pt>
                <c:pt idx="337">
                  <c:v>1</c:v>
                </c:pt>
                <c:pt idx="338">
                  <c:v>0</c:v>
                </c:pt>
                <c:pt idx="339">
                  <c:v>1</c:v>
                </c:pt>
                <c:pt idx="340">
                  <c:v>4</c:v>
                </c:pt>
                <c:pt idx="341">
                  <c:v>2</c:v>
                </c:pt>
                <c:pt idx="342">
                  <c:v>4</c:v>
                </c:pt>
                <c:pt idx="343">
                  <c:v>1</c:v>
                </c:pt>
                <c:pt idx="344">
                  <c:v>1</c:v>
                </c:pt>
                <c:pt idx="345">
                  <c:v>1</c:v>
                </c:pt>
                <c:pt idx="346">
                  <c:v>0</c:v>
                </c:pt>
                <c:pt idx="347">
                  <c:v>3</c:v>
                </c:pt>
                <c:pt idx="348">
                  <c:v>0</c:v>
                </c:pt>
                <c:pt idx="349">
                  <c:v>1</c:v>
                </c:pt>
                <c:pt idx="350">
                  <c:v>0</c:v>
                </c:pt>
                <c:pt idx="351">
                  <c:v>1</c:v>
                </c:pt>
                <c:pt idx="352">
                  <c:v>2</c:v>
                </c:pt>
                <c:pt idx="353">
                  <c:v>1</c:v>
                </c:pt>
                <c:pt idx="354">
                  <c:v>1</c:v>
                </c:pt>
                <c:pt idx="355">
                  <c:v>1</c:v>
                </c:pt>
              </c:numCache>
            </c:numRef>
          </c:val>
          <c:extLst>
            <c:ext xmlns:c16="http://schemas.microsoft.com/office/drawing/2014/chart" uri="{C3380CC4-5D6E-409C-BE32-E72D297353CC}">
              <c16:uniqueId val="{00000000-3190-46A0-8E82-4D5604EE9B7B}"/>
            </c:ext>
          </c:extLst>
        </c:ser>
        <c:dLbls>
          <c:showLegendKey val="0"/>
          <c:showVal val="0"/>
          <c:showCatName val="0"/>
          <c:showSerName val="0"/>
          <c:showPercent val="0"/>
          <c:showBubbleSize val="0"/>
        </c:dLbls>
        <c:gapWidth val="150"/>
        <c:axId val="505938496"/>
        <c:axId val="505937184"/>
      </c:barChart>
      <c:dateAx>
        <c:axId val="505938496"/>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7184"/>
        <c:crosses val="autoZero"/>
        <c:auto val="1"/>
        <c:lblOffset val="100"/>
        <c:baseTimeUnit val="days"/>
      </c:dateAx>
      <c:valAx>
        <c:axId val="505937184"/>
        <c:scaling>
          <c:orientation val="minMax"/>
          <c:max val="7"/>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5938496"/>
        <c:crosses val="autoZero"/>
        <c:crossBetween val="between"/>
        <c:majorUnit val="1"/>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b="1"/>
              <a:t>香港日々の推移</a:t>
            </a:r>
            <a:endParaRPr lang="en-US" altLang="ja-JP"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6743978406741728E-2"/>
          <c:y val="1.8991391186448062E-2"/>
          <c:w val="0.92087411061569113"/>
          <c:h val="0.80755040293976654"/>
        </c:manualLayout>
      </c:layout>
      <c:lineChart>
        <c:grouping val="standard"/>
        <c:varyColors val="0"/>
        <c:ser>
          <c:idx val="0"/>
          <c:order val="0"/>
          <c:tx>
            <c:strRef>
              <c:f>香港マカオ台湾の患者・海外輸入症例・無症状病原体保有者!$CB$28</c:f>
              <c:strCache>
                <c:ptCount val="1"/>
                <c:pt idx="0">
                  <c:v>感染者数</c:v>
                </c:pt>
              </c:strCache>
            </c:strRef>
          </c:tx>
          <c:spPr>
            <a:ln w="12700" cap="rnd">
              <a:solidFill>
                <a:srgbClr val="FF0000"/>
              </a:solidFill>
              <a:round/>
            </a:ln>
            <a:effectLst/>
          </c:spPr>
          <c:marker>
            <c:symbol val="none"/>
          </c:marker>
          <c:dPt>
            <c:idx val="64"/>
            <c:marker>
              <c:symbol val="none"/>
            </c:marker>
            <c:bubble3D val="0"/>
            <c:spPr>
              <a:ln w="12700" cap="rnd">
                <a:noFill/>
                <a:round/>
              </a:ln>
              <a:effectLst/>
            </c:spPr>
            <c:extLst>
              <c:ext xmlns:c16="http://schemas.microsoft.com/office/drawing/2014/chart" uri="{C3380CC4-5D6E-409C-BE32-E72D297353CC}">
                <c16:uniqueId val="{00000001-B99A-495C-99B3-312B8B95D009}"/>
              </c:ext>
            </c:extLst>
          </c:dPt>
          <c:cat>
            <c:numRef>
              <c:f>香港マカオ台湾の患者・海外輸入症例・無症状病原体保有者!$CA$29:$CA$387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香港マカオ台湾の患者・海外輸入症例・無症状病原体保有者!$CB$29:$CB$387</c:f>
              <c:numCache>
                <c:formatCode>General</c:formatCode>
                <c:ptCount val="359"/>
                <c:pt idx="0">
                  <c:v>1</c:v>
                </c:pt>
                <c:pt idx="1">
                  <c:v>4</c:v>
                </c:pt>
                <c:pt idx="2">
                  <c:v>0</c:v>
                </c:pt>
                <c:pt idx="3">
                  <c:v>3</c:v>
                </c:pt>
                <c:pt idx="4">
                  <c:v>0</c:v>
                </c:pt>
                <c:pt idx="5">
                  <c:v>0</c:v>
                </c:pt>
                <c:pt idx="6">
                  <c:v>2</c:v>
                </c:pt>
                <c:pt idx="7">
                  <c:v>2</c:v>
                </c:pt>
                <c:pt idx="8">
                  <c:v>1</c:v>
                </c:pt>
                <c:pt idx="9">
                  <c:v>1</c:v>
                </c:pt>
                <c:pt idx="10">
                  <c:v>1</c:v>
                </c:pt>
                <c:pt idx="11">
                  <c:v>0</c:v>
                </c:pt>
                <c:pt idx="12">
                  <c:v>3</c:v>
                </c:pt>
                <c:pt idx="13">
                  <c:v>3</c:v>
                </c:pt>
                <c:pt idx="14">
                  <c:v>3</c:v>
                </c:pt>
                <c:pt idx="15">
                  <c:v>2</c:v>
                </c:pt>
                <c:pt idx="16">
                  <c:v>0</c:v>
                </c:pt>
                <c:pt idx="17">
                  <c:v>10</c:v>
                </c:pt>
                <c:pt idx="18">
                  <c:v>6</c:v>
                </c:pt>
                <c:pt idx="19">
                  <c:v>7</c:v>
                </c:pt>
                <c:pt idx="20">
                  <c:v>4</c:v>
                </c:pt>
                <c:pt idx="21">
                  <c:v>0</c:v>
                </c:pt>
                <c:pt idx="22">
                  <c:v>3</c:v>
                </c:pt>
                <c:pt idx="23">
                  <c:v>0</c:v>
                </c:pt>
                <c:pt idx="24">
                  <c:v>1</c:v>
                </c:pt>
                <c:pt idx="25">
                  <c:v>3</c:v>
                </c:pt>
                <c:pt idx="26">
                  <c:v>2</c:v>
                </c:pt>
                <c:pt idx="27">
                  <c:v>3</c:v>
                </c:pt>
                <c:pt idx="28">
                  <c:v>3</c:v>
                </c:pt>
                <c:pt idx="29">
                  <c:v>0</c:v>
                </c:pt>
                <c:pt idx="30">
                  <c:v>1</c:v>
                </c:pt>
                <c:pt idx="31">
                  <c:v>5</c:v>
                </c:pt>
                <c:pt idx="32">
                  <c:v>7</c:v>
                </c:pt>
                <c:pt idx="33">
                  <c:v>4</c:v>
                </c:pt>
                <c:pt idx="34">
                  <c:v>6</c:v>
                </c:pt>
                <c:pt idx="35">
                  <c:v>2</c:v>
                </c:pt>
                <c:pt idx="36">
                  <c:v>1</c:v>
                </c:pt>
                <c:pt idx="37">
                  <c:v>1</c:v>
                </c:pt>
                <c:pt idx="38">
                  <c:v>3</c:v>
                </c:pt>
                <c:pt idx="39">
                  <c:v>2</c:v>
                </c:pt>
                <c:pt idx="40">
                  <c:v>0</c:v>
                </c:pt>
                <c:pt idx="41">
                  <c:v>4</c:v>
                </c:pt>
                <c:pt idx="42">
                  <c:v>0</c:v>
                </c:pt>
                <c:pt idx="43">
                  <c:v>3</c:v>
                </c:pt>
                <c:pt idx="44">
                  <c:v>2</c:v>
                </c:pt>
                <c:pt idx="45">
                  <c:v>5</c:v>
                </c:pt>
                <c:pt idx="46">
                  <c:v>1</c:v>
                </c:pt>
                <c:pt idx="47">
                  <c:v>5</c:v>
                </c:pt>
                <c:pt idx="48">
                  <c:v>9</c:v>
                </c:pt>
                <c:pt idx="49">
                  <c:v>2</c:v>
                </c:pt>
                <c:pt idx="50">
                  <c:v>6</c:v>
                </c:pt>
                <c:pt idx="51">
                  <c:v>4</c:v>
                </c:pt>
                <c:pt idx="52">
                  <c:v>7</c:v>
                </c:pt>
                <c:pt idx="53">
                  <c:v>9</c:v>
                </c:pt>
                <c:pt idx="54">
                  <c:v>10</c:v>
                </c:pt>
                <c:pt idx="55">
                  <c:v>25</c:v>
                </c:pt>
                <c:pt idx="56">
                  <c:v>16</c:v>
                </c:pt>
                <c:pt idx="57">
                  <c:v>48</c:v>
                </c:pt>
                <c:pt idx="58">
                  <c:v>17</c:v>
                </c:pt>
                <c:pt idx="59">
                  <c:v>44</c:v>
                </c:pt>
                <c:pt idx="60">
                  <c:v>39</c:v>
                </c:pt>
                <c:pt idx="61">
                  <c:v>30</c:v>
                </c:pt>
                <c:pt idx="62">
                  <c:v>24</c:v>
                </c:pt>
                <c:pt idx="63">
                  <c:v>43</c:v>
                </c:pt>
                <c:pt idx="64">
                  <c:v>65</c:v>
                </c:pt>
                <c:pt idx="65">
                  <c:v>64</c:v>
                </c:pt>
                <c:pt idx="66">
                  <c:v>59</c:v>
                </c:pt>
                <c:pt idx="67">
                  <c:v>41</c:v>
                </c:pt>
                <c:pt idx="68">
                  <c:v>32</c:v>
                </c:pt>
                <c:pt idx="69">
                  <c:v>51</c:v>
                </c:pt>
                <c:pt idx="70">
                  <c:v>37</c:v>
                </c:pt>
                <c:pt idx="71">
                  <c:v>43</c:v>
                </c:pt>
                <c:pt idx="72">
                  <c:v>17</c:v>
                </c:pt>
                <c:pt idx="73">
                  <c:v>28</c:v>
                </c:pt>
                <c:pt idx="74">
                  <c:v>24</c:v>
                </c:pt>
                <c:pt idx="75">
                  <c:v>21</c:v>
                </c:pt>
                <c:pt idx="76">
                  <c:v>25</c:v>
                </c:pt>
                <c:pt idx="77">
                  <c:v>13</c:v>
                </c:pt>
                <c:pt idx="78">
                  <c:v>16</c:v>
                </c:pt>
                <c:pt idx="79">
                  <c:v>11</c:v>
                </c:pt>
                <c:pt idx="80">
                  <c:v>4</c:v>
                </c:pt>
                <c:pt idx="81">
                  <c:v>5</c:v>
                </c:pt>
                <c:pt idx="82">
                  <c:v>3</c:v>
                </c:pt>
                <c:pt idx="83">
                  <c:v>4</c:v>
                </c:pt>
                <c:pt idx="84">
                  <c:v>1</c:v>
                </c:pt>
                <c:pt idx="85">
                  <c:v>4</c:v>
                </c:pt>
                <c:pt idx="86">
                  <c:v>2</c:v>
                </c:pt>
                <c:pt idx="87">
                  <c:v>2</c:v>
                </c:pt>
                <c:pt idx="88">
                  <c:v>0</c:v>
                </c:pt>
                <c:pt idx="89">
                  <c:v>4</c:v>
                </c:pt>
                <c:pt idx="90">
                  <c:v>4</c:v>
                </c:pt>
                <c:pt idx="91">
                  <c:v>2</c:v>
                </c:pt>
                <c:pt idx="92">
                  <c:v>0</c:v>
                </c:pt>
                <c:pt idx="93">
                  <c:v>2</c:v>
                </c:pt>
                <c:pt idx="94">
                  <c:v>0</c:v>
                </c:pt>
                <c:pt idx="95">
                  <c:v>0</c:v>
                </c:pt>
                <c:pt idx="96">
                  <c:v>0</c:v>
                </c:pt>
                <c:pt idx="97">
                  <c:v>0</c:v>
                </c:pt>
                <c:pt idx="98">
                  <c:v>0</c:v>
                </c:pt>
                <c:pt idx="99">
                  <c:v>2</c:v>
                </c:pt>
                <c:pt idx="100">
                  <c:v>0</c:v>
                </c:pt>
                <c:pt idx="101">
                  <c:v>0</c:v>
                </c:pt>
                <c:pt idx="102">
                  <c:v>1</c:v>
                </c:pt>
                <c:pt idx="103">
                  <c:v>0</c:v>
                </c:pt>
                <c:pt idx="104">
                  <c:v>0</c:v>
                </c:pt>
                <c:pt idx="105">
                  <c:v>0</c:v>
                </c:pt>
                <c:pt idx="106">
                  <c:v>0</c:v>
                </c:pt>
                <c:pt idx="107">
                  <c:v>0</c:v>
                </c:pt>
                <c:pt idx="108">
                  <c:v>7</c:v>
                </c:pt>
                <c:pt idx="109">
                  <c:v>0</c:v>
                </c:pt>
                <c:pt idx="110">
                  <c:v>0</c:v>
                </c:pt>
                <c:pt idx="111">
                  <c:v>3</c:v>
                </c:pt>
                <c:pt idx="112">
                  <c:v>1</c:v>
                </c:pt>
                <c:pt idx="113">
                  <c:v>1</c:v>
                </c:pt>
                <c:pt idx="114">
                  <c:v>0</c:v>
                </c:pt>
                <c:pt idx="115">
                  <c:v>3</c:v>
                </c:pt>
                <c:pt idx="116">
                  <c:v>0</c:v>
                </c:pt>
                <c:pt idx="117">
                  <c:v>0</c:v>
                </c:pt>
                <c:pt idx="118">
                  <c:v>0</c:v>
                </c:pt>
                <c:pt idx="119">
                  <c:v>8</c:v>
                </c:pt>
                <c:pt idx="120">
                  <c:v>2</c:v>
                </c:pt>
                <c:pt idx="121">
                  <c:v>0</c:v>
                </c:pt>
                <c:pt idx="122">
                  <c:v>0</c:v>
                </c:pt>
                <c:pt idx="123">
                  <c:v>0</c:v>
                </c:pt>
                <c:pt idx="124">
                  <c:v>0</c:v>
                </c:pt>
                <c:pt idx="125">
                  <c:v>1</c:v>
                </c:pt>
                <c:pt idx="126">
                  <c:v>0</c:v>
                </c:pt>
                <c:pt idx="127">
                  <c:v>13</c:v>
                </c:pt>
                <c:pt idx="128">
                  <c:v>3</c:v>
                </c:pt>
                <c:pt idx="129">
                  <c:v>2</c:v>
                </c:pt>
                <c:pt idx="130">
                  <c:v>3</c:v>
                </c:pt>
                <c:pt idx="131">
                  <c:v>6</c:v>
                </c:pt>
                <c:pt idx="132">
                  <c:v>0</c:v>
                </c:pt>
                <c:pt idx="133">
                  <c:v>6</c:v>
                </c:pt>
                <c:pt idx="134">
                  <c:v>3</c:v>
                </c:pt>
                <c:pt idx="135">
                  <c:v>3</c:v>
                </c:pt>
                <c:pt idx="136">
                  <c:v>1</c:v>
                </c:pt>
                <c:pt idx="137">
                  <c:v>1</c:v>
                </c:pt>
                <c:pt idx="138">
                  <c:v>0</c:v>
                </c:pt>
                <c:pt idx="139">
                  <c:v>0</c:v>
                </c:pt>
                <c:pt idx="140">
                  <c:v>0</c:v>
                </c:pt>
                <c:pt idx="141">
                  <c:v>1</c:v>
                </c:pt>
                <c:pt idx="142">
                  <c:v>1</c:v>
                </c:pt>
                <c:pt idx="143">
                  <c:v>0</c:v>
                </c:pt>
                <c:pt idx="144">
                  <c:v>3</c:v>
                </c:pt>
                <c:pt idx="145">
                  <c:v>0</c:v>
                </c:pt>
                <c:pt idx="146">
                  <c:v>8</c:v>
                </c:pt>
                <c:pt idx="147">
                  <c:v>4</c:v>
                </c:pt>
                <c:pt idx="148">
                  <c:v>3</c:v>
                </c:pt>
                <c:pt idx="149">
                  <c:v>1</c:v>
                </c:pt>
                <c:pt idx="150">
                  <c:v>3</c:v>
                </c:pt>
                <c:pt idx="151">
                  <c:v>30</c:v>
                </c:pt>
                <c:pt idx="152">
                  <c:v>16</c:v>
                </c:pt>
                <c:pt idx="153">
                  <c:v>2</c:v>
                </c:pt>
                <c:pt idx="154">
                  <c:v>14</c:v>
                </c:pt>
                <c:pt idx="155">
                  <c:v>3</c:v>
                </c:pt>
                <c:pt idx="156">
                  <c:v>1</c:v>
                </c:pt>
                <c:pt idx="157">
                  <c:v>2</c:v>
                </c:pt>
                <c:pt idx="158">
                  <c:v>4</c:v>
                </c:pt>
                <c:pt idx="159">
                  <c:v>2</c:v>
                </c:pt>
                <c:pt idx="160">
                  <c:v>28</c:v>
                </c:pt>
                <c:pt idx="161">
                  <c:v>9</c:v>
                </c:pt>
                <c:pt idx="162">
                  <c:v>5</c:v>
                </c:pt>
                <c:pt idx="163">
                  <c:v>11</c:v>
                </c:pt>
                <c:pt idx="164">
                  <c:v>10</c:v>
                </c:pt>
                <c:pt idx="165">
                  <c:v>17</c:v>
                </c:pt>
                <c:pt idx="166">
                  <c:v>14</c:v>
                </c:pt>
                <c:pt idx="167">
                  <c:v>24</c:v>
                </c:pt>
                <c:pt idx="168">
                  <c:v>42</c:v>
                </c:pt>
                <c:pt idx="169">
                  <c:v>38</c:v>
                </c:pt>
                <c:pt idx="170">
                  <c:v>28</c:v>
                </c:pt>
                <c:pt idx="171">
                  <c:v>38</c:v>
                </c:pt>
                <c:pt idx="172">
                  <c:v>52</c:v>
                </c:pt>
                <c:pt idx="173">
                  <c:v>48</c:v>
                </c:pt>
                <c:pt idx="174">
                  <c:v>19</c:v>
                </c:pt>
                <c:pt idx="175">
                  <c:v>67</c:v>
                </c:pt>
                <c:pt idx="176">
                  <c:v>58</c:v>
                </c:pt>
                <c:pt idx="177">
                  <c:v>64</c:v>
                </c:pt>
                <c:pt idx="178">
                  <c:v>108</c:v>
                </c:pt>
                <c:pt idx="179">
                  <c:v>73</c:v>
                </c:pt>
                <c:pt idx="180">
                  <c:v>60</c:v>
                </c:pt>
                <c:pt idx="181">
                  <c:v>113</c:v>
                </c:pt>
                <c:pt idx="182">
                  <c:v>118</c:v>
                </c:pt>
                <c:pt idx="183">
                  <c:v>123</c:v>
                </c:pt>
                <c:pt idx="184">
                  <c:v>133</c:v>
                </c:pt>
                <c:pt idx="185">
                  <c:v>128</c:v>
                </c:pt>
                <c:pt idx="186">
                  <c:v>145</c:v>
                </c:pt>
                <c:pt idx="187">
                  <c:v>106</c:v>
                </c:pt>
                <c:pt idx="188">
                  <c:v>118</c:v>
                </c:pt>
                <c:pt idx="189">
                  <c:v>149</c:v>
                </c:pt>
                <c:pt idx="190">
                  <c:v>121</c:v>
                </c:pt>
                <c:pt idx="191">
                  <c:v>124</c:v>
                </c:pt>
                <c:pt idx="192">
                  <c:v>115</c:v>
                </c:pt>
                <c:pt idx="193">
                  <c:v>78</c:v>
                </c:pt>
                <c:pt idx="194">
                  <c:v>80</c:v>
                </c:pt>
                <c:pt idx="195">
                  <c:v>85</c:v>
                </c:pt>
                <c:pt idx="196">
                  <c:v>95</c:v>
                </c:pt>
                <c:pt idx="197">
                  <c:v>89</c:v>
                </c:pt>
                <c:pt idx="198">
                  <c:v>69</c:v>
                </c:pt>
                <c:pt idx="199">
                  <c:v>72</c:v>
                </c:pt>
                <c:pt idx="200">
                  <c:v>69</c:v>
                </c:pt>
                <c:pt idx="201">
                  <c:v>33</c:v>
                </c:pt>
                <c:pt idx="202">
                  <c:v>62</c:v>
                </c:pt>
                <c:pt idx="203">
                  <c:v>69</c:v>
                </c:pt>
                <c:pt idx="204">
                  <c:v>48</c:v>
                </c:pt>
                <c:pt idx="205">
                  <c:v>46</c:v>
                </c:pt>
                <c:pt idx="206">
                  <c:v>74</c:v>
                </c:pt>
                <c:pt idx="207">
                  <c:v>44</c:v>
                </c:pt>
                <c:pt idx="208">
                  <c:v>36</c:v>
                </c:pt>
                <c:pt idx="209">
                  <c:v>26</c:v>
                </c:pt>
                <c:pt idx="210">
                  <c:v>18</c:v>
                </c:pt>
                <c:pt idx="211">
                  <c:v>27</c:v>
                </c:pt>
                <c:pt idx="212">
                  <c:v>26</c:v>
                </c:pt>
                <c:pt idx="213">
                  <c:v>25</c:v>
                </c:pt>
                <c:pt idx="214">
                  <c:v>9</c:v>
                </c:pt>
                <c:pt idx="215">
                  <c:v>19</c:v>
                </c:pt>
                <c:pt idx="216">
                  <c:v>24</c:v>
                </c:pt>
                <c:pt idx="217">
                  <c:v>21</c:v>
                </c:pt>
                <c:pt idx="218">
                  <c:v>13</c:v>
                </c:pt>
                <c:pt idx="219">
                  <c:v>18</c:v>
                </c:pt>
                <c:pt idx="220">
                  <c:v>15</c:v>
                </c:pt>
                <c:pt idx="221">
                  <c:v>9</c:v>
                </c:pt>
                <c:pt idx="222">
                  <c:v>12</c:v>
                </c:pt>
                <c:pt idx="223">
                  <c:v>8</c:v>
                </c:pt>
                <c:pt idx="224">
                  <c:v>8</c:v>
                </c:pt>
                <c:pt idx="225">
                  <c:v>12</c:v>
                </c:pt>
                <c:pt idx="226">
                  <c:v>7</c:v>
                </c:pt>
                <c:pt idx="227">
                  <c:v>21</c:v>
                </c:pt>
                <c:pt idx="228">
                  <c:v>11</c:v>
                </c:pt>
                <c:pt idx="229">
                  <c:v>6</c:v>
                </c:pt>
                <c:pt idx="230">
                  <c:v>6</c:v>
                </c:pt>
                <c:pt idx="231">
                  <c:v>12</c:v>
                </c:pt>
                <c:pt idx="232">
                  <c:v>12</c:v>
                </c:pt>
                <c:pt idx="233">
                  <c:v>13</c:v>
                </c:pt>
                <c:pt idx="234">
                  <c:v>19</c:v>
                </c:pt>
                <c:pt idx="235">
                  <c:v>14</c:v>
                </c:pt>
                <c:pt idx="236">
                  <c:v>4</c:v>
                </c:pt>
                <c:pt idx="237">
                  <c:v>9</c:v>
                </c:pt>
                <c:pt idx="238">
                  <c:v>9</c:v>
                </c:pt>
                <c:pt idx="239">
                  <c:v>3</c:v>
                </c:pt>
                <c:pt idx="240">
                  <c:v>13</c:v>
                </c:pt>
                <c:pt idx="241">
                  <c:v>23</c:v>
                </c:pt>
                <c:pt idx="242">
                  <c:v>6</c:v>
                </c:pt>
                <c:pt idx="243">
                  <c:v>8</c:v>
                </c:pt>
                <c:pt idx="244">
                  <c:v>3</c:v>
                </c:pt>
                <c:pt idx="245">
                  <c:v>7</c:v>
                </c:pt>
                <c:pt idx="246">
                  <c:v>2</c:v>
                </c:pt>
                <c:pt idx="247">
                  <c:v>1</c:v>
                </c:pt>
                <c:pt idx="248">
                  <c:v>6</c:v>
                </c:pt>
                <c:pt idx="249">
                  <c:v>10</c:v>
                </c:pt>
                <c:pt idx="250">
                  <c:v>4</c:v>
                </c:pt>
                <c:pt idx="251">
                  <c:v>8</c:v>
                </c:pt>
                <c:pt idx="252">
                  <c:v>10</c:v>
                </c:pt>
                <c:pt idx="253">
                  <c:v>7</c:v>
                </c:pt>
                <c:pt idx="254">
                  <c:v>4</c:v>
                </c:pt>
                <c:pt idx="255">
                  <c:v>5</c:v>
                </c:pt>
                <c:pt idx="256">
                  <c:v>11</c:v>
                </c:pt>
                <c:pt idx="257">
                  <c:v>8</c:v>
                </c:pt>
                <c:pt idx="258">
                  <c:v>11</c:v>
                </c:pt>
                <c:pt idx="259">
                  <c:v>18</c:v>
                </c:pt>
                <c:pt idx="260">
                  <c:v>8</c:v>
                </c:pt>
                <c:pt idx="261">
                  <c:v>6</c:v>
                </c:pt>
                <c:pt idx="262">
                  <c:v>7</c:v>
                </c:pt>
                <c:pt idx="263">
                  <c:v>11</c:v>
                </c:pt>
                <c:pt idx="264">
                  <c:v>8</c:v>
                </c:pt>
                <c:pt idx="265">
                  <c:v>0</c:v>
                </c:pt>
                <c:pt idx="266">
                  <c:v>12</c:v>
                </c:pt>
                <c:pt idx="267">
                  <c:v>7</c:v>
                </c:pt>
                <c:pt idx="268">
                  <c:v>17</c:v>
                </c:pt>
                <c:pt idx="269">
                  <c:v>4</c:v>
                </c:pt>
                <c:pt idx="270">
                  <c:v>15</c:v>
                </c:pt>
                <c:pt idx="271">
                  <c:v>5</c:v>
                </c:pt>
                <c:pt idx="272">
                  <c:v>8</c:v>
                </c:pt>
                <c:pt idx="273">
                  <c:v>11</c:v>
                </c:pt>
                <c:pt idx="274">
                  <c:v>4</c:v>
                </c:pt>
                <c:pt idx="275">
                  <c:v>5</c:v>
                </c:pt>
                <c:pt idx="276">
                  <c:v>6</c:v>
                </c:pt>
                <c:pt idx="277">
                  <c:v>8</c:v>
                </c:pt>
                <c:pt idx="278">
                  <c:v>5</c:v>
                </c:pt>
                <c:pt idx="279">
                  <c:v>2</c:v>
                </c:pt>
                <c:pt idx="280">
                  <c:v>3</c:v>
                </c:pt>
                <c:pt idx="281">
                  <c:v>7</c:v>
                </c:pt>
                <c:pt idx="282">
                  <c:v>3</c:v>
                </c:pt>
                <c:pt idx="283">
                  <c:v>7</c:v>
                </c:pt>
                <c:pt idx="284">
                  <c:v>6</c:v>
                </c:pt>
                <c:pt idx="285">
                  <c:v>9</c:v>
                </c:pt>
                <c:pt idx="286">
                  <c:v>3</c:v>
                </c:pt>
                <c:pt idx="287">
                  <c:v>7</c:v>
                </c:pt>
                <c:pt idx="288">
                  <c:v>6</c:v>
                </c:pt>
                <c:pt idx="289">
                  <c:v>3</c:v>
                </c:pt>
                <c:pt idx="290">
                  <c:v>10</c:v>
                </c:pt>
                <c:pt idx="291">
                  <c:v>6</c:v>
                </c:pt>
                <c:pt idx="292">
                  <c:v>9</c:v>
                </c:pt>
                <c:pt idx="293">
                  <c:v>18</c:v>
                </c:pt>
                <c:pt idx="294">
                  <c:v>23</c:v>
                </c:pt>
                <c:pt idx="295">
                  <c:v>6</c:v>
                </c:pt>
                <c:pt idx="296">
                  <c:v>8</c:v>
                </c:pt>
                <c:pt idx="297">
                  <c:v>14</c:v>
                </c:pt>
                <c:pt idx="298">
                  <c:v>8</c:v>
                </c:pt>
                <c:pt idx="299">
                  <c:v>4</c:v>
                </c:pt>
                <c:pt idx="300">
                  <c:v>9</c:v>
                </c:pt>
                <c:pt idx="301">
                  <c:v>12</c:v>
                </c:pt>
                <c:pt idx="302">
                  <c:v>26</c:v>
                </c:pt>
                <c:pt idx="303">
                  <c:v>43</c:v>
                </c:pt>
                <c:pt idx="304">
                  <c:v>68</c:v>
                </c:pt>
                <c:pt idx="305">
                  <c:v>73</c:v>
                </c:pt>
                <c:pt idx="306">
                  <c:v>80</c:v>
                </c:pt>
                <c:pt idx="307">
                  <c:v>85</c:v>
                </c:pt>
                <c:pt idx="308">
                  <c:v>81</c:v>
                </c:pt>
                <c:pt idx="309">
                  <c:v>92</c:v>
                </c:pt>
                <c:pt idx="310">
                  <c:v>84</c:v>
                </c:pt>
                <c:pt idx="311">
                  <c:v>115</c:v>
                </c:pt>
                <c:pt idx="312">
                  <c:v>76</c:v>
                </c:pt>
                <c:pt idx="313">
                  <c:v>82</c:v>
                </c:pt>
                <c:pt idx="314">
                  <c:v>103</c:v>
                </c:pt>
                <c:pt idx="315">
                  <c:v>90</c:v>
                </c:pt>
                <c:pt idx="316">
                  <c:v>112</c:v>
                </c:pt>
                <c:pt idx="317">
                  <c:v>101</c:v>
                </c:pt>
                <c:pt idx="318">
                  <c:v>95</c:v>
                </c:pt>
                <c:pt idx="319">
                  <c:v>78</c:v>
                </c:pt>
                <c:pt idx="320">
                  <c:v>100</c:v>
                </c:pt>
                <c:pt idx="321">
                  <c:v>104</c:v>
                </c:pt>
                <c:pt idx="322">
                  <c:v>112</c:v>
                </c:pt>
                <c:pt idx="323">
                  <c:v>86</c:v>
                </c:pt>
                <c:pt idx="324">
                  <c:v>69</c:v>
                </c:pt>
                <c:pt idx="325">
                  <c:v>95</c:v>
                </c:pt>
                <c:pt idx="326">
                  <c:v>82</c:v>
                </c:pt>
                <c:pt idx="327">
                  <c:v>98</c:v>
                </c:pt>
                <c:pt idx="328">
                  <c:v>82</c:v>
                </c:pt>
                <c:pt idx="329">
                  <c:v>96</c:v>
                </c:pt>
                <c:pt idx="330">
                  <c:v>70</c:v>
                </c:pt>
                <c:pt idx="331">
                  <c:v>109</c:v>
                </c:pt>
                <c:pt idx="332">
                  <c:v>74</c:v>
                </c:pt>
                <c:pt idx="333">
                  <c:v>85</c:v>
                </c:pt>
                <c:pt idx="334">
                  <c:v>63</c:v>
                </c:pt>
                <c:pt idx="335">
                  <c:v>53</c:v>
                </c:pt>
                <c:pt idx="336">
                  <c:v>71</c:v>
                </c:pt>
                <c:pt idx="337">
                  <c:v>57</c:v>
                </c:pt>
                <c:pt idx="338">
                  <c:v>59</c:v>
                </c:pt>
                <c:pt idx="339">
                  <c:v>70</c:v>
                </c:pt>
                <c:pt idx="340">
                  <c:v>61</c:v>
                </c:pt>
                <c:pt idx="341">
                  <c:v>53</c:v>
                </c:pt>
                <c:pt idx="342">
                  <c:v>54</c:v>
                </c:pt>
                <c:pt idx="343">
                  <c:v>68</c:v>
                </c:pt>
                <c:pt idx="344">
                  <c:v>42</c:v>
                </c:pt>
                <c:pt idx="345">
                  <c:v>35</c:v>
                </c:pt>
                <c:pt idx="346">
                  <c:v>41</c:v>
                </c:pt>
                <c:pt idx="347">
                  <c:v>53</c:v>
                </c:pt>
                <c:pt idx="348">
                  <c:v>32</c:v>
                </c:pt>
                <c:pt idx="349">
                  <c:v>25</c:v>
                </c:pt>
                <c:pt idx="350">
                  <c:v>33</c:v>
                </c:pt>
                <c:pt idx="351">
                  <c:v>45</c:v>
                </c:pt>
                <c:pt idx="352">
                  <c:v>59</c:v>
                </c:pt>
                <c:pt idx="353">
                  <c:v>31</c:v>
                </c:pt>
                <c:pt idx="354">
                  <c:v>41</c:v>
                </c:pt>
                <c:pt idx="355">
                  <c:v>60</c:v>
                </c:pt>
              </c:numCache>
            </c:numRef>
          </c:val>
          <c:smooth val="0"/>
          <c:extLst>
            <c:ext xmlns:c16="http://schemas.microsoft.com/office/drawing/2014/chart" uri="{C3380CC4-5D6E-409C-BE32-E72D297353CC}">
              <c16:uniqueId val="{00000000-405C-4D15-B419-6EFB52B77199}"/>
            </c:ext>
          </c:extLst>
        </c:ser>
        <c:ser>
          <c:idx val="1"/>
          <c:order val="1"/>
          <c:tx>
            <c:strRef>
              <c:f>香港マカオ台湾の患者・海外輸入症例・無症状病原体保有者!$CC$28</c:f>
              <c:strCache>
                <c:ptCount val="1"/>
                <c:pt idx="0">
                  <c:v>治癒退院</c:v>
                </c:pt>
              </c:strCache>
            </c:strRef>
          </c:tx>
          <c:spPr>
            <a:ln w="12700" cap="rnd">
              <a:solidFill>
                <a:srgbClr val="0000FF"/>
              </a:solidFill>
              <a:round/>
            </a:ln>
            <a:effectLst/>
          </c:spPr>
          <c:marker>
            <c:symbol val="none"/>
          </c:marker>
          <c:cat>
            <c:numRef>
              <c:f>香港マカオ台湾の患者・海外輸入症例・無症状病原体保有者!$CA$29:$CA$387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香港マカオ台湾の患者・海外輸入症例・無症状病原体保有者!$CC$29:$CC$387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0</c:v>
                </c:pt>
                <c:pt idx="22">
                  <c:v>0</c:v>
                </c:pt>
                <c:pt idx="23">
                  <c:v>0</c:v>
                </c:pt>
                <c:pt idx="24">
                  <c:v>0</c:v>
                </c:pt>
                <c:pt idx="25">
                  <c:v>1</c:v>
                </c:pt>
                <c:pt idx="26">
                  <c:v>2</c:v>
                </c:pt>
                <c:pt idx="27">
                  <c:v>1</c:v>
                </c:pt>
                <c:pt idx="28">
                  <c:v>0</c:v>
                </c:pt>
                <c:pt idx="29">
                  <c:v>1</c:v>
                </c:pt>
                <c:pt idx="30">
                  <c:v>5</c:v>
                </c:pt>
                <c:pt idx="31">
                  <c:v>1</c:v>
                </c:pt>
                <c:pt idx="32">
                  <c:v>7</c:v>
                </c:pt>
                <c:pt idx="33">
                  <c:v>-1</c:v>
                </c:pt>
                <c:pt idx="34">
                  <c:v>6</c:v>
                </c:pt>
                <c:pt idx="35">
                  <c:v>2</c:v>
                </c:pt>
                <c:pt idx="36">
                  <c:v>4</c:v>
                </c:pt>
                <c:pt idx="37">
                  <c:v>3</c:v>
                </c:pt>
                <c:pt idx="38">
                  <c:v>3</c:v>
                </c:pt>
                <c:pt idx="39">
                  <c:v>0</c:v>
                </c:pt>
                <c:pt idx="40">
                  <c:v>1</c:v>
                </c:pt>
                <c:pt idx="41">
                  <c:v>6</c:v>
                </c:pt>
                <c:pt idx="42">
                  <c:v>3</c:v>
                </c:pt>
                <c:pt idx="43">
                  <c:v>5</c:v>
                </c:pt>
                <c:pt idx="44">
                  <c:v>4</c:v>
                </c:pt>
                <c:pt idx="45">
                  <c:v>4</c:v>
                </c:pt>
                <c:pt idx="46">
                  <c:v>1</c:v>
                </c:pt>
                <c:pt idx="47">
                  <c:v>5</c:v>
                </c:pt>
                <c:pt idx="48">
                  <c:v>2</c:v>
                </c:pt>
                <c:pt idx="49">
                  <c:v>8</c:v>
                </c:pt>
                <c:pt idx="50">
                  <c:v>3</c:v>
                </c:pt>
                <c:pt idx="51">
                  <c:v>3</c:v>
                </c:pt>
                <c:pt idx="52">
                  <c:v>3</c:v>
                </c:pt>
                <c:pt idx="53">
                  <c:v>4</c:v>
                </c:pt>
                <c:pt idx="54">
                  <c:v>4</c:v>
                </c:pt>
                <c:pt idx="55">
                  <c:v>3</c:v>
                </c:pt>
                <c:pt idx="56">
                  <c:v>3</c:v>
                </c:pt>
                <c:pt idx="57">
                  <c:v>0</c:v>
                </c:pt>
                <c:pt idx="58">
                  <c:v>2</c:v>
                </c:pt>
                <c:pt idx="59">
                  <c:v>0</c:v>
                </c:pt>
                <c:pt idx="60">
                  <c:v>1</c:v>
                </c:pt>
                <c:pt idx="61">
                  <c:v>1</c:v>
                </c:pt>
                <c:pt idx="62">
                  <c:v>4</c:v>
                </c:pt>
                <c:pt idx="63">
                  <c:v>4</c:v>
                </c:pt>
                <c:pt idx="64">
                  <c:v>1</c:v>
                </c:pt>
                <c:pt idx="65">
                  <c:v>1</c:v>
                </c:pt>
                <c:pt idx="66">
                  <c:v>6</c:v>
                </c:pt>
                <c:pt idx="67">
                  <c:v>6</c:v>
                </c:pt>
                <c:pt idx="68">
                  <c:v>4</c:v>
                </c:pt>
                <c:pt idx="69">
                  <c:v>19</c:v>
                </c:pt>
                <c:pt idx="70">
                  <c:v>7</c:v>
                </c:pt>
                <c:pt idx="71">
                  <c:v>19</c:v>
                </c:pt>
                <c:pt idx="72">
                  <c:v>13</c:v>
                </c:pt>
                <c:pt idx="73">
                  <c:v>20</c:v>
                </c:pt>
                <c:pt idx="74">
                  <c:v>10</c:v>
                </c:pt>
                <c:pt idx="75">
                  <c:v>20</c:v>
                </c:pt>
                <c:pt idx="76">
                  <c:v>28</c:v>
                </c:pt>
                <c:pt idx="77">
                  <c:v>29</c:v>
                </c:pt>
                <c:pt idx="78">
                  <c:v>16</c:v>
                </c:pt>
                <c:pt idx="79">
                  <c:v>27</c:v>
                </c:pt>
                <c:pt idx="80">
                  <c:v>24</c:v>
                </c:pt>
                <c:pt idx="81">
                  <c:v>37</c:v>
                </c:pt>
                <c:pt idx="82">
                  <c:v>37</c:v>
                </c:pt>
                <c:pt idx="83">
                  <c:v>25</c:v>
                </c:pt>
                <c:pt idx="84">
                  <c:v>26</c:v>
                </c:pt>
                <c:pt idx="85">
                  <c:v>47</c:v>
                </c:pt>
                <c:pt idx="86">
                  <c:v>36</c:v>
                </c:pt>
                <c:pt idx="87">
                  <c:v>34</c:v>
                </c:pt>
                <c:pt idx="88">
                  <c:v>28</c:v>
                </c:pt>
                <c:pt idx="89">
                  <c:v>20</c:v>
                </c:pt>
                <c:pt idx="90">
                  <c:v>28</c:v>
                </c:pt>
                <c:pt idx="91">
                  <c:v>21</c:v>
                </c:pt>
                <c:pt idx="92">
                  <c:v>26</c:v>
                </c:pt>
                <c:pt idx="93">
                  <c:v>28</c:v>
                </c:pt>
                <c:pt idx="94">
                  <c:v>19</c:v>
                </c:pt>
                <c:pt idx="95">
                  <c:v>15</c:v>
                </c:pt>
                <c:pt idx="96">
                  <c:v>24</c:v>
                </c:pt>
                <c:pt idx="97">
                  <c:v>19</c:v>
                </c:pt>
                <c:pt idx="98">
                  <c:v>16</c:v>
                </c:pt>
                <c:pt idx="99">
                  <c:v>13</c:v>
                </c:pt>
                <c:pt idx="100">
                  <c:v>5</c:v>
                </c:pt>
                <c:pt idx="101">
                  <c:v>15</c:v>
                </c:pt>
                <c:pt idx="102">
                  <c:v>21</c:v>
                </c:pt>
                <c:pt idx="103">
                  <c:v>20</c:v>
                </c:pt>
                <c:pt idx="104">
                  <c:v>12</c:v>
                </c:pt>
                <c:pt idx="105">
                  <c:v>0</c:v>
                </c:pt>
                <c:pt idx="106">
                  <c:v>28</c:v>
                </c:pt>
                <c:pt idx="107">
                  <c:v>7</c:v>
                </c:pt>
                <c:pt idx="108">
                  <c:v>15</c:v>
                </c:pt>
                <c:pt idx="109">
                  <c:v>3</c:v>
                </c:pt>
                <c:pt idx="110">
                  <c:v>6</c:v>
                </c:pt>
                <c:pt idx="111">
                  <c:v>17</c:v>
                </c:pt>
                <c:pt idx="112">
                  <c:v>1</c:v>
                </c:pt>
                <c:pt idx="113">
                  <c:v>10</c:v>
                </c:pt>
                <c:pt idx="114">
                  <c:v>3</c:v>
                </c:pt>
                <c:pt idx="115">
                  <c:v>2</c:v>
                </c:pt>
                <c:pt idx="116">
                  <c:v>1</c:v>
                </c:pt>
                <c:pt idx="117">
                  <c:v>0</c:v>
                </c:pt>
                <c:pt idx="118">
                  <c:v>0</c:v>
                </c:pt>
                <c:pt idx="119">
                  <c:v>4</c:v>
                </c:pt>
                <c:pt idx="120">
                  <c:v>0</c:v>
                </c:pt>
                <c:pt idx="121">
                  <c:v>0</c:v>
                </c:pt>
                <c:pt idx="122">
                  <c:v>1</c:v>
                </c:pt>
                <c:pt idx="123">
                  <c:v>0</c:v>
                </c:pt>
                <c:pt idx="124">
                  <c:v>3</c:v>
                </c:pt>
                <c:pt idx="125">
                  <c:v>1</c:v>
                </c:pt>
                <c:pt idx="126">
                  <c:v>1</c:v>
                </c:pt>
                <c:pt idx="127">
                  <c:v>0</c:v>
                </c:pt>
                <c:pt idx="128">
                  <c:v>1</c:v>
                </c:pt>
                <c:pt idx="129">
                  <c:v>1</c:v>
                </c:pt>
                <c:pt idx="130">
                  <c:v>0</c:v>
                </c:pt>
                <c:pt idx="131">
                  <c:v>1</c:v>
                </c:pt>
                <c:pt idx="132">
                  <c:v>1</c:v>
                </c:pt>
                <c:pt idx="133">
                  <c:v>3</c:v>
                </c:pt>
                <c:pt idx="134">
                  <c:v>3</c:v>
                </c:pt>
                <c:pt idx="135">
                  <c:v>3</c:v>
                </c:pt>
                <c:pt idx="136">
                  <c:v>1</c:v>
                </c:pt>
                <c:pt idx="137">
                  <c:v>0</c:v>
                </c:pt>
                <c:pt idx="138">
                  <c:v>1</c:v>
                </c:pt>
                <c:pt idx="139">
                  <c:v>1</c:v>
                </c:pt>
                <c:pt idx="140">
                  <c:v>2</c:v>
                </c:pt>
                <c:pt idx="141">
                  <c:v>7</c:v>
                </c:pt>
                <c:pt idx="142">
                  <c:v>1</c:v>
                </c:pt>
                <c:pt idx="143">
                  <c:v>6</c:v>
                </c:pt>
                <c:pt idx="144">
                  <c:v>0</c:v>
                </c:pt>
                <c:pt idx="145">
                  <c:v>2</c:v>
                </c:pt>
                <c:pt idx="146">
                  <c:v>2</c:v>
                </c:pt>
                <c:pt idx="147">
                  <c:v>1</c:v>
                </c:pt>
                <c:pt idx="148">
                  <c:v>2</c:v>
                </c:pt>
                <c:pt idx="149">
                  <c:v>3</c:v>
                </c:pt>
                <c:pt idx="150">
                  <c:v>1</c:v>
                </c:pt>
                <c:pt idx="151">
                  <c:v>0</c:v>
                </c:pt>
                <c:pt idx="152">
                  <c:v>5</c:v>
                </c:pt>
                <c:pt idx="153">
                  <c:v>3</c:v>
                </c:pt>
                <c:pt idx="154">
                  <c:v>2</c:v>
                </c:pt>
                <c:pt idx="155">
                  <c:v>3</c:v>
                </c:pt>
                <c:pt idx="156">
                  <c:v>4</c:v>
                </c:pt>
                <c:pt idx="157">
                  <c:v>9</c:v>
                </c:pt>
                <c:pt idx="158">
                  <c:v>1</c:v>
                </c:pt>
                <c:pt idx="159">
                  <c:v>2</c:v>
                </c:pt>
                <c:pt idx="160">
                  <c:v>10</c:v>
                </c:pt>
                <c:pt idx="161">
                  <c:v>3</c:v>
                </c:pt>
                <c:pt idx="162">
                  <c:v>5</c:v>
                </c:pt>
                <c:pt idx="163">
                  <c:v>20</c:v>
                </c:pt>
                <c:pt idx="164">
                  <c:v>11</c:v>
                </c:pt>
                <c:pt idx="165">
                  <c:v>1</c:v>
                </c:pt>
                <c:pt idx="166">
                  <c:v>4</c:v>
                </c:pt>
                <c:pt idx="167">
                  <c:v>6</c:v>
                </c:pt>
                <c:pt idx="168">
                  <c:v>9</c:v>
                </c:pt>
                <c:pt idx="169">
                  <c:v>11</c:v>
                </c:pt>
                <c:pt idx="170">
                  <c:v>10</c:v>
                </c:pt>
                <c:pt idx="171">
                  <c:v>17</c:v>
                </c:pt>
                <c:pt idx="172">
                  <c:v>3</c:v>
                </c:pt>
                <c:pt idx="173">
                  <c:v>12</c:v>
                </c:pt>
                <c:pt idx="174">
                  <c:v>12</c:v>
                </c:pt>
                <c:pt idx="175">
                  <c:v>13</c:v>
                </c:pt>
                <c:pt idx="176">
                  <c:v>10</c:v>
                </c:pt>
                <c:pt idx="177">
                  <c:v>10</c:v>
                </c:pt>
                <c:pt idx="178">
                  <c:v>20</c:v>
                </c:pt>
                <c:pt idx="179">
                  <c:v>8</c:v>
                </c:pt>
                <c:pt idx="180">
                  <c:v>22</c:v>
                </c:pt>
                <c:pt idx="181">
                  <c:v>20</c:v>
                </c:pt>
                <c:pt idx="182">
                  <c:v>35</c:v>
                </c:pt>
                <c:pt idx="183">
                  <c:v>28</c:v>
                </c:pt>
                <c:pt idx="184">
                  <c:v>48</c:v>
                </c:pt>
                <c:pt idx="185">
                  <c:v>40</c:v>
                </c:pt>
                <c:pt idx="186">
                  <c:v>-9</c:v>
                </c:pt>
                <c:pt idx="187">
                  <c:v>41</c:v>
                </c:pt>
                <c:pt idx="188">
                  <c:v>64</c:v>
                </c:pt>
                <c:pt idx="189">
                  <c:v>69</c:v>
                </c:pt>
                <c:pt idx="190">
                  <c:v>91</c:v>
                </c:pt>
                <c:pt idx="191">
                  <c:v>107</c:v>
                </c:pt>
                <c:pt idx="192">
                  <c:v>101</c:v>
                </c:pt>
                <c:pt idx="193">
                  <c:v>78</c:v>
                </c:pt>
                <c:pt idx="194">
                  <c:v>104</c:v>
                </c:pt>
                <c:pt idx="195">
                  <c:v>173</c:v>
                </c:pt>
                <c:pt idx="196">
                  <c:v>144</c:v>
                </c:pt>
                <c:pt idx="197">
                  <c:v>162</c:v>
                </c:pt>
                <c:pt idx="198">
                  <c:v>135</c:v>
                </c:pt>
                <c:pt idx="199">
                  <c:v>92</c:v>
                </c:pt>
                <c:pt idx="200">
                  <c:v>70</c:v>
                </c:pt>
                <c:pt idx="201">
                  <c:v>135</c:v>
                </c:pt>
                <c:pt idx="202">
                  <c:v>137</c:v>
                </c:pt>
                <c:pt idx="203">
                  <c:v>106</c:v>
                </c:pt>
                <c:pt idx="204">
                  <c:v>97</c:v>
                </c:pt>
                <c:pt idx="205">
                  <c:v>96</c:v>
                </c:pt>
                <c:pt idx="206">
                  <c:v>61</c:v>
                </c:pt>
                <c:pt idx="207">
                  <c:v>50</c:v>
                </c:pt>
                <c:pt idx="208">
                  <c:v>78</c:v>
                </c:pt>
                <c:pt idx="209">
                  <c:v>102</c:v>
                </c:pt>
                <c:pt idx="210">
                  <c:v>48</c:v>
                </c:pt>
                <c:pt idx="211">
                  <c:v>73</c:v>
                </c:pt>
                <c:pt idx="212">
                  <c:v>74</c:v>
                </c:pt>
                <c:pt idx="213">
                  <c:v>44</c:v>
                </c:pt>
                <c:pt idx="214">
                  <c:v>34</c:v>
                </c:pt>
                <c:pt idx="215">
                  <c:v>56</c:v>
                </c:pt>
                <c:pt idx="216">
                  <c:v>53</c:v>
                </c:pt>
                <c:pt idx="217">
                  <c:v>39</c:v>
                </c:pt>
                <c:pt idx="218">
                  <c:v>49</c:v>
                </c:pt>
                <c:pt idx="219">
                  <c:v>38</c:v>
                </c:pt>
                <c:pt idx="220">
                  <c:v>33</c:v>
                </c:pt>
                <c:pt idx="221">
                  <c:v>22</c:v>
                </c:pt>
                <c:pt idx="222">
                  <c:v>38</c:v>
                </c:pt>
                <c:pt idx="223">
                  <c:v>21</c:v>
                </c:pt>
                <c:pt idx="224">
                  <c:v>30</c:v>
                </c:pt>
                <c:pt idx="225">
                  <c:v>25</c:v>
                </c:pt>
                <c:pt idx="226">
                  <c:v>37</c:v>
                </c:pt>
                <c:pt idx="227">
                  <c:v>18</c:v>
                </c:pt>
                <c:pt idx="228">
                  <c:v>13</c:v>
                </c:pt>
                <c:pt idx="229">
                  <c:v>19</c:v>
                </c:pt>
                <c:pt idx="230">
                  <c:v>14</c:v>
                </c:pt>
                <c:pt idx="231">
                  <c:v>25</c:v>
                </c:pt>
                <c:pt idx="232">
                  <c:v>16</c:v>
                </c:pt>
                <c:pt idx="233">
                  <c:v>15</c:v>
                </c:pt>
                <c:pt idx="234">
                  <c:v>17</c:v>
                </c:pt>
                <c:pt idx="235">
                  <c:v>5</c:v>
                </c:pt>
                <c:pt idx="236">
                  <c:v>11</c:v>
                </c:pt>
                <c:pt idx="237">
                  <c:v>17</c:v>
                </c:pt>
                <c:pt idx="238">
                  <c:v>19</c:v>
                </c:pt>
                <c:pt idx="239">
                  <c:v>14</c:v>
                </c:pt>
                <c:pt idx="240">
                  <c:v>12</c:v>
                </c:pt>
                <c:pt idx="241">
                  <c:v>4</c:v>
                </c:pt>
                <c:pt idx="242">
                  <c:v>5</c:v>
                </c:pt>
                <c:pt idx="243">
                  <c:v>12</c:v>
                </c:pt>
                <c:pt idx="244">
                  <c:v>20</c:v>
                </c:pt>
                <c:pt idx="245">
                  <c:v>9</c:v>
                </c:pt>
                <c:pt idx="246">
                  <c:v>7</c:v>
                </c:pt>
                <c:pt idx="247">
                  <c:v>12</c:v>
                </c:pt>
                <c:pt idx="248">
                  <c:v>9</c:v>
                </c:pt>
                <c:pt idx="249">
                  <c:v>4</c:v>
                </c:pt>
                <c:pt idx="250">
                  <c:v>17</c:v>
                </c:pt>
                <c:pt idx="251">
                  <c:v>20</c:v>
                </c:pt>
                <c:pt idx="252">
                  <c:v>10</c:v>
                </c:pt>
                <c:pt idx="253">
                  <c:v>6</c:v>
                </c:pt>
                <c:pt idx="254">
                  <c:v>6</c:v>
                </c:pt>
                <c:pt idx="255">
                  <c:v>12</c:v>
                </c:pt>
                <c:pt idx="256">
                  <c:v>3</c:v>
                </c:pt>
                <c:pt idx="257">
                  <c:v>11</c:v>
                </c:pt>
                <c:pt idx="258">
                  <c:v>10</c:v>
                </c:pt>
                <c:pt idx="259">
                  <c:v>5</c:v>
                </c:pt>
                <c:pt idx="260">
                  <c:v>16</c:v>
                </c:pt>
                <c:pt idx="261">
                  <c:v>8</c:v>
                </c:pt>
                <c:pt idx="262">
                  <c:v>5</c:v>
                </c:pt>
                <c:pt idx="263">
                  <c:v>2</c:v>
                </c:pt>
                <c:pt idx="264">
                  <c:v>10</c:v>
                </c:pt>
                <c:pt idx="265">
                  <c:v>1</c:v>
                </c:pt>
                <c:pt idx="266">
                  <c:v>11</c:v>
                </c:pt>
                <c:pt idx="267">
                  <c:v>8</c:v>
                </c:pt>
                <c:pt idx="268">
                  <c:v>12</c:v>
                </c:pt>
                <c:pt idx="269">
                  <c:v>10</c:v>
                </c:pt>
                <c:pt idx="270">
                  <c:v>9</c:v>
                </c:pt>
                <c:pt idx="271">
                  <c:v>14</c:v>
                </c:pt>
                <c:pt idx="272">
                  <c:v>8</c:v>
                </c:pt>
                <c:pt idx="273">
                  <c:v>15</c:v>
                </c:pt>
                <c:pt idx="274">
                  <c:v>10</c:v>
                </c:pt>
                <c:pt idx="275">
                  <c:v>12</c:v>
                </c:pt>
                <c:pt idx="276">
                  <c:v>6</c:v>
                </c:pt>
                <c:pt idx="277">
                  <c:v>3</c:v>
                </c:pt>
                <c:pt idx="278">
                  <c:v>3</c:v>
                </c:pt>
                <c:pt idx="279">
                  <c:v>10</c:v>
                </c:pt>
                <c:pt idx="280">
                  <c:v>10</c:v>
                </c:pt>
                <c:pt idx="281">
                  <c:v>9</c:v>
                </c:pt>
                <c:pt idx="282">
                  <c:v>7</c:v>
                </c:pt>
                <c:pt idx="283">
                  <c:v>7</c:v>
                </c:pt>
                <c:pt idx="284">
                  <c:v>6</c:v>
                </c:pt>
                <c:pt idx="285">
                  <c:v>7</c:v>
                </c:pt>
                <c:pt idx="286">
                  <c:v>9</c:v>
                </c:pt>
                <c:pt idx="287">
                  <c:v>8</c:v>
                </c:pt>
                <c:pt idx="288">
                  <c:v>5</c:v>
                </c:pt>
                <c:pt idx="289">
                  <c:v>8</c:v>
                </c:pt>
                <c:pt idx="290">
                  <c:v>5</c:v>
                </c:pt>
                <c:pt idx="291">
                  <c:v>2</c:v>
                </c:pt>
                <c:pt idx="292">
                  <c:v>7</c:v>
                </c:pt>
                <c:pt idx="293">
                  <c:v>6</c:v>
                </c:pt>
                <c:pt idx="294">
                  <c:v>11</c:v>
                </c:pt>
                <c:pt idx="295">
                  <c:v>7</c:v>
                </c:pt>
                <c:pt idx="296">
                  <c:v>10</c:v>
                </c:pt>
                <c:pt idx="297">
                  <c:v>7</c:v>
                </c:pt>
                <c:pt idx="298">
                  <c:v>4</c:v>
                </c:pt>
                <c:pt idx="299">
                  <c:v>14</c:v>
                </c:pt>
                <c:pt idx="300">
                  <c:v>12</c:v>
                </c:pt>
                <c:pt idx="301">
                  <c:v>9</c:v>
                </c:pt>
                <c:pt idx="302">
                  <c:v>6</c:v>
                </c:pt>
                <c:pt idx="303">
                  <c:v>9</c:v>
                </c:pt>
                <c:pt idx="304">
                  <c:v>11</c:v>
                </c:pt>
                <c:pt idx="305">
                  <c:v>8</c:v>
                </c:pt>
                <c:pt idx="306">
                  <c:v>7</c:v>
                </c:pt>
                <c:pt idx="307">
                  <c:v>21</c:v>
                </c:pt>
                <c:pt idx="308">
                  <c:v>5</c:v>
                </c:pt>
                <c:pt idx="309">
                  <c:v>13</c:v>
                </c:pt>
                <c:pt idx="310">
                  <c:v>15</c:v>
                </c:pt>
                <c:pt idx="311">
                  <c:v>12</c:v>
                </c:pt>
                <c:pt idx="312">
                  <c:v>4</c:v>
                </c:pt>
                <c:pt idx="313">
                  <c:v>17</c:v>
                </c:pt>
                <c:pt idx="314">
                  <c:v>34</c:v>
                </c:pt>
                <c:pt idx="315">
                  <c:v>28</c:v>
                </c:pt>
                <c:pt idx="316">
                  <c:v>42</c:v>
                </c:pt>
                <c:pt idx="317">
                  <c:v>46</c:v>
                </c:pt>
                <c:pt idx="318">
                  <c:v>56</c:v>
                </c:pt>
                <c:pt idx="319">
                  <c:v>59</c:v>
                </c:pt>
                <c:pt idx="320">
                  <c:v>70</c:v>
                </c:pt>
                <c:pt idx="321">
                  <c:v>87</c:v>
                </c:pt>
                <c:pt idx="322">
                  <c:v>117</c:v>
                </c:pt>
                <c:pt idx="323">
                  <c:v>96</c:v>
                </c:pt>
                <c:pt idx="324">
                  <c:v>118</c:v>
                </c:pt>
                <c:pt idx="325">
                  <c:v>88</c:v>
                </c:pt>
                <c:pt idx="326">
                  <c:v>64</c:v>
                </c:pt>
                <c:pt idx="327">
                  <c:v>79</c:v>
                </c:pt>
                <c:pt idx="328">
                  <c:v>94</c:v>
                </c:pt>
                <c:pt idx="329">
                  <c:v>95</c:v>
                </c:pt>
                <c:pt idx="330">
                  <c:v>94</c:v>
                </c:pt>
                <c:pt idx="331">
                  <c:v>109</c:v>
                </c:pt>
                <c:pt idx="332">
                  <c:v>100</c:v>
                </c:pt>
                <c:pt idx="333">
                  <c:v>73</c:v>
                </c:pt>
                <c:pt idx="334">
                  <c:v>85</c:v>
                </c:pt>
                <c:pt idx="335">
                  <c:v>117</c:v>
                </c:pt>
                <c:pt idx="336">
                  <c:v>91</c:v>
                </c:pt>
                <c:pt idx="337">
                  <c:v>114</c:v>
                </c:pt>
                <c:pt idx="338">
                  <c:v>77</c:v>
                </c:pt>
                <c:pt idx="339">
                  <c:v>80</c:v>
                </c:pt>
                <c:pt idx="340">
                  <c:v>52</c:v>
                </c:pt>
                <c:pt idx="341">
                  <c:v>90</c:v>
                </c:pt>
                <c:pt idx="342">
                  <c:v>106</c:v>
                </c:pt>
                <c:pt idx="343">
                  <c:v>91</c:v>
                </c:pt>
                <c:pt idx="344">
                  <c:v>99</c:v>
                </c:pt>
                <c:pt idx="345">
                  <c:v>56</c:v>
                </c:pt>
                <c:pt idx="346">
                  <c:v>43</c:v>
                </c:pt>
                <c:pt idx="347">
                  <c:v>44</c:v>
                </c:pt>
                <c:pt idx="348">
                  <c:v>72</c:v>
                </c:pt>
                <c:pt idx="349">
                  <c:v>74</c:v>
                </c:pt>
                <c:pt idx="350">
                  <c:v>57</c:v>
                </c:pt>
                <c:pt idx="351">
                  <c:v>49</c:v>
                </c:pt>
                <c:pt idx="352">
                  <c:v>67</c:v>
                </c:pt>
                <c:pt idx="353">
                  <c:v>49</c:v>
                </c:pt>
                <c:pt idx="354">
                  <c:v>45</c:v>
                </c:pt>
                <c:pt idx="355">
                  <c:v>56</c:v>
                </c:pt>
              </c:numCache>
            </c:numRef>
          </c:val>
          <c:smooth val="0"/>
          <c:extLst>
            <c:ext xmlns:c16="http://schemas.microsoft.com/office/drawing/2014/chart" uri="{C3380CC4-5D6E-409C-BE32-E72D297353CC}">
              <c16:uniqueId val="{00000001-405C-4D15-B419-6EFB52B77199}"/>
            </c:ext>
          </c:extLst>
        </c:ser>
        <c:dLbls>
          <c:showLegendKey val="0"/>
          <c:showVal val="0"/>
          <c:showCatName val="0"/>
          <c:showSerName val="0"/>
          <c:showPercent val="0"/>
          <c:showBubbleSize val="0"/>
        </c:dLbls>
        <c:smooth val="0"/>
        <c:axId val="631052560"/>
        <c:axId val="631050264"/>
      </c:lineChart>
      <c:dateAx>
        <c:axId val="631052560"/>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0264"/>
        <c:crosses val="autoZero"/>
        <c:auto val="1"/>
        <c:lblOffset val="100"/>
        <c:baseTimeUnit val="days"/>
        <c:majorUnit val="10"/>
        <c:majorTimeUnit val="days"/>
      </c:dateAx>
      <c:valAx>
        <c:axId val="631050264"/>
        <c:scaling>
          <c:orientation val="minMax"/>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31052560"/>
        <c:crosses val="autoZero"/>
        <c:crossBetween val="between"/>
      </c:valAx>
      <c:spPr>
        <a:noFill/>
        <a:ln>
          <a:solidFill>
            <a:schemeClr val="accent1"/>
          </a:solidFill>
        </a:ln>
        <a:effectLst/>
      </c:spPr>
    </c:plotArea>
    <c:legend>
      <c:legendPos val="b"/>
      <c:layout>
        <c:manualLayout>
          <c:xMode val="edge"/>
          <c:yMode val="edge"/>
          <c:x val="9.3692818518167159E-2"/>
          <c:y val="0.11916084443418047"/>
          <c:w val="0.30602409638554218"/>
          <c:h val="0.12983451376723137"/>
        </c:manualLayout>
      </c:layout>
      <c:overlay val="0"/>
      <c:spPr>
        <a:noFill/>
        <a:ln>
          <a:solidFill>
            <a:schemeClr val="bg1">
              <a:lumMod val="50000"/>
            </a:schemeClr>
          </a:solid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4639699206957E-2"/>
          <c:y val="1.9767421430486293E-2"/>
          <c:w val="0.84178528978042089"/>
          <c:h val="0.82384565116728525"/>
        </c:manualLayout>
      </c:layout>
      <c:barChart>
        <c:barDir val="col"/>
        <c:grouping val="clustered"/>
        <c:varyColors val="0"/>
        <c:ser>
          <c:idx val="0"/>
          <c:order val="0"/>
          <c:tx>
            <c:strRef>
              <c:f>新疆の情況!$V$5</c:f>
              <c:strCache>
                <c:ptCount val="1"/>
                <c:pt idx="0">
                  <c:v>確診</c:v>
                </c:pt>
              </c:strCache>
            </c:strRef>
          </c:tx>
          <c:spPr>
            <a:solidFill>
              <a:srgbClr val="FF0000"/>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新疆の情況!$V$6:$V$173</c:f>
              <c:numCache>
                <c:formatCode>General</c:formatCode>
                <c:ptCount val="168"/>
                <c:pt idx="1">
                  <c:v>1</c:v>
                </c:pt>
                <c:pt idx="2">
                  <c:v>5</c:v>
                </c:pt>
                <c:pt idx="3">
                  <c:v>11</c:v>
                </c:pt>
                <c:pt idx="4">
                  <c:v>13</c:v>
                </c:pt>
                <c:pt idx="5">
                  <c:v>17</c:v>
                </c:pt>
                <c:pt idx="6">
                  <c:v>8</c:v>
                </c:pt>
                <c:pt idx="7">
                  <c:v>9</c:v>
                </c:pt>
                <c:pt idx="8">
                  <c:v>18</c:v>
                </c:pt>
                <c:pt idx="9">
                  <c:v>13</c:v>
                </c:pt>
                <c:pt idx="10">
                  <c:v>20</c:v>
                </c:pt>
                <c:pt idx="11">
                  <c:v>22</c:v>
                </c:pt>
                <c:pt idx="12">
                  <c:v>41</c:v>
                </c:pt>
                <c:pt idx="13">
                  <c:v>57</c:v>
                </c:pt>
                <c:pt idx="14">
                  <c:v>89</c:v>
                </c:pt>
                <c:pt idx="15">
                  <c:v>96</c:v>
                </c:pt>
                <c:pt idx="16">
                  <c:v>112</c:v>
                </c:pt>
                <c:pt idx="17">
                  <c:v>31</c:v>
                </c:pt>
                <c:pt idx="18">
                  <c:v>30</c:v>
                </c:pt>
                <c:pt idx="19">
                  <c:v>28</c:v>
                </c:pt>
                <c:pt idx="20">
                  <c:v>28</c:v>
                </c:pt>
                <c:pt idx="21">
                  <c:v>22</c:v>
                </c:pt>
                <c:pt idx="22">
                  <c:v>27</c:v>
                </c:pt>
                <c:pt idx="23">
                  <c:v>26</c:v>
                </c:pt>
                <c:pt idx="24">
                  <c:v>25</c:v>
                </c:pt>
                <c:pt idx="25">
                  <c:v>15</c:v>
                </c:pt>
                <c:pt idx="26">
                  <c:v>14</c:v>
                </c:pt>
                <c:pt idx="27">
                  <c:v>13</c:v>
                </c:pt>
                <c:pt idx="28">
                  <c:v>9</c:v>
                </c:pt>
                <c:pt idx="29">
                  <c:v>8</c:v>
                </c:pt>
                <c:pt idx="30">
                  <c:v>8</c:v>
                </c:pt>
                <c:pt idx="31">
                  <c:v>7</c:v>
                </c:pt>
                <c:pt idx="32">
                  <c:v>4</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23</c:v>
                </c:pt>
                <c:pt idx="107">
                  <c:v>0</c:v>
                </c:pt>
                <c:pt idx="108">
                  <c:v>6</c:v>
                </c:pt>
                <c:pt idx="109">
                  <c:v>3</c:v>
                </c:pt>
                <c:pt idx="110">
                  <c:v>3</c:v>
                </c:pt>
                <c:pt idx="111">
                  <c:v>5</c:v>
                </c:pt>
                <c:pt idx="112">
                  <c:v>2</c:v>
                </c:pt>
                <c:pt idx="113">
                  <c:v>8</c:v>
                </c:pt>
                <c:pt idx="114">
                  <c:v>6</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0-A188-4B3D-80D4-D4AFD127E324}"/>
            </c:ext>
          </c:extLst>
        </c:ser>
        <c:ser>
          <c:idx val="3"/>
          <c:order val="3"/>
          <c:tx>
            <c:strRef>
              <c:f>新疆の情況!$Y$5</c:f>
              <c:strCache>
                <c:ptCount val="1"/>
                <c:pt idx="0">
                  <c:v>無症状感染者</c:v>
                </c:pt>
              </c:strCache>
            </c:strRef>
          </c:tx>
          <c:spPr>
            <a:solidFill>
              <a:srgbClr val="0000FF"/>
            </a:solidFill>
            <a:ln>
              <a:noFill/>
            </a:ln>
            <a:effectLst/>
          </c:spPr>
          <c:invertIfNegative val="0"/>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新疆の情況!$Y$6:$Y$173</c:f>
              <c:numCache>
                <c:formatCode>General</c:formatCode>
                <c:ptCount val="168"/>
                <c:pt idx="1">
                  <c:v>3</c:v>
                </c:pt>
                <c:pt idx="2">
                  <c:v>8</c:v>
                </c:pt>
                <c:pt idx="3">
                  <c:v>0</c:v>
                </c:pt>
                <c:pt idx="4">
                  <c:v>30</c:v>
                </c:pt>
                <c:pt idx="5">
                  <c:v>9</c:v>
                </c:pt>
                <c:pt idx="6">
                  <c:v>5</c:v>
                </c:pt>
                <c:pt idx="7">
                  <c:v>14</c:v>
                </c:pt>
                <c:pt idx="8">
                  <c:v>24</c:v>
                </c:pt>
                <c:pt idx="9">
                  <c:v>19</c:v>
                </c:pt>
                <c:pt idx="10">
                  <c:v>38</c:v>
                </c:pt>
                <c:pt idx="11">
                  <c:v>38</c:v>
                </c:pt>
                <c:pt idx="12">
                  <c:v>38</c:v>
                </c:pt>
                <c:pt idx="13">
                  <c:v>13</c:v>
                </c:pt>
                <c:pt idx="14">
                  <c:v>15</c:v>
                </c:pt>
                <c:pt idx="15">
                  <c:v>18</c:v>
                </c:pt>
                <c:pt idx="16">
                  <c:v>0</c:v>
                </c:pt>
                <c:pt idx="17">
                  <c:v>8</c:v>
                </c:pt>
                <c:pt idx="18">
                  <c:v>9</c:v>
                </c:pt>
                <c:pt idx="19">
                  <c:v>8</c:v>
                </c:pt>
                <c:pt idx="20">
                  <c:v>9</c:v>
                </c:pt>
                <c:pt idx="21">
                  <c:v>13</c:v>
                </c:pt>
                <c:pt idx="22">
                  <c:v>12</c:v>
                </c:pt>
                <c:pt idx="23">
                  <c:v>10</c:v>
                </c:pt>
                <c:pt idx="24">
                  <c:v>8</c:v>
                </c:pt>
                <c:pt idx="25">
                  <c:v>0</c:v>
                </c:pt>
                <c:pt idx="26">
                  <c:v>7</c:v>
                </c:pt>
                <c:pt idx="27">
                  <c:v>11</c:v>
                </c:pt>
                <c:pt idx="28">
                  <c:v>8</c:v>
                </c:pt>
                <c:pt idx="29">
                  <c:v>5</c:v>
                </c:pt>
                <c:pt idx="30">
                  <c:v>4</c:v>
                </c:pt>
                <c:pt idx="31">
                  <c:v>2</c:v>
                </c:pt>
                <c:pt idx="32">
                  <c:v>5</c:v>
                </c:pt>
                <c:pt idx="33">
                  <c:v>1</c:v>
                </c:pt>
                <c:pt idx="34">
                  <c:v>1</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137</c:v>
                </c:pt>
                <c:pt idx="104">
                  <c:v>26</c:v>
                </c:pt>
                <c:pt idx="105">
                  <c:v>19</c:v>
                </c:pt>
                <c:pt idx="106">
                  <c:v>0</c:v>
                </c:pt>
                <c:pt idx="107">
                  <c:v>14</c:v>
                </c:pt>
                <c:pt idx="108">
                  <c:v>15</c:v>
                </c:pt>
                <c:pt idx="109">
                  <c:v>61</c:v>
                </c:pt>
                <c:pt idx="110">
                  <c:v>6</c:v>
                </c:pt>
                <c:pt idx="111">
                  <c:v>13</c:v>
                </c:pt>
                <c:pt idx="112">
                  <c:v>116</c:v>
                </c:pt>
                <c:pt idx="113">
                  <c:v>2</c:v>
                </c:pt>
                <c:pt idx="114">
                  <c:v>15</c:v>
                </c:pt>
                <c:pt idx="115">
                  <c:v>2</c:v>
                </c:pt>
                <c:pt idx="116">
                  <c:v>2</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extLst>
            <c:ext xmlns:c16="http://schemas.microsoft.com/office/drawing/2014/chart" uri="{C3380CC4-5D6E-409C-BE32-E72D297353CC}">
              <c16:uniqueId val="{00000003-A188-4B3D-80D4-D4AFD127E324}"/>
            </c:ext>
          </c:extLst>
        </c:ser>
        <c:dLbls>
          <c:showLegendKey val="0"/>
          <c:showVal val="0"/>
          <c:showCatName val="0"/>
          <c:showSerName val="0"/>
          <c:showPercent val="0"/>
          <c:showBubbleSize val="0"/>
        </c:dLbls>
        <c:gapWidth val="150"/>
        <c:axId val="752844904"/>
        <c:axId val="752841952"/>
      </c:barChart>
      <c:lineChart>
        <c:grouping val="standard"/>
        <c:varyColors val="0"/>
        <c:ser>
          <c:idx val="1"/>
          <c:order val="1"/>
          <c:tx>
            <c:strRef>
              <c:f>新疆の情況!$W$5</c:f>
              <c:strCache>
                <c:ptCount val="1"/>
                <c:pt idx="0">
                  <c:v>確診患者累計</c:v>
                </c:pt>
              </c:strCache>
            </c:strRef>
          </c:tx>
          <c:spPr>
            <a:ln w="28575" cap="rnd">
              <a:solidFill>
                <a:srgbClr val="FF0000"/>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新疆の情況!$W$6:$W$173</c:f>
              <c:numCache>
                <c:formatCode>General</c:formatCode>
                <c:ptCount val="168"/>
                <c:pt idx="1">
                  <c:v>6</c:v>
                </c:pt>
                <c:pt idx="2">
                  <c:v>17</c:v>
                </c:pt>
                <c:pt idx="3">
                  <c:v>17</c:v>
                </c:pt>
                <c:pt idx="4">
                  <c:v>30</c:v>
                </c:pt>
                <c:pt idx="5">
                  <c:v>47</c:v>
                </c:pt>
                <c:pt idx="6">
                  <c:v>55</c:v>
                </c:pt>
                <c:pt idx="7">
                  <c:v>64</c:v>
                </c:pt>
                <c:pt idx="8">
                  <c:v>82</c:v>
                </c:pt>
                <c:pt idx="9">
                  <c:v>95</c:v>
                </c:pt>
                <c:pt idx="10">
                  <c:v>115</c:v>
                </c:pt>
                <c:pt idx="11">
                  <c:v>213</c:v>
                </c:pt>
                <c:pt idx="12">
                  <c:v>254</c:v>
                </c:pt>
                <c:pt idx="13">
                  <c:v>311</c:v>
                </c:pt>
                <c:pt idx="14">
                  <c:v>400</c:v>
                </c:pt>
                <c:pt idx="15">
                  <c:v>496</c:v>
                </c:pt>
                <c:pt idx="16">
                  <c:v>608</c:v>
                </c:pt>
                <c:pt idx="17">
                  <c:v>639</c:v>
                </c:pt>
                <c:pt idx="18">
                  <c:v>669</c:v>
                </c:pt>
                <c:pt idx="19">
                  <c:v>697</c:v>
                </c:pt>
                <c:pt idx="20">
                  <c:v>725</c:v>
                </c:pt>
                <c:pt idx="21">
                  <c:v>747</c:v>
                </c:pt>
                <c:pt idx="22">
                  <c:v>774</c:v>
                </c:pt>
                <c:pt idx="23">
                  <c:v>800</c:v>
                </c:pt>
                <c:pt idx="24">
                  <c:v>825</c:v>
                </c:pt>
                <c:pt idx="25">
                  <c:v>840</c:v>
                </c:pt>
                <c:pt idx="26">
                  <c:v>854</c:v>
                </c:pt>
                <c:pt idx="27">
                  <c:v>867</c:v>
                </c:pt>
                <c:pt idx="28">
                  <c:v>876</c:v>
                </c:pt>
                <c:pt idx="29">
                  <c:v>884</c:v>
                </c:pt>
                <c:pt idx="30">
                  <c:v>892</c:v>
                </c:pt>
                <c:pt idx="31">
                  <c:v>899</c:v>
                </c:pt>
                <c:pt idx="32">
                  <c:v>903</c:v>
                </c:pt>
                <c:pt idx="33">
                  <c:v>903</c:v>
                </c:pt>
                <c:pt idx="34">
                  <c:v>903</c:v>
                </c:pt>
                <c:pt idx="35">
                  <c:v>903</c:v>
                </c:pt>
                <c:pt idx="36">
                  <c:v>903</c:v>
                </c:pt>
                <c:pt idx="37">
                  <c:v>903</c:v>
                </c:pt>
                <c:pt idx="38">
                  <c:v>903</c:v>
                </c:pt>
                <c:pt idx="39">
                  <c:v>903</c:v>
                </c:pt>
                <c:pt idx="40">
                  <c:v>903</c:v>
                </c:pt>
                <c:pt idx="41">
                  <c:v>903</c:v>
                </c:pt>
                <c:pt idx="42">
                  <c:v>903</c:v>
                </c:pt>
                <c:pt idx="43">
                  <c:v>903</c:v>
                </c:pt>
                <c:pt idx="44">
                  <c:v>903</c:v>
                </c:pt>
                <c:pt idx="45">
                  <c:v>903</c:v>
                </c:pt>
                <c:pt idx="46">
                  <c:v>903</c:v>
                </c:pt>
                <c:pt idx="47">
                  <c:v>903</c:v>
                </c:pt>
                <c:pt idx="48">
                  <c:v>903</c:v>
                </c:pt>
                <c:pt idx="49">
                  <c:v>903</c:v>
                </c:pt>
                <c:pt idx="50">
                  <c:v>903</c:v>
                </c:pt>
                <c:pt idx="51">
                  <c:v>903</c:v>
                </c:pt>
                <c:pt idx="52">
                  <c:v>903</c:v>
                </c:pt>
                <c:pt idx="53">
                  <c:v>903</c:v>
                </c:pt>
                <c:pt idx="54">
                  <c:v>903</c:v>
                </c:pt>
                <c:pt idx="55">
                  <c:v>903</c:v>
                </c:pt>
                <c:pt idx="56">
                  <c:v>903</c:v>
                </c:pt>
                <c:pt idx="57">
                  <c:v>903</c:v>
                </c:pt>
                <c:pt idx="58">
                  <c:v>903</c:v>
                </c:pt>
                <c:pt idx="59">
                  <c:v>903</c:v>
                </c:pt>
                <c:pt idx="60">
                  <c:v>903</c:v>
                </c:pt>
                <c:pt idx="61">
                  <c:v>903</c:v>
                </c:pt>
                <c:pt idx="62">
                  <c:v>903</c:v>
                </c:pt>
                <c:pt idx="63">
                  <c:v>903</c:v>
                </c:pt>
                <c:pt idx="64">
                  <c:v>903</c:v>
                </c:pt>
                <c:pt idx="65">
                  <c:v>903</c:v>
                </c:pt>
                <c:pt idx="66">
                  <c:v>903</c:v>
                </c:pt>
                <c:pt idx="67">
                  <c:v>903</c:v>
                </c:pt>
                <c:pt idx="68">
                  <c:v>903</c:v>
                </c:pt>
                <c:pt idx="69">
                  <c:v>903</c:v>
                </c:pt>
                <c:pt idx="70">
                  <c:v>903</c:v>
                </c:pt>
                <c:pt idx="71">
                  <c:v>903</c:v>
                </c:pt>
                <c:pt idx="72">
                  <c:v>903</c:v>
                </c:pt>
                <c:pt idx="73">
                  <c:v>903</c:v>
                </c:pt>
                <c:pt idx="74">
                  <c:v>903</c:v>
                </c:pt>
                <c:pt idx="75">
                  <c:v>903</c:v>
                </c:pt>
                <c:pt idx="76">
                  <c:v>903</c:v>
                </c:pt>
                <c:pt idx="77">
                  <c:v>903</c:v>
                </c:pt>
                <c:pt idx="78">
                  <c:v>903</c:v>
                </c:pt>
                <c:pt idx="79">
                  <c:v>903</c:v>
                </c:pt>
                <c:pt idx="80">
                  <c:v>903</c:v>
                </c:pt>
                <c:pt idx="81">
                  <c:v>903</c:v>
                </c:pt>
                <c:pt idx="82">
                  <c:v>903</c:v>
                </c:pt>
                <c:pt idx="83">
                  <c:v>903</c:v>
                </c:pt>
                <c:pt idx="84">
                  <c:v>903</c:v>
                </c:pt>
                <c:pt idx="85">
                  <c:v>903</c:v>
                </c:pt>
                <c:pt idx="86">
                  <c:v>903</c:v>
                </c:pt>
                <c:pt idx="87">
                  <c:v>903</c:v>
                </c:pt>
                <c:pt idx="88">
                  <c:v>903</c:v>
                </c:pt>
                <c:pt idx="89">
                  <c:v>903</c:v>
                </c:pt>
                <c:pt idx="90">
                  <c:v>903</c:v>
                </c:pt>
                <c:pt idx="91">
                  <c:v>903</c:v>
                </c:pt>
                <c:pt idx="92">
                  <c:v>903</c:v>
                </c:pt>
                <c:pt idx="93">
                  <c:v>903</c:v>
                </c:pt>
                <c:pt idx="94">
                  <c:v>903</c:v>
                </c:pt>
                <c:pt idx="95">
                  <c:v>903</c:v>
                </c:pt>
                <c:pt idx="96">
                  <c:v>903</c:v>
                </c:pt>
                <c:pt idx="97">
                  <c:v>903</c:v>
                </c:pt>
                <c:pt idx="98">
                  <c:v>903</c:v>
                </c:pt>
                <c:pt idx="99">
                  <c:v>903</c:v>
                </c:pt>
                <c:pt idx="100">
                  <c:v>903</c:v>
                </c:pt>
                <c:pt idx="101">
                  <c:v>903</c:v>
                </c:pt>
                <c:pt idx="102">
                  <c:v>903</c:v>
                </c:pt>
                <c:pt idx="103">
                  <c:v>903</c:v>
                </c:pt>
                <c:pt idx="104">
                  <c:v>903</c:v>
                </c:pt>
                <c:pt idx="105">
                  <c:v>925</c:v>
                </c:pt>
                <c:pt idx="106">
                  <c:v>948</c:v>
                </c:pt>
                <c:pt idx="107">
                  <c:v>948</c:v>
                </c:pt>
                <c:pt idx="108">
                  <c:v>954</c:v>
                </c:pt>
                <c:pt idx="109">
                  <c:v>957</c:v>
                </c:pt>
                <c:pt idx="110">
                  <c:v>960</c:v>
                </c:pt>
                <c:pt idx="111">
                  <c:v>965</c:v>
                </c:pt>
                <c:pt idx="112">
                  <c:v>967</c:v>
                </c:pt>
                <c:pt idx="113">
                  <c:v>975</c:v>
                </c:pt>
                <c:pt idx="114">
                  <c:v>981</c:v>
                </c:pt>
                <c:pt idx="115">
                  <c:v>981</c:v>
                </c:pt>
                <c:pt idx="116">
                  <c:v>981</c:v>
                </c:pt>
                <c:pt idx="117">
                  <c:v>981</c:v>
                </c:pt>
                <c:pt idx="118">
                  <c:v>981</c:v>
                </c:pt>
                <c:pt idx="119">
                  <c:v>981</c:v>
                </c:pt>
                <c:pt idx="120">
                  <c:v>981</c:v>
                </c:pt>
                <c:pt idx="121">
                  <c:v>981</c:v>
                </c:pt>
                <c:pt idx="122">
                  <c:v>981</c:v>
                </c:pt>
                <c:pt idx="123">
                  <c:v>981</c:v>
                </c:pt>
                <c:pt idx="124">
                  <c:v>981</c:v>
                </c:pt>
                <c:pt idx="125">
                  <c:v>981</c:v>
                </c:pt>
                <c:pt idx="126">
                  <c:v>981</c:v>
                </c:pt>
                <c:pt idx="127">
                  <c:v>981</c:v>
                </c:pt>
                <c:pt idx="128">
                  <c:v>981</c:v>
                </c:pt>
                <c:pt idx="129">
                  <c:v>981</c:v>
                </c:pt>
                <c:pt idx="130">
                  <c:v>981</c:v>
                </c:pt>
                <c:pt idx="131">
                  <c:v>981</c:v>
                </c:pt>
                <c:pt idx="132">
                  <c:v>981</c:v>
                </c:pt>
                <c:pt idx="133">
                  <c:v>981</c:v>
                </c:pt>
                <c:pt idx="134">
                  <c:v>981</c:v>
                </c:pt>
                <c:pt idx="135">
                  <c:v>981</c:v>
                </c:pt>
                <c:pt idx="136">
                  <c:v>981</c:v>
                </c:pt>
                <c:pt idx="137">
                  <c:v>981</c:v>
                </c:pt>
                <c:pt idx="138">
                  <c:v>981</c:v>
                </c:pt>
                <c:pt idx="139">
                  <c:v>981</c:v>
                </c:pt>
                <c:pt idx="140">
                  <c:v>981</c:v>
                </c:pt>
                <c:pt idx="141">
                  <c:v>981</c:v>
                </c:pt>
                <c:pt idx="142">
                  <c:v>981</c:v>
                </c:pt>
                <c:pt idx="143">
                  <c:v>981</c:v>
                </c:pt>
                <c:pt idx="144">
                  <c:v>981</c:v>
                </c:pt>
                <c:pt idx="145">
                  <c:v>981</c:v>
                </c:pt>
                <c:pt idx="146">
                  <c:v>981</c:v>
                </c:pt>
                <c:pt idx="147">
                  <c:v>981</c:v>
                </c:pt>
                <c:pt idx="148">
                  <c:v>981</c:v>
                </c:pt>
                <c:pt idx="149">
                  <c:v>981</c:v>
                </c:pt>
                <c:pt idx="150">
                  <c:v>981</c:v>
                </c:pt>
                <c:pt idx="151">
                  <c:v>981</c:v>
                </c:pt>
                <c:pt idx="152">
                  <c:v>981</c:v>
                </c:pt>
                <c:pt idx="153">
                  <c:v>981</c:v>
                </c:pt>
                <c:pt idx="154">
                  <c:v>981</c:v>
                </c:pt>
                <c:pt idx="155">
                  <c:v>981</c:v>
                </c:pt>
                <c:pt idx="156">
                  <c:v>981</c:v>
                </c:pt>
                <c:pt idx="157">
                  <c:v>981</c:v>
                </c:pt>
                <c:pt idx="158">
                  <c:v>981</c:v>
                </c:pt>
                <c:pt idx="159">
                  <c:v>981</c:v>
                </c:pt>
                <c:pt idx="160">
                  <c:v>981</c:v>
                </c:pt>
                <c:pt idx="161">
                  <c:v>981</c:v>
                </c:pt>
                <c:pt idx="162">
                  <c:v>981</c:v>
                </c:pt>
                <c:pt idx="163">
                  <c:v>981</c:v>
                </c:pt>
                <c:pt idx="164">
                  <c:v>981</c:v>
                </c:pt>
                <c:pt idx="165">
                  <c:v>981</c:v>
                </c:pt>
                <c:pt idx="166">
                  <c:v>981</c:v>
                </c:pt>
                <c:pt idx="167">
                  <c:v>981</c:v>
                </c:pt>
              </c:numCache>
            </c:numRef>
          </c:val>
          <c:smooth val="0"/>
          <c:extLst>
            <c:ext xmlns:c16="http://schemas.microsoft.com/office/drawing/2014/chart" uri="{C3380CC4-5D6E-409C-BE32-E72D297353CC}">
              <c16:uniqueId val="{00000001-A188-4B3D-80D4-D4AFD127E324}"/>
            </c:ext>
          </c:extLst>
        </c:ser>
        <c:ser>
          <c:idx val="2"/>
          <c:order val="2"/>
          <c:tx>
            <c:strRef>
              <c:f>新疆の情況!$X$5</c:f>
              <c:strCache>
                <c:ptCount val="1"/>
                <c:pt idx="0">
                  <c:v>現有確診患者</c:v>
                </c:pt>
              </c:strCache>
            </c:strRef>
          </c:tx>
          <c:spPr>
            <a:ln w="28575" cap="rnd">
              <a:solidFill>
                <a:srgbClr val="FF0000"/>
              </a:solidFill>
              <a:prstDash val="sysDash"/>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新疆の情況!$X$6:$X$173</c:f>
              <c:numCache>
                <c:formatCode>General</c:formatCode>
                <c:ptCount val="168"/>
                <c:pt idx="0">
                  <c:v>0</c:v>
                </c:pt>
                <c:pt idx="1">
                  <c:v>1</c:v>
                </c:pt>
                <c:pt idx="2">
                  <c:v>6</c:v>
                </c:pt>
                <c:pt idx="3">
                  <c:v>17</c:v>
                </c:pt>
                <c:pt idx="4">
                  <c:v>30</c:v>
                </c:pt>
                <c:pt idx="5">
                  <c:v>47</c:v>
                </c:pt>
                <c:pt idx="6">
                  <c:v>55</c:v>
                </c:pt>
                <c:pt idx="7">
                  <c:v>64</c:v>
                </c:pt>
                <c:pt idx="8">
                  <c:v>82</c:v>
                </c:pt>
                <c:pt idx="9">
                  <c:v>95</c:v>
                </c:pt>
                <c:pt idx="10">
                  <c:v>115</c:v>
                </c:pt>
                <c:pt idx="11">
                  <c:v>137</c:v>
                </c:pt>
                <c:pt idx="12">
                  <c:v>178</c:v>
                </c:pt>
                <c:pt idx="13">
                  <c:v>235</c:v>
                </c:pt>
                <c:pt idx="14">
                  <c:v>322</c:v>
                </c:pt>
                <c:pt idx="15">
                  <c:v>414</c:v>
                </c:pt>
                <c:pt idx="16">
                  <c:v>523</c:v>
                </c:pt>
                <c:pt idx="17">
                  <c:v>547</c:v>
                </c:pt>
                <c:pt idx="18">
                  <c:v>569</c:v>
                </c:pt>
                <c:pt idx="19">
                  <c:v>590</c:v>
                </c:pt>
                <c:pt idx="20">
                  <c:v>606</c:v>
                </c:pt>
                <c:pt idx="21">
                  <c:v>618</c:v>
                </c:pt>
                <c:pt idx="22">
                  <c:v>637</c:v>
                </c:pt>
                <c:pt idx="23">
                  <c:v>643</c:v>
                </c:pt>
                <c:pt idx="24">
                  <c:v>640</c:v>
                </c:pt>
                <c:pt idx="25">
                  <c:v>625</c:v>
                </c:pt>
                <c:pt idx="26">
                  <c:v>592</c:v>
                </c:pt>
                <c:pt idx="27">
                  <c:v>567</c:v>
                </c:pt>
                <c:pt idx="28">
                  <c:v>535</c:v>
                </c:pt>
                <c:pt idx="29">
                  <c:v>505</c:v>
                </c:pt>
                <c:pt idx="30">
                  <c:v>464</c:v>
                </c:pt>
                <c:pt idx="31">
                  <c:v>438</c:v>
                </c:pt>
                <c:pt idx="32">
                  <c:v>401</c:v>
                </c:pt>
                <c:pt idx="33">
                  <c:v>378</c:v>
                </c:pt>
                <c:pt idx="34">
                  <c:v>354</c:v>
                </c:pt>
                <c:pt idx="35">
                  <c:v>331</c:v>
                </c:pt>
                <c:pt idx="36">
                  <c:v>302</c:v>
                </c:pt>
                <c:pt idx="37">
                  <c:v>274</c:v>
                </c:pt>
                <c:pt idx="38">
                  <c:v>227</c:v>
                </c:pt>
                <c:pt idx="39">
                  <c:v>198</c:v>
                </c:pt>
                <c:pt idx="40">
                  <c:v>183</c:v>
                </c:pt>
                <c:pt idx="41">
                  <c:v>160</c:v>
                </c:pt>
                <c:pt idx="42">
                  <c:v>124</c:v>
                </c:pt>
                <c:pt idx="43">
                  <c:v>107</c:v>
                </c:pt>
                <c:pt idx="44">
                  <c:v>93</c:v>
                </c:pt>
                <c:pt idx="45">
                  <c:v>74</c:v>
                </c:pt>
                <c:pt idx="46">
                  <c:v>62</c:v>
                </c:pt>
                <c:pt idx="47">
                  <c:v>49</c:v>
                </c:pt>
                <c:pt idx="48">
                  <c:v>34</c:v>
                </c:pt>
                <c:pt idx="49">
                  <c:v>22</c:v>
                </c:pt>
                <c:pt idx="50">
                  <c:v>20</c:v>
                </c:pt>
                <c:pt idx="51">
                  <c:v>16</c:v>
                </c:pt>
                <c:pt idx="52">
                  <c:v>14</c:v>
                </c:pt>
                <c:pt idx="53">
                  <c:v>10</c:v>
                </c:pt>
                <c:pt idx="54">
                  <c:v>3</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22</c:v>
                </c:pt>
                <c:pt idx="106">
                  <c:v>45</c:v>
                </c:pt>
                <c:pt idx="107">
                  <c:v>45</c:v>
                </c:pt>
                <c:pt idx="108">
                  <c:v>51</c:v>
                </c:pt>
                <c:pt idx="109">
                  <c:v>54</c:v>
                </c:pt>
                <c:pt idx="110">
                  <c:v>57</c:v>
                </c:pt>
                <c:pt idx="111">
                  <c:v>62</c:v>
                </c:pt>
                <c:pt idx="112">
                  <c:v>64</c:v>
                </c:pt>
                <c:pt idx="113">
                  <c:v>72</c:v>
                </c:pt>
                <c:pt idx="114">
                  <c:v>78</c:v>
                </c:pt>
                <c:pt idx="115">
                  <c:v>74</c:v>
                </c:pt>
                <c:pt idx="116">
                  <c:v>62</c:v>
                </c:pt>
                <c:pt idx="117">
                  <c:v>59</c:v>
                </c:pt>
                <c:pt idx="118">
                  <c:v>57</c:v>
                </c:pt>
                <c:pt idx="119">
                  <c:v>52</c:v>
                </c:pt>
                <c:pt idx="120">
                  <c:v>41</c:v>
                </c:pt>
                <c:pt idx="121">
                  <c:v>36</c:v>
                </c:pt>
                <c:pt idx="122">
                  <c:v>29</c:v>
                </c:pt>
                <c:pt idx="123">
                  <c:v>25</c:v>
                </c:pt>
                <c:pt idx="124">
                  <c:v>17</c:v>
                </c:pt>
                <c:pt idx="125">
                  <c:v>15</c:v>
                </c:pt>
                <c:pt idx="126">
                  <c:v>8</c:v>
                </c:pt>
                <c:pt idx="127">
                  <c:v>4</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2-A188-4B3D-80D4-D4AFD127E324}"/>
            </c:ext>
          </c:extLst>
        </c:ser>
        <c:ser>
          <c:idx val="4"/>
          <c:order val="4"/>
          <c:tx>
            <c:strRef>
              <c:f>新疆の情況!$Z$5</c:f>
              <c:strCache>
                <c:ptCount val="1"/>
                <c:pt idx="0">
                  <c:v>現有無症状</c:v>
                </c:pt>
              </c:strCache>
            </c:strRef>
          </c:tx>
          <c:spPr>
            <a:ln w="28575" cap="rnd">
              <a:solidFill>
                <a:schemeClr val="accent5"/>
              </a:solidFill>
              <a:round/>
            </a:ln>
            <a:effectLst/>
          </c:spPr>
          <c:marker>
            <c:symbol val="none"/>
          </c:marker>
          <c:cat>
            <c:strRef>
              <c:f>新疆の情況!$U$6:$U$173</c:f>
              <c:strCache>
                <c:ptCount val="168"/>
                <c:pt idx="0">
                  <c:v>7月14日</c:v>
                </c:pt>
                <c:pt idx="1">
                  <c:v>7月15日</c:v>
                </c:pt>
                <c:pt idx="2">
                  <c:v>7月16日36時間</c:v>
                </c:pt>
                <c:pt idx="3">
                  <c:v>7月17日12時間</c:v>
                </c:pt>
                <c:pt idx="4">
                  <c:v>7月18日</c:v>
                </c:pt>
                <c:pt idx="5">
                  <c:v>7月19日</c:v>
                </c:pt>
                <c:pt idx="6">
                  <c:v>7月20日</c:v>
                </c:pt>
                <c:pt idx="7">
                  <c:v>7月21日</c:v>
                </c:pt>
                <c:pt idx="8">
                  <c:v>7月22日</c:v>
                </c:pt>
                <c:pt idx="9">
                  <c:v>7月23日</c:v>
                </c:pt>
                <c:pt idx="10">
                  <c:v>7月24日</c:v>
                </c:pt>
                <c:pt idx="11">
                  <c:v>7月25日</c:v>
                </c:pt>
                <c:pt idx="12">
                  <c:v>7月26日</c:v>
                </c:pt>
                <c:pt idx="13">
                  <c:v>7月27日</c:v>
                </c:pt>
                <c:pt idx="14">
                  <c:v>7月28日</c:v>
                </c:pt>
                <c:pt idx="15">
                  <c:v>7月29日</c:v>
                </c:pt>
                <c:pt idx="16">
                  <c:v>7月30日</c:v>
                </c:pt>
                <c:pt idx="17">
                  <c:v>7月31日</c:v>
                </c:pt>
                <c:pt idx="18">
                  <c:v>8月1日</c:v>
                </c:pt>
                <c:pt idx="19">
                  <c:v>8月2日</c:v>
                </c:pt>
                <c:pt idx="20">
                  <c:v>8月3日</c:v>
                </c:pt>
                <c:pt idx="21">
                  <c:v>8月4日</c:v>
                </c:pt>
                <c:pt idx="22">
                  <c:v>8月5日</c:v>
                </c:pt>
                <c:pt idx="23">
                  <c:v>8月6日</c:v>
                </c:pt>
                <c:pt idx="24">
                  <c:v>8月7日</c:v>
                </c:pt>
                <c:pt idx="25">
                  <c:v>8月8日</c:v>
                </c:pt>
                <c:pt idx="26">
                  <c:v>8月9日</c:v>
                </c:pt>
                <c:pt idx="27">
                  <c:v>8月10日</c:v>
                </c:pt>
                <c:pt idx="28">
                  <c:v>8月11日</c:v>
                </c:pt>
                <c:pt idx="29">
                  <c:v>8月12日</c:v>
                </c:pt>
                <c:pt idx="30">
                  <c:v>8月13日</c:v>
                </c:pt>
                <c:pt idx="31">
                  <c:v>8月14日</c:v>
                </c:pt>
                <c:pt idx="32">
                  <c:v>8月15日</c:v>
                </c:pt>
                <c:pt idx="33">
                  <c:v>8月16日</c:v>
                </c:pt>
                <c:pt idx="34">
                  <c:v>8月17日</c:v>
                </c:pt>
                <c:pt idx="35">
                  <c:v>8月18日</c:v>
                </c:pt>
                <c:pt idx="36">
                  <c:v>8月19日</c:v>
                </c:pt>
                <c:pt idx="37">
                  <c:v>8月20日</c:v>
                </c:pt>
                <c:pt idx="38">
                  <c:v>8月21日</c:v>
                </c:pt>
                <c:pt idx="39">
                  <c:v>8月22日</c:v>
                </c:pt>
                <c:pt idx="40">
                  <c:v>8月23日</c:v>
                </c:pt>
                <c:pt idx="41">
                  <c:v>8月24日</c:v>
                </c:pt>
                <c:pt idx="42">
                  <c:v>8月25日</c:v>
                </c:pt>
                <c:pt idx="43">
                  <c:v>8月26日</c:v>
                </c:pt>
                <c:pt idx="44">
                  <c:v>8月27日</c:v>
                </c:pt>
                <c:pt idx="45">
                  <c:v>8月28日</c:v>
                </c:pt>
                <c:pt idx="46">
                  <c:v>8月29日</c:v>
                </c:pt>
                <c:pt idx="47">
                  <c:v>8月30日</c:v>
                </c:pt>
                <c:pt idx="48">
                  <c:v>8月31日</c:v>
                </c:pt>
                <c:pt idx="49">
                  <c:v>9月1日</c:v>
                </c:pt>
                <c:pt idx="50">
                  <c:v>9月2日</c:v>
                </c:pt>
                <c:pt idx="51">
                  <c:v>9月3日</c:v>
                </c:pt>
                <c:pt idx="52">
                  <c:v>9月4日</c:v>
                </c:pt>
                <c:pt idx="53">
                  <c:v>9月5日</c:v>
                </c:pt>
                <c:pt idx="54">
                  <c:v>9月6日</c:v>
                </c:pt>
                <c:pt idx="55">
                  <c:v>9月7日</c:v>
                </c:pt>
                <c:pt idx="56">
                  <c:v>9月8日</c:v>
                </c:pt>
                <c:pt idx="57">
                  <c:v>9月9日</c:v>
                </c:pt>
                <c:pt idx="58">
                  <c:v>9月10日</c:v>
                </c:pt>
                <c:pt idx="59">
                  <c:v>9月11日</c:v>
                </c:pt>
                <c:pt idx="60">
                  <c:v>9月12日</c:v>
                </c:pt>
                <c:pt idx="61">
                  <c:v>9月13日</c:v>
                </c:pt>
                <c:pt idx="62">
                  <c:v>9月14日</c:v>
                </c:pt>
                <c:pt idx="63">
                  <c:v>9月15日</c:v>
                </c:pt>
                <c:pt idx="64">
                  <c:v>9月16日</c:v>
                </c:pt>
                <c:pt idx="65">
                  <c:v>9月17日</c:v>
                </c:pt>
                <c:pt idx="66">
                  <c:v>9月18日</c:v>
                </c:pt>
                <c:pt idx="67">
                  <c:v>9月19日</c:v>
                </c:pt>
                <c:pt idx="68">
                  <c:v>9月20日</c:v>
                </c:pt>
                <c:pt idx="69">
                  <c:v>9月21日</c:v>
                </c:pt>
                <c:pt idx="70">
                  <c:v>9月22日</c:v>
                </c:pt>
                <c:pt idx="71">
                  <c:v>9月23日</c:v>
                </c:pt>
                <c:pt idx="72">
                  <c:v>9月24日</c:v>
                </c:pt>
                <c:pt idx="73">
                  <c:v>9月25日</c:v>
                </c:pt>
                <c:pt idx="74">
                  <c:v>9月26日</c:v>
                </c:pt>
                <c:pt idx="75">
                  <c:v>9月27日</c:v>
                </c:pt>
                <c:pt idx="76">
                  <c:v>9月28日</c:v>
                </c:pt>
                <c:pt idx="77">
                  <c:v>9月29日</c:v>
                </c:pt>
                <c:pt idx="78">
                  <c:v>9月30日</c:v>
                </c:pt>
                <c:pt idx="79">
                  <c:v>10月1日</c:v>
                </c:pt>
                <c:pt idx="80">
                  <c:v>10月2日</c:v>
                </c:pt>
                <c:pt idx="81">
                  <c:v>10月3日</c:v>
                </c:pt>
                <c:pt idx="82">
                  <c:v>10月4日</c:v>
                </c:pt>
                <c:pt idx="83">
                  <c:v>10月5日</c:v>
                </c:pt>
                <c:pt idx="84">
                  <c:v>10月6日</c:v>
                </c:pt>
                <c:pt idx="85">
                  <c:v>10月7日</c:v>
                </c:pt>
                <c:pt idx="86">
                  <c:v>10月8日</c:v>
                </c:pt>
                <c:pt idx="87">
                  <c:v>10月9日</c:v>
                </c:pt>
                <c:pt idx="88">
                  <c:v>10月10日</c:v>
                </c:pt>
                <c:pt idx="89">
                  <c:v>10月11日</c:v>
                </c:pt>
                <c:pt idx="90">
                  <c:v>10月12日</c:v>
                </c:pt>
                <c:pt idx="91">
                  <c:v>10月13日</c:v>
                </c:pt>
                <c:pt idx="92">
                  <c:v>10月14日</c:v>
                </c:pt>
                <c:pt idx="93">
                  <c:v>10月15日</c:v>
                </c:pt>
                <c:pt idx="94">
                  <c:v>10月16日</c:v>
                </c:pt>
                <c:pt idx="95">
                  <c:v>10月17日</c:v>
                </c:pt>
                <c:pt idx="96">
                  <c:v>10月18日</c:v>
                </c:pt>
                <c:pt idx="97">
                  <c:v>10月19日</c:v>
                </c:pt>
                <c:pt idx="98">
                  <c:v>10月20日</c:v>
                </c:pt>
                <c:pt idx="99">
                  <c:v>10月21日</c:v>
                </c:pt>
                <c:pt idx="100">
                  <c:v>10月22日</c:v>
                </c:pt>
                <c:pt idx="101">
                  <c:v>10月23日</c:v>
                </c:pt>
                <c:pt idx="102">
                  <c:v>10月24日</c:v>
                </c:pt>
                <c:pt idx="103">
                  <c:v>10月25日</c:v>
                </c:pt>
                <c:pt idx="104">
                  <c:v>10月26日</c:v>
                </c:pt>
                <c:pt idx="105">
                  <c:v>10月27日</c:v>
                </c:pt>
                <c:pt idx="106">
                  <c:v>10月28日</c:v>
                </c:pt>
                <c:pt idx="107">
                  <c:v>10月29日</c:v>
                </c:pt>
                <c:pt idx="108">
                  <c:v>10月30日</c:v>
                </c:pt>
                <c:pt idx="109">
                  <c:v>10月31日</c:v>
                </c:pt>
                <c:pt idx="110">
                  <c:v>11月1日</c:v>
                </c:pt>
                <c:pt idx="111">
                  <c:v>11月2日</c:v>
                </c:pt>
                <c:pt idx="112">
                  <c:v>11月3日</c:v>
                </c:pt>
                <c:pt idx="113">
                  <c:v>11月4日</c:v>
                </c:pt>
                <c:pt idx="114">
                  <c:v>11月5日</c:v>
                </c:pt>
                <c:pt idx="115">
                  <c:v>11月6日</c:v>
                </c:pt>
                <c:pt idx="116">
                  <c:v>11月7日</c:v>
                </c:pt>
                <c:pt idx="117">
                  <c:v>11月8日</c:v>
                </c:pt>
                <c:pt idx="118">
                  <c:v>11月9日</c:v>
                </c:pt>
                <c:pt idx="119">
                  <c:v>11月10日</c:v>
                </c:pt>
                <c:pt idx="120">
                  <c:v>11月11日</c:v>
                </c:pt>
                <c:pt idx="121">
                  <c:v>11月12日</c:v>
                </c:pt>
                <c:pt idx="122">
                  <c:v>11月13日</c:v>
                </c:pt>
                <c:pt idx="123">
                  <c:v>11月14日</c:v>
                </c:pt>
                <c:pt idx="124">
                  <c:v>11月15日</c:v>
                </c:pt>
                <c:pt idx="125">
                  <c:v>11月16日</c:v>
                </c:pt>
                <c:pt idx="126">
                  <c:v>11月17日</c:v>
                </c:pt>
                <c:pt idx="127">
                  <c:v>11月18日</c:v>
                </c:pt>
                <c:pt idx="128">
                  <c:v>11月19日</c:v>
                </c:pt>
                <c:pt idx="129">
                  <c:v>11月20日</c:v>
                </c:pt>
                <c:pt idx="130">
                  <c:v>11月21日</c:v>
                </c:pt>
                <c:pt idx="131">
                  <c:v>11月22日</c:v>
                </c:pt>
                <c:pt idx="132">
                  <c:v>11月23日</c:v>
                </c:pt>
                <c:pt idx="133">
                  <c:v>11月24日</c:v>
                </c:pt>
                <c:pt idx="134">
                  <c:v>11月25日</c:v>
                </c:pt>
                <c:pt idx="135">
                  <c:v>11月26日</c:v>
                </c:pt>
                <c:pt idx="136">
                  <c:v>11月27日</c:v>
                </c:pt>
                <c:pt idx="137">
                  <c:v>11月28日</c:v>
                </c:pt>
                <c:pt idx="138">
                  <c:v>11月29日</c:v>
                </c:pt>
                <c:pt idx="139">
                  <c:v>11月30日</c:v>
                </c:pt>
                <c:pt idx="140">
                  <c:v>12月1日</c:v>
                </c:pt>
                <c:pt idx="141">
                  <c:v>12月2日</c:v>
                </c:pt>
                <c:pt idx="142">
                  <c:v>12月3日</c:v>
                </c:pt>
                <c:pt idx="143">
                  <c:v>12月4日</c:v>
                </c:pt>
                <c:pt idx="144">
                  <c:v>12月5日</c:v>
                </c:pt>
                <c:pt idx="145">
                  <c:v>12月6日</c:v>
                </c:pt>
                <c:pt idx="146">
                  <c:v>12月7日</c:v>
                </c:pt>
                <c:pt idx="147">
                  <c:v>12月8日</c:v>
                </c:pt>
                <c:pt idx="148">
                  <c:v>12月9日</c:v>
                </c:pt>
                <c:pt idx="149">
                  <c:v>12月10日</c:v>
                </c:pt>
                <c:pt idx="150">
                  <c:v>12月11日</c:v>
                </c:pt>
                <c:pt idx="151">
                  <c:v>12月12日</c:v>
                </c:pt>
                <c:pt idx="152">
                  <c:v>12月13日</c:v>
                </c:pt>
                <c:pt idx="153">
                  <c:v>12月14日</c:v>
                </c:pt>
                <c:pt idx="154">
                  <c:v>12月15日</c:v>
                </c:pt>
                <c:pt idx="155">
                  <c:v>12月16日</c:v>
                </c:pt>
                <c:pt idx="156">
                  <c:v>12月17日</c:v>
                </c:pt>
                <c:pt idx="157">
                  <c:v>12月18日</c:v>
                </c:pt>
                <c:pt idx="158">
                  <c:v>12月19日</c:v>
                </c:pt>
                <c:pt idx="159">
                  <c:v>12月20日</c:v>
                </c:pt>
                <c:pt idx="160">
                  <c:v>12月21日</c:v>
                </c:pt>
                <c:pt idx="161">
                  <c:v>12月22日</c:v>
                </c:pt>
                <c:pt idx="162">
                  <c:v>12月23日</c:v>
                </c:pt>
                <c:pt idx="163">
                  <c:v>12月24日</c:v>
                </c:pt>
                <c:pt idx="164">
                  <c:v>12月25日</c:v>
                </c:pt>
                <c:pt idx="165">
                  <c:v>12月26日</c:v>
                </c:pt>
                <c:pt idx="166">
                  <c:v>12月27日</c:v>
                </c:pt>
                <c:pt idx="167">
                  <c:v>12月28日</c:v>
                </c:pt>
              </c:strCache>
            </c:strRef>
          </c:cat>
          <c:val>
            <c:numRef>
              <c:f>新疆の情況!$Z$6:$Z$173</c:f>
              <c:numCache>
                <c:formatCode>General</c:formatCode>
                <c:ptCount val="168"/>
                <c:pt idx="0">
                  <c:v>0</c:v>
                </c:pt>
                <c:pt idx="1">
                  <c:v>3</c:v>
                </c:pt>
                <c:pt idx="2">
                  <c:v>11</c:v>
                </c:pt>
                <c:pt idx="3">
                  <c:v>11</c:v>
                </c:pt>
                <c:pt idx="4">
                  <c:v>41</c:v>
                </c:pt>
                <c:pt idx="5">
                  <c:v>50</c:v>
                </c:pt>
                <c:pt idx="6">
                  <c:v>55</c:v>
                </c:pt>
                <c:pt idx="7">
                  <c:v>69</c:v>
                </c:pt>
                <c:pt idx="8">
                  <c:v>77</c:v>
                </c:pt>
                <c:pt idx="9">
                  <c:v>85</c:v>
                </c:pt>
                <c:pt idx="10">
                  <c:v>114</c:v>
                </c:pt>
                <c:pt idx="11">
                  <c:v>147</c:v>
                </c:pt>
                <c:pt idx="12">
                  <c:v>170</c:v>
                </c:pt>
                <c:pt idx="13">
                  <c:v>165</c:v>
                </c:pt>
                <c:pt idx="14">
                  <c:v>133</c:v>
                </c:pt>
                <c:pt idx="15">
                  <c:v>143</c:v>
                </c:pt>
                <c:pt idx="16">
                  <c:v>108</c:v>
                </c:pt>
                <c:pt idx="17">
                  <c:v>109</c:v>
                </c:pt>
                <c:pt idx="18">
                  <c:v>112</c:v>
                </c:pt>
                <c:pt idx="19">
                  <c:v>116</c:v>
                </c:pt>
                <c:pt idx="20">
                  <c:v>114</c:v>
                </c:pt>
                <c:pt idx="21">
                  <c:v>122</c:v>
                </c:pt>
                <c:pt idx="22">
                  <c:v>130</c:v>
                </c:pt>
                <c:pt idx="23">
                  <c:v>128</c:v>
                </c:pt>
                <c:pt idx="24">
                  <c:v>127</c:v>
                </c:pt>
                <c:pt idx="25">
                  <c:v>123</c:v>
                </c:pt>
                <c:pt idx="26">
                  <c:v>123</c:v>
                </c:pt>
                <c:pt idx="27">
                  <c:v>131</c:v>
                </c:pt>
                <c:pt idx="28">
                  <c:v>131</c:v>
                </c:pt>
                <c:pt idx="29">
                  <c:v>130</c:v>
                </c:pt>
                <c:pt idx="30">
                  <c:v>129</c:v>
                </c:pt>
                <c:pt idx="31">
                  <c:v>126</c:v>
                </c:pt>
                <c:pt idx="32">
                  <c:v>128</c:v>
                </c:pt>
                <c:pt idx="33">
                  <c:v>127</c:v>
                </c:pt>
                <c:pt idx="34">
                  <c:v>124</c:v>
                </c:pt>
                <c:pt idx="35">
                  <c:v>112</c:v>
                </c:pt>
                <c:pt idx="36">
                  <c:v>105</c:v>
                </c:pt>
                <c:pt idx="37">
                  <c:v>93</c:v>
                </c:pt>
                <c:pt idx="38">
                  <c:v>78</c:v>
                </c:pt>
                <c:pt idx="39">
                  <c:v>69</c:v>
                </c:pt>
                <c:pt idx="40">
                  <c:v>57</c:v>
                </c:pt>
                <c:pt idx="41">
                  <c:v>49</c:v>
                </c:pt>
                <c:pt idx="42">
                  <c:v>44</c:v>
                </c:pt>
                <c:pt idx="43">
                  <c:v>38</c:v>
                </c:pt>
                <c:pt idx="44">
                  <c:v>35</c:v>
                </c:pt>
                <c:pt idx="45">
                  <c:v>30</c:v>
                </c:pt>
                <c:pt idx="46">
                  <c:v>25</c:v>
                </c:pt>
                <c:pt idx="47">
                  <c:v>20</c:v>
                </c:pt>
                <c:pt idx="48">
                  <c:v>14</c:v>
                </c:pt>
                <c:pt idx="49">
                  <c:v>9</c:v>
                </c:pt>
                <c:pt idx="50">
                  <c:v>7</c:v>
                </c:pt>
                <c:pt idx="51">
                  <c:v>6</c:v>
                </c:pt>
                <c:pt idx="52">
                  <c:v>4</c:v>
                </c:pt>
                <c:pt idx="53">
                  <c:v>2</c:v>
                </c:pt>
                <c:pt idx="54">
                  <c:v>1</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1</c:v>
                </c:pt>
                <c:pt idx="103">
                  <c:v>138</c:v>
                </c:pt>
                <c:pt idx="104">
                  <c:v>164</c:v>
                </c:pt>
                <c:pt idx="105">
                  <c:v>161</c:v>
                </c:pt>
                <c:pt idx="106">
                  <c:v>138</c:v>
                </c:pt>
                <c:pt idx="107">
                  <c:v>152</c:v>
                </c:pt>
                <c:pt idx="108">
                  <c:v>161</c:v>
                </c:pt>
                <c:pt idx="109">
                  <c:v>219</c:v>
                </c:pt>
                <c:pt idx="110">
                  <c:v>223</c:v>
                </c:pt>
                <c:pt idx="111">
                  <c:v>231</c:v>
                </c:pt>
                <c:pt idx="112">
                  <c:v>345</c:v>
                </c:pt>
                <c:pt idx="113">
                  <c:v>339</c:v>
                </c:pt>
                <c:pt idx="114">
                  <c:v>339</c:v>
                </c:pt>
                <c:pt idx="115">
                  <c:v>327</c:v>
                </c:pt>
                <c:pt idx="116">
                  <c:v>315</c:v>
                </c:pt>
                <c:pt idx="117">
                  <c:v>306</c:v>
                </c:pt>
                <c:pt idx="118">
                  <c:v>298</c:v>
                </c:pt>
                <c:pt idx="119">
                  <c:v>292</c:v>
                </c:pt>
                <c:pt idx="120">
                  <c:v>268</c:v>
                </c:pt>
                <c:pt idx="121">
                  <c:v>244</c:v>
                </c:pt>
                <c:pt idx="122">
                  <c:v>211</c:v>
                </c:pt>
                <c:pt idx="123">
                  <c:v>187</c:v>
                </c:pt>
                <c:pt idx="124">
                  <c:v>130</c:v>
                </c:pt>
                <c:pt idx="125">
                  <c:v>104</c:v>
                </c:pt>
                <c:pt idx="126">
                  <c:v>66</c:v>
                </c:pt>
                <c:pt idx="127">
                  <c:v>36</c:v>
                </c:pt>
                <c:pt idx="128">
                  <c:v>2</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numCache>
            </c:numRef>
          </c:val>
          <c:smooth val="0"/>
          <c:extLst>
            <c:ext xmlns:c16="http://schemas.microsoft.com/office/drawing/2014/chart" uri="{C3380CC4-5D6E-409C-BE32-E72D297353CC}">
              <c16:uniqueId val="{00000004-A188-4B3D-80D4-D4AFD127E324}"/>
            </c:ext>
          </c:extLst>
        </c:ser>
        <c:dLbls>
          <c:showLegendKey val="0"/>
          <c:showVal val="0"/>
          <c:showCatName val="0"/>
          <c:showSerName val="0"/>
          <c:showPercent val="0"/>
          <c:showBubbleSize val="0"/>
        </c:dLbls>
        <c:marker val="1"/>
        <c:smooth val="0"/>
        <c:axId val="567534480"/>
        <c:axId val="567537432"/>
      </c:lineChart>
      <c:catAx>
        <c:axId val="567534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7432"/>
        <c:crosses val="autoZero"/>
        <c:auto val="1"/>
        <c:lblAlgn val="ctr"/>
        <c:lblOffset val="100"/>
        <c:noMultiLvlLbl val="0"/>
      </c:catAx>
      <c:valAx>
        <c:axId val="567537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67534480"/>
        <c:crosses val="autoZero"/>
        <c:crossBetween val="between"/>
      </c:valAx>
      <c:valAx>
        <c:axId val="75284195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52844904"/>
        <c:crosses val="max"/>
        <c:crossBetween val="between"/>
      </c:valAx>
      <c:catAx>
        <c:axId val="752844904"/>
        <c:scaling>
          <c:orientation val="minMax"/>
        </c:scaling>
        <c:delete val="1"/>
        <c:axPos val="b"/>
        <c:numFmt formatCode="General" sourceLinked="1"/>
        <c:majorTickMark val="out"/>
        <c:minorTickMark val="none"/>
        <c:tickLblPos val="nextTo"/>
        <c:crossAx val="752841952"/>
        <c:crosses val="autoZero"/>
        <c:auto val="1"/>
        <c:lblAlgn val="ctr"/>
        <c:lblOffset val="100"/>
        <c:noMultiLvlLbl val="0"/>
      </c:catAx>
      <c:spPr>
        <a:noFill/>
        <a:ln>
          <a:solidFill>
            <a:schemeClr val="bg1">
              <a:lumMod val="75000"/>
            </a:schemeClr>
          </a:solidFill>
        </a:ln>
        <a:effectLst/>
      </c:spPr>
    </c:plotArea>
    <c:legend>
      <c:legendPos val="b"/>
      <c:layout>
        <c:manualLayout>
          <c:xMode val="edge"/>
          <c:yMode val="edge"/>
          <c:x val="0.33443114813326746"/>
          <c:y val="2.3778149199186357E-2"/>
          <c:w val="0.43968388765077476"/>
          <c:h val="0.11246870736848309"/>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userShapes r:id="rId3"/>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輸入患者確診数</a:t>
            </a:r>
            <a:endParaRPr lang="en-US" altLang="ja-JP" sz="1800" b="1"/>
          </a:p>
          <a:p>
            <a:pPr>
              <a:defRPr/>
            </a:pPr>
            <a:r>
              <a:rPr lang="ja-JP" altLang="en-US" sz="1800" b="1"/>
              <a:t>（</a:t>
            </a:r>
            <a:r>
              <a:rPr lang="en-US" altLang="ja-JP" sz="1800" b="1"/>
              <a:t>Daily</a:t>
            </a:r>
            <a:r>
              <a:rPr lang="ja-JP" altLang="en-US" sz="1800" b="1"/>
              <a:t>）</a:t>
            </a:r>
          </a:p>
        </c:rich>
      </c:tx>
      <c:layout>
        <c:manualLayout>
          <c:xMode val="edge"/>
          <c:yMode val="edge"/>
          <c:x val="0.52586554716171219"/>
          <c:y val="4.68095546927693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0102385660812352E-2"/>
          <c:y val="3.1477842615749013E-2"/>
          <c:w val="0.90068809174288478"/>
          <c:h val="0.80458151790086907"/>
        </c:manualLayout>
      </c:layout>
      <c:barChart>
        <c:barDir val="col"/>
        <c:grouping val="clustered"/>
        <c:varyColors val="0"/>
        <c:ser>
          <c:idx val="0"/>
          <c:order val="0"/>
          <c:tx>
            <c:strRef>
              <c:f>香港マカオ台湾の患者・海外輸入症例・無症状病原体保有者!$BF$69</c:f>
              <c:strCache>
                <c:ptCount val="1"/>
                <c:pt idx="0">
                  <c:v>確診</c:v>
                </c:pt>
              </c:strCache>
            </c:strRef>
          </c:tx>
          <c:spPr>
            <a:solidFill>
              <a:schemeClr val="accent1"/>
            </a:solidFill>
            <a:ln>
              <a:noFill/>
            </a:ln>
            <a:effectLst/>
          </c:spPr>
          <c:invertIfNegative val="0"/>
          <c:cat>
            <c:numRef>
              <c:f>香港マカオ台湾の患者・海外輸入症例・無症状病原体保有者!$BE$70:$BE$387</c:f>
              <c:numCache>
                <c:formatCode>m"月"d"日"</c:formatCode>
                <c:ptCount val="31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numCache>
            </c:numRef>
          </c:cat>
          <c:val>
            <c:numRef>
              <c:f>香港マカオ台湾の患者・海外輸入症例・無症状病原体保有者!$BF$70:$BF$387</c:f>
              <c:numCache>
                <c:formatCode>General</c:formatCode>
                <c:ptCount val="318"/>
                <c:pt idx="0">
                  <c:v>2</c:v>
                </c:pt>
                <c:pt idx="1">
                  <c:v>16</c:v>
                </c:pt>
                <c:pt idx="2">
                  <c:v>24</c:v>
                </c:pt>
                <c:pt idx="3">
                  <c:v>3</c:v>
                </c:pt>
                <c:pt idx="4">
                  <c:v>4</c:v>
                </c:pt>
                <c:pt idx="5">
                  <c:v>2</c:v>
                </c:pt>
                <c:pt idx="6">
                  <c:v>10</c:v>
                </c:pt>
                <c:pt idx="7">
                  <c:v>6</c:v>
                </c:pt>
                <c:pt idx="8">
                  <c:v>3</c:v>
                </c:pt>
                <c:pt idx="9">
                  <c:v>7</c:v>
                </c:pt>
                <c:pt idx="10">
                  <c:v>16</c:v>
                </c:pt>
                <c:pt idx="11">
                  <c:v>12</c:v>
                </c:pt>
                <c:pt idx="12">
                  <c:v>20</c:v>
                </c:pt>
                <c:pt idx="13">
                  <c:v>12</c:v>
                </c:pt>
                <c:pt idx="14">
                  <c:v>34</c:v>
                </c:pt>
                <c:pt idx="15">
                  <c:v>39</c:v>
                </c:pt>
                <c:pt idx="16">
                  <c:v>41</c:v>
                </c:pt>
                <c:pt idx="17">
                  <c:v>45</c:v>
                </c:pt>
                <c:pt idx="18">
                  <c:v>39</c:v>
                </c:pt>
                <c:pt idx="19">
                  <c:v>74</c:v>
                </c:pt>
                <c:pt idx="20">
                  <c:v>47</c:v>
                </c:pt>
                <c:pt idx="21">
                  <c:v>67</c:v>
                </c:pt>
                <c:pt idx="22">
                  <c:v>54</c:v>
                </c:pt>
                <c:pt idx="23">
                  <c:v>54</c:v>
                </c:pt>
                <c:pt idx="24">
                  <c:v>44</c:v>
                </c:pt>
                <c:pt idx="25">
                  <c:v>30</c:v>
                </c:pt>
                <c:pt idx="26">
                  <c:v>48</c:v>
                </c:pt>
                <c:pt idx="27">
                  <c:v>35</c:v>
                </c:pt>
                <c:pt idx="28">
                  <c:v>35</c:v>
                </c:pt>
                <c:pt idx="29">
                  <c:v>29</c:v>
                </c:pt>
                <c:pt idx="30">
                  <c:v>18</c:v>
                </c:pt>
                <c:pt idx="31">
                  <c:v>25</c:v>
                </c:pt>
                <c:pt idx="32">
                  <c:v>38</c:v>
                </c:pt>
                <c:pt idx="33">
                  <c:v>32</c:v>
                </c:pt>
                <c:pt idx="34">
                  <c:v>59</c:v>
                </c:pt>
                <c:pt idx="35">
                  <c:v>61</c:v>
                </c:pt>
                <c:pt idx="36">
                  <c:v>38</c:v>
                </c:pt>
                <c:pt idx="37">
                  <c:v>42</c:v>
                </c:pt>
                <c:pt idx="38">
                  <c:v>97</c:v>
                </c:pt>
                <c:pt idx="39">
                  <c:v>98</c:v>
                </c:pt>
                <c:pt idx="40">
                  <c:v>86</c:v>
                </c:pt>
                <c:pt idx="41">
                  <c:v>36</c:v>
                </c:pt>
                <c:pt idx="42">
                  <c:v>34</c:v>
                </c:pt>
                <c:pt idx="43">
                  <c:v>15</c:v>
                </c:pt>
                <c:pt idx="44">
                  <c:v>17</c:v>
                </c:pt>
                <c:pt idx="45">
                  <c:v>9</c:v>
                </c:pt>
                <c:pt idx="46">
                  <c:v>8</c:v>
                </c:pt>
                <c:pt idx="47">
                  <c:v>4</c:v>
                </c:pt>
                <c:pt idx="48">
                  <c:v>23</c:v>
                </c:pt>
                <c:pt idx="49">
                  <c:v>6</c:v>
                </c:pt>
                <c:pt idx="50">
                  <c:v>2</c:v>
                </c:pt>
                <c:pt idx="51">
                  <c:v>11</c:v>
                </c:pt>
                <c:pt idx="52">
                  <c:v>5</c:v>
                </c:pt>
                <c:pt idx="53">
                  <c:v>2</c:v>
                </c:pt>
                <c:pt idx="54">
                  <c:v>3</c:v>
                </c:pt>
                <c:pt idx="55">
                  <c:v>21</c:v>
                </c:pt>
                <c:pt idx="56">
                  <c:v>4</c:v>
                </c:pt>
                <c:pt idx="57">
                  <c:v>6</c:v>
                </c:pt>
                <c:pt idx="58">
                  <c:v>1</c:v>
                </c:pt>
                <c:pt idx="59">
                  <c:v>1</c:v>
                </c:pt>
                <c:pt idx="60">
                  <c:v>3</c:v>
                </c:pt>
                <c:pt idx="61">
                  <c:v>1</c:v>
                </c:pt>
                <c:pt idx="62">
                  <c:v>2</c:v>
                </c:pt>
                <c:pt idx="63">
                  <c:v>2</c:v>
                </c:pt>
                <c:pt idx="64">
                  <c:v>0</c:v>
                </c:pt>
                <c:pt idx="65">
                  <c:v>1</c:v>
                </c:pt>
                <c:pt idx="66">
                  <c:v>2</c:v>
                </c:pt>
                <c:pt idx="67">
                  <c:v>7</c:v>
                </c:pt>
                <c:pt idx="68">
                  <c:v>1</c:v>
                </c:pt>
                <c:pt idx="69">
                  <c:v>1</c:v>
                </c:pt>
                <c:pt idx="70">
                  <c:v>0</c:v>
                </c:pt>
                <c:pt idx="71">
                  <c:v>0</c:v>
                </c:pt>
                <c:pt idx="72">
                  <c:v>6</c:v>
                </c:pt>
                <c:pt idx="73">
                  <c:v>2</c:v>
                </c:pt>
                <c:pt idx="74">
                  <c:v>4</c:v>
                </c:pt>
                <c:pt idx="75">
                  <c:v>3</c:v>
                </c:pt>
                <c:pt idx="76">
                  <c:v>1</c:v>
                </c:pt>
                <c:pt idx="77">
                  <c:v>1</c:v>
                </c:pt>
                <c:pt idx="78">
                  <c:v>2</c:v>
                </c:pt>
                <c:pt idx="79">
                  <c:v>0</c:v>
                </c:pt>
                <c:pt idx="80">
                  <c:v>2</c:v>
                </c:pt>
                <c:pt idx="81">
                  <c:v>11</c:v>
                </c:pt>
                <c:pt idx="82">
                  <c:v>7</c:v>
                </c:pt>
                <c:pt idx="83">
                  <c:v>1</c:v>
                </c:pt>
                <c:pt idx="84">
                  <c:v>2</c:v>
                </c:pt>
                <c:pt idx="85">
                  <c:v>0</c:v>
                </c:pt>
                <c:pt idx="86">
                  <c:v>4</c:v>
                </c:pt>
                <c:pt idx="87">
                  <c:v>2</c:v>
                </c:pt>
                <c:pt idx="88">
                  <c:v>16</c:v>
                </c:pt>
                <c:pt idx="89">
                  <c:v>5</c:v>
                </c:pt>
                <c:pt idx="90">
                  <c:v>1</c:v>
                </c:pt>
                <c:pt idx="91">
                  <c:v>1</c:v>
                </c:pt>
                <c:pt idx="92">
                  <c:v>5</c:v>
                </c:pt>
                <c:pt idx="93">
                  <c:v>3</c:v>
                </c:pt>
                <c:pt idx="94">
                  <c:v>5</c:v>
                </c:pt>
                <c:pt idx="95">
                  <c:v>4</c:v>
                </c:pt>
                <c:pt idx="96">
                  <c:v>3</c:v>
                </c:pt>
                <c:pt idx="97">
                  <c:v>3</c:v>
                </c:pt>
                <c:pt idx="98">
                  <c:v>11</c:v>
                </c:pt>
                <c:pt idx="99">
                  <c:v>6</c:v>
                </c:pt>
                <c:pt idx="100">
                  <c:v>5</c:v>
                </c:pt>
                <c:pt idx="101">
                  <c:v>19</c:v>
                </c:pt>
                <c:pt idx="102">
                  <c:v>10</c:v>
                </c:pt>
                <c:pt idx="103">
                  <c:v>8</c:v>
                </c:pt>
                <c:pt idx="104">
                  <c:v>11</c:v>
                </c:pt>
                <c:pt idx="105">
                  <c:v>4</c:v>
                </c:pt>
                <c:pt idx="106">
                  <c:v>4</c:v>
                </c:pt>
                <c:pt idx="107">
                  <c:v>4</c:v>
                </c:pt>
                <c:pt idx="108">
                  <c:v>1</c:v>
                </c:pt>
                <c:pt idx="109">
                  <c:v>7</c:v>
                </c:pt>
                <c:pt idx="110">
                  <c:v>9</c:v>
                </c:pt>
                <c:pt idx="111">
                  <c:v>3</c:v>
                </c:pt>
                <c:pt idx="112">
                  <c:v>5</c:v>
                </c:pt>
                <c:pt idx="113">
                  <c:v>2</c:v>
                </c:pt>
                <c:pt idx="114">
                  <c:v>4</c:v>
                </c:pt>
                <c:pt idx="115">
                  <c:v>3</c:v>
                </c:pt>
                <c:pt idx="116">
                  <c:v>5</c:v>
                </c:pt>
                <c:pt idx="117">
                  <c:v>11</c:v>
                </c:pt>
                <c:pt idx="118">
                  <c:v>0</c:v>
                </c:pt>
                <c:pt idx="119">
                  <c:v>2</c:v>
                </c:pt>
                <c:pt idx="120">
                  <c:v>3</c:v>
                </c:pt>
                <c:pt idx="121">
                  <c:v>2</c:v>
                </c:pt>
                <c:pt idx="122">
                  <c:v>6</c:v>
                </c:pt>
                <c:pt idx="123">
                  <c:v>3</c:v>
                </c:pt>
                <c:pt idx="124">
                  <c:v>8</c:v>
                </c:pt>
                <c:pt idx="125">
                  <c:v>7</c:v>
                </c:pt>
                <c:pt idx="126">
                  <c:v>9</c:v>
                </c:pt>
                <c:pt idx="127">
                  <c:v>4</c:v>
                </c:pt>
                <c:pt idx="128">
                  <c:v>2</c:v>
                </c:pt>
                <c:pt idx="129">
                  <c:v>7</c:v>
                </c:pt>
                <c:pt idx="130">
                  <c:v>8</c:v>
                </c:pt>
                <c:pt idx="131">
                  <c:v>3</c:v>
                </c:pt>
                <c:pt idx="132">
                  <c:v>6</c:v>
                </c:pt>
                <c:pt idx="133">
                  <c:v>1</c:v>
                </c:pt>
                <c:pt idx="134">
                  <c:v>9</c:v>
                </c:pt>
                <c:pt idx="135">
                  <c:v>6</c:v>
                </c:pt>
                <c:pt idx="136">
                  <c:v>3</c:v>
                </c:pt>
                <c:pt idx="137">
                  <c:v>5</c:v>
                </c:pt>
                <c:pt idx="138">
                  <c:v>3</c:v>
                </c:pt>
                <c:pt idx="139">
                  <c:v>5</c:v>
                </c:pt>
                <c:pt idx="140">
                  <c:v>3</c:v>
                </c:pt>
                <c:pt idx="141">
                  <c:v>6</c:v>
                </c:pt>
                <c:pt idx="142">
                  <c:v>5</c:v>
                </c:pt>
                <c:pt idx="143">
                  <c:v>11</c:v>
                </c:pt>
                <c:pt idx="144">
                  <c:v>4</c:v>
                </c:pt>
                <c:pt idx="145">
                  <c:v>4</c:v>
                </c:pt>
                <c:pt idx="146">
                  <c:v>3</c:v>
                </c:pt>
                <c:pt idx="147">
                  <c:v>3</c:v>
                </c:pt>
                <c:pt idx="148">
                  <c:v>4</c:v>
                </c:pt>
                <c:pt idx="149">
                  <c:v>6</c:v>
                </c:pt>
                <c:pt idx="150">
                  <c:v>16</c:v>
                </c:pt>
                <c:pt idx="151">
                  <c:v>7</c:v>
                </c:pt>
                <c:pt idx="152">
                  <c:v>6</c:v>
                </c:pt>
                <c:pt idx="153">
                  <c:v>5</c:v>
                </c:pt>
                <c:pt idx="154">
                  <c:v>7</c:v>
                </c:pt>
                <c:pt idx="155">
                  <c:v>10</c:v>
                </c:pt>
                <c:pt idx="156">
                  <c:v>6</c:v>
                </c:pt>
                <c:pt idx="157">
                  <c:v>8</c:v>
                </c:pt>
                <c:pt idx="158">
                  <c:v>35</c:v>
                </c:pt>
                <c:pt idx="159">
                  <c:v>31</c:v>
                </c:pt>
                <c:pt idx="160">
                  <c:v>16</c:v>
                </c:pt>
                <c:pt idx="161">
                  <c:v>11</c:v>
                </c:pt>
                <c:pt idx="162">
                  <c:v>22</c:v>
                </c:pt>
                <c:pt idx="163">
                  <c:v>14</c:v>
                </c:pt>
                <c:pt idx="164">
                  <c:v>15</c:v>
                </c:pt>
                <c:pt idx="165">
                  <c:v>22</c:v>
                </c:pt>
                <c:pt idx="166">
                  <c:v>22</c:v>
                </c:pt>
                <c:pt idx="167">
                  <c:v>17</c:v>
                </c:pt>
                <c:pt idx="168">
                  <c:v>7</c:v>
                </c:pt>
                <c:pt idx="169">
                  <c:v>22</c:v>
                </c:pt>
                <c:pt idx="170">
                  <c:v>22</c:v>
                </c:pt>
                <c:pt idx="171">
                  <c:v>12</c:v>
                </c:pt>
                <c:pt idx="172">
                  <c:v>16</c:v>
                </c:pt>
                <c:pt idx="173">
                  <c:v>14</c:v>
                </c:pt>
                <c:pt idx="174">
                  <c:v>15</c:v>
                </c:pt>
                <c:pt idx="175">
                  <c:v>8</c:v>
                </c:pt>
                <c:pt idx="176">
                  <c:v>9</c:v>
                </c:pt>
                <c:pt idx="177">
                  <c:v>9</c:v>
                </c:pt>
                <c:pt idx="178">
                  <c:v>9</c:v>
                </c:pt>
                <c:pt idx="179">
                  <c:v>17</c:v>
                </c:pt>
                <c:pt idx="180">
                  <c:v>10</c:v>
                </c:pt>
                <c:pt idx="181">
                  <c:v>8</c:v>
                </c:pt>
                <c:pt idx="182">
                  <c:v>11</c:v>
                </c:pt>
                <c:pt idx="183">
                  <c:v>25</c:v>
                </c:pt>
                <c:pt idx="184">
                  <c:v>10</c:v>
                </c:pt>
                <c:pt idx="185">
                  <c:v>10</c:v>
                </c:pt>
                <c:pt idx="186">
                  <c:v>12</c:v>
                </c:pt>
                <c:pt idx="187">
                  <c:v>10</c:v>
                </c:pt>
                <c:pt idx="188">
                  <c:v>2</c:v>
                </c:pt>
                <c:pt idx="189">
                  <c:v>7</c:v>
                </c:pt>
                <c:pt idx="190">
                  <c:v>15</c:v>
                </c:pt>
                <c:pt idx="191">
                  <c:v>6</c:v>
                </c:pt>
                <c:pt idx="192">
                  <c:v>10</c:v>
                </c:pt>
                <c:pt idx="193">
                  <c:v>10</c:v>
                </c:pt>
                <c:pt idx="194">
                  <c:v>8</c:v>
                </c:pt>
                <c:pt idx="195">
                  <c:v>12</c:v>
                </c:pt>
                <c:pt idx="196">
                  <c:v>9</c:v>
                </c:pt>
                <c:pt idx="197">
                  <c:v>32</c:v>
                </c:pt>
                <c:pt idx="198">
                  <c:v>14</c:v>
                </c:pt>
                <c:pt idx="199">
                  <c:v>10</c:v>
                </c:pt>
                <c:pt idx="200">
                  <c:v>12</c:v>
                </c:pt>
                <c:pt idx="201">
                  <c:v>6</c:v>
                </c:pt>
                <c:pt idx="202">
                  <c:v>10</c:v>
                </c:pt>
                <c:pt idx="203">
                  <c:v>7</c:v>
                </c:pt>
                <c:pt idx="204">
                  <c:v>8</c:v>
                </c:pt>
                <c:pt idx="205">
                  <c:v>15</c:v>
                </c:pt>
                <c:pt idx="206">
                  <c:v>14</c:v>
                </c:pt>
                <c:pt idx="207">
                  <c:v>21</c:v>
                </c:pt>
                <c:pt idx="208">
                  <c:v>12</c:v>
                </c:pt>
                <c:pt idx="209">
                  <c:v>19</c:v>
                </c:pt>
                <c:pt idx="210">
                  <c:v>11</c:v>
                </c:pt>
                <c:pt idx="211">
                  <c:v>10</c:v>
                </c:pt>
                <c:pt idx="212">
                  <c:v>10</c:v>
                </c:pt>
                <c:pt idx="213">
                  <c:v>16</c:v>
                </c:pt>
                <c:pt idx="214">
                  <c:v>20</c:v>
                </c:pt>
                <c:pt idx="215">
                  <c:v>12</c:v>
                </c:pt>
                <c:pt idx="216">
                  <c:v>7</c:v>
                </c:pt>
                <c:pt idx="217">
                  <c:v>11</c:v>
                </c:pt>
                <c:pt idx="218">
                  <c:v>21</c:v>
                </c:pt>
                <c:pt idx="219">
                  <c:v>15</c:v>
                </c:pt>
                <c:pt idx="220">
                  <c:v>21</c:v>
                </c:pt>
                <c:pt idx="221">
                  <c:v>21</c:v>
                </c:pt>
                <c:pt idx="222">
                  <c:v>7</c:v>
                </c:pt>
                <c:pt idx="223">
                  <c:v>14</c:v>
                </c:pt>
                <c:pt idx="224">
                  <c:v>10</c:v>
                </c:pt>
                <c:pt idx="225">
                  <c:v>24</c:v>
                </c:pt>
                <c:pt idx="226">
                  <c:v>13</c:v>
                </c:pt>
                <c:pt idx="227">
                  <c:v>13</c:v>
                </c:pt>
                <c:pt idx="228">
                  <c:v>13</c:v>
                </c:pt>
                <c:pt idx="229">
                  <c:v>19</c:v>
                </c:pt>
                <c:pt idx="230">
                  <c:v>11</c:v>
                </c:pt>
                <c:pt idx="231">
                  <c:v>14</c:v>
                </c:pt>
                <c:pt idx="232">
                  <c:v>18</c:v>
                </c:pt>
                <c:pt idx="233">
                  <c:v>28</c:v>
                </c:pt>
                <c:pt idx="234">
                  <c:v>15</c:v>
                </c:pt>
                <c:pt idx="235">
                  <c:v>20</c:v>
                </c:pt>
                <c:pt idx="236">
                  <c:v>16</c:v>
                </c:pt>
                <c:pt idx="237">
                  <c:v>20</c:v>
                </c:pt>
                <c:pt idx="238">
                  <c:v>24</c:v>
                </c:pt>
                <c:pt idx="239">
                  <c:v>24</c:v>
                </c:pt>
                <c:pt idx="240">
                  <c:v>27</c:v>
                </c:pt>
                <c:pt idx="241">
                  <c:v>21</c:v>
                </c:pt>
                <c:pt idx="242">
                  <c:v>21</c:v>
                </c:pt>
                <c:pt idx="243">
                  <c:v>44</c:v>
                </c:pt>
                <c:pt idx="244">
                  <c:v>15</c:v>
                </c:pt>
                <c:pt idx="245">
                  <c:v>20</c:v>
                </c:pt>
                <c:pt idx="246">
                  <c:v>30</c:v>
                </c:pt>
                <c:pt idx="247">
                  <c:v>33</c:v>
                </c:pt>
                <c:pt idx="248">
                  <c:v>28</c:v>
                </c:pt>
                <c:pt idx="249">
                  <c:v>32</c:v>
                </c:pt>
                <c:pt idx="250">
                  <c:v>21</c:v>
                </c:pt>
                <c:pt idx="251">
                  <c:v>16</c:v>
                </c:pt>
                <c:pt idx="252">
                  <c:v>14</c:v>
                </c:pt>
                <c:pt idx="253">
                  <c:v>8</c:v>
                </c:pt>
                <c:pt idx="254">
                  <c:v>18</c:v>
                </c:pt>
                <c:pt idx="255">
                  <c:v>13</c:v>
                </c:pt>
                <c:pt idx="256">
                  <c:v>8</c:v>
                </c:pt>
                <c:pt idx="257">
                  <c:v>15</c:v>
                </c:pt>
                <c:pt idx="258">
                  <c:v>7</c:v>
                </c:pt>
                <c:pt idx="259">
                  <c:v>12</c:v>
                </c:pt>
                <c:pt idx="260">
                  <c:v>17</c:v>
                </c:pt>
                <c:pt idx="261">
                  <c:v>9</c:v>
                </c:pt>
                <c:pt idx="262">
                  <c:v>14</c:v>
                </c:pt>
                <c:pt idx="263">
                  <c:v>9</c:v>
                </c:pt>
                <c:pt idx="264">
                  <c:v>20</c:v>
                </c:pt>
                <c:pt idx="265">
                  <c:v>5</c:v>
                </c:pt>
                <c:pt idx="266">
                  <c:v>12</c:v>
                </c:pt>
                <c:pt idx="267">
                  <c:v>5</c:v>
                </c:pt>
                <c:pt idx="268">
                  <c:v>6</c:v>
                </c:pt>
                <c:pt idx="269">
                  <c:v>11</c:v>
                </c:pt>
                <c:pt idx="270">
                  <c:v>15</c:v>
                </c:pt>
                <c:pt idx="271">
                  <c:v>8</c:v>
                </c:pt>
                <c:pt idx="272">
                  <c:v>7</c:v>
                </c:pt>
                <c:pt idx="273">
                  <c:v>16</c:v>
                </c:pt>
                <c:pt idx="274">
                  <c:v>15</c:v>
                </c:pt>
                <c:pt idx="275">
                  <c:v>15</c:v>
                </c:pt>
                <c:pt idx="276">
                  <c:v>17</c:v>
                </c:pt>
                <c:pt idx="277">
                  <c:v>12</c:v>
                </c:pt>
                <c:pt idx="278">
                  <c:v>10</c:v>
                </c:pt>
                <c:pt idx="279">
                  <c:v>11</c:v>
                </c:pt>
                <c:pt idx="280">
                  <c:v>11</c:v>
                </c:pt>
                <c:pt idx="281">
                  <c:v>9</c:v>
                </c:pt>
                <c:pt idx="282">
                  <c:v>13</c:v>
                </c:pt>
                <c:pt idx="283">
                  <c:v>19</c:v>
                </c:pt>
                <c:pt idx="284">
                  <c:v>14</c:v>
                </c:pt>
                <c:pt idx="285">
                  <c:v>14</c:v>
                </c:pt>
                <c:pt idx="286">
                  <c:v>12</c:v>
                </c:pt>
                <c:pt idx="287">
                  <c:v>7</c:v>
                </c:pt>
                <c:pt idx="288">
                  <c:v>11</c:v>
                </c:pt>
                <c:pt idx="289">
                  <c:v>14</c:v>
                </c:pt>
                <c:pt idx="290">
                  <c:v>22</c:v>
                </c:pt>
                <c:pt idx="291">
                  <c:v>21</c:v>
                </c:pt>
                <c:pt idx="292">
                  <c:v>13</c:v>
                </c:pt>
                <c:pt idx="293">
                  <c:v>14</c:v>
                </c:pt>
                <c:pt idx="294">
                  <c:v>11</c:v>
                </c:pt>
                <c:pt idx="295">
                  <c:v>7</c:v>
                </c:pt>
                <c:pt idx="296">
                  <c:v>12</c:v>
                </c:pt>
                <c:pt idx="297">
                  <c:v>10</c:v>
                </c:pt>
                <c:pt idx="298">
                  <c:v>15</c:v>
                </c:pt>
                <c:pt idx="299">
                  <c:v>12</c:v>
                </c:pt>
                <c:pt idx="300">
                  <c:v>17</c:v>
                </c:pt>
                <c:pt idx="301">
                  <c:v>16</c:v>
                </c:pt>
                <c:pt idx="302">
                  <c:v>10</c:v>
                </c:pt>
                <c:pt idx="303">
                  <c:v>14</c:v>
                </c:pt>
                <c:pt idx="304">
                  <c:v>16</c:v>
                </c:pt>
                <c:pt idx="305">
                  <c:v>20</c:v>
                </c:pt>
                <c:pt idx="306">
                  <c:v>16</c:v>
                </c:pt>
                <c:pt idx="307">
                  <c:v>9</c:v>
                </c:pt>
                <c:pt idx="308">
                  <c:v>11</c:v>
                </c:pt>
                <c:pt idx="309">
                  <c:v>16</c:v>
                </c:pt>
                <c:pt idx="310">
                  <c:v>16</c:v>
                </c:pt>
                <c:pt idx="311">
                  <c:v>21</c:v>
                </c:pt>
                <c:pt idx="312">
                  <c:v>18</c:v>
                </c:pt>
                <c:pt idx="313">
                  <c:v>13</c:v>
                </c:pt>
                <c:pt idx="314">
                  <c:v>8</c:v>
                </c:pt>
              </c:numCache>
            </c:numRef>
          </c:val>
          <c:extLst>
            <c:ext xmlns:c16="http://schemas.microsoft.com/office/drawing/2014/chart" uri="{C3380CC4-5D6E-409C-BE32-E72D297353CC}">
              <c16:uniqueId val="{00000000-1439-4234-A47B-FA2E99780E52}"/>
            </c:ext>
          </c:extLst>
        </c:ser>
        <c:dLbls>
          <c:showLegendKey val="0"/>
          <c:showVal val="0"/>
          <c:showCatName val="0"/>
          <c:showSerName val="0"/>
          <c:showPercent val="0"/>
          <c:showBubbleSize val="0"/>
        </c:dLbls>
        <c:gapWidth val="150"/>
        <c:axId val="578652512"/>
        <c:axId val="578648248"/>
      </c:barChart>
      <c:dateAx>
        <c:axId val="5786525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48248"/>
        <c:crosses val="autoZero"/>
        <c:auto val="1"/>
        <c:lblOffset val="100"/>
        <c:baseTimeUnit val="days"/>
      </c:dateAx>
      <c:valAx>
        <c:axId val="5786482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78652512"/>
        <c:crosses val="autoZero"/>
        <c:crossBetween val="between"/>
      </c:valAx>
      <c:spPr>
        <a:noFill/>
        <a:ln>
          <a:solidFill>
            <a:schemeClr val="accent1"/>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7061686947472369E-2"/>
          <c:y val="2.3010379823833943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香港マカオ台湾の患者・海外輸入症例・無症状病原体保有者!$BG$70:$BG$387</c:f>
              <c:numCache>
                <c:formatCode>m"月"d"日"</c:formatCode>
                <c:ptCount val="31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numCache>
            </c:numRef>
          </c:cat>
          <c:val>
            <c:numRef>
              <c:f>香港マカオ台湾の患者・海外輸入症例・無症状病原体保有者!$BH$70:$BH$387</c:f>
              <c:numCache>
                <c:formatCode>General</c:formatCode>
                <c:ptCount val="31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輸入患者数</a:t>
            </a:r>
            <a:r>
              <a:rPr lang="ja-JP" altLang="ja-JP" sz="1800" b="1" i="0" u="none" strike="noStrike" baseline="0">
                <a:effectLst/>
              </a:rPr>
              <a:t>累計</a:t>
            </a:r>
            <a:r>
              <a:rPr lang="ja-JP" altLang="en-US" sz="1800" b="1"/>
              <a:t>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8.1879954655754331E-2"/>
          <c:y val="2.2941731521060972E-2"/>
          <c:w val="0.89376690199196918"/>
          <c:h val="0.80190672522076567"/>
        </c:manualLayout>
      </c:layout>
      <c:barChart>
        <c:barDir val="col"/>
        <c:grouping val="clustered"/>
        <c:varyColors val="0"/>
        <c:ser>
          <c:idx val="0"/>
          <c:order val="0"/>
          <c:tx>
            <c:strRef>
              <c:f>香港マカオ台湾の患者・海外輸入症例・無症状病原体保有者!$BH$69</c:f>
              <c:strCache>
                <c:ptCount val="1"/>
                <c:pt idx="0">
                  <c:v>累計</c:v>
                </c:pt>
              </c:strCache>
            </c:strRef>
          </c:tx>
          <c:spPr>
            <a:solidFill>
              <a:schemeClr val="accent1"/>
            </a:solidFill>
            <a:ln>
              <a:noFill/>
            </a:ln>
            <a:effectLst/>
          </c:spPr>
          <c:invertIfNegative val="0"/>
          <c:cat>
            <c:numRef>
              <c:f>香港マカオ台湾の患者・海外輸入症例・無症状病原体保有者!$BG$70:$BG$387</c:f>
              <c:numCache>
                <c:formatCode>m"月"d"日"</c:formatCode>
                <c:ptCount val="318"/>
                <c:pt idx="0">
                  <c:v>43894</c:v>
                </c:pt>
                <c:pt idx="1">
                  <c:v>43895</c:v>
                </c:pt>
                <c:pt idx="2">
                  <c:v>43896</c:v>
                </c:pt>
                <c:pt idx="3">
                  <c:v>43897</c:v>
                </c:pt>
                <c:pt idx="4">
                  <c:v>43898</c:v>
                </c:pt>
                <c:pt idx="5">
                  <c:v>43899</c:v>
                </c:pt>
                <c:pt idx="6">
                  <c:v>43900</c:v>
                </c:pt>
                <c:pt idx="7">
                  <c:v>43901</c:v>
                </c:pt>
                <c:pt idx="8">
                  <c:v>43902</c:v>
                </c:pt>
                <c:pt idx="9">
                  <c:v>43903</c:v>
                </c:pt>
                <c:pt idx="10">
                  <c:v>43904</c:v>
                </c:pt>
                <c:pt idx="11">
                  <c:v>43905</c:v>
                </c:pt>
                <c:pt idx="12">
                  <c:v>43906</c:v>
                </c:pt>
                <c:pt idx="13">
                  <c:v>43907</c:v>
                </c:pt>
                <c:pt idx="14">
                  <c:v>43908</c:v>
                </c:pt>
                <c:pt idx="15">
                  <c:v>43909</c:v>
                </c:pt>
                <c:pt idx="16">
                  <c:v>43910</c:v>
                </c:pt>
                <c:pt idx="17">
                  <c:v>43911</c:v>
                </c:pt>
                <c:pt idx="18">
                  <c:v>43912</c:v>
                </c:pt>
                <c:pt idx="19">
                  <c:v>43913</c:v>
                </c:pt>
                <c:pt idx="20">
                  <c:v>43914</c:v>
                </c:pt>
                <c:pt idx="21">
                  <c:v>43915</c:v>
                </c:pt>
                <c:pt idx="22">
                  <c:v>43916</c:v>
                </c:pt>
                <c:pt idx="23">
                  <c:v>43917</c:v>
                </c:pt>
                <c:pt idx="24">
                  <c:v>43918</c:v>
                </c:pt>
                <c:pt idx="25">
                  <c:v>43919</c:v>
                </c:pt>
                <c:pt idx="26">
                  <c:v>43920</c:v>
                </c:pt>
                <c:pt idx="27">
                  <c:v>43921</c:v>
                </c:pt>
                <c:pt idx="28">
                  <c:v>43922</c:v>
                </c:pt>
                <c:pt idx="29">
                  <c:v>43923</c:v>
                </c:pt>
                <c:pt idx="30">
                  <c:v>43924</c:v>
                </c:pt>
                <c:pt idx="31">
                  <c:v>43925</c:v>
                </c:pt>
                <c:pt idx="32">
                  <c:v>43926</c:v>
                </c:pt>
                <c:pt idx="33">
                  <c:v>43927</c:v>
                </c:pt>
                <c:pt idx="34">
                  <c:v>43928</c:v>
                </c:pt>
                <c:pt idx="35">
                  <c:v>43929</c:v>
                </c:pt>
                <c:pt idx="36">
                  <c:v>43930</c:v>
                </c:pt>
                <c:pt idx="37">
                  <c:v>43931</c:v>
                </c:pt>
                <c:pt idx="38">
                  <c:v>43932</c:v>
                </c:pt>
                <c:pt idx="39">
                  <c:v>43933</c:v>
                </c:pt>
                <c:pt idx="40">
                  <c:v>43934</c:v>
                </c:pt>
                <c:pt idx="41">
                  <c:v>43935</c:v>
                </c:pt>
                <c:pt idx="42">
                  <c:v>43936</c:v>
                </c:pt>
                <c:pt idx="43">
                  <c:v>43937</c:v>
                </c:pt>
                <c:pt idx="44">
                  <c:v>43938</c:v>
                </c:pt>
                <c:pt idx="45">
                  <c:v>43939</c:v>
                </c:pt>
                <c:pt idx="46">
                  <c:v>43940</c:v>
                </c:pt>
                <c:pt idx="47">
                  <c:v>43941</c:v>
                </c:pt>
                <c:pt idx="48">
                  <c:v>43942</c:v>
                </c:pt>
                <c:pt idx="49">
                  <c:v>43943</c:v>
                </c:pt>
                <c:pt idx="50">
                  <c:v>43944</c:v>
                </c:pt>
                <c:pt idx="51">
                  <c:v>43945</c:v>
                </c:pt>
                <c:pt idx="52">
                  <c:v>43946</c:v>
                </c:pt>
                <c:pt idx="53">
                  <c:v>43947</c:v>
                </c:pt>
                <c:pt idx="54">
                  <c:v>43948</c:v>
                </c:pt>
                <c:pt idx="55">
                  <c:v>43949</c:v>
                </c:pt>
                <c:pt idx="56">
                  <c:v>43950</c:v>
                </c:pt>
                <c:pt idx="57">
                  <c:v>43951</c:v>
                </c:pt>
                <c:pt idx="58">
                  <c:v>43952</c:v>
                </c:pt>
                <c:pt idx="59">
                  <c:v>43953</c:v>
                </c:pt>
                <c:pt idx="60">
                  <c:v>43954</c:v>
                </c:pt>
                <c:pt idx="61">
                  <c:v>43955</c:v>
                </c:pt>
                <c:pt idx="62">
                  <c:v>43956</c:v>
                </c:pt>
                <c:pt idx="63">
                  <c:v>43957</c:v>
                </c:pt>
                <c:pt idx="64">
                  <c:v>43958</c:v>
                </c:pt>
                <c:pt idx="65">
                  <c:v>43959</c:v>
                </c:pt>
                <c:pt idx="66">
                  <c:v>43960</c:v>
                </c:pt>
                <c:pt idx="67">
                  <c:v>43961</c:v>
                </c:pt>
                <c:pt idx="68">
                  <c:v>43962</c:v>
                </c:pt>
                <c:pt idx="69">
                  <c:v>43963</c:v>
                </c:pt>
                <c:pt idx="70">
                  <c:v>43964</c:v>
                </c:pt>
                <c:pt idx="71">
                  <c:v>43965</c:v>
                </c:pt>
                <c:pt idx="72">
                  <c:v>43966</c:v>
                </c:pt>
                <c:pt idx="73">
                  <c:v>43967</c:v>
                </c:pt>
                <c:pt idx="74">
                  <c:v>43968</c:v>
                </c:pt>
                <c:pt idx="75">
                  <c:v>43969</c:v>
                </c:pt>
                <c:pt idx="76">
                  <c:v>43970</c:v>
                </c:pt>
                <c:pt idx="77">
                  <c:v>43971</c:v>
                </c:pt>
                <c:pt idx="78">
                  <c:v>43972</c:v>
                </c:pt>
                <c:pt idx="79">
                  <c:v>43973</c:v>
                </c:pt>
                <c:pt idx="80">
                  <c:v>43974</c:v>
                </c:pt>
                <c:pt idx="81">
                  <c:v>43975</c:v>
                </c:pt>
                <c:pt idx="82">
                  <c:v>43976</c:v>
                </c:pt>
                <c:pt idx="83">
                  <c:v>43977</c:v>
                </c:pt>
                <c:pt idx="84">
                  <c:v>43978</c:v>
                </c:pt>
                <c:pt idx="85">
                  <c:v>43979</c:v>
                </c:pt>
                <c:pt idx="86">
                  <c:v>43980</c:v>
                </c:pt>
                <c:pt idx="87">
                  <c:v>43981</c:v>
                </c:pt>
                <c:pt idx="88">
                  <c:v>43982</c:v>
                </c:pt>
                <c:pt idx="89">
                  <c:v>43983</c:v>
                </c:pt>
                <c:pt idx="90">
                  <c:v>43984</c:v>
                </c:pt>
                <c:pt idx="91">
                  <c:v>43985</c:v>
                </c:pt>
                <c:pt idx="92">
                  <c:v>43986</c:v>
                </c:pt>
                <c:pt idx="93">
                  <c:v>43987</c:v>
                </c:pt>
                <c:pt idx="94">
                  <c:v>43988</c:v>
                </c:pt>
                <c:pt idx="95">
                  <c:v>43989</c:v>
                </c:pt>
                <c:pt idx="96">
                  <c:v>43990</c:v>
                </c:pt>
                <c:pt idx="97">
                  <c:v>43991</c:v>
                </c:pt>
                <c:pt idx="98">
                  <c:v>43992</c:v>
                </c:pt>
                <c:pt idx="99">
                  <c:v>43993</c:v>
                </c:pt>
                <c:pt idx="100">
                  <c:v>43994</c:v>
                </c:pt>
                <c:pt idx="101">
                  <c:v>43995</c:v>
                </c:pt>
                <c:pt idx="102">
                  <c:v>43996</c:v>
                </c:pt>
                <c:pt idx="103">
                  <c:v>43997</c:v>
                </c:pt>
                <c:pt idx="104">
                  <c:v>43998</c:v>
                </c:pt>
                <c:pt idx="105">
                  <c:v>43999</c:v>
                </c:pt>
                <c:pt idx="106">
                  <c:v>44000</c:v>
                </c:pt>
                <c:pt idx="107">
                  <c:v>44001</c:v>
                </c:pt>
                <c:pt idx="108">
                  <c:v>44002</c:v>
                </c:pt>
                <c:pt idx="109">
                  <c:v>44003</c:v>
                </c:pt>
                <c:pt idx="110">
                  <c:v>44004</c:v>
                </c:pt>
                <c:pt idx="111">
                  <c:v>44005</c:v>
                </c:pt>
                <c:pt idx="112">
                  <c:v>44006</c:v>
                </c:pt>
                <c:pt idx="113">
                  <c:v>44007</c:v>
                </c:pt>
                <c:pt idx="114">
                  <c:v>44008</c:v>
                </c:pt>
                <c:pt idx="115">
                  <c:v>44009</c:v>
                </c:pt>
                <c:pt idx="116">
                  <c:v>44010</c:v>
                </c:pt>
                <c:pt idx="117">
                  <c:v>44011</c:v>
                </c:pt>
                <c:pt idx="118">
                  <c:v>44012</c:v>
                </c:pt>
                <c:pt idx="119">
                  <c:v>44013</c:v>
                </c:pt>
                <c:pt idx="120">
                  <c:v>44014</c:v>
                </c:pt>
                <c:pt idx="121">
                  <c:v>44015</c:v>
                </c:pt>
                <c:pt idx="122">
                  <c:v>44016</c:v>
                </c:pt>
                <c:pt idx="123">
                  <c:v>44017</c:v>
                </c:pt>
                <c:pt idx="124">
                  <c:v>44018</c:v>
                </c:pt>
                <c:pt idx="125">
                  <c:v>44019</c:v>
                </c:pt>
                <c:pt idx="126">
                  <c:v>44020</c:v>
                </c:pt>
                <c:pt idx="127">
                  <c:v>44021</c:v>
                </c:pt>
                <c:pt idx="128">
                  <c:v>44022</c:v>
                </c:pt>
                <c:pt idx="129">
                  <c:v>44023</c:v>
                </c:pt>
                <c:pt idx="130">
                  <c:v>44024</c:v>
                </c:pt>
                <c:pt idx="131">
                  <c:v>44025</c:v>
                </c:pt>
                <c:pt idx="132">
                  <c:v>44026</c:v>
                </c:pt>
                <c:pt idx="133">
                  <c:v>44027</c:v>
                </c:pt>
                <c:pt idx="134">
                  <c:v>44028</c:v>
                </c:pt>
                <c:pt idx="135">
                  <c:v>44029</c:v>
                </c:pt>
                <c:pt idx="136">
                  <c:v>44030</c:v>
                </c:pt>
                <c:pt idx="137">
                  <c:v>44031</c:v>
                </c:pt>
                <c:pt idx="138">
                  <c:v>44032</c:v>
                </c:pt>
                <c:pt idx="139">
                  <c:v>44033</c:v>
                </c:pt>
                <c:pt idx="140">
                  <c:v>44034</c:v>
                </c:pt>
                <c:pt idx="141">
                  <c:v>44035</c:v>
                </c:pt>
                <c:pt idx="142">
                  <c:v>44036</c:v>
                </c:pt>
                <c:pt idx="143">
                  <c:v>44037</c:v>
                </c:pt>
                <c:pt idx="144">
                  <c:v>44038</c:v>
                </c:pt>
                <c:pt idx="145">
                  <c:v>44039</c:v>
                </c:pt>
                <c:pt idx="146">
                  <c:v>44040</c:v>
                </c:pt>
                <c:pt idx="147">
                  <c:v>44041</c:v>
                </c:pt>
                <c:pt idx="148">
                  <c:v>44042</c:v>
                </c:pt>
                <c:pt idx="149">
                  <c:v>44043</c:v>
                </c:pt>
                <c:pt idx="150">
                  <c:v>44044</c:v>
                </c:pt>
                <c:pt idx="151">
                  <c:v>44045</c:v>
                </c:pt>
                <c:pt idx="152">
                  <c:v>44046</c:v>
                </c:pt>
                <c:pt idx="153">
                  <c:v>44047</c:v>
                </c:pt>
                <c:pt idx="154">
                  <c:v>44048</c:v>
                </c:pt>
                <c:pt idx="155">
                  <c:v>44049</c:v>
                </c:pt>
                <c:pt idx="156">
                  <c:v>44050</c:v>
                </c:pt>
                <c:pt idx="157">
                  <c:v>44051</c:v>
                </c:pt>
                <c:pt idx="158">
                  <c:v>44052</c:v>
                </c:pt>
                <c:pt idx="159">
                  <c:v>44053</c:v>
                </c:pt>
                <c:pt idx="160">
                  <c:v>44054</c:v>
                </c:pt>
                <c:pt idx="161">
                  <c:v>44055</c:v>
                </c:pt>
                <c:pt idx="162">
                  <c:v>44056</c:v>
                </c:pt>
                <c:pt idx="163">
                  <c:v>44057</c:v>
                </c:pt>
                <c:pt idx="164">
                  <c:v>44058</c:v>
                </c:pt>
                <c:pt idx="165">
                  <c:v>44059</c:v>
                </c:pt>
                <c:pt idx="166">
                  <c:v>44060</c:v>
                </c:pt>
                <c:pt idx="167">
                  <c:v>44061</c:v>
                </c:pt>
                <c:pt idx="168">
                  <c:v>44062</c:v>
                </c:pt>
                <c:pt idx="169">
                  <c:v>44063</c:v>
                </c:pt>
                <c:pt idx="170">
                  <c:v>44064</c:v>
                </c:pt>
                <c:pt idx="171">
                  <c:v>44065</c:v>
                </c:pt>
                <c:pt idx="172">
                  <c:v>44066</c:v>
                </c:pt>
                <c:pt idx="173">
                  <c:v>44067</c:v>
                </c:pt>
                <c:pt idx="174">
                  <c:v>44068</c:v>
                </c:pt>
                <c:pt idx="175">
                  <c:v>44069</c:v>
                </c:pt>
                <c:pt idx="176">
                  <c:v>44070</c:v>
                </c:pt>
                <c:pt idx="177">
                  <c:v>44071</c:v>
                </c:pt>
                <c:pt idx="178">
                  <c:v>44072</c:v>
                </c:pt>
                <c:pt idx="179">
                  <c:v>44073</c:v>
                </c:pt>
                <c:pt idx="180">
                  <c:v>44074</c:v>
                </c:pt>
                <c:pt idx="181">
                  <c:v>44075</c:v>
                </c:pt>
                <c:pt idx="182">
                  <c:v>44076</c:v>
                </c:pt>
                <c:pt idx="183">
                  <c:v>44077</c:v>
                </c:pt>
                <c:pt idx="184">
                  <c:v>44078</c:v>
                </c:pt>
                <c:pt idx="185">
                  <c:v>44079</c:v>
                </c:pt>
                <c:pt idx="186">
                  <c:v>44080</c:v>
                </c:pt>
                <c:pt idx="187">
                  <c:v>44081</c:v>
                </c:pt>
                <c:pt idx="188">
                  <c:v>44082</c:v>
                </c:pt>
                <c:pt idx="189">
                  <c:v>44083</c:v>
                </c:pt>
                <c:pt idx="190">
                  <c:v>44084</c:v>
                </c:pt>
                <c:pt idx="191">
                  <c:v>44085</c:v>
                </c:pt>
                <c:pt idx="192">
                  <c:v>44086</c:v>
                </c:pt>
                <c:pt idx="193">
                  <c:v>44087</c:v>
                </c:pt>
                <c:pt idx="194">
                  <c:v>44088</c:v>
                </c:pt>
                <c:pt idx="195">
                  <c:v>44089</c:v>
                </c:pt>
                <c:pt idx="196">
                  <c:v>44090</c:v>
                </c:pt>
                <c:pt idx="197">
                  <c:v>44091</c:v>
                </c:pt>
                <c:pt idx="198">
                  <c:v>44092</c:v>
                </c:pt>
                <c:pt idx="199">
                  <c:v>44093</c:v>
                </c:pt>
                <c:pt idx="200">
                  <c:v>44094</c:v>
                </c:pt>
                <c:pt idx="201">
                  <c:v>44095</c:v>
                </c:pt>
                <c:pt idx="202">
                  <c:v>44096</c:v>
                </c:pt>
                <c:pt idx="203">
                  <c:v>44097</c:v>
                </c:pt>
                <c:pt idx="204">
                  <c:v>44098</c:v>
                </c:pt>
                <c:pt idx="205">
                  <c:v>44099</c:v>
                </c:pt>
                <c:pt idx="206">
                  <c:v>44100</c:v>
                </c:pt>
                <c:pt idx="207">
                  <c:v>44101</c:v>
                </c:pt>
                <c:pt idx="208">
                  <c:v>44102</c:v>
                </c:pt>
                <c:pt idx="209">
                  <c:v>44103</c:v>
                </c:pt>
                <c:pt idx="210">
                  <c:v>44104</c:v>
                </c:pt>
                <c:pt idx="211">
                  <c:v>44105</c:v>
                </c:pt>
                <c:pt idx="212">
                  <c:v>44106</c:v>
                </c:pt>
                <c:pt idx="213">
                  <c:v>44107</c:v>
                </c:pt>
                <c:pt idx="214">
                  <c:v>44108</c:v>
                </c:pt>
                <c:pt idx="215">
                  <c:v>44109</c:v>
                </c:pt>
                <c:pt idx="216">
                  <c:v>44110</c:v>
                </c:pt>
                <c:pt idx="217">
                  <c:v>44111</c:v>
                </c:pt>
                <c:pt idx="218">
                  <c:v>44112</c:v>
                </c:pt>
                <c:pt idx="219">
                  <c:v>44113</c:v>
                </c:pt>
                <c:pt idx="220">
                  <c:v>44114</c:v>
                </c:pt>
                <c:pt idx="221">
                  <c:v>44115</c:v>
                </c:pt>
                <c:pt idx="222">
                  <c:v>44116</c:v>
                </c:pt>
                <c:pt idx="223">
                  <c:v>44117</c:v>
                </c:pt>
                <c:pt idx="224">
                  <c:v>44118</c:v>
                </c:pt>
                <c:pt idx="225">
                  <c:v>44119</c:v>
                </c:pt>
                <c:pt idx="226">
                  <c:v>44120</c:v>
                </c:pt>
                <c:pt idx="227">
                  <c:v>44121</c:v>
                </c:pt>
                <c:pt idx="228">
                  <c:v>44122</c:v>
                </c:pt>
                <c:pt idx="229">
                  <c:v>44123</c:v>
                </c:pt>
                <c:pt idx="230">
                  <c:v>44124</c:v>
                </c:pt>
                <c:pt idx="231">
                  <c:v>44125</c:v>
                </c:pt>
                <c:pt idx="232">
                  <c:v>44126</c:v>
                </c:pt>
                <c:pt idx="233">
                  <c:v>44127</c:v>
                </c:pt>
                <c:pt idx="234">
                  <c:v>44128</c:v>
                </c:pt>
                <c:pt idx="235">
                  <c:v>44129</c:v>
                </c:pt>
                <c:pt idx="236">
                  <c:v>44130</c:v>
                </c:pt>
                <c:pt idx="237">
                  <c:v>44131</c:v>
                </c:pt>
                <c:pt idx="238">
                  <c:v>44132</c:v>
                </c:pt>
                <c:pt idx="239">
                  <c:v>44133</c:v>
                </c:pt>
                <c:pt idx="240">
                  <c:v>44134</c:v>
                </c:pt>
                <c:pt idx="241">
                  <c:v>44135</c:v>
                </c:pt>
                <c:pt idx="242">
                  <c:v>44136</c:v>
                </c:pt>
                <c:pt idx="243">
                  <c:v>44137</c:v>
                </c:pt>
                <c:pt idx="244">
                  <c:v>44138</c:v>
                </c:pt>
                <c:pt idx="245">
                  <c:v>44139</c:v>
                </c:pt>
                <c:pt idx="246">
                  <c:v>44140</c:v>
                </c:pt>
                <c:pt idx="247">
                  <c:v>44141</c:v>
                </c:pt>
                <c:pt idx="248">
                  <c:v>44142</c:v>
                </c:pt>
                <c:pt idx="249">
                  <c:v>44143</c:v>
                </c:pt>
                <c:pt idx="250">
                  <c:v>44144</c:v>
                </c:pt>
                <c:pt idx="251">
                  <c:v>44145</c:v>
                </c:pt>
                <c:pt idx="252">
                  <c:v>44146</c:v>
                </c:pt>
                <c:pt idx="253">
                  <c:v>44147</c:v>
                </c:pt>
                <c:pt idx="254">
                  <c:v>44148</c:v>
                </c:pt>
                <c:pt idx="255">
                  <c:v>44149</c:v>
                </c:pt>
                <c:pt idx="256">
                  <c:v>44150</c:v>
                </c:pt>
                <c:pt idx="257">
                  <c:v>44151</c:v>
                </c:pt>
                <c:pt idx="258">
                  <c:v>44152</c:v>
                </c:pt>
                <c:pt idx="259">
                  <c:v>44153</c:v>
                </c:pt>
                <c:pt idx="260">
                  <c:v>44154</c:v>
                </c:pt>
                <c:pt idx="261">
                  <c:v>44155</c:v>
                </c:pt>
                <c:pt idx="262">
                  <c:v>44156</c:v>
                </c:pt>
                <c:pt idx="263">
                  <c:v>44157</c:v>
                </c:pt>
                <c:pt idx="264">
                  <c:v>44158</c:v>
                </c:pt>
                <c:pt idx="265">
                  <c:v>44159</c:v>
                </c:pt>
                <c:pt idx="266">
                  <c:v>44160</c:v>
                </c:pt>
                <c:pt idx="267">
                  <c:v>44161</c:v>
                </c:pt>
                <c:pt idx="268">
                  <c:v>44162</c:v>
                </c:pt>
                <c:pt idx="269">
                  <c:v>44163</c:v>
                </c:pt>
                <c:pt idx="270">
                  <c:v>44164</c:v>
                </c:pt>
                <c:pt idx="271">
                  <c:v>44165</c:v>
                </c:pt>
                <c:pt idx="272">
                  <c:v>44166</c:v>
                </c:pt>
                <c:pt idx="273">
                  <c:v>44167</c:v>
                </c:pt>
                <c:pt idx="274">
                  <c:v>44168</c:v>
                </c:pt>
                <c:pt idx="275">
                  <c:v>44169</c:v>
                </c:pt>
                <c:pt idx="276">
                  <c:v>44170</c:v>
                </c:pt>
                <c:pt idx="277">
                  <c:v>44171</c:v>
                </c:pt>
                <c:pt idx="278">
                  <c:v>44172</c:v>
                </c:pt>
                <c:pt idx="279">
                  <c:v>44173</c:v>
                </c:pt>
                <c:pt idx="280">
                  <c:v>44174</c:v>
                </c:pt>
                <c:pt idx="281">
                  <c:v>44175</c:v>
                </c:pt>
                <c:pt idx="282">
                  <c:v>44176</c:v>
                </c:pt>
                <c:pt idx="283">
                  <c:v>44177</c:v>
                </c:pt>
                <c:pt idx="284">
                  <c:v>44178</c:v>
                </c:pt>
                <c:pt idx="285">
                  <c:v>44179</c:v>
                </c:pt>
                <c:pt idx="286">
                  <c:v>44180</c:v>
                </c:pt>
                <c:pt idx="287">
                  <c:v>44181</c:v>
                </c:pt>
                <c:pt idx="288">
                  <c:v>44182</c:v>
                </c:pt>
                <c:pt idx="289">
                  <c:v>44183</c:v>
                </c:pt>
                <c:pt idx="290">
                  <c:v>44184</c:v>
                </c:pt>
                <c:pt idx="291">
                  <c:v>44185</c:v>
                </c:pt>
                <c:pt idx="292">
                  <c:v>44186</c:v>
                </c:pt>
                <c:pt idx="293">
                  <c:v>44187</c:v>
                </c:pt>
                <c:pt idx="294">
                  <c:v>44188</c:v>
                </c:pt>
                <c:pt idx="295">
                  <c:v>44189</c:v>
                </c:pt>
                <c:pt idx="296">
                  <c:v>44190</c:v>
                </c:pt>
                <c:pt idx="297">
                  <c:v>44191</c:v>
                </c:pt>
                <c:pt idx="298">
                  <c:v>44192</c:v>
                </c:pt>
                <c:pt idx="299">
                  <c:v>44193</c:v>
                </c:pt>
                <c:pt idx="300">
                  <c:v>44194</c:v>
                </c:pt>
                <c:pt idx="301">
                  <c:v>44195</c:v>
                </c:pt>
                <c:pt idx="302">
                  <c:v>44196</c:v>
                </c:pt>
                <c:pt idx="303">
                  <c:v>44197</c:v>
                </c:pt>
                <c:pt idx="304">
                  <c:v>44198</c:v>
                </c:pt>
                <c:pt idx="305">
                  <c:v>44199</c:v>
                </c:pt>
                <c:pt idx="306">
                  <c:v>44200</c:v>
                </c:pt>
                <c:pt idx="307">
                  <c:v>44201</c:v>
                </c:pt>
                <c:pt idx="308">
                  <c:v>44202</c:v>
                </c:pt>
                <c:pt idx="309">
                  <c:v>44203</c:v>
                </c:pt>
                <c:pt idx="310">
                  <c:v>44204</c:v>
                </c:pt>
                <c:pt idx="311">
                  <c:v>44205</c:v>
                </c:pt>
                <c:pt idx="312">
                  <c:v>44206</c:v>
                </c:pt>
                <c:pt idx="313">
                  <c:v>44207</c:v>
                </c:pt>
                <c:pt idx="314">
                  <c:v>44208</c:v>
                </c:pt>
              </c:numCache>
            </c:numRef>
          </c:cat>
          <c:val>
            <c:numRef>
              <c:f>香港マカオ台湾の患者・海外輸入症例・無症状病原体保有者!$BH$70:$BH$387</c:f>
              <c:numCache>
                <c:formatCode>General</c:formatCode>
                <c:ptCount val="318"/>
                <c:pt idx="0">
                  <c:v>20</c:v>
                </c:pt>
                <c:pt idx="1">
                  <c:v>36</c:v>
                </c:pt>
                <c:pt idx="2">
                  <c:v>60</c:v>
                </c:pt>
                <c:pt idx="3">
                  <c:v>63</c:v>
                </c:pt>
                <c:pt idx="4">
                  <c:v>67</c:v>
                </c:pt>
                <c:pt idx="5">
                  <c:v>69</c:v>
                </c:pt>
                <c:pt idx="6">
                  <c:v>79</c:v>
                </c:pt>
                <c:pt idx="7">
                  <c:v>85</c:v>
                </c:pt>
                <c:pt idx="8">
                  <c:v>88</c:v>
                </c:pt>
                <c:pt idx="9">
                  <c:v>95</c:v>
                </c:pt>
                <c:pt idx="10">
                  <c:v>111</c:v>
                </c:pt>
                <c:pt idx="11">
                  <c:v>123</c:v>
                </c:pt>
                <c:pt idx="12">
                  <c:v>143</c:v>
                </c:pt>
                <c:pt idx="13">
                  <c:v>155</c:v>
                </c:pt>
                <c:pt idx="14">
                  <c:v>189</c:v>
                </c:pt>
                <c:pt idx="15">
                  <c:v>228</c:v>
                </c:pt>
                <c:pt idx="16">
                  <c:v>269</c:v>
                </c:pt>
                <c:pt idx="17">
                  <c:v>314</c:v>
                </c:pt>
                <c:pt idx="18">
                  <c:v>353</c:v>
                </c:pt>
                <c:pt idx="19">
                  <c:v>427</c:v>
                </c:pt>
                <c:pt idx="20">
                  <c:v>474</c:v>
                </c:pt>
                <c:pt idx="21">
                  <c:v>541</c:v>
                </c:pt>
                <c:pt idx="22">
                  <c:v>595</c:v>
                </c:pt>
                <c:pt idx="23">
                  <c:v>649</c:v>
                </c:pt>
                <c:pt idx="24">
                  <c:v>693</c:v>
                </c:pt>
                <c:pt idx="25">
                  <c:v>723</c:v>
                </c:pt>
                <c:pt idx="26">
                  <c:v>771</c:v>
                </c:pt>
                <c:pt idx="27">
                  <c:v>806</c:v>
                </c:pt>
                <c:pt idx="28">
                  <c:v>841</c:v>
                </c:pt>
                <c:pt idx="29">
                  <c:v>870</c:v>
                </c:pt>
                <c:pt idx="30">
                  <c:v>888</c:v>
                </c:pt>
                <c:pt idx="31">
                  <c:v>913</c:v>
                </c:pt>
                <c:pt idx="32">
                  <c:v>951</c:v>
                </c:pt>
                <c:pt idx="33">
                  <c:v>983</c:v>
                </c:pt>
                <c:pt idx="34">
                  <c:v>1042</c:v>
                </c:pt>
                <c:pt idx="35">
                  <c:v>1103</c:v>
                </c:pt>
                <c:pt idx="36">
                  <c:v>1141</c:v>
                </c:pt>
                <c:pt idx="37">
                  <c:v>1183</c:v>
                </c:pt>
                <c:pt idx="38">
                  <c:v>1280</c:v>
                </c:pt>
                <c:pt idx="39">
                  <c:v>1378</c:v>
                </c:pt>
                <c:pt idx="40">
                  <c:v>1464</c:v>
                </c:pt>
                <c:pt idx="41">
                  <c:v>1500</c:v>
                </c:pt>
                <c:pt idx="42">
                  <c:v>1534</c:v>
                </c:pt>
                <c:pt idx="43">
                  <c:v>1549</c:v>
                </c:pt>
                <c:pt idx="44">
                  <c:v>1566</c:v>
                </c:pt>
                <c:pt idx="45">
                  <c:v>1575</c:v>
                </c:pt>
                <c:pt idx="46">
                  <c:v>1583</c:v>
                </c:pt>
                <c:pt idx="47">
                  <c:v>1587</c:v>
                </c:pt>
                <c:pt idx="48">
                  <c:v>1610</c:v>
                </c:pt>
                <c:pt idx="49">
                  <c:v>1616</c:v>
                </c:pt>
                <c:pt idx="50">
                  <c:v>1618</c:v>
                </c:pt>
                <c:pt idx="51">
                  <c:v>1629</c:v>
                </c:pt>
                <c:pt idx="52">
                  <c:v>1634</c:v>
                </c:pt>
                <c:pt idx="53">
                  <c:v>1636</c:v>
                </c:pt>
                <c:pt idx="54">
                  <c:v>1639</c:v>
                </c:pt>
                <c:pt idx="55">
                  <c:v>1660</c:v>
                </c:pt>
                <c:pt idx="56">
                  <c:v>1664</c:v>
                </c:pt>
                <c:pt idx="57">
                  <c:v>1670</c:v>
                </c:pt>
                <c:pt idx="58">
                  <c:v>1671</c:v>
                </c:pt>
                <c:pt idx="59">
                  <c:v>1672</c:v>
                </c:pt>
                <c:pt idx="60">
                  <c:v>1675</c:v>
                </c:pt>
                <c:pt idx="61">
                  <c:v>1676</c:v>
                </c:pt>
                <c:pt idx="62">
                  <c:v>1678</c:v>
                </c:pt>
                <c:pt idx="63">
                  <c:v>1680</c:v>
                </c:pt>
                <c:pt idx="64">
                  <c:v>1680</c:v>
                </c:pt>
                <c:pt idx="65">
                  <c:v>1681</c:v>
                </c:pt>
                <c:pt idx="66">
                  <c:v>1683</c:v>
                </c:pt>
                <c:pt idx="67">
                  <c:v>1690</c:v>
                </c:pt>
                <c:pt idx="68">
                  <c:v>1691</c:v>
                </c:pt>
                <c:pt idx="69">
                  <c:v>1692</c:v>
                </c:pt>
                <c:pt idx="70">
                  <c:v>1692</c:v>
                </c:pt>
                <c:pt idx="71">
                  <c:v>1692</c:v>
                </c:pt>
                <c:pt idx="72">
                  <c:v>1698</c:v>
                </c:pt>
                <c:pt idx="73">
                  <c:v>1700</c:v>
                </c:pt>
                <c:pt idx="74">
                  <c:v>1704</c:v>
                </c:pt>
                <c:pt idx="75">
                  <c:v>1707</c:v>
                </c:pt>
                <c:pt idx="76">
                  <c:v>1708</c:v>
                </c:pt>
                <c:pt idx="77">
                  <c:v>1709</c:v>
                </c:pt>
                <c:pt idx="78">
                  <c:v>1711</c:v>
                </c:pt>
                <c:pt idx="79">
                  <c:v>1711</c:v>
                </c:pt>
                <c:pt idx="80">
                  <c:v>1713</c:v>
                </c:pt>
                <c:pt idx="81">
                  <c:v>1724</c:v>
                </c:pt>
                <c:pt idx="82">
                  <c:v>1731</c:v>
                </c:pt>
                <c:pt idx="83">
                  <c:v>1732</c:v>
                </c:pt>
                <c:pt idx="84">
                  <c:v>1734</c:v>
                </c:pt>
                <c:pt idx="85">
                  <c:v>1734</c:v>
                </c:pt>
                <c:pt idx="86">
                  <c:v>1738</c:v>
                </c:pt>
                <c:pt idx="87">
                  <c:v>1740</c:v>
                </c:pt>
                <c:pt idx="88">
                  <c:v>1756</c:v>
                </c:pt>
                <c:pt idx="89">
                  <c:v>1761</c:v>
                </c:pt>
                <c:pt idx="90">
                  <c:v>1762</c:v>
                </c:pt>
                <c:pt idx="91">
                  <c:v>1763</c:v>
                </c:pt>
                <c:pt idx="92">
                  <c:v>1768</c:v>
                </c:pt>
                <c:pt idx="93">
                  <c:v>1771</c:v>
                </c:pt>
                <c:pt idx="94">
                  <c:v>1776</c:v>
                </c:pt>
                <c:pt idx="95">
                  <c:v>1780</c:v>
                </c:pt>
                <c:pt idx="96">
                  <c:v>1783</c:v>
                </c:pt>
                <c:pt idx="97">
                  <c:v>1786</c:v>
                </c:pt>
                <c:pt idx="98">
                  <c:v>1797</c:v>
                </c:pt>
                <c:pt idx="99">
                  <c:v>1803</c:v>
                </c:pt>
                <c:pt idx="100">
                  <c:v>1808</c:v>
                </c:pt>
                <c:pt idx="101">
                  <c:v>1827</c:v>
                </c:pt>
                <c:pt idx="102">
                  <c:v>1837</c:v>
                </c:pt>
                <c:pt idx="103">
                  <c:v>1845</c:v>
                </c:pt>
                <c:pt idx="104">
                  <c:v>1856</c:v>
                </c:pt>
                <c:pt idx="105">
                  <c:v>1860</c:v>
                </c:pt>
                <c:pt idx="106">
                  <c:v>1864</c:v>
                </c:pt>
                <c:pt idx="107">
                  <c:v>1868</c:v>
                </c:pt>
                <c:pt idx="108">
                  <c:v>1869</c:v>
                </c:pt>
                <c:pt idx="109">
                  <c:v>1876</c:v>
                </c:pt>
                <c:pt idx="110">
                  <c:v>1885</c:v>
                </c:pt>
                <c:pt idx="111">
                  <c:v>1888</c:v>
                </c:pt>
                <c:pt idx="112">
                  <c:v>1893</c:v>
                </c:pt>
                <c:pt idx="113">
                  <c:v>1895</c:v>
                </c:pt>
                <c:pt idx="114">
                  <c:v>1899</c:v>
                </c:pt>
                <c:pt idx="115">
                  <c:v>1902</c:v>
                </c:pt>
                <c:pt idx="116">
                  <c:v>1907</c:v>
                </c:pt>
                <c:pt idx="117">
                  <c:v>1918</c:v>
                </c:pt>
                <c:pt idx="118">
                  <c:v>1918</c:v>
                </c:pt>
                <c:pt idx="119">
                  <c:v>1920</c:v>
                </c:pt>
                <c:pt idx="120">
                  <c:v>1923</c:v>
                </c:pt>
                <c:pt idx="121">
                  <c:v>1925</c:v>
                </c:pt>
                <c:pt idx="122">
                  <c:v>1931</c:v>
                </c:pt>
                <c:pt idx="123">
                  <c:v>1934</c:v>
                </c:pt>
                <c:pt idx="124">
                  <c:v>1942</c:v>
                </c:pt>
                <c:pt idx="125">
                  <c:v>1949</c:v>
                </c:pt>
                <c:pt idx="126">
                  <c:v>1958</c:v>
                </c:pt>
                <c:pt idx="127">
                  <c:v>1962</c:v>
                </c:pt>
                <c:pt idx="128">
                  <c:v>1964</c:v>
                </c:pt>
                <c:pt idx="129">
                  <c:v>1971</c:v>
                </c:pt>
                <c:pt idx="130">
                  <c:v>1979</c:v>
                </c:pt>
                <c:pt idx="131">
                  <c:v>1982</c:v>
                </c:pt>
                <c:pt idx="132">
                  <c:v>1988</c:v>
                </c:pt>
                <c:pt idx="133">
                  <c:v>1989</c:v>
                </c:pt>
                <c:pt idx="134">
                  <c:v>1998</c:v>
                </c:pt>
                <c:pt idx="135">
                  <c:v>2004</c:v>
                </c:pt>
                <c:pt idx="136">
                  <c:v>2007</c:v>
                </c:pt>
                <c:pt idx="137">
                  <c:v>2012</c:v>
                </c:pt>
                <c:pt idx="138">
                  <c:v>2015</c:v>
                </c:pt>
                <c:pt idx="139">
                  <c:v>2020</c:v>
                </c:pt>
                <c:pt idx="140">
                  <c:v>2023</c:v>
                </c:pt>
                <c:pt idx="141">
                  <c:v>2029</c:v>
                </c:pt>
                <c:pt idx="142">
                  <c:v>2034</c:v>
                </c:pt>
                <c:pt idx="143">
                  <c:v>2045</c:v>
                </c:pt>
                <c:pt idx="144">
                  <c:v>2049</c:v>
                </c:pt>
                <c:pt idx="145">
                  <c:v>2053</c:v>
                </c:pt>
                <c:pt idx="146">
                  <c:v>2056</c:v>
                </c:pt>
                <c:pt idx="147">
                  <c:v>2059</c:v>
                </c:pt>
                <c:pt idx="148">
                  <c:v>2063</c:v>
                </c:pt>
                <c:pt idx="149">
                  <c:v>2069</c:v>
                </c:pt>
                <c:pt idx="150">
                  <c:v>2085</c:v>
                </c:pt>
                <c:pt idx="151">
                  <c:v>2092</c:v>
                </c:pt>
                <c:pt idx="152">
                  <c:v>2098</c:v>
                </c:pt>
                <c:pt idx="153">
                  <c:v>2103</c:v>
                </c:pt>
                <c:pt idx="154">
                  <c:v>2110</c:v>
                </c:pt>
                <c:pt idx="155">
                  <c:v>2120</c:v>
                </c:pt>
                <c:pt idx="156">
                  <c:v>2126</c:v>
                </c:pt>
                <c:pt idx="157">
                  <c:v>2134</c:v>
                </c:pt>
                <c:pt idx="158">
                  <c:v>2169</c:v>
                </c:pt>
                <c:pt idx="159">
                  <c:v>2200</c:v>
                </c:pt>
                <c:pt idx="160">
                  <c:v>2216</c:v>
                </c:pt>
                <c:pt idx="161">
                  <c:v>2227</c:v>
                </c:pt>
                <c:pt idx="162">
                  <c:v>2249</c:v>
                </c:pt>
                <c:pt idx="163">
                  <c:v>2263</c:v>
                </c:pt>
                <c:pt idx="164">
                  <c:v>2278</c:v>
                </c:pt>
                <c:pt idx="165">
                  <c:v>2300</c:v>
                </c:pt>
                <c:pt idx="166">
                  <c:v>2322</c:v>
                </c:pt>
                <c:pt idx="167">
                  <c:v>2339</c:v>
                </c:pt>
                <c:pt idx="168">
                  <c:v>2346</c:v>
                </c:pt>
                <c:pt idx="169">
                  <c:v>2368</c:v>
                </c:pt>
                <c:pt idx="170">
                  <c:v>2390</c:v>
                </c:pt>
                <c:pt idx="171">
                  <c:v>2402</c:v>
                </c:pt>
                <c:pt idx="172">
                  <c:v>2418</c:v>
                </c:pt>
                <c:pt idx="173">
                  <c:v>2432</c:v>
                </c:pt>
                <c:pt idx="174">
                  <c:v>2447</c:v>
                </c:pt>
                <c:pt idx="175">
                  <c:v>2455</c:v>
                </c:pt>
                <c:pt idx="176">
                  <c:v>2464</c:v>
                </c:pt>
                <c:pt idx="177">
                  <c:v>2473</c:v>
                </c:pt>
                <c:pt idx="178">
                  <c:v>2482</c:v>
                </c:pt>
                <c:pt idx="179">
                  <c:v>2499</c:v>
                </c:pt>
                <c:pt idx="180">
                  <c:v>2509</c:v>
                </c:pt>
                <c:pt idx="181">
                  <c:v>2517</c:v>
                </c:pt>
                <c:pt idx="182">
                  <c:v>2528</c:v>
                </c:pt>
                <c:pt idx="183">
                  <c:v>2553</c:v>
                </c:pt>
                <c:pt idx="184">
                  <c:v>2563</c:v>
                </c:pt>
                <c:pt idx="185">
                  <c:v>2573</c:v>
                </c:pt>
                <c:pt idx="186">
                  <c:v>2585</c:v>
                </c:pt>
                <c:pt idx="187">
                  <c:v>2595</c:v>
                </c:pt>
                <c:pt idx="188">
                  <c:v>2597</c:v>
                </c:pt>
                <c:pt idx="189">
                  <c:v>2604</c:v>
                </c:pt>
                <c:pt idx="190">
                  <c:v>2619</c:v>
                </c:pt>
                <c:pt idx="191">
                  <c:v>2625</c:v>
                </c:pt>
                <c:pt idx="192">
                  <c:v>2635</c:v>
                </c:pt>
                <c:pt idx="193">
                  <c:v>2645</c:v>
                </c:pt>
                <c:pt idx="194">
                  <c:v>2653</c:v>
                </c:pt>
                <c:pt idx="195">
                  <c:v>2665</c:v>
                </c:pt>
                <c:pt idx="196">
                  <c:v>2674</c:v>
                </c:pt>
                <c:pt idx="197">
                  <c:v>2706</c:v>
                </c:pt>
                <c:pt idx="198">
                  <c:v>2720</c:v>
                </c:pt>
                <c:pt idx="199">
                  <c:v>2730</c:v>
                </c:pt>
                <c:pt idx="200">
                  <c:v>2742</c:v>
                </c:pt>
                <c:pt idx="201">
                  <c:v>2748</c:v>
                </c:pt>
                <c:pt idx="202">
                  <c:v>2758</c:v>
                </c:pt>
                <c:pt idx="203">
                  <c:v>2765</c:v>
                </c:pt>
                <c:pt idx="204">
                  <c:v>2773</c:v>
                </c:pt>
                <c:pt idx="205">
                  <c:v>2788</c:v>
                </c:pt>
                <c:pt idx="206">
                  <c:v>2802</c:v>
                </c:pt>
                <c:pt idx="207">
                  <c:v>2823</c:v>
                </c:pt>
                <c:pt idx="208">
                  <c:v>2835</c:v>
                </c:pt>
                <c:pt idx="209">
                  <c:v>2854</c:v>
                </c:pt>
                <c:pt idx="210">
                  <c:v>2865</c:v>
                </c:pt>
                <c:pt idx="211">
                  <c:v>2875</c:v>
                </c:pt>
                <c:pt idx="212">
                  <c:v>2885</c:v>
                </c:pt>
                <c:pt idx="213">
                  <c:v>2901</c:v>
                </c:pt>
                <c:pt idx="214">
                  <c:v>2921</c:v>
                </c:pt>
                <c:pt idx="215">
                  <c:v>2933</c:v>
                </c:pt>
                <c:pt idx="216">
                  <c:v>2940</c:v>
                </c:pt>
                <c:pt idx="217">
                  <c:v>2951</c:v>
                </c:pt>
                <c:pt idx="218">
                  <c:v>2972</c:v>
                </c:pt>
                <c:pt idx="219">
                  <c:v>2987</c:v>
                </c:pt>
                <c:pt idx="220">
                  <c:v>3008</c:v>
                </c:pt>
                <c:pt idx="221">
                  <c:v>3029</c:v>
                </c:pt>
                <c:pt idx="222">
                  <c:v>3036</c:v>
                </c:pt>
                <c:pt idx="223">
                  <c:v>3050</c:v>
                </c:pt>
                <c:pt idx="224">
                  <c:v>3060</c:v>
                </c:pt>
                <c:pt idx="225">
                  <c:v>3084</c:v>
                </c:pt>
                <c:pt idx="226">
                  <c:v>3097</c:v>
                </c:pt>
                <c:pt idx="227">
                  <c:v>3110</c:v>
                </c:pt>
                <c:pt idx="228">
                  <c:v>3123</c:v>
                </c:pt>
                <c:pt idx="229">
                  <c:v>3142</c:v>
                </c:pt>
                <c:pt idx="230">
                  <c:v>3153</c:v>
                </c:pt>
                <c:pt idx="231">
                  <c:v>3167</c:v>
                </c:pt>
                <c:pt idx="232">
                  <c:v>3185</c:v>
                </c:pt>
                <c:pt idx="233">
                  <c:v>3213</c:v>
                </c:pt>
                <c:pt idx="234">
                  <c:v>3228</c:v>
                </c:pt>
                <c:pt idx="235">
                  <c:v>3248</c:v>
                </c:pt>
                <c:pt idx="236">
                  <c:v>3264</c:v>
                </c:pt>
                <c:pt idx="237">
                  <c:v>3284</c:v>
                </c:pt>
                <c:pt idx="238">
                  <c:v>3308</c:v>
                </c:pt>
                <c:pt idx="239">
                  <c:v>3332</c:v>
                </c:pt>
                <c:pt idx="240">
                  <c:v>3359</c:v>
                </c:pt>
                <c:pt idx="241">
                  <c:v>3380</c:v>
                </c:pt>
                <c:pt idx="242">
                  <c:v>3401</c:v>
                </c:pt>
                <c:pt idx="243">
                  <c:v>3445</c:v>
                </c:pt>
                <c:pt idx="244">
                  <c:v>3460</c:v>
                </c:pt>
                <c:pt idx="245">
                  <c:v>3480</c:v>
                </c:pt>
                <c:pt idx="246">
                  <c:v>3510</c:v>
                </c:pt>
                <c:pt idx="247">
                  <c:v>3543</c:v>
                </c:pt>
                <c:pt idx="248">
                  <c:v>3571</c:v>
                </c:pt>
                <c:pt idx="249">
                  <c:v>3603</c:v>
                </c:pt>
                <c:pt idx="250">
                  <c:v>3624</c:v>
                </c:pt>
                <c:pt idx="251">
                  <c:v>3640</c:v>
                </c:pt>
                <c:pt idx="252">
                  <c:v>3654</c:v>
                </c:pt>
                <c:pt idx="253">
                  <c:v>3662</c:v>
                </c:pt>
                <c:pt idx="254">
                  <c:v>3680</c:v>
                </c:pt>
                <c:pt idx="255">
                  <c:v>3693</c:v>
                </c:pt>
                <c:pt idx="256">
                  <c:v>3701</c:v>
                </c:pt>
                <c:pt idx="257">
                  <c:v>3716</c:v>
                </c:pt>
                <c:pt idx="258">
                  <c:v>3723</c:v>
                </c:pt>
                <c:pt idx="259">
                  <c:v>3735</c:v>
                </c:pt>
                <c:pt idx="260">
                  <c:v>3752</c:v>
                </c:pt>
                <c:pt idx="261">
                  <c:v>3761</c:v>
                </c:pt>
                <c:pt idx="262">
                  <c:v>3775</c:v>
                </c:pt>
                <c:pt idx="263">
                  <c:v>3784</c:v>
                </c:pt>
                <c:pt idx="264">
                  <c:v>3804</c:v>
                </c:pt>
                <c:pt idx="265">
                  <c:v>3809</c:v>
                </c:pt>
                <c:pt idx="266">
                  <c:v>3821</c:v>
                </c:pt>
                <c:pt idx="267">
                  <c:v>3826</c:v>
                </c:pt>
                <c:pt idx="268">
                  <c:v>3832</c:v>
                </c:pt>
                <c:pt idx="269">
                  <c:v>3843</c:v>
                </c:pt>
                <c:pt idx="270">
                  <c:v>3858</c:v>
                </c:pt>
                <c:pt idx="271">
                  <c:v>3866</c:v>
                </c:pt>
                <c:pt idx="272">
                  <c:v>3873</c:v>
                </c:pt>
                <c:pt idx="273">
                  <c:v>3889</c:v>
                </c:pt>
                <c:pt idx="274">
                  <c:v>3904</c:v>
                </c:pt>
                <c:pt idx="275">
                  <c:v>3919</c:v>
                </c:pt>
                <c:pt idx="276">
                  <c:v>3936</c:v>
                </c:pt>
                <c:pt idx="277">
                  <c:v>3948</c:v>
                </c:pt>
                <c:pt idx="278">
                  <c:v>3958</c:v>
                </c:pt>
                <c:pt idx="279">
                  <c:v>3969</c:v>
                </c:pt>
                <c:pt idx="280">
                  <c:v>3980</c:v>
                </c:pt>
                <c:pt idx="281">
                  <c:v>3989</c:v>
                </c:pt>
                <c:pt idx="282">
                  <c:v>4002</c:v>
                </c:pt>
                <c:pt idx="283">
                  <c:v>4021</c:v>
                </c:pt>
                <c:pt idx="284">
                  <c:v>4035</c:v>
                </c:pt>
                <c:pt idx="285">
                  <c:v>4049</c:v>
                </c:pt>
                <c:pt idx="286">
                  <c:v>4061</c:v>
                </c:pt>
                <c:pt idx="287">
                  <c:v>4068</c:v>
                </c:pt>
                <c:pt idx="288">
                  <c:v>4079</c:v>
                </c:pt>
                <c:pt idx="289">
                  <c:v>4093</c:v>
                </c:pt>
                <c:pt idx="290">
                  <c:v>4115</c:v>
                </c:pt>
                <c:pt idx="291">
                  <c:v>4136</c:v>
                </c:pt>
                <c:pt idx="292">
                  <c:v>4149</c:v>
                </c:pt>
                <c:pt idx="293">
                  <c:v>4163</c:v>
                </c:pt>
                <c:pt idx="294">
                  <c:v>4174</c:v>
                </c:pt>
                <c:pt idx="295">
                  <c:v>4181</c:v>
                </c:pt>
                <c:pt idx="296">
                  <c:v>4193</c:v>
                </c:pt>
                <c:pt idx="297">
                  <c:v>4203</c:v>
                </c:pt>
                <c:pt idx="298">
                  <c:v>4218</c:v>
                </c:pt>
                <c:pt idx="299">
                  <c:v>4230</c:v>
                </c:pt>
                <c:pt idx="300">
                  <c:v>4247</c:v>
                </c:pt>
                <c:pt idx="301">
                  <c:v>4263</c:v>
                </c:pt>
                <c:pt idx="302">
                  <c:v>4273</c:v>
                </c:pt>
                <c:pt idx="303">
                  <c:v>4287</c:v>
                </c:pt>
                <c:pt idx="304">
                  <c:v>4303</c:v>
                </c:pt>
                <c:pt idx="305">
                  <c:v>4323</c:v>
                </c:pt>
                <c:pt idx="306">
                  <c:v>4339</c:v>
                </c:pt>
                <c:pt idx="307">
                  <c:v>4348</c:v>
                </c:pt>
                <c:pt idx="308">
                  <c:v>4359</c:v>
                </c:pt>
                <c:pt idx="309">
                  <c:v>4375</c:v>
                </c:pt>
                <c:pt idx="310">
                  <c:v>4391</c:v>
                </c:pt>
                <c:pt idx="311">
                  <c:v>4412</c:v>
                </c:pt>
                <c:pt idx="312">
                  <c:v>4430</c:v>
                </c:pt>
                <c:pt idx="313">
                  <c:v>4443</c:v>
                </c:pt>
                <c:pt idx="314">
                  <c:v>4451</c:v>
                </c:pt>
              </c:numCache>
            </c:numRef>
          </c:val>
          <c:extLst>
            <c:ext xmlns:c16="http://schemas.microsoft.com/office/drawing/2014/chart" uri="{C3380CC4-5D6E-409C-BE32-E72D297353CC}">
              <c16:uniqueId val="{00000000-C59C-4E46-A54C-3FD1400AD1BA}"/>
            </c:ext>
          </c:extLst>
        </c:ser>
        <c:dLbls>
          <c:showLegendKey val="0"/>
          <c:showVal val="0"/>
          <c:showCatName val="0"/>
          <c:showSerName val="0"/>
          <c:showPercent val="0"/>
          <c:showBubbleSize val="0"/>
        </c:dLbls>
        <c:gapWidth val="150"/>
        <c:axId val="783564416"/>
        <c:axId val="783567040"/>
      </c:barChart>
      <c:dateAx>
        <c:axId val="78356441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7040"/>
        <c:crosses val="autoZero"/>
        <c:auto val="1"/>
        <c:lblOffset val="100"/>
        <c:baseTimeUnit val="days"/>
      </c:dateAx>
      <c:valAx>
        <c:axId val="783567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83564416"/>
        <c:crosses val="autoZero"/>
        <c:crossBetween val="between"/>
      </c:valAx>
      <c:spPr>
        <a:noFill/>
        <a:ln>
          <a:solidFill>
            <a:schemeClr val="accent1"/>
          </a:solid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マカオ感染者推移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6.5337797422532262E-2"/>
          <c:y val="2.6341892886609951E-2"/>
          <c:w val="0.895980282876228"/>
          <c:h val="0.83830167399161259"/>
        </c:manualLayout>
      </c:layout>
      <c:lineChart>
        <c:grouping val="standard"/>
        <c:varyColors val="0"/>
        <c:ser>
          <c:idx val="0"/>
          <c:order val="0"/>
          <c:tx>
            <c:strRef>
              <c:f>香港マカオ台湾の患者・海外輸入症例・無症状病原体保有者!$BT$28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香港マカオ台湾の患者・海外輸入症例・無症状病原体保有者!$BS$29:$BS$387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香港マカオ台湾の患者・海外輸入症例・無症状病原体保有者!$BT$29:$BT$387</c:f>
              <c:numCache>
                <c:formatCode>General</c:formatCode>
                <c:ptCount val="359"/>
                <c:pt idx="0">
                  <c:v>0</c:v>
                </c:pt>
                <c:pt idx="1">
                  <c:v>2</c:v>
                </c:pt>
                <c:pt idx="2">
                  <c:v>2</c:v>
                </c:pt>
                <c:pt idx="3">
                  <c:v>5</c:v>
                </c:pt>
                <c:pt idx="4">
                  <c:v>7</c:v>
                </c:pt>
                <c:pt idx="5">
                  <c:v>7</c:v>
                </c:pt>
                <c:pt idx="6">
                  <c:v>7</c:v>
                </c:pt>
                <c:pt idx="7">
                  <c:v>7</c:v>
                </c:pt>
                <c:pt idx="8">
                  <c:v>7</c:v>
                </c:pt>
                <c:pt idx="9">
                  <c:v>7</c:v>
                </c:pt>
                <c:pt idx="10">
                  <c:v>8</c:v>
                </c:pt>
                <c:pt idx="11">
                  <c:v>8</c:v>
                </c:pt>
                <c:pt idx="12">
                  <c:v>10</c:v>
                </c:pt>
                <c:pt idx="13">
                  <c:v>10</c:v>
                </c:pt>
                <c:pt idx="14">
                  <c:v>10</c:v>
                </c:pt>
                <c:pt idx="15">
                  <c:v>10</c:v>
                </c:pt>
                <c:pt idx="16">
                  <c:v>10</c:v>
                </c:pt>
                <c:pt idx="17">
                  <c:v>10</c:v>
                </c:pt>
                <c:pt idx="18">
                  <c:v>10</c:v>
                </c:pt>
                <c:pt idx="19">
                  <c:v>10</c:v>
                </c:pt>
                <c:pt idx="20">
                  <c:v>10</c:v>
                </c:pt>
                <c:pt idx="21">
                  <c:v>10</c:v>
                </c:pt>
                <c:pt idx="22">
                  <c:v>10</c:v>
                </c:pt>
                <c:pt idx="23">
                  <c:v>10</c:v>
                </c:pt>
                <c:pt idx="24">
                  <c:v>10</c:v>
                </c:pt>
                <c:pt idx="25">
                  <c:v>10</c:v>
                </c:pt>
                <c:pt idx="26">
                  <c:v>10</c:v>
                </c:pt>
                <c:pt idx="27">
                  <c:v>10</c:v>
                </c:pt>
                <c:pt idx="28">
                  <c:v>10</c:v>
                </c:pt>
                <c:pt idx="29">
                  <c:v>10</c:v>
                </c:pt>
                <c:pt idx="30">
                  <c:v>10</c:v>
                </c:pt>
                <c:pt idx="31">
                  <c:v>10</c:v>
                </c:pt>
                <c:pt idx="32">
                  <c:v>10</c:v>
                </c:pt>
                <c:pt idx="33">
                  <c:v>10</c:v>
                </c:pt>
                <c:pt idx="34">
                  <c:v>10</c:v>
                </c:pt>
                <c:pt idx="35">
                  <c:v>10</c:v>
                </c:pt>
                <c:pt idx="36">
                  <c:v>10</c:v>
                </c:pt>
                <c:pt idx="37">
                  <c:v>10</c:v>
                </c:pt>
                <c:pt idx="38">
                  <c:v>10</c:v>
                </c:pt>
                <c:pt idx="39">
                  <c:v>10</c:v>
                </c:pt>
                <c:pt idx="40">
                  <c:v>10</c:v>
                </c:pt>
                <c:pt idx="41">
                  <c:v>10</c:v>
                </c:pt>
                <c:pt idx="42">
                  <c:v>10</c:v>
                </c:pt>
                <c:pt idx="43">
                  <c:v>10</c:v>
                </c:pt>
                <c:pt idx="44">
                  <c:v>10</c:v>
                </c:pt>
                <c:pt idx="45">
                  <c:v>10</c:v>
                </c:pt>
                <c:pt idx="46">
                  <c:v>10</c:v>
                </c:pt>
                <c:pt idx="47">
                  <c:v>10</c:v>
                </c:pt>
                <c:pt idx="48">
                  <c:v>10</c:v>
                </c:pt>
                <c:pt idx="49">
                  <c:v>10</c:v>
                </c:pt>
                <c:pt idx="50">
                  <c:v>10</c:v>
                </c:pt>
                <c:pt idx="51">
                  <c:v>10</c:v>
                </c:pt>
                <c:pt idx="52">
                  <c:v>10</c:v>
                </c:pt>
                <c:pt idx="53">
                  <c:v>11</c:v>
                </c:pt>
                <c:pt idx="54">
                  <c:v>13</c:v>
                </c:pt>
                <c:pt idx="55">
                  <c:v>15</c:v>
                </c:pt>
                <c:pt idx="56">
                  <c:v>17</c:v>
                </c:pt>
                <c:pt idx="57">
                  <c:v>17</c:v>
                </c:pt>
                <c:pt idx="58">
                  <c:v>18</c:v>
                </c:pt>
                <c:pt idx="59">
                  <c:v>21</c:v>
                </c:pt>
                <c:pt idx="60">
                  <c:v>25</c:v>
                </c:pt>
                <c:pt idx="61">
                  <c:v>26</c:v>
                </c:pt>
                <c:pt idx="62">
                  <c:v>30</c:v>
                </c:pt>
                <c:pt idx="63">
                  <c:v>33</c:v>
                </c:pt>
                <c:pt idx="64">
                  <c:v>34</c:v>
                </c:pt>
                <c:pt idx="65">
                  <c:v>37</c:v>
                </c:pt>
                <c:pt idx="66">
                  <c:v>38</c:v>
                </c:pt>
                <c:pt idx="67">
                  <c:v>39</c:v>
                </c:pt>
                <c:pt idx="68">
                  <c:v>41</c:v>
                </c:pt>
                <c:pt idx="69">
                  <c:v>41</c:v>
                </c:pt>
                <c:pt idx="70">
                  <c:v>41</c:v>
                </c:pt>
                <c:pt idx="71">
                  <c:v>43</c:v>
                </c:pt>
                <c:pt idx="72">
                  <c:v>44</c:v>
                </c:pt>
                <c:pt idx="73">
                  <c:v>44</c:v>
                </c:pt>
                <c:pt idx="74">
                  <c:v>44</c:v>
                </c:pt>
                <c:pt idx="75">
                  <c:v>44</c:v>
                </c:pt>
                <c:pt idx="76">
                  <c:v>45</c:v>
                </c:pt>
                <c:pt idx="77">
                  <c:v>45</c:v>
                </c:pt>
                <c:pt idx="78">
                  <c:v>45</c:v>
                </c:pt>
                <c:pt idx="79">
                  <c:v>45</c:v>
                </c:pt>
                <c:pt idx="80">
                  <c:v>45</c:v>
                </c:pt>
                <c:pt idx="81">
                  <c:v>45</c:v>
                </c:pt>
                <c:pt idx="82">
                  <c:v>45</c:v>
                </c:pt>
                <c:pt idx="83">
                  <c:v>45</c:v>
                </c:pt>
                <c:pt idx="84">
                  <c:v>45</c:v>
                </c:pt>
                <c:pt idx="85">
                  <c:v>45</c:v>
                </c:pt>
                <c:pt idx="86">
                  <c:v>45</c:v>
                </c:pt>
                <c:pt idx="87">
                  <c:v>45</c:v>
                </c:pt>
                <c:pt idx="88">
                  <c:v>45</c:v>
                </c:pt>
                <c:pt idx="89">
                  <c:v>45</c:v>
                </c:pt>
                <c:pt idx="90">
                  <c:v>45</c:v>
                </c:pt>
                <c:pt idx="91">
                  <c:v>45</c:v>
                </c:pt>
                <c:pt idx="92">
                  <c:v>45</c:v>
                </c:pt>
                <c:pt idx="93">
                  <c:v>45</c:v>
                </c:pt>
                <c:pt idx="94">
                  <c:v>45</c:v>
                </c:pt>
                <c:pt idx="95">
                  <c:v>45</c:v>
                </c:pt>
                <c:pt idx="96">
                  <c:v>45</c:v>
                </c:pt>
                <c:pt idx="97">
                  <c:v>45</c:v>
                </c:pt>
                <c:pt idx="98">
                  <c:v>45</c:v>
                </c:pt>
                <c:pt idx="99">
                  <c:v>45</c:v>
                </c:pt>
                <c:pt idx="100">
                  <c:v>45</c:v>
                </c:pt>
                <c:pt idx="101">
                  <c:v>45</c:v>
                </c:pt>
                <c:pt idx="102">
                  <c:v>45</c:v>
                </c:pt>
                <c:pt idx="103">
                  <c:v>45</c:v>
                </c:pt>
                <c:pt idx="104">
                  <c:v>45</c:v>
                </c:pt>
                <c:pt idx="105">
                  <c:v>45</c:v>
                </c:pt>
                <c:pt idx="106">
                  <c:v>45</c:v>
                </c:pt>
                <c:pt idx="107">
                  <c:v>45</c:v>
                </c:pt>
                <c:pt idx="108">
                  <c:v>45</c:v>
                </c:pt>
                <c:pt idx="109">
                  <c:v>45</c:v>
                </c:pt>
                <c:pt idx="110">
                  <c:v>45</c:v>
                </c:pt>
                <c:pt idx="111">
                  <c:v>45</c:v>
                </c:pt>
                <c:pt idx="112">
                  <c:v>45</c:v>
                </c:pt>
                <c:pt idx="113">
                  <c:v>45</c:v>
                </c:pt>
                <c:pt idx="114">
                  <c:v>45</c:v>
                </c:pt>
                <c:pt idx="115">
                  <c:v>45</c:v>
                </c:pt>
                <c:pt idx="116">
                  <c:v>45</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46</c:v>
                </c:pt>
                <c:pt idx="155">
                  <c:v>46</c:v>
                </c:pt>
                <c:pt idx="156">
                  <c:v>46</c:v>
                </c:pt>
                <c:pt idx="157">
                  <c:v>46</c:v>
                </c:pt>
                <c:pt idx="158">
                  <c:v>46</c:v>
                </c:pt>
                <c:pt idx="159">
                  <c:v>46</c:v>
                </c:pt>
                <c:pt idx="160">
                  <c:v>46</c:v>
                </c:pt>
                <c:pt idx="161">
                  <c:v>46</c:v>
                </c:pt>
                <c:pt idx="162">
                  <c:v>46</c:v>
                </c:pt>
                <c:pt idx="163">
                  <c:v>46</c:v>
                </c:pt>
                <c:pt idx="164">
                  <c:v>46</c:v>
                </c:pt>
                <c:pt idx="165">
                  <c:v>46</c:v>
                </c:pt>
                <c:pt idx="166">
                  <c:v>46</c:v>
                </c:pt>
                <c:pt idx="167">
                  <c:v>46</c:v>
                </c:pt>
                <c:pt idx="168">
                  <c:v>46</c:v>
                </c:pt>
                <c:pt idx="169">
                  <c:v>46</c:v>
                </c:pt>
                <c:pt idx="170">
                  <c:v>46</c:v>
                </c:pt>
                <c:pt idx="171">
                  <c:v>46</c:v>
                </c:pt>
                <c:pt idx="172">
                  <c:v>46</c:v>
                </c:pt>
                <c:pt idx="173">
                  <c:v>46</c:v>
                </c:pt>
                <c:pt idx="174">
                  <c:v>46</c:v>
                </c:pt>
                <c:pt idx="175">
                  <c:v>46</c:v>
                </c:pt>
                <c:pt idx="176">
                  <c:v>46</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numCache>
            </c:numRef>
          </c:val>
          <c:smooth val="0"/>
          <c:extLst>
            <c:ext xmlns:c16="http://schemas.microsoft.com/office/drawing/2014/chart" uri="{C3380CC4-5D6E-409C-BE32-E72D297353CC}">
              <c16:uniqueId val="{00000000-4D2B-4E4B-971B-EFB8283698E3}"/>
            </c:ext>
          </c:extLst>
        </c:ser>
        <c:ser>
          <c:idx val="1"/>
          <c:order val="1"/>
          <c:tx>
            <c:strRef>
              <c:f>香港マカオ台湾の患者・海外輸入症例・無症状病原体保有者!$BU$28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香港マカオ台湾の患者・海外輸入症例・無症状病原体保有者!$BS$29:$BS$387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香港マカオ台湾の患者・海外輸入症例・無症状病原体保有者!$BU$29:$BU$387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3</c:v>
                </c:pt>
                <c:pt idx="21">
                  <c:v>3</c:v>
                </c:pt>
                <c:pt idx="22">
                  <c:v>3</c:v>
                </c:pt>
                <c:pt idx="23">
                  <c:v>3</c:v>
                </c:pt>
                <c:pt idx="24">
                  <c:v>5</c:v>
                </c:pt>
                <c:pt idx="25">
                  <c:v>5</c:v>
                </c:pt>
                <c:pt idx="26">
                  <c:v>5</c:v>
                </c:pt>
                <c:pt idx="27">
                  <c:v>6</c:v>
                </c:pt>
                <c:pt idx="28">
                  <c:v>6</c:v>
                </c:pt>
                <c:pt idx="29">
                  <c:v>6</c:v>
                </c:pt>
                <c:pt idx="30">
                  <c:v>6</c:v>
                </c:pt>
                <c:pt idx="31">
                  <c:v>6</c:v>
                </c:pt>
                <c:pt idx="32">
                  <c:v>6</c:v>
                </c:pt>
                <c:pt idx="33">
                  <c:v>7</c:v>
                </c:pt>
                <c:pt idx="34">
                  <c:v>7</c:v>
                </c:pt>
                <c:pt idx="35">
                  <c:v>7</c:v>
                </c:pt>
                <c:pt idx="36">
                  <c:v>8</c:v>
                </c:pt>
                <c:pt idx="37">
                  <c:v>8</c:v>
                </c:pt>
                <c:pt idx="38">
                  <c:v>8</c:v>
                </c:pt>
                <c:pt idx="39">
                  <c:v>8</c:v>
                </c:pt>
                <c:pt idx="40">
                  <c:v>9</c:v>
                </c:pt>
                <c:pt idx="41">
                  <c:v>9</c:v>
                </c:pt>
                <c:pt idx="42">
                  <c:v>9</c:v>
                </c:pt>
                <c:pt idx="43">
                  <c:v>10</c:v>
                </c:pt>
                <c:pt idx="44">
                  <c:v>10</c:v>
                </c:pt>
                <c:pt idx="45">
                  <c:v>10</c:v>
                </c:pt>
                <c:pt idx="46">
                  <c:v>10</c:v>
                </c:pt>
                <c:pt idx="47">
                  <c:v>10</c:v>
                </c:pt>
                <c:pt idx="48">
                  <c:v>10</c:v>
                </c:pt>
                <c:pt idx="49">
                  <c:v>10</c:v>
                </c:pt>
                <c:pt idx="50">
                  <c:v>10</c:v>
                </c:pt>
                <c:pt idx="51">
                  <c:v>10</c:v>
                </c:pt>
                <c:pt idx="52">
                  <c:v>10</c:v>
                </c:pt>
                <c:pt idx="53">
                  <c:v>10</c:v>
                </c:pt>
                <c:pt idx="54">
                  <c:v>10</c:v>
                </c:pt>
                <c:pt idx="55">
                  <c:v>10</c:v>
                </c:pt>
                <c:pt idx="56">
                  <c:v>10</c:v>
                </c:pt>
                <c:pt idx="57">
                  <c:v>10</c:v>
                </c:pt>
                <c:pt idx="58">
                  <c:v>10</c:v>
                </c:pt>
                <c:pt idx="59">
                  <c:v>10</c:v>
                </c:pt>
                <c:pt idx="60">
                  <c:v>10</c:v>
                </c:pt>
                <c:pt idx="61">
                  <c:v>10</c:v>
                </c:pt>
                <c:pt idx="62">
                  <c:v>10</c:v>
                </c:pt>
                <c:pt idx="63">
                  <c:v>10</c:v>
                </c:pt>
                <c:pt idx="64">
                  <c:v>10</c:v>
                </c:pt>
                <c:pt idx="65">
                  <c:v>10</c:v>
                </c:pt>
                <c:pt idx="66">
                  <c:v>10</c:v>
                </c:pt>
                <c:pt idx="67">
                  <c:v>10</c:v>
                </c:pt>
                <c:pt idx="68">
                  <c:v>10</c:v>
                </c:pt>
                <c:pt idx="69">
                  <c:v>10</c:v>
                </c:pt>
                <c:pt idx="70">
                  <c:v>10</c:v>
                </c:pt>
                <c:pt idx="71">
                  <c:v>10</c:v>
                </c:pt>
                <c:pt idx="72">
                  <c:v>10</c:v>
                </c:pt>
                <c:pt idx="73">
                  <c:v>10</c:v>
                </c:pt>
                <c:pt idx="74">
                  <c:v>10</c:v>
                </c:pt>
                <c:pt idx="75">
                  <c:v>10</c:v>
                </c:pt>
                <c:pt idx="76">
                  <c:v>10</c:v>
                </c:pt>
                <c:pt idx="77">
                  <c:v>10</c:v>
                </c:pt>
                <c:pt idx="78">
                  <c:v>10</c:v>
                </c:pt>
                <c:pt idx="79">
                  <c:v>10</c:v>
                </c:pt>
                <c:pt idx="80">
                  <c:v>13</c:v>
                </c:pt>
                <c:pt idx="81">
                  <c:v>13</c:v>
                </c:pt>
                <c:pt idx="82">
                  <c:v>15</c:v>
                </c:pt>
                <c:pt idx="83">
                  <c:v>16</c:v>
                </c:pt>
                <c:pt idx="84">
                  <c:v>16</c:v>
                </c:pt>
                <c:pt idx="85">
                  <c:v>17</c:v>
                </c:pt>
                <c:pt idx="86">
                  <c:v>17</c:v>
                </c:pt>
                <c:pt idx="87">
                  <c:v>20</c:v>
                </c:pt>
                <c:pt idx="88">
                  <c:v>22</c:v>
                </c:pt>
                <c:pt idx="89">
                  <c:v>24</c:v>
                </c:pt>
                <c:pt idx="90">
                  <c:v>26</c:v>
                </c:pt>
                <c:pt idx="91">
                  <c:v>27</c:v>
                </c:pt>
                <c:pt idx="92">
                  <c:v>27</c:v>
                </c:pt>
                <c:pt idx="93">
                  <c:v>28</c:v>
                </c:pt>
                <c:pt idx="94">
                  <c:v>31</c:v>
                </c:pt>
                <c:pt idx="95">
                  <c:v>32</c:v>
                </c:pt>
                <c:pt idx="96">
                  <c:v>33</c:v>
                </c:pt>
                <c:pt idx="97">
                  <c:v>34</c:v>
                </c:pt>
                <c:pt idx="98">
                  <c:v>35</c:v>
                </c:pt>
                <c:pt idx="99">
                  <c:v>37</c:v>
                </c:pt>
                <c:pt idx="100">
                  <c:v>38</c:v>
                </c:pt>
                <c:pt idx="101">
                  <c:v>39</c:v>
                </c:pt>
                <c:pt idx="102">
                  <c:v>39</c:v>
                </c:pt>
                <c:pt idx="103">
                  <c:v>39</c:v>
                </c:pt>
                <c:pt idx="104">
                  <c:v>40</c:v>
                </c:pt>
                <c:pt idx="105">
                  <c:v>40</c:v>
                </c:pt>
                <c:pt idx="106">
                  <c:v>40</c:v>
                </c:pt>
                <c:pt idx="107">
                  <c:v>40</c:v>
                </c:pt>
                <c:pt idx="108">
                  <c:v>41</c:v>
                </c:pt>
                <c:pt idx="109">
                  <c:v>42</c:v>
                </c:pt>
                <c:pt idx="110">
                  <c:v>42</c:v>
                </c:pt>
                <c:pt idx="111">
                  <c:v>43</c:v>
                </c:pt>
                <c:pt idx="112">
                  <c:v>43</c:v>
                </c:pt>
                <c:pt idx="113">
                  <c:v>43</c:v>
                </c:pt>
                <c:pt idx="114">
                  <c:v>44</c:v>
                </c:pt>
                <c:pt idx="115">
                  <c:v>44</c:v>
                </c:pt>
                <c:pt idx="116">
                  <c:v>44</c:v>
                </c:pt>
                <c:pt idx="117">
                  <c:v>45</c:v>
                </c:pt>
                <c:pt idx="118">
                  <c:v>45</c:v>
                </c:pt>
                <c:pt idx="119">
                  <c:v>45</c:v>
                </c:pt>
                <c:pt idx="120">
                  <c:v>45</c:v>
                </c:pt>
                <c:pt idx="121">
                  <c:v>45</c:v>
                </c:pt>
                <c:pt idx="122">
                  <c:v>45</c:v>
                </c:pt>
                <c:pt idx="123">
                  <c:v>45</c:v>
                </c:pt>
                <c:pt idx="124">
                  <c:v>45</c:v>
                </c:pt>
                <c:pt idx="125">
                  <c:v>45</c:v>
                </c:pt>
                <c:pt idx="126">
                  <c:v>45</c:v>
                </c:pt>
                <c:pt idx="127">
                  <c:v>45</c:v>
                </c:pt>
                <c:pt idx="128">
                  <c:v>45</c:v>
                </c:pt>
                <c:pt idx="129">
                  <c:v>45</c:v>
                </c:pt>
                <c:pt idx="130">
                  <c:v>45</c:v>
                </c:pt>
                <c:pt idx="131">
                  <c:v>45</c:v>
                </c:pt>
                <c:pt idx="132">
                  <c:v>45</c:v>
                </c:pt>
                <c:pt idx="133">
                  <c:v>45</c:v>
                </c:pt>
                <c:pt idx="134">
                  <c:v>45</c:v>
                </c:pt>
                <c:pt idx="135">
                  <c:v>45</c:v>
                </c:pt>
                <c:pt idx="136">
                  <c:v>45</c:v>
                </c:pt>
                <c:pt idx="137">
                  <c:v>45</c:v>
                </c:pt>
                <c:pt idx="138">
                  <c:v>45</c:v>
                </c:pt>
                <c:pt idx="139">
                  <c:v>45</c:v>
                </c:pt>
                <c:pt idx="140">
                  <c:v>45</c:v>
                </c:pt>
                <c:pt idx="141">
                  <c:v>45</c:v>
                </c:pt>
                <c:pt idx="142">
                  <c:v>45</c:v>
                </c:pt>
                <c:pt idx="143">
                  <c:v>45</c:v>
                </c:pt>
                <c:pt idx="144">
                  <c:v>45</c:v>
                </c:pt>
                <c:pt idx="145">
                  <c:v>45</c:v>
                </c:pt>
                <c:pt idx="146">
                  <c:v>45</c:v>
                </c:pt>
                <c:pt idx="147">
                  <c:v>45</c:v>
                </c:pt>
                <c:pt idx="148">
                  <c:v>45</c:v>
                </c:pt>
                <c:pt idx="149">
                  <c:v>45</c:v>
                </c:pt>
                <c:pt idx="150">
                  <c:v>45</c:v>
                </c:pt>
                <c:pt idx="151">
                  <c:v>45</c:v>
                </c:pt>
                <c:pt idx="152">
                  <c:v>45</c:v>
                </c:pt>
                <c:pt idx="153">
                  <c:v>45</c:v>
                </c:pt>
                <c:pt idx="154">
                  <c:v>45</c:v>
                </c:pt>
                <c:pt idx="155">
                  <c:v>45</c:v>
                </c:pt>
                <c:pt idx="156">
                  <c:v>45</c:v>
                </c:pt>
                <c:pt idx="157">
                  <c:v>45</c:v>
                </c:pt>
                <c:pt idx="158">
                  <c:v>45</c:v>
                </c:pt>
                <c:pt idx="159">
                  <c:v>45</c:v>
                </c:pt>
                <c:pt idx="160">
                  <c:v>45</c:v>
                </c:pt>
                <c:pt idx="161">
                  <c:v>45</c:v>
                </c:pt>
                <c:pt idx="162">
                  <c:v>45</c:v>
                </c:pt>
                <c:pt idx="163">
                  <c:v>45</c:v>
                </c:pt>
                <c:pt idx="164">
                  <c:v>45</c:v>
                </c:pt>
                <c:pt idx="165">
                  <c:v>45</c:v>
                </c:pt>
                <c:pt idx="166">
                  <c:v>45</c:v>
                </c:pt>
                <c:pt idx="167">
                  <c:v>45</c:v>
                </c:pt>
                <c:pt idx="168">
                  <c:v>45</c:v>
                </c:pt>
                <c:pt idx="169">
                  <c:v>45</c:v>
                </c:pt>
                <c:pt idx="170">
                  <c:v>45</c:v>
                </c:pt>
                <c:pt idx="171">
                  <c:v>45</c:v>
                </c:pt>
                <c:pt idx="172">
                  <c:v>45</c:v>
                </c:pt>
                <c:pt idx="173">
                  <c:v>45</c:v>
                </c:pt>
                <c:pt idx="174">
                  <c:v>45</c:v>
                </c:pt>
                <c:pt idx="175">
                  <c:v>45</c:v>
                </c:pt>
                <c:pt idx="176">
                  <c:v>45</c:v>
                </c:pt>
                <c:pt idx="177">
                  <c:v>46</c:v>
                </c:pt>
                <c:pt idx="178">
                  <c:v>46</c:v>
                </c:pt>
                <c:pt idx="179">
                  <c:v>46</c:v>
                </c:pt>
                <c:pt idx="180">
                  <c:v>46</c:v>
                </c:pt>
                <c:pt idx="181">
                  <c:v>46</c:v>
                </c:pt>
                <c:pt idx="182">
                  <c:v>46</c:v>
                </c:pt>
                <c:pt idx="183">
                  <c:v>46</c:v>
                </c:pt>
                <c:pt idx="184">
                  <c:v>46</c:v>
                </c:pt>
                <c:pt idx="185">
                  <c:v>46</c:v>
                </c:pt>
                <c:pt idx="186">
                  <c:v>46</c:v>
                </c:pt>
                <c:pt idx="187">
                  <c:v>46</c:v>
                </c:pt>
                <c:pt idx="188">
                  <c:v>46</c:v>
                </c:pt>
                <c:pt idx="189">
                  <c:v>46</c:v>
                </c:pt>
                <c:pt idx="190">
                  <c:v>46</c:v>
                </c:pt>
                <c:pt idx="191">
                  <c:v>46</c:v>
                </c:pt>
                <c:pt idx="192">
                  <c:v>46</c:v>
                </c:pt>
                <c:pt idx="193">
                  <c:v>46</c:v>
                </c:pt>
                <c:pt idx="194">
                  <c:v>46</c:v>
                </c:pt>
                <c:pt idx="195">
                  <c:v>46</c:v>
                </c:pt>
                <c:pt idx="196">
                  <c:v>46</c:v>
                </c:pt>
                <c:pt idx="197">
                  <c:v>46</c:v>
                </c:pt>
                <c:pt idx="198">
                  <c:v>46</c:v>
                </c:pt>
                <c:pt idx="199">
                  <c:v>46</c:v>
                </c:pt>
                <c:pt idx="200">
                  <c:v>46</c:v>
                </c:pt>
                <c:pt idx="201">
                  <c:v>46</c:v>
                </c:pt>
                <c:pt idx="202">
                  <c:v>46</c:v>
                </c:pt>
                <c:pt idx="203">
                  <c:v>46</c:v>
                </c:pt>
                <c:pt idx="204">
                  <c:v>46</c:v>
                </c:pt>
                <c:pt idx="205">
                  <c:v>46</c:v>
                </c:pt>
                <c:pt idx="206">
                  <c:v>46</c:v>
                </c:pt>
                <c:pt idx="207">
                  <c:v>46</c:v>
                </c:pt>
                <c:pt idx="208">
                  <c:v>46</c:v>
                </c:pt>
                <c:pt idx="209">
                  <c:v>46</c:v>
                </c:pt>
                <c:pt idx="210">
                  <c:v>46</c:v>
                </c:pt>
                <c:pt idx="211">
                  <c:v>46</c:v>
                </c:pt>
                <c:pt idx="212">
                  <c:v>46</c:v>
                </c:pt>
                <c:pt idx="213">
                  <c:v>46</c:v>
                </c:pt>
                <c:pt idx="214">
                  <c:v>46</c:v>
                </c:pt>
                <c:pt idx="215">
                  <c:v>46</c:v>
                </c:pt>
                <c:pt idx="216">
                  <c:v>46</c:v>
                </c:pt>
                <c:pt idx="217">
                  <c:v>46</c:v>
                </c:pt>
                <c:pt idx="218">
                  <c:v>46</c:v>
                </c:pt>
                <c:pt idx="219">
                  <c:v>46</c:v>
                </c:pt>
                <c:pt idx="220">
                  <c:v>46</c:v>
                </c:pt>
                <c:pt idx="221">
                  <c:v>46</c:v>
                </c:pt>
                <c:pt idx="222">
                  <c:v>46</c:v>
                </c:pt>
                <c:pt idx="223">
                  <c:v>46</c:v>
                </c:pt>
                <c:pt idx="224">
                  <c:v>46</c:v>
                </c:pt>
                <c:pt idx="225">
                  <c:v>46</c:v>
                </c:pt>
                <c:pt idx="226">
                  <c:v>46</c:v>
                </c:pt>
                <c:pt idx="227">
                  <c:v>46</c:v>
                </c:pt>
                <c:pt idx="228">
                  <c:v>46</c:v>
                </c:pt>
                <c:pt idx="229">
                  <c:v>46</c:v>
                </c:pt>
                <c:pt idx="230">
                  <c:v>46</c:v>
                </c:pt>
                <c:pt idx="231">
                  <c:v>46</c:v>
                </c:pt>
                <c:pt idx="232">
                  <c:v>46</c:v>
                </c:pt>
                <c:pt idx="233">
                  <c:v>46</c:v>
                </c:pt>
                <c:pt idx="234">
                  <c:v>46</c:v>
                </c:pt>
                <c:pt idx="235">
                  <c:v>46</c:v>
                </c:pt>
                <c:pt idx="236">
                  <c:v>46</c:v>
                </c:pt>
                <c:pt idx="237">
                  <c:v>46</c:v>
                </c:pt>
                <c:pt idx="238">
                  <c:v>46</c:v>
                </c:pt>
                <c:pt idx="239">
                  <c:v>46</c:v>
                </c:pt>
                <c:pt idx="240">
                  <c:v>46</c:v>
                </c:pt>
                <c:pt idx="241">
                  <c:v>46</c:v>
                </c:pt>
                <c:pt idx="242">
                  <c:v>46</c:v>
                </c:pt>
                <c:pt idx="243">
                  <c:v>46</c:v>
                </c:pt>
                <c:pt idx="244">
                  <c:v>46</c:v>
                </c:pt>
                <c:pt idx="245">
                  <c:v>46</c:v>
                </c:pt>
                <c:pt idx="246">
                  <c:v>46</c:v>
                </c:pt>
                <c:pt idx="247">
                  <c:v>46</c:v>
                </c:pt>
                <c:pt idx="248">
                  <c:v>46</c:v>
                </c:pt>
                <c:pt idx="249">
                  <c:v>46</c:v>
                </c:pt>
                <c:pt idx="250">
                  <c:v>46</c:v>
                </c:pt>
                <c:pt idx="251">
                  <c:v>46</c:v>
                </c:pt>
                <c:pt idx="252">
                  <c:v>46</c:v>
                </c:pt>
                <c:pt idx="253">
                  <c:v>46</c:v>
                </c:pt>
                <c:pt idx="254">
                  <c:v>46</c:v>
                </c:pt>
                <c:pt idx="255">
                  <c:v>46</c:v>
                </c:pt>
                <c:pt idx="256">
                  <c:v>46</c:v>
                </c:pt>
                <c:pt idx="257">
                  <c:v>46</c:v>
                </c:pt>
                <c:pt idx="258">
                  <c:v>46</c:v>
                </c:pt>
                <c:pt idx="259">
                  <c:v>46</c:v>
                </c:pt>
                <c:pt idx="260">
                  <c:v>46</c:v>
                </c:pt>
                <c:pt idx="261">
                  <c:v>46</c:v>
                </c:pt>
                <c:pt idx="262">
                  <c:v>46</c:v>
                </c:pt>
                <c:pt idx="263">
                  <c:v>46</c:v>
                </c:pt>
                <c:pt idx="264">
                  <c:v>46</c:v>
                </c:pt>
                <c:pt idx="265">
                  <c:v>46</c:v>
                </c:pt>
                <c:pt idx="266">
                  <c:v>46</c:v>
                </c:pt>
                <c:pt idx="267">
                  <c:v>46</c:v>
                </c:pt>
                <c:pt idx="268">
                  <c:v>46</c:v>
                </c:pt>
                <c:pt idx="269">
                  <c:v>46</c:v>
                </c:pt>
                <c:pt idx="270">
                  <c:v>46</c:v>
                </c:pt>
                <c:pt idx="271">
                  <c:v>46</c:v>
                </c:pt>
                <c:pt idx="272">
                  <c:v>46</c:v>
                </c:pt>
                <c:pt idx="273">
                  <c:v>46</c:v>
                </c:pt>
                <c:pt idx="274">
                  <c:v>46</c:v>
                </c:pt>
                <c:pt idx="275">
                  <c:v>46</c:v>
                </c:pt>
                <c:pt idx="276">
                  <c:v>46</c:v>
                </c:pt>
                <c:pt idx="277">
                  <c:v>46</c:v>
                </c:pt>
                <c:pt idx="278">
                  <c:v>46</c:v>
                </c:pt>
                <c:pt idx="279">
                  <c:v>46</c:v>
                </c:pt>
                <c:pt idx="280">
                  <c:v>46</c:v>
                </c:pt>
                <c:pt idx="281">
                  <c:v>46</c:v>
                </c:pt>
                <c:pt idx="282">
                  <c:v>46</c:v>
                </c:pt>
                <c:pt idx="283">
                  <c:v>46</c:v>
                </c:pt>
                <c:pt idx="284">
                  <c:v>46</c:v>
                </c:pt>
                <c:pt idx="285">
                  <c:v>46</c:v>
                </c:pt>
                <c:pt idx="286">
                  <c:v>46</c:v>
                </c:pt>
                <c:pt idx="287">
                  <c:v>46</c:v>
                </c:pt>
                <c:pt idx="288">
                  <c:v>46</c:v>
                </c:pt>
                <c:pt idx="289">
                  <c:v>46</c:v>
                </c:pt>
                <c:pt idx="290">
                  <c:v>46</c:v>
                </c:pt>
                <c:pt idx="291">
                  <c:v>46</c:v>
                </c:pt>
                <c:pt idx="292">
                  <c:v>46</c:v>
                </c:pt>
                <c:pt idx="293">
                  <c:v>46</c:v>
                </c:pt>
                <c:pt idx="294">
                  <c:v>46</c:v>
                </c:pt>
                <c:pt idx="295">
                  <c:v>46</c:v>
                </c:pt>
                <c:pt idx="296">
                  <c:v>46</c:v>
                </c:pt>
                <c:pt idx="297">
                  <c:v>46</c:v>
                </c:pt>
                <c:pt idx="298">
                  <c:v>46</c:v>
                </c:pt>
                <c:pt idx="299">
                  <c:v>46</c:v>
                </c:pt>
                <c:pt idx="300">
                  <c:v>46</c:v>
                </c:pt>
                <c:pt idx="301">
                  <c:v>46</c:v>
                </c:pt>
                <c:pt idx="302">
                  <c:v>46</c:v>
                </c:pt>
                <c:pt idx="303">
                  <c:v>46</c:v>
                </c:pt>
                <c:pt idx="304">
                  <c:v>46</c:v>
                </c:pt>
                <c:pt idx="305">
                  <c:v>46</c:v>
                </c:pt>
                <c:pt idx="306">
                  <c:v>46</c:v>
                </c:pt>
                <c:pt idx="307">
                  <c:v>46</c:v>
                </c:pt>
                <c:pt idx="308">
                  <c:v>46</c:v>
                </c:pt>
                <c:pt idx="309">
                  <c:v>46</c:v>
                </c:pt>
                <c:pt idx="310">
                  <c:v>46</c:v>
                </c:pt>
                <c:pt idx="311">
                  <c:v>46</c:v>
                </c:pt>
                <c:pt idx="312">
                  <c:v>46</c:v>
                </c:pt>
                <c:pt idx="313">
                  <c:v>46</c:v>
                </c:pt>
                <c:pt idx="314">
                  <c:v>46</c:v>
                </c:pt>
                <c:pt idx="315">
                  <c:v>46</c:v>
                </c:pt>
                <c:pt idx="316">
                  <c:v>46</c:v>
                </c:pt>
                <c:pt idx="317">
                  <c:v>46</c:v>
                </c:pt>
                <c:pt idx="318">
                  <c:v>46</c:v>
                </c:pt>
                <c:pt idx="319">
                  <c:v>46</c:v>
                </c:pt>
                <c:pt idx="320">
                  <c:v>46</c:v>
                </c:pt>
                <c:pt idx="321">
                  <c:v>46</c:v>
                </c:pt>
                <c:pt idx="322">
                  <c:v>46</c:v>
                </c:pt>
                <c:pt idx="323">
                  <c:v>46</c:v>
                </c:pt>
                <c:pt idx="324">
                  <c:v>46</c:v>
                </c:pt>
                <c:pt idx="325">
                  <c:v>46</c:v>
                </c:pt>
                <c:pt idx="326">
                  <c:v>46</c:v>
                </c:pt>
                <c:pt idx="327">
                  <c:v>46</c:v>
                </c:pt>
                <c:pt idx="328">
                  <c:v>46</c:v>
                </c:pt>
                <c:pt idx="329">
                  <c:v>46</c:v>
                </c:pt>
                <c:pt idx="330">
                  <c:v>46</c:v>
                </c:pt>
                <c:pt idx="331">
                  <c:v>46</c:v>
                </c:pt>
                <c:pt idx="332">
                  <c:v>46</c:v>
                </c:pt>
                <c:pt idx="333">
                  <c:v>46</c:v>
                </c:pt>
                <c:pt idx="334">
                  <c:v>46</c:v>
                </c:pt>
                <c:pt idx="335">
                  <c:v>46</c:v>
                </c:pt>
                <c:pt idx="336">
                  <c:v>46</c:v>
                </c:pt>
                <c:pt idx="337">
                  <c:v>46</c:v>
                </c:pt>
                <c:pt idx="338">
                  <c:v>46</c:v>
                </c:pt>
                <c:pt idx="339">
                  <c:v>46</c:v>
                </c:pt>
                <c:pt idx="340">
                  <c:v>46</c:v>
                </c:pt>
                <c:pt idx="341">
                  <c:v>46</c:v>
                </c:pt>
                <c:pt idx="342">
                  <c:v>46</c:v>
                </c:pt>
                <c:pt idx="343">
                  <c:v>46</c:v>
                </c:pt>
                <c:pt idx="344">
                  <c:v>46</c:v>
                </c:pt>
                <c:pt idx="345">
                  <c:v>46</c:v>
                </c:pt>
                <c:pt idx="346">
                  <c:v>46</c:v>
                </c:pt>
                <c:pt idx="347">
                  <c:v>46</c:v>
                </c:pt>
                <c:pt idx="348">
                  <c:v>46</c:v>
                </c:pt>
                <c:pt idx="349">
                  <c:v>46</c:v>
                </c:pt>
                <c:pt idx="350">
                  <c:v>46</c:v>
                </c:pt>
                <c:pt idx="351">
                  <c:v>46</c:v>
                </c:pt>
                <c:pt idx="352">
                  <c:v>46</c:v>
                </c:pt>
                <c:pt idx="353">
                  <c:v>46</c:v>
                </c:pt>
                <c:pt idx="354">
                  <c:v>46</c:v>
                </c:pt>
                <c:pt idx="355">
                  <c:v>46</c:v>
                </c:pt>
              </c:numCache>
            </c:numRef>
          </c:val>
          <c:smooth val="0"/>
          <c:extLst>
            <c:ext xmlns:c16="http://schemas.microsoft.com/office/drawing/2014/chart" uri="{C3380CC4-5D6E-409C-BE32-E72D297353CC}">
              <c16:uniqueId val="{00000001-4D2B-4E4B-971B-EFB8283698E3}"/>
            </c:ext>
          </c:extLst>
        </c:ser>
        <c:ser>
          <c:idx val="2"/>
          <c:order val="2"/>
          <c:tx>
            <c:strRef>
              <c:f>香港マカオ台湾の患者・海外輸入症例・無症状病原体保有者!$BV$28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香港マカオ台湾の患者・海外輸入症例・無症状病原体保有者!$BS$29:$BS$387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香港マカオ台湾の患者・海外輸入症例・無症状病原体保有者!$BV$29:$BV$387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pt idx="211">
                  <c:v>0</c:v>
                </c:pt>
                <c:pt idx="212">
                  <c:v>0</c:v>
                </c:pt>
                <c:pt idx="213">
                  <c:v>0</c:v>
                </c:pt>
                <c:pt idx="214">
                  <c:v>0</c:v>
                </c:pt>
                <c:pt idx="215">
                  <c:v>0</c:v>
                </c:pt>
                <c:pt idx="216">
                  <c:v>0</c:v>
                </c:pt>
                <c:pt idx="217">
                  <c:v>0</c:v>
                </c:pt>
                <c:pt idx="218">
                  <c:v>0</c:v>
                </c:pt>
                <c:pt idx="219">
                  <c:v>0</c:v>
                </c:pt>
                <c:pt idx="220">
                  <c:v>0</c:v>
                </c:pt>
                <c:pt idx="221">
                  <c:v>0</c:v>
                </c:pt>
                <c:pt idx="222">
                  <c:v>0</c:v>
                </c:pt>
                <c:pt idx="223">
                  <c:v>0</c:v>
                </c:pt>
                <c:pt idx="224">
                  <c:v>0</c:v>
                </c:pt>
                <c:pt idx="225">
                  <c:v>0</c:v>
                </c:pt>
                <c:pt idx="226">
                  <c:v>0</c:v>
                </c:pt>
                <c:pt idx="227">
                  <c:v>0</c:v>
                </c:pt>
                <c:pt idx="228">
                  <c:v>0</c:v>
                </c:pt>
                <c:pt idx="229">
                  <c:v>0</c:v>
                </c:pt>
                <c:pt idx="230">
                  <c:v>0</c:v>
                </c:pt>
                <c:pt idx="231">
                  <c:v>0</c:v>
                </c:pt>
                <c:pt idx="232">
                  <c:v>0</c:v>
                </c:pt>
                <c:pt idx="233">
                  <c:v>0</c:v>
                </c:pt>
                <c:pt idx="234">
                  <c:v>0</c:v>
                </c:pt>
                <c:pt idx="235">
                  <c:v>0</c:v>
                </c:pt>
                <c:pt idx="236">
                  <c:v>0</c:v>
                </c:pt>
                <c:pt idx="237">
                  <c:v>0</c:v>
                </c:pt>
                <c:pt idx="238">
                  <c:v>0</c:v>
                </c:pt>
                <c:pt idx="239">
                  <c:v>0</c:v>
                </c:pt>
                <c:pt idx="240">
                  <c:v>0</c:v>
                </c:pt>
                <c:pt idx="241">
                  <c:v>0</c:v>
                </c:pt>
                <c:pt idx="242">
                  <c:v>0</c:v>
                </c:pt>
                <c:pt idx="243">
                  <c:v>0</c:v>
                </c:pt>
                <c:pt idx="244">
                  <c:v>0</c:v>
                </c:pt>
                <c:pt idx="245">
                  <c:v>0</c:v>
                </c:pt>
                <c:pt idx="246">
                  <c:v>0</c:v>
                </c:pt>
                <c:pt idx="247">
                  <c:v>0</c:v>
                </c:pt>
                <c:pt idx="248">
                  <c:v>0</c:v>
                </c:pt>
                <c:pt idx="249">
                  <c:v>0</c:v>
                </c:pt>
                <c:pt idx="250">
                  <c:v>0</c:v>
                </c:pt>
                <c:pt idx="251">
                  <c:v>0</c:v>
                </c:pt>
                <c:pt idx="252">
                  <c:v>0</c:v>
                </c:pt>
                <c:pt idx="253">
                  <c:v>0</c:v>
                </c:pt>
                <c:pt idx="254">
                  <c:v>0</c:v>
                </c:pt>
                <c:pt idx="255">
                  <c:v>0</c:v>
                </c:pt>
                <c:pt idx="256">
                  <c:v>0</c:v>
                </c:pt>
                <c:pt idx="257">
                  <c:v>0</c:v>
                </c:pt>
                <c:pt idx="258">
                  <c:v>0</c:v>
                </c:pt>
                <c:pt idx="259">
                  <c:v>0</c:v>
                </c:pt>
                <c:pt idx="260">
                  <c:v>0</c:v>
                </c:pt>
                <c:pt idx="261">
                  <c:v>0</c:v>
                </c:pt>
                <c:pt idx="262">
                  <c:v>0</c:v>
                </c:pt>
                <c:pt idx="263">
                  <c:v>0</c:v>
                </c:pt>
                <c:pt idx="264">
                  <c:v>0</c:v>
                </c:pt>
                <c:pt idx="265">
                  <c:v>0</c:v>
                </c:pt>
                <c:pt idx="266">
                  <c:v>0</c:v>
                </c:pt>
                <c:pt idx="267">
                  <c:v>0</c:v>
                </c:pt>
                <c:pt idx="268">
                  <c:v>0</c:v>
                </c:pt>
                <c:pt idx="269">
                  <c:v>0</c:v>
                </c:pt>
                <c:pt idx="270">
                  <c:v>0</c:v>
                </c:pt>
                <c:pt idx="271">
                  <c:v>0</c:v>
                </c:pt>
                <c:pt idx="272">
                  <c:v>0</c:v>
                </c:pt>
                <c:pt idx="273">
                  <c:v>0</c:v>
                </c:pt>
                <c:pt idx="274">
                  <c:v>0</c:v>
                </c:pt>
                <c:pt idx="275">
                  <c:v>0</c:v>
                </c:pt>
                <c:pt idx="276">
                  <c:v>0</c:v>
                </c:pt>
                <c:pt idx="277">
                  <c:v>0</c:v>
                </c:pt>
                <c:pt idx="278">
                  <c:v>0</c:v>
                </c:pt>
                <c:pt idx="279">
                  <c:v>0</c:v>
                </c:pt>
                <c:pt idx="280">
                  <c:v>0</c:v>
                </c:pt>
                <c:pt idx="281">
                  <c:v>0</c:v>
                </c:pt>
                <c:pt idx="282">
                  <c:v>0</c:v>
                </c:pt>
                <c:pt idx="283">
                  <c:v>0</c:v>
                </c:pt>
                <c:pt idx="284">
                  <c:v>0</c:v>
                </c:pt>
                <c:pt idx="285">
                  <c:v>0</c:v>
                </c:pt>
                <c:pt idx="286">
                  <c:v>0</c:v>
                </c:pt>
                <c:pt idx="287">
                  <c:v>0</c:v>
                </c:pt>
                <c:pt idx="288">
                  <c:v>0</c:v>
                </c:pt>
                <c:pt idx="289">
                  <c:v>0</c:v>
                </c:pt>
                <c:pt idx="290">
                  <c:v>0</c:v>
                </c:pt>
                <c:pt idx="291">
                  <c:v>0</c:v>
                </c:pt>
                <c:pt idx="292">
                  <c:v>0</c:v>
                </c:pt>
                <c:pt idx="293">
                  <c:v>0</c:v>
                </c:pt>
                <c:pt idx="294">
                  <c:v>0</c:v>
                </c:pt>
                <c:pt idx="295">
                  <c:v>0</c:v>
                </c:pt>
                <c:pt idx="296">
                  <c:v>0</c:v>
                </c:pt>
                <c:pt idx="297">
                  <c:v>0</c:v>
                </c:pt>
                <c:pt idx="298">
                  <c:v>0</c:v>
                </c:pt>
                <c:pt idx="299">
                  <c:v>0</c:v>
                </c:pt>
                <c:pt idx="300">
                  <c:v>0</c:v>
                </c:pt>
                <c:pt idx="301">
                  <c:v>0</c:v>
                </c:pt>
                <c:pt idx="302">
                  <c:v>0</c:v>
                </c:pt>
                <c:pt idx="303">
                  <c:v>0</c:v>
                </c:pt>
                <c:pt idx="304">
                  <c:v>0</c:v>
                </c:pt>
                <c:pt idx="305">
                  <c:v>0</c:v>
                </c:pt>
                <c:pt idx="306">
                  <c:v>0</c:v>
                </c:pt>
                <c:pt idx="307">
                  <c:v>0</c:v>
                </c:pt>
                <c:pt idx="308">
                  <c:v>0</c:v>
                </c:pt>
                <c:pt idx="309">
                  <c:v>0</c:v>
                </c:pt>
                <c:pt idx="310">
                  <c:v>0</c:v>
                </c:pt>
                <c:pt idx="311">
                  <c:v>0</c:v>
                </c:pt>
                <c:pt idx="312">
                  <c:v>0</c:v>
                </c:pt>
                <c:pt idx="313">
                  <c:v>0</c:v>
                </c:pt>
                <c:pt idx="314">
                  <c:v>0</c:v>
                </c:pt>
                <c:pt idx="315">
                  <c:v>0</c:v>
                </c:pt>
                <c:pt idx="316">
                  <c:v>0</c:v>
                </c:pt>
                <c:pt idx="317">
                  <c:v>0</c:v>
                </c:pt>
                <c:pt idx="318">
                  <c:v>0</c:v>
                </c:pt>
                <c:pt idx="319">
                  <c:v>0</c:v>
                </c:pt>
                <c:pt idx="320">
                  <c:v>0</c:v>
                </c:pt>
                <c:pt idx="321">
                  <c:v>0</c:v>
                </c:pt>
                <c:pt idx="322">
                  <c:v>0</c:v>
                </c:pt>
                <c:pt idx="323">
                  <c:v>0</c:v>
                </c:pt>
                <c:pt idx="324">
                  <c:v>0</c:v>
                </c:pt>
                <c:pt idx="325">
                  <c:v>0</c:v>
                </c:pt>
                <c:pt idx="326">
                  <c:v>0</c:v>
                </c:pt>
                <c:pt idx="327">
                  <c:v>0</c:v>
                </c:pt>
                <c:pt idx="328">
                  <c:v>0</c:v>
                </c:pt>
                <c:pt idx="329">
                  <c:v>0</c:v>
                </c:pt>
                <c:pt idx="330">
                  <c:v>0</c:v>
                </c:pt>
                <c:pt idx="331">
                  <c:v>0</c:v>
                </c:pt>
                <c:pt idx="332">
                  <c:v>0</c:v>
                </c:pt>
                <c:pt idx="333">
                  <c:v>0</c:v>
                </c:pt>
                <c:pt idx="334">
                  <c:v>0</c:v>
                </c:pt>
                <c:pt idx="335">
                  <c:v>0</c:v>
                </c:pt>
                <c:pt idx="336">
                  <c:v>0</c:v>
                </c:pt>
                <c:pt idx="337">
                  <c:v>0</c:v>
                </c:pt>
                <c:pt idx="338">
                  <c:v>0</c:v>
                </c:pt>
                <c:pt idx="339">
                  <c:v>0</c:v>
                </c:pt>
                <c:pt idx="340">
                  <c:v>0</c:v>
                </c:pt>
                <c:pt idx="341">
                  <c:v>0</c:v>
                </c:pt>
                <c:pt idx="342">
                  <c:v>0</c:v>
                </c:pt>
                <c:pt idx="343">
                  <c:v>0</c:v>
                </c:pt>
                <c:pt idx="344">
                  <c:v>0</c:v>
                </c:pt>
                <c:pt idx="345">
                  <c:v>0</c:v>
                </c:pt>
                <c:pt idx="346">
                  <c:v>0</c:v>
                </c:pt>
                <c:pt idx="347">
                  <c:v>0</c:v>
                </c:pt>
                <c:pt idx="348">
                  <c:v>0</c:v>
                </c:pt>
                <c:pt idx="349">
                  <c:v>0</c:v>
                </c:pt>
                <c:pt idx="350">
                  <c:v>0</c:v>
                </c:pt>
                <c:pt idx="351">
                  <c:v>0</c:v>
                </c:pt>
                <c:pt idx="352">
                  <c:v>0</c:v>
                </c:pt>
                <c:pt idx="353">
                  <c:v>0</c:v>
                </c:pt>
                <c:pt idx="354">
                  <c:v>0</c:v>
                </c:pt>
                <c:pt idx="355">
                  <c:v>0</c:v>
                </c:pt>
              </c:numCache>
            </c:numRef>
          </c:val>
          <c:smooth val="0"/>
          <c:extLst>
            <c:ext xmlns:c16="http://schemas.microsoft.com/office/drawing/2014/chart" uri="{C3380CC4-5D6E-409C-BE32-E72D297353CC}">
              <c16:uniqueId val="{00000002-4D2B-4E4B-971B-EFB8283698E3}"/>
            </c:ext>
          </c:extLst>
        </c:ser>
        <c:dLbls>
          <c:showLegendKey val="0"/>
          <c:showVal val="0"/>
          <c:showCatName val="0"/>
          <c:showSerName val="0"/>
          <c:showPercent val="0"/>
          <c:showBubbleSize val="0"/>
        </c:dLbls>
        <c:smooth val="0"/>
        <c:axId val="595577712"/>
        <c:axId val="595578040"/>
      </c:lineChart>
      <c:dateAx>
        <c:axId val="595577712"/>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8040"/>
        <c:crosses val="autoZero"/>
        <c:auto val="1"/>
        <c:lblOffset val="100"/>
        <c:baseTimeUnit val="days"/>
      </c:dateAx>
      <c:valAx>
        <c:axId val="59557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95577712"/>
        <c:crosses val="autoZero"/>
        <c:crossBetween val="between"/>
      </c:valAx>
      <c:spPr>
        <a:noFill/>
        <a:ln>
          <a:solidFill>
            <a:schemeClr val="accent1"/>
          </a:solidFill>
        </a:ln>
        <a:effectLst/>
      </c:spPr>
    </c:plotArea>
    <c:legend>
      <c:legendPos val="r"/>
      <c:layout>
        <c:manualLayout>
          <c:xMode val="edge"/>
          <c:yMode val="edge"/>
          <c:x val="0.71606513184706777"/>
          <c:y val="0.25012395645075486"/>
          <c:w val="0.20693558187417097"/>
          <c:h val="0.178792615504748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r>
              <a:rPr lang="ja-JP" altLang="en-US" sz="1800" b="1">
                <a:latin typeface="ＭＳ ゴシック" panose="020B0609070205080204" pitchFamily="49" charset="-128"/>
                <a:ea typeface="ＭＳ ゴシック" panose="020B0609070205080204" pitchFamily="49" charset="-128"/>
              </a:rPr>
              <a:t>香港感染者推移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title>
    <c:autoTitleDeleted val="0"/>
    <c:plotArea>
      <c:layout>
        <c:manualLayout>
          <c:layoutTarget val="inner"/>
          <c:xMode val="edge"/>
          <c:yMode val="edge"/>
          <c:x val="7.8042157554936334E-2"/>
          <c:y val="2.2617368385953168E-2"/>
          <c:w val="0.87253819987625292"/>
          <c:h val="0.82345187718245261"/>
        </c:manualLayout>
      </c:layout>
      <c:lineChart>
        <c:grouping val="standard"/>
        <c:varyColors val="0"/>
        <c:ser>
          <c:idx val="0"/>
          <c:order val="0"/>
          <c:tx>
            <c:strRef>
              <c:f>香港マカオ台湾の患者・海外輸入症例・無症状病原体保有者!$BP$28</c:f>
              <c:strCache>
                <c:ptCount val="1"/>
                <c:pt idx="0">
                  <c:v>感染者数</c:v>
                </c:pt>
              </c:strCache>
            </c:strRef>
          </c:tx>
          <c:spPr>
            <a:ln w="28575" cap="rnd">
              <a:solidFill>
                <a:srgbClr val="FF0000"/>
              </a:solidFill>
              <a:round/>
            </a:ln>
            <a:effectLst/>
          </c:spPr>
          <c:marker>
            <c:symbol val="none"/>
          </c:marker>
          <c:cat>
            <c:numRef>
              <c:f>香港マカオ台湾の患者・海外輸入症例・無症状病原体保有者!$BO$29:$BO$387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香港マカオ台湾の患者・海外輸入症例・無症状病原体保有者!$BP$29:$BP$387</c:f>
              <c:numCache>
                <c:formatCode>General</c:formatCode>
                <c:ptCount val="359"/>
                <c:pt idx="0">
                  <c:v>1</c:v>
                </c:pt>
                <c:pt idx="1">
                  <c:v>5</c:v>
                </c:pt>
                <c:pt idx="2">
                  <c:v>5</c:v>
                </c:pt>
                <c:pt idx="3">
                  <c:v>8</c:v>
                </c:pt>
                <c:pt idx="4">
                  <c:v>8</c:v>
                </c:pt>
                <c:pt idx="5">
                  <c:v>8</c:v>
                </c:pt>
                <c:pt idx="6">
                  <c:v>10</c:v>
                </c:pt>
                <c:pt idx="7">
                  <c:v>12</c:v>
                </c:pt>
                <c:pt idx="8">
                  <c:v>13</c:v>
                </c:pt>
                <c:pt idx="9">
                  <c:v>14</c:v>
                </c:pt>
                <c:pt idx="10">
                  <c:v>15</c:v>
                </c:pt>
                <c:pt idx="11">
                  <c:v>15</c:v>
                </c:pt>
                <c:pt idx="12">
                  <c:v>18</c:v>
                </c:pt>
                <c:pt idx="13">
                  <c:v>21</c:v>
                </c:pt>
                <c:pt idx="14">
                  <c:v>24</c:v>
                </c:pt>
                <c:pt idx="15">
                  <c:v>26</c:v>
                </c:pt>
                <c:pt idx="16">
                  <c:v>26</c:v>
                </c:pt>
                <c:pt idx="17">
                  <c:v>36</c:v>
                </c:pt>
                <c:pt idx="18">
                  <c:v>42</c:v>
                </c:pt>
                <c:pt idx="19">
                  <c:v>49</c:v>
                </c:pt>
                <c:pt idx="20">
                  <c:v>53</c:v>
                </c:pt>
                <c:pt idx="21">
                  <c:v>53</c:v>
                </c:pt>
                <c:pt idx="22">
                  <c:v>56</c:v>
                </c:pt>
                <c:pt idx="23">
                  <c:v>56</c:v>
                </c:pt>
                <c:pt idx="24">
                  <c:v>57</c:v>
                </c:pt>
                <c:pt idx="25">
                  <c:v>60</c:v>
                </c:pt>
                <c:pt idx="26">
                  <c:v>62</c:v>
                </c:pt>
                <c:pt idx="27">
                  <c:v>65</c:v>
                </c:pt>
                <c:pt idx="28">
                  <c:v>68</c:v>
                </c:pt>
                <c:pt idx="29">
                  <c:v>68</c:v>
                </c:pt>
                <c:pt idx="30">
                  <c:v>69</c:v>
                </c:pt>
                <c:pt idx="31">
                  <c:v>74</c:v>
                </c:pt>
                <c:pt idx="32">
                  <c:v>81</c:v>
                </c:pt>
                <c:pt idx="33">
                  <c:v>85</c:v>
                </c:pt>
                <c:pt idx="34">
                  <c:v>91</c:v>
                </c:pt>
                <c:pt idx="35">
                  <c:v>93</c:v>
                </c:pt>
                <c:pt idx="36">
                  <c:v>94</c:v>
                </c:pt>
                <c:pt idx="37">
                  <c:v>95</c:v>
                </c:pt>
                <c:pt idx="38">
                  <c:v>98</c:v>
                </c:pt>
                <c:pt idx="39">
                  <c:v>100</c:v>
                </c:pt>
                <c:pt idx="40">
                  <c:v>100</c:v>
                </c:pt>
                <c:pt idx="41">
                  <c:v>104</c:v>
                </c:pt>
                <c:pt idx="42">
                  <c:v>104</c:v>
                </c:pt>
                <c:pt idx="43">
                  <c:v>107</c:v>
                </c:pt>
                <c:pt idx="44">
                  <c:v>109</c:v>
                </c:pt>
                <c:pt idx="45">
                  <c:v>114</c:v>
                </c:pt>
                <c:pt idx="46">
                  <c:v>115</c:v>
                </c:pt>
                <c:pt idx="47">
                  <c:v>120</c:v>
                </c:pt>
                <c:pt idx="48">
                  <c:v>129</c:v>
                </c:pt>
                <c:pt idx="49">
                  <c:v>131</c:v>
                </c:pt>
                <c:pt idx="50">
                  <c:v>137</c:v>
                </c:pt>
                <c:pt idx="51">
                  <c:v>141</c:v>
                </c:pt>
                <c:pt idx="52">
                  <c:v>148</c:v>
                </c:pt>
                <c:pt idx="53">
                  <c:v>157</c:v>
                </c:pt>
                <c:pt idx="54">
                  <c:v>167</c:v>
                </c:pt>
                <c:pt idx="55">
                  <c:v>192</c:v>
                </c:pt>
                <c:pt idx="56">
                  <c:v>208</c:v>
                </c:pt>
                <c:pt idx="57">
                  <c:v>256</c:v>
                </c:pt>
                <c:pt idx="58">
                  <c:v>273</c:v>
                </c:pt>
                <c:pt idx="59">
                  <c:v>317</c:v>
                </c:pt>
                <c:pt idx="60">
                  <c:v>356</c:v>
                </c:pt>
                <c:pt idx="61">
                  <c:v>386</c:v>
                </c:pt>
                <c:pt idx="62">
                  <c:v>410</c:v>
                </c:pt>
                <c:pt idx="63">
                  <c:v>453</c:v>
                </c:pt>
                <c:pt idx="64">
                  <c:v>518</c:v>
                </c:pt>
                <c:pt idx="65">
                  <c:v>582</c:v>
                </c:pt>
                <c:pt idx="66">
                  <c:v>641</c:v>
                </c:pt>
                <c:pt idx="67">
                  <c:v>682</c:v>
                </c:pt>
                <c:pt idx="68">
                  <c:v>714</c:v>
                </c:pt>
                <c:pt idx="69">
                  <c:v>765</c:v>
                </c:pt>
                <c:pt idx="70">
                  <c:v>802</c:v>
                </c:pt>
                <c:pt idx="71">
                  <c:v>845</c:v>
                </c:pt>
                <c:pt idx="72">
                  <c:v>862</c:v>
                </c:pt>
                <c:pt idx="73">
                  <c:v>890</c:v>
                </c:pt>
                <c:pt idx="74">
                  <c:v>914</c:v>
                </c:pt>
                <c:pt idx="75">
                  <c:v>935</c:v>
                </c:pt>
                <c:pt idx="76">
                  <c:v>960</c:v>
                </c:pt>
                <c:pt idx="77">
                  <c:v>973</c:v>
                </c:pt>
                <c:pt idx="78">
                  <c:v>989</c:v>
                </c:pt>
                <c:pt idx="79">
                  <c:v>1000</c:v>
                </c:pt>
                <c:pt idx="80">
                  <c:v>1004</c:v>
                </c:pt>
                <c:pt idx="81">
                  <c:v>1009</c:v>
                </c:pt>
                <c:pt idx="82">
                  <c:v>1012</c:v>
                </c:pt>
                <c:pt idx="83">
                  <c:v>1016</c:v>
                </c:pt>
                <c:pt idx="84">
                  <c:v>1017</c:v>
                </c:pt>
                <c:pt idx="85">
                  <c:v>1021</c:v>
                </c:pt>
                <c:pt idx="86">
                  <c:v>1023</c:v>
                </c:pt>
                <c:pt idx="87">
                  <c:v>1025</c:v>
                </c:pt>
                <c:pt idx="88">
                  <c:v>1025</c:v>
                </c:pt>
                <c:pt idx="89">
                  <c:v>1029</c:v>
                </c:pt>
                <c:pt idx="90">
                  <c:v>1033</c:v>
                </c:pt>
                <c:pt idx="91">
                  <c:v>1035</c:v>
                </c:pt>
                <c:pt idx="92">
                  <c:v>1035</c:v>
                </c:pt>
                <c:pt idx="93">
                  <c:v>1037</c:v>
                </c:pt>
                <c:pt idx="94">
                  <c:v>1037</c:v>
                </c:pt>
                <c:pt idx="95">
                  <c:v>1037</c:v>
                </c:pt>
                <c:pt idx="96">
                  <c:v>1037</c:v>
                </c:pt>
                <c:pt idx="97">
                  <c:v>1037</c:v>
                </c:pt>
                <c:pt idx="98">
                  <c:v>1037</c:v>
                </c:pt>
                <c:pt idx="99">
                  <c:v>1039</c:v>
                </c:pt>
                <c:pt idx="100">
                  <c:v>1039</c:v>
                </c:pt>
                <c:pt idx="101">
                  <c:v>1039</c:v>
                </c:pt>
                <c:pt idx="102">
                  <c:v>1040</c:v>
                </c:pt>
                <c:pt idx="103">
                  <c:v>1040</c:v>
                </c:pt>
                <c:pt idx="104">
                  <c:v>1040</c:v>
                </c:pt>
                <c:pt idx="105">
                  <c:v>1040</c:v>
                </c:pt>
                <c:pt idx="106">
                  <c:v>1040</c:v>
                </c:pt>
                <c:pt idx="107">
                  <c:v>1040</c:v>
                </c:pt>
                <c:pt idx="108">
                  <c:v>1047</c:v>
                </c:pt>
                <c:pt idx="109">
                  <c:v>1047</c:v>
                </c:pt>
                <c:pt idx="110">
                  <c:v>1047</c:v>
                </c:pt>
                <c:pt idx="111">
                  <c:v>1050</c:v>
                </c:pt>
                <c:pt idx="112">
                  <c:v>1051</c:v>
                </c:pt>
                <c:pt idx="113">
                  <c:v>1052</c:v>
                </c:pt>
                <c:pt idx="114">
                  <c:v>1052</c:v>
                </c:pt>
                <c:pt idx="115">
                  <c:v>1055</c:v>
                </c:pt>
                <c:pt idx="116">
                  <c:v>1055</c:v>
                </c:pt>
                <c:pt idx="117">
                  <c:v>1055</c:v>
                </c:pt>
                <c:pt idx="118">
                  <c:v>1055</c:v>
                </c:pt>
                <c:pt idx="119">
                  <c:v>1063</c:v>
                </c:pt>
                <c:pt idx="120">
                  <c:v>1065</c:v>
                </c:pt>
                <c:pt idx="121">
                  <c:v>1065</c:v>
                </c:pt>
                <c:pt idx="122">
                  <c:v>1065</c:v>
                </c:pt>
                <c:pt idx="123">
                  <c:v>1065</c:v>
                </c:pt>
                <c:pt idx="124">
                  <c:v>1065</c:v>
                </c:pt>
                <c:pt idx="125">
                  <c:v>1066</c:v>
                </c:pt>
                <c:pt idx="126">
                  <c:v>1066</c:v>
                </c:pt>
                <c:pt idx="127">
                  <c:v>1079</c:v>
                </c:pt>
                <c:pt idx="128">
                  <c:v>1082</c:v>
                </c:pt>
                <c:pt idx="129">
                  <c:v>1084</c:v>
                </c:pt>
                <c:pt idx="130">
                  <c:v>1087</c:v>
                </c:pt>
                <c:pt idx="131">
                  <c:v>1093</c:v>
                </c:pt>
                <c:pt idx="132">
                  <c:v>1093</c:v>
                </c:pt>
                <c:pt idx="133">
                  <c:v>1099</c:v>
                </c:pt>
                <c:pt idx="134">
                  <c:v>1102</c:v>
                </c:pt>
                <c:pt idx="135">
                  <c:v>1105</c:v>
                </c:pt>
                <c:pt idx="136">
                  <c:v>1106</c:v>
                </c:pt>
                <c:pt idx="137">
                  <c:v>1107</c:v>
                </c:pt>
                <c:pt idx="138">
                  <c:v>1107</c:v>
                </c:pt>
                <c:pt idx="139">
                  <c:v>1107</c:v>
                </c:pt>
                <c:pt idx="140">
                  <c:v>1107</c:v>
                </c:pt>
                <c:pt idx="141">
                  <c:v>1108</c:v>
                </c:pt>
                <c:pt idx="142">
                  <c:v>1109</c:v>
                </c:pt>
                <c:pt idx="143">
                  <c:v>1109</c:v>
                </c:pt>
                <c:pt idx="144">
                  <c:v>1112</c:v>
                </c:pt>
                <c:pt idx="145">
                  <c:v>1112</c:v>
                </c:pt>
                <c:pt idx="146">
                  <c:v>1120</c:v>
                </c:pt>
                <c:pt idx="147">
                  <c:v>1124</c:v>
                </c:pt>
                <c:pt idx="148">
                  <c:v>1127</c:v>
                </c:pt>
                <c:pt idx="149">
                  <c:v>1128</c:v>
                </c:pt>
                <c:pt idx="150">
                  <c:v>1131</c:v>
                </c:pt>
                <c:pt idx="151">
                  <c:v>1161</c:v>
                </c:pt>
                <c:pt idx="152">
                  <c:v>1177</c:v>
                </c:pt>
                <c:pt idx="153">
                  <c:v>1179</c:v>
                </c:pt>
                <c:pt idx="154">
                  <c:v>1193</c:v>
                </c:pt>
                <c:pt idx="155">
                  <c:v>1196</c:v>
                </c:pt>
                <c:pt idx="156">
                  <c:v>1197</c:v>
                </c:pt>
                <c:pt idx="157">
                  <c:v>1199</c:v>
                </c:pt>
                <c:pt idx="158">
                  <c:v>1203</c:v>
                </c:pt>
                <c:pt idx="159">
                  <c:v>1205</c:v>
                </c:pt>
                <c:pt idx="160">
                  <c:v>1233</c:v>
                </c:pt>
                <c:pt idx="161">
                  <c:v>1242</c:v>
                </c:pt>
                <c:pt idx="162">
                  <c:v>1247</c:v>
                </c:pt>
                <c:pt idx="163">
                  <c:v>1258</c:v>
                </c:pt>
                <c:pt idx="164">
                  <c:v>1268</c:v>
                </c:pt>
                <c:pt idx="165">
                  <c:v>1285</c:v>
                </c:pt>
                <c:pt idx="166">
                  <c:v>1299</c:v>
                </c:pt>
                <c:pt idx="167">
                  <c:v>1323</c:v>
                </c:pt>
                <c:pt idx="168">
                  <c:v>1365</c:v>
                </c:pt>
                <c:pt idx="169">
                  <c:v>1403</c:v>
                </c:pt>
                <c:pt idx="170">
                  <c:v>1431</c:v>
                </c:pt>
                <c:pt idx="171">
                  <c:v>1469</c:v>
                </c:pt>
                <c:pt idx="172">
                  <c:v>1521</c:v>
                </c:pt>
                <c:pt idx="173">
                  <c:v>1569</c:v>
                </c:pt>
                <c:pt idx="174">
                  <c:v>1588</c:v>
                </c:pt>
                <c:pt idx="175">
                  <c:v>1655</c:v>
                </c:pt>
                <c:pt idx="176">
                  <c:v>1713</c:v>
                </c:pt>
                <c:pt idx="177">
                  <c:v>1777</c:v>
                </c:pt>
                <c:pt idx="178">
                  <c:v>1885</c:v>
                </c:pt>
                <c:pt idx="179">
                  <c:v>1958</c:v>
                </c:pt>
                <c:pt idx="180">
                  <c:v>2018</c:v>
                </c:pt>
                <c:pt idx="181">
                  <c:v>2131</c:v>
                </c:pt>
                <c:pt idx="182">
                  <c:v>2249</c:v>
                </c:pt>
                <c:pt idx="183">
                  <c:v>2372</c:v>
                </c:pt>
                <c:pt idx="184">
                  <c:v>2505</c:v>
                </c:pt>
                <c:pt idx="185">
                  <c:v>2633</c:v>
                </c:pt>
                <c:pt idx="186">
                  <c:v>2778</c:v>
                </c:pt>
                <c:pt idx="187">
                  <c:v>2884</c:v>
                </c:pt>
                <c:pt idx="188">
                  <c:v>3002</c:v>
                </c:pt>
                <c:pt idx="189">
                  <c:v>3151</c:v>
                </c:pt>
                <c:pt idx="190">
                  <c:v>3272</c:v>
                </c:pt>
                <c:pt idx="191">
                  <c:v>3396</c:v>
                </c:pt>
                <c:pt idx="192">
                  <c:v>3511</c:v>
                </c:pt>
                <c:pt idx="193">
                  <c:v>3589</c:v>
                </c:pt>
                <c:pt idx="194">
                  <c:v>3669</c:v>
                </c:pt>
                <c:pt idx="195">
                  <c:v>3754</c:v>
                </c:pt>
                <c:pt idx="196">
                  <c:v>3849</c:v>
                </c:pt>
                <c:pt idx="197">
                  <c:v>3938</c:v>
                </c:pt>
                <c:pt idx="198">
                  <c:v>4007</c:v>
                </c:pt>
                <c:pt idx="199">
                  <c:v>4079</c:v>
                </c:pt>
                <c:pt idx="200">
                  <c:v>4148</c:v>
                </c:pt>
                <c:pt idx="201">
                  <c:v>4181</c:v>
                </c:pt>
                <c:pt idx="202">
                  <c:v>4243</c:v>
                </c:pt>
                <c:pt idx="203">
                  <c:v>4312</c:v>
                </c:pt>
                <c:pt idx="204">
                  <c:v>4360</c:v>
                </c:pt>
                <c:pt idx="205">
                  <c:v>4406</c:v>
                </c:pt>
                <c:pt idx="206">
                  <c:v>4480</c:v>
                </c:pt>
                <c:pt idx="207">
                  <c:v>4524</c:v>
                </c:pt>
                <c:pt idx="208">
                  <c:v>4560</c:v>
                </c:pt>
                <c:pt idx="209">
                  <c:v>4586</c:v>
                </c:pt>
                <c:pt idx="210">
                  <c:v>4604</c:v>
                </c:pt>
                <c:pt idx="211">
                  <c:v>4631</c:v>
                </c:pt>
                <c:pt idx="212">
                  <c:v>4657</c:v>
                </c:pt>
                <c:pt idx="213">
                  <c:v>4682</c:v>
                </c:pt>
                <c:pt idx="214">
                  <c:v>4691</c:v>
                </c:pt>
                <c:pt idx="215">
                  <c:v>4710</c:v>
                </c:pt>
                <c:pt idx="216">
                  <c:v>4734</c:v>
                </c:pt>
                <c:pt idx="217">
                  <c:v>4755</c:v>
                </c:pt>
                <c:pt idx="218">
                  <c:v>4768</c:v>
                </c:pt>
                <c:pt idx="219">
                  <c:v>4786</c:v>
                </c:pt>
                <c:pt idx="220">
                  <c:v>4801</c:v>
                </c:pt>
                <c:pt idx="221">
                  <c:v>4810</c:v>
                </c:pt>
                <c:pt idx="222">
                  <c:v>4822</c:v>
                </c:pt>
                <c:pt idx="223">
                  <c:v>4830</c:v>
                </c:pt>
                <c:pt idx="224">
                  <c:v>4838</c:v>
                </c:pt>
                <c:pt idx="225">
                  <c:v>4850</c:v>
                </c:pt>
                <c:pt idx="226">
                  <c:v>4857</c:v>
                </c:pt>
                <c:pt idx="227">
                  <c:v>4878</c:v>
                </c:pt>
                <c:pt idx="228">
                  <c:v>4889</c:v>
                </c:pt>
                <c:pt idx="229">
                  <c:v>4895</c:v>
                </c:pt>
                <c:pt idx="230">
                  <c:v>4901</c:v>
                </c:pt>
                <c:pt idx="231">
                  <c:v>4913</c:v>
                </c:pt>
                <c:pt idx="232">
                  <c:v>4925</c:v>
                </c:pt>
                <c:pt idx="233">
                  <c:v>4938</c:v>
                </c:pt>
                <c:pt idx="234">
                  <c:v>4957</c:v>
                </c:pt>
                <c:pt idx="235">
                  <c:v>4971</c:v>
                </c:pt>
                <c:pt idx="236">
                  <c:v>4975</c:v>
                </c:pt>
                <c:pt idx="237">
                  <c:v>4984</c:v>
                </c:pt>
                <c:pt idx="238">
                  <c:v>4993</c:v>
                </c:pt>
                <c:pt idx="239">
                  <c:v>4996</c:v>
                </c:pt>
                <c:pt idx="240">
                  <c:v>5009</c:v>
                </c:pt>
                <c:pt idx="241">
                  <c:v>5032</c:v>
                </c:pt>
                <c:pt idx="242">
                  <c:v>5038</c:v>
                </c:pt>
                <c:pt idx="243">
                  <c:v>5046</c:v>
                </c:pt>
                <c:pt idx="244">
                  <c:v>5049</c:v>
                </c:pt>
                <c:pt idx="245">
                  <c:v>5056</c:v>
                </c:pt>
                <c:pt idx="246">
                  <c:v>5058</c:v>
                </c:pt>
                <c:pt idx="247">
                  <c:v>5059</c:v>
                </c:pt>
                <c:pt idx="248">
                  <c:v>5065</c:v>
                </c:pt>
                <c:pt idx="249">
                  <c:v>5075</c:v>
                </c:pt>
                <c:pt idx="250">
                  <c:v>5079</c:v>
                </c:pt>
                <c:pt idx="251">
                  <c:v>5087</c:v>
                </c:pt>
                <c:pt idx="252">
                  <c:v>5097</c:v>
                </c:pt>
                <c:pt idx="253">
                  <c:v>5104</c:v>
                </c:pt>
                <c:pt idx="254">
                  <c:v>5108</c:v>
                </c:pt>
                <c:pt idx="255">
                  <c:v>5113</c:v>
                </c:pt>
                <c:pt idx="256">
                  <c:v>5124</c:v>
                </c:pt>
                <c:pt idx="257">
                  <c:v>5132</c:v>
                </c:pt>
                <c:pt idx="258">
                  <c:v>5143</c:v>
                </c:pt>
                <c:pt idx="259">
                  <c:v>5161</c:v>
                </c:pt>
                <c:pt idx="260">
                  <c:v>5169</c:v>
                </c:pt>
                <c:pt idx="261">
                  <c:v>5175</c:v>
                </c:pt>
                <c:pt idx="262">
                  <c:v>5182</c:v>
                </c:pt>
                <c:pt idx="263">
                  <c:v>5193</c:v>
                </c:pt>
                <c:pt idx="264">
                  <c:v>5201</c:v>
                </c:pt>
                <c:pt idx="265">
                  <c:v>5201</c:v>
                </c:pt>
                <c:pt idx="266">
                  <c:v>5213</c:v>
                </c:pt>
                <c:pt idx="267">
                  <c:v>5220</c:v>
                </c:pt>
                <c:pt idx="268">
                  <c:v>5237</c:v>
                </c:pt>
                <c:pt idx="269">
                  <c:v>5241</c:v>
                </c:pt>
                <c:pt idx="270">
                  <c:v>5256</c:v>
                </c:pt>
                <c:pt idx="271">
                  <c:v>5261</c:v>
                </c:pt>
                <c:pt idx="272">
                  <c:v>5269</c:v>
                </c:pt>
                <c:pt idx="273">
                  <c:v>5280</c:v>
                </c:pt>
                <c:pt idx="274">
                  <c:v>5284</c:v>
                </c:pt>
                <c:pt idx="275">
                  <c:v>5289</c:v>
                </c:pt>
                <c:pt idx="276">
                  <c:v>5295</c:v>
                </c:pt>
                <c:pt idx="277">
                  <c:v>5303</c:v>
                </c:pt>
                <c:pt idx="278">
                  <c:v>5308</c:v>
                </c:pt>
                <c:pt idx="279">
                  <c:v>5310</c:v>
                </c:pt>
                <c:pt idx="280">
                  <c:v>5313</c:v>
                </c:pt>
                <c:pt idx="281">
                  <c:v>5320</c:v>
                </c:pt>
                <c:pt idx="282">
                  <c:v>5323</c:v>
                </c:pt>
                <c:pt idx="283">
                  <c:v>5330</c:v>
                </c:pt>
                <c:pt idx="284">
                  <c:v>5336</c:v>
                </c:pt>
                <c:pt idx="285">
                  <c:v>5345</c:v>
                </c:pt>
                <c:pt idx="286">
                  <c:v>5348</c:v>
                </c:pt>
                <c:pt idx="287">
                  <c:v>5355</c:v>
                </c:pt>
                <c:pt idx="288">
                  <c:v>5361</c:v>
                </c:pt>
                <c:pt idx="289">
                  <c:v>5364</c:v>
                </c:pt>
                <c:pt idx="290">
                  <c:v>5374</c:v>
                </c:pt>
                <c:pt idx="291">
                  <c:v>5380</c:v>
                </c:pt>
                <c:pt idx="292">
                  <c:v>5389</c:v>
                </c:pt>
                <c:pt idx="293">
                  <c:v>5407</c:v>
                </c:pt>
                <c:pt idx="294">
                  <c:v>5430</c:v>
                </c:pt>
                <c:pt idx="295">
                  <c:v>5436</c:v>
                </c:pt>
                <c:pt idx="296">
                  <c:v>5444</c:v>
                </c:pt>
                <c:pt idx="297">
                  <c:v>5458</c:v>
                </c:pt>
                <c:pt idx="298">
                  <c:v>5466</c:v>
                </c:pt>
                <c:pt idx="299">
                  <c:v>5470</c:v>
                </c:pt>
                <c:pt idx="300">
                  <c:v>5479</c:v>
                </c:pt>
                <c:pt idx="301">
                  <c:v>5491</c:v>
                </c:pt>
                <c:pt idx="302">
                  <c:v>5517</c:v>
                </c:pt>
                <c:pt idx="303">
                  <c:v>5560</c:v>
                </c:pt>
                <c:pt idx="304">
                  <c:v>5628</c:v>
                </c:pt>
                <c:pt idx="305">
                  <c:v>5701</c:v>
                </c:pt>
                <c:pt idx="306">
                  <c:v>5781</c:v>
                </c:pt>
                <c:pt idx="307">
                  <c:v>5866</c:v>
                </c:pt>
                <c:pt idx="308">
                  <c:v>5947</c:v>
                </c:pt>
                <c:pt idx="309">
                  <c:v>6039</c:v>
                </c:pt>
                <c:pt idx="310">
                  <c:v>6123</c:v>
                </c:pt>
                <c:pt idx="311">
                  <c:v>6238</c:v>
                </c:pt>
                <c:pt idx="312">
                  <c:v>6314</c:v>
                </c:pt>
                <c:pt idx="313">
                  <c:v>6396</c:v>
                </c:pt>
                <c:pt idx="314">
                  <c:v>6499</c:v>
                </c:pt>
                <c:pt idx="315">
                  <c:v>6589</c:v>
                </c:pt>
                <c:pt idx="316">
                  <c:v>6701</c:v>
                </c:pt>
                <c:pt idx="317">
                  <c:v>6802</c:v>
                </c:pt>
                <c:pt idx="318">
                  <c:v>6897</c:v>
                </c:pt>
                <c:pt idx="319">
                  <c:v>6975</c:v>
                </c:pt>
                <c:pt idx="320">
                  <c:v>7075</c:v>
                </c:pt>
                <c:pt idx="321">
                  <c:v>7179</c:v>
                </c:pt>
                <c:pt idx="322">
                  <c:v>7291</c:v>
                </c:pt>
                <c:pt idx="323">
                  <c:v>7377</c:v>
                </c:pt>
                <c:pt idx="324">
                  <c:v>7446</c:v>
                </c:pt>
                <c:pt idx="325">
                  <c:v>7541</c:v>
                </c:pt>
                <c:pt idx="326">
                  <c:v>7623</c:v>
                </c:pt>
                <c:pt idx="327">
                  <c:v>7721</c:v>
                </c:pt>
                <c:pt idx="328">
                  <c:v>7803</c:v>
                </c:pt>
                <c:pt idx="329">
                  <c:v>7899</c:v>
                </c:pt>
                <c:pt idx="330">
                  <c:v>7969</c:v>
                </c:pt>
                <c:pt idx="331">
                  <c:v>8078</c:v>
                </c:pt>
                <c:pt idx="332">
                  <c:v>8152</c:v>
                </c:pt>
                <c:pt idx="333">
                  <c:v>8237</c:v>
                </c:pt>
                <c:pt idx="334">
                  <c:v>8300</c:v>
                </c:pt>
                <c:pt idx="335">
                  <c:v>8353</c:v>
                </c:pt>
                <c:pt idx="336">
                  <c:v>8424</c:v>
                </c:pt>
                <c:pt idx="337">
                  <c:v>8481</c:v>
                </c:pt>
                <c:pt idx="338">
                  <c:v>8540</c:v>
                </c:pt>
                <c:pt idx="339">
                  <c:v>8610</c:v>
                </c:pt>
                <c:pt idx="340">
                  <c:v>8671</c:v>
                </c:pt>
                <c:pt idx="341">
                  <c:v>8724</c:v>
                </c:pt>
                <c:pt idx="342">
                  <c:v>8778</c:v>
                </c:pt>
                <c:pt idx="343">
                  <c:v>8846</c:v>
                </c:pt>
                <c:pt idx="344">
                  <c:v>8888</c:v>
                </c:pt>
                <c:pt idx="345">
                  <c:v>8923</c:v>
                </c:pt>
                <c:pt idx="346">
                  <c:v>8964</c:v>
                </c:pt>
                <c:pt idx="347">
                  <c:v>9017</c:v>
                </c:pt>
                <c:pt idx="348">
                  <c:v>9049</c:v>
                </c:pt>
                <c:pt idx="349">
                  <c:v>9074</c:v>
                </c:pt>
                <c:pt idx="350">
                  <c:v>9107</c:v>
                </c:pt>
                <c:pt idx="351">
                  <c:v>9152</c:v>
                </c:pt>
                <c:pt idx="352">
                  <c:v>9211</c:v>
                </c:pt>
                <c:pt idx="353">
                  <c:v>9242</c:v>
                </c:pt>
                <c:pt idx="354">
                  <c:v>9283</c:v>
                </c:pt>
                <c:pt idx="355">
                  <c:v>9343</c:v>
                </c:pt>
              </c:numCache>
            </c:numRef>
          </c:val>
          <c:smooth val="0"/>
          <c:extLst>
            <c:ext xmlns:c16="http://schemas.microsoft.com/office/drawing/2014/chart" uri="{C3380CC4-5D6E-409C-BE32-E72D297353CC}">
              <c16:uniqueId val="{00000000-47E9-4F84-9E7C-0AD7810626B6}"/>
            </c:ext>
          </c:extLst>
        </c:ser>
        <c:ser>
          <c:idx val="1"/>
          <c:order val="1"/>
          <c:tx>
            <c:strRef>
              <c:f>香港マカオ台湾の患者・海外輸入症例・無症状病原体保有者!$BQ$28</c:f>
              <c:strCache>
                <c:ptCount val="1"/>
                <c:pt idx="0">
                  <c:v>治癒退院</c:v>
                </c:pt>
              </c:strCache>
            </c:strRef>
          </c:tx>
          <c:spPr>
            <a:ln w="28575" cap="rnd">
              <a:solidFill>
                <a:srgbClr val="00B050"/>
              </a:solidFill>
              <a:round/>
            </a:ln>
            <a:effectLst/>
          </c:spPr>
          <c:marker>
            <c:symbol val="none"/>
          </c:marker>
          <c:cat>
            <c:numRef>
              <c:f>香港マカオ台湾の患者・海外輸入症例・無症状病原体保有者!$BO$29:$BO$387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香港マカオ台湾の患者・海外輸入症例・無症状病原体保有者!$BQ$29:$BQ$387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1</c:v>
                </c:pt>
                <c:pt idx="21">
                  <c:v>1</c:v>
                </c:pt>
                <c:pt idx="22">
                  <c:v>1</c:v>
                </c:pt>
                <c:pt idx="23">
                  <c:v>1</c:v>
                </c:pt>
                <c:pt idx="24">
                  <c:v>1</c:v>
                </c:pt>
                <c:pt idx="25">
                  <c:v>2</c:v>
                </c:pt>
                <c:pt idx="26">
                  <c:v>4</c:v>
                </c:pt>
                <c:pt idx="27">
                  <c:v>5</c:v>
                </c:pt>
                <c:pt idx="28">
                  <c:v>5</c:v>
                </c:pt>
                <c:pt idx="29">
                  <c:v>6</c:v>
                </c:pt>
                <c:pt idx="30">
                  <c:v>11</c:v>
                </c:pt>
                <c:pt idx="31">
                  <c:v>12</c:v>
                </c:pt>
                <c:pt idx="32">
                  <c:v>19</c:v>
                </c:pt>
                <c:pt idx="33">
                  <c:v>18</c:v>
                </c:pt>
                <c:pt idx="34">
                  <c:v>24</c:v>
                </c:pt>
                <c:pt idx="35">
                  <c:v>26</c:v>
                </c:pt>
                <c:pt idx="36">
                  <c:v>30</c:v>
                </c:pt>
                <c:pt idx="37">
                  <c:v>33</c:v>
                </c:pt>
                <c:pt idx="38">
                  <c:v>36</c:v>
                </c:pt>
                <c:pt idx="39">
                  <c:v>36</c:v>
                </c:pt>
                <c:pt idx="40">
                  <c:v>37</c:v>
                </c:pt>
                <c:pt idx="41">
                  <c:v>43</c:v>
                </c:pt>
                <c:pt idx="42">
                  <c:v>46</c:v>
                </c:pt>
                <c:pt idx="43">
                  <c:v>51</c:v>
                </c:pt>
                <c:pt idx="44">
                  <c:v>55</c:v>
                </c:pt>
                <c:pt idx="45">
                  <c:v>59</c:v>
                </c:pt>
                <c:pt idx="46">
                  <c:v>60</c:v>
                </c:pt>
                <c:pt idx="47">
                  <c:v>65</c:v>
                </c:pt>
                <c:pt idx="48">
                  <c:v>67</c:v>
                </c:pt>
                <c:pt idx="49">
                  <c:v>75</c:v>
                </c:pt>
                <c:pt idx="50">
                  <c:v>78</c:v>
                </c:pt>
                <c:pt idx="51">
                  <c:v>81</c:v>
                </c:pt>
                <c:pt idx="52">
                  <c:v>84</c:v>
                </c:pt>
                <c:pt idx="53">
                  <c:v>88</c:v>
                </c:pt>
                <c:pt idx="54">
                  <c:v>92</c:v>
                </c:pt>
                <c:pt idx="55">
                  <c:v>95</c:v>
                </c:pt>
                <c:pt idx="56">
                  <c:v>98</c:v>
                </c:pt>
                <c:pt idx="57">
                  <c:v>98</c:v>
                </c:pt>
                <c:pt idx="58">
                  <c:v>100</c:v>
                </c:pt>
                <c:pt idx="59">
                  <c:v>100</c:v>
                </c:pt>
                <c:pt idx="60">
                  <c:v>101</c:v>
                </c:pt>
                <c:pt idx="61">
                  <c:v>102</c:v>
                </c:pt>
                <c:pt idx="62">
                  <c:v>106</c:v>
                </c:pt>
                <c:pt idx="63">
                  <c:v>110</c:v>
                </c:pt>
                <c:pt idx="64">
                  <c:v>111</c:v>
                </c:pt>
                <c:pt idx="65">
                  <c:v>112</c:v>
                </c:pt>
                <c:pt idx="66">
                  <c:v>118</c:v>
                </c:pt>
                <c:pt idx="67">
                  <c:v>124</c:v>
                </c:pt>
                <c:pt idx="68">
                  <c:v>128</c:v>
                </c:pt>
                <c:pt idx="69">
                  <c:v>147</c:v>
                </c:pt>
                <c:pt idx="70">
                  <c:v>154</c:v>
                </c:pt>
                <c:pt idx="71">
                  <c:v>173</c:v>
                </c:pt>
                <c:pt idx="72">
                  <c:v>186</c:v>
                </c:pt>
                <c:pt idx="73">
                  <c:v>206</c:v>
                </c:pt>
                <c:pt idx="74">
                  <c:v>216</c:v>
                </c:pt>
                <c:pt idx="75">
                  <c:v>236</c:v>
                </c:pt>
                <c:pt idx="76">
                  <c:v>264</c:v>
                </c:pt>
                <c:pt idx="77">
                  <c:v>293</c:v>
                </c:pt>
                <c:pt idx="78">
                  <c:v>309</c:v>
                </c:pt>
                <c:pt idx="79">
                  <c:v>336</c:v>
                </c:pt>
                <c:pt idx="80">
                  <c:v>360</c:v>
                </c:pt>
                <c:pt idx="81">
                  <c:v>397</c:v>
                </c:pt>
                <c:pt idx="82">
                  <c:v>434</c:v>
                </c:pt>
                <c:pt idx="83">
                  <c:v>459</c:v>
                </c:pt>
                <c:pt idx="84">
                  <c:v>485</c:v>
                </c:pt>
                <c:pt idx="85">
                  <c:v>532</c:v>
                </c:pt>
                <c:pt idx="86">
                  <c:v>568</c:v>
                </c:pt>
                <c:pt idx="87">
                  <c:v>602</c:v>
                </c:pt>
                <c:pt idx="88">
                  <c:v>630</c:v>
                </c:pt>
                <c:pt idx="89">
                  <c:v>650</c:v>
                </c:pt>
                <c:pt idx="90">
                  <c:v>678</c:v>
                </c:pt>
                <c:pt idx="91">
                  <c:v>699</c:v>
                </c:pt>
                <c:pt idx="92">
                  <c:v>725</c:v>
                </c:pt>
                <c:pt idx="93">
                  <c:v>753</c:v>
                </c:pt>
                <c:pt idx="94">
                  <c:v>772</c:v>
                </c:pt>
                <c:pt idx="95">
                  <c:v>787</c:v>
                </c:pt>
                <c:pt idx="96">
                  <c:v>811</c:v>
                </c:pt>
                <c:pt idx="97">
                  <c:v>830</c:v>
                </c:pt>
                <c:pt idx="98">
                  <c:v>846</c:v>
                </c:pt>
                <c:pt idx="99">
                  <c:v>859</c:v>
                </c:pt>
                <c:pt idx="100">
                  <c:v>864</c:v>
                </c:pt>
                <c:pt idx="101">
                  <c:v>879</c:v>
                </c:pt>
                <c:pt idx="102">
                  <c:v>900</c:v>
                </c:pt>
                <c:pt idx="103">
                  <c:v>920</c:v>
                </c:pt>
                <c:pt idx="104">
                  <c:v>932</c:v>
                </c:pt>
                <c:pt idx="105">
                  <c:v>932</c:v>
                </c:pt>
                <c:pt idx="106">
                  <c:v>960</c:v>
                </c:pt>
                <c:pt idx="107">
                  <c:v>967</c:v>
                </c:pt>
                <c:pt idx="108">
                  <c:v>982</c:v>
                </c:pt>
                <c:pt idx="109">
                  <c:v>985</c:v>
                </c:pt>
                <c:pt idx="110">
                  <c:v>991</c:v>
                </c:pt>
                <c:pt idx="111">
                  <c:v>1008</c:v>
                </c:pt>
                <c:pt idx="112">
                  <c:v>1009</c:v>
                </c:pt>
                <c:pt idx="113">
                  <c:v>1019</c:v>
                </c:pt>
                <c:pt idx="114">
                  <c:v>1022</c:v>
                </c:pt>
                <c:pt idx="115">
                  <c:v>1024</c:v>
                </c:pt>
                <c:pt idx="116">
                  <c:v>1025</c:v>
                </c:pt>
                <c:pt idx="117">
                  <c:v>1025</c:v>
                </c:pt>
                <c:pt idx="118">
                  <c:v>1025</c:v>
                </c:pt>
                <c:pt idx="119">
                  <c:v>1029</c:v>
                </c:pt>
                <c:pt idx="120">
                  <c:v>1029</c:v>
                </c:pt>
                <c:pt idx="121">
                  <c:v>1029</c:v>
                </c:pt>
                <c:pt idx="122">
                  <c:v>1030</c:v>
                </c:pt>
                <c:pt idx="123">
                  <c:v>1030</c:v>
                </c:pt>
                <c:pt idx="124">
                  <c:v>1033</c:v>
                </c:pt>
                <c:pt idx="125">
                  <c:v>1034</c:v>
                </c:pt>
                <c:pt idx="126">
                  <c:v>1035</c:v>
                </c:pt>
                <c:pt idx="127">
                  <c:v>1035</c:v>
                </c:pt>
                <c:pt idx="128">
                  <c:v>1036</c:v>
                </c:pt>
                <c:pt idx="129">
                  <c:v>1037</c:v>
                </c:pt>
                <c:pt idx="130">
                  <c:v>1037</c:v>
                </c:pt>
                <c:pt idx="131">
                  <c:v>1038</c:v>
                </c:pt>
                <c:pt idx="132">
                  <c:v>1039</c:v>
                </c:pt>
                <c:pt idx="133">
                  <c:v>1042</c:v>
                </c:pt>
                <c:pt idx="134">
                  <c:v>1045</c:v>
                </c:pt>
                <c:pt idx="135">
                  <c:v>1048</c:v>
                </c:pt>
                <c:pt idx="136">
                  <c:v>1049</c:v>
                </c:pt>
                <c:pt idx="137">
                  <c:v>1049</c:v>
                </c:pt>
                <c:pt idx="138">
                  <c:v>1050</c:v>
                </c:pt>
                <c:pt idx="139">
                  <c:v>1051</c:v>
                </c:pt>
                <c:pt idx="140">
                  <c:v>1053</c:v>
                </c:pt>
                <c:pt idx="141">
                  <c:v>1060</c:v>
                </c:pt>
                <c:pt idx="142">
                  <c:v>1061</c:v>
                </c:pt>
                <c:pt idx="143">
                  <c:v>1067</c:v>
                </c:pt>
                <c:pt idx="144">
                  <c:v>1067</c:v>
                </c:pt>
                <c:pt idx="145">
                  <c:v>1069</c:v>
                </c:pt>
                <c:pt idx="146">
                  <c:v>1071</c:v>
                </c:pt>
                <c:pt idx="147">
                  <c:v>1072</c:v>
                </c:pt>
                <c:pt idx="148">
                  <c:v>1074</c:v>
                </c:pt>
                <c:pt idx="149">
                  <c:v>1077</c:v>
                </c:pt>
                <c:pt idx="150">
                  <c:v>1078</c:v>
                </c:pt>
                <c:pt idx="151">
                  <c:v>1078</c:v>
                </c:pt>
                <c:pt idx="152">
                  <c:v>1083</c:v>
                </c:pt>
                <c:pt idx="153">
                  <c:v>1086</c:v>
                </c:pt>
                <c:pt idx="154">
                  <c:v>1088</c:v>
                </c:pt>
                <c:pt idx="155">
                  <c:v>1091</c:v>
                </c:pt>
                <c:pt idx="156">
                  <c:v>1095</c:v>
                </c:pt>
                <c:pt idx="157">
                  <c:v>1104</c:v>
                </c:pt>
                <c:pt idx="158">
                  <c:v>1105</c:v>
                </c:pt>
                <c:pt idx="159">
                  <c:v>1107</c:v>
                </c:pt>
                <c:pt idx="160">
                  <c:v>1117</c:v>
                </c:pt>
                <c:pt idx="161">
                  <c:v>1120</c:v>
                </c:pt>
                <c:pt idx="162">
                  <c:v>1125</c:v>
                </c:pt>
                <c:pt idx="163">
                  <c:v>1145</c:v>
                </c:pt>
                <c:pt idx="164">
                  <c:v>1156</c:v>
                </c:pt>
                <c:pt idx="165">
                  <c:v>1157</c:v>
                </c:pt>
                <c:pt idx="166">
                  <c:v>1161</c:v>
                </c:pt>
                <c:pt idx="167">
                  <c:v>1167</c:v>
                </c:pt>
                <c:pt idx="168">
                  <c:v>1176</c:v>
                </c:pt>
                <c:pt idx="169">
                  <c:v>1187</c:v>
                </c:pt>
                <c:pt idx="170">
                  <c:v>1197</c:v>
                </c:pt>
                <c:pt idx="171">
                  <c:v>1214</c:v>
                </c:pt>
                <c:pt idx="172">
                  <c:v>1217</c:v>
                </c:pt>
                <c:pt idx="173">
                  <c:v>1229</c:v>
                </c:pt>
                <c:pt idx="174">
                  <c:v>1241</c:v>
                </c:pt>
                <c:pt idx="175">
                  <c:v>1254</c:v>
                </c:pt>
                <c:pt idx="176">
                  <c:v>1264</c:v>
                </c:pt>
                <c:pt idx="177">
                  <c:v>1274</c:v>
                </c:pt>
                <c:pt idx="178">
                  <c:v>1294</c:v>
                </c:pt>
                <c:pt idx="179">
                  <c:v>1302</c:v>
                </c:pt>
                <c:pt idx="180">
                  <c:v>1324</c:v>
                </c:pt>
                <c:pt idx="181">
                  <c:v>1344</c:v>
                </c:pt>
                <c:pt idx="182">
                  <c:v>1379</c:v>
                </c:pt>
                <c:pt idx="183">
                  <c:v>1407</c:v>
                </c:pt>
                <c:pt idx="184">
                  <c:v>1455</c:v>
                </c:pt>
                <c:pt idx="185">
                  <c:v>1495</c:v>
                </c:pt>
                <c:pt idx="186">
                  <c:v>1486</c:v>
                </c:pt>
                <c:pt idx="187">
                  <c:v>1527</c:v>
                </c:pt>
                <c:pt idx="188">
                  <c:v>1591</c:v>
                </c:pt>
                <c:pt idx="189">
                  <c:v>1660</c:v>
                </c:pt>
                <c:pt idx="190">
                  <c:v>1751</c:v>
                </c:pt>
                <c:pt idx="191">
                  <c:v>1858</c:v>
                </c:pt>
                <c:pt idx="192">
                  <c:v>1959</c:v>
                </c:pt>
                <c:pt idx="193">
                  <c:v>2037</c:v>
                </c:pt>
                <c:pt idx="194">
                  <c:v>2141</c:v>
                </c:pt>
                <c:pt idx="195">
                  <c:v>2314</c:v>
                </c:pt>
                <c:pt idx="196">
                  <c:v>2458</c:v>
                </c:pt>
                <c:pt idx="197">
                  <c:v>2620</c:v>
                </c:pt>
                <c:pt idx="198">
                  <c:v>2755</c:v>
                </c:pt>
                <c:pt idx="199">
                  <c:v>2847</c:v>
                </c:pt>
                <c:pt idx="200">
                  <c:v>2917</c:v>
                </c:pt>
                <c:pt idx="201">
                  <c:v>3052</c:v>
                </c:pt>
                <c:pt idx="202">
                  <c:v>3189</c:v>
                </c:pt>
                <c:pt idx="203">
                  <c:v>3295</c:v>
                </c:pt>
                <c:pt idx="204">
                  <c:v>3392</c:v>
                </c:pt>
                <c:pt idx="205">
                  <c:v>3488</c:v>
                </c:pt>
                <c:pt idx="206">
                  <c:v>3549</c:v>
                </c:pt>
                <c:pt idx="207">
                  <c:v>3599</c:v>
                </c:pt>
                <c:pt idx="208">
                  <c:v>3677</c:v>
                </c:pt>
                <c:pt idx="209">
                  <c:v>3779</c:v>
                </c:pt>
                <c:pt idx="210">
                  <c:v>3827</c:v>
                </c:pt>
                <c:pt idx="211">
                  <c:v>3900</c:v>
                </c:pt>
                <c:pt idx="212">
                  <c:v>3974</c:v>
                </c:pt>
                <c:pt idx="213">
                  <c:v>4018</c:v>
                </c:pt>
                <c:pt idx="214">
                  <c:v>4052</c:v>
                </c:pt>
                <c:pt idx="215">
                  <c:v>4108</c:v>
                </c:pt>
                <c:pt idx="216">
                  <c:v>4161</c:v>
                </c:pt>
                <c:pt idx="217">
                  <c:v>4200</c:v>
                </c:pt>
                <c:pt idx="218">
                  <c:v>4249</c:v>
                </c:pt>
                <c:pt idx="219">
                  <c:v>4287</c:v>
                </c:pt>
                <c:pt idx="220">
                  <c:v>4320</c:v>
                </c:pt>
                <c:pt idx="221">
                  <c:v>4342</c:v>
                </c:pt>
                <c:pt idx="222">
                  <c:v>4380</c:v>
                </c:pt>
                <c:pt idx="223">
                  <c:v>4401</c:v>
                </c:pt>
                <c:pt idx="224">
                  <c:v>4431</c:v>
                </c:pt>
                <c:pt idx="225">
                  <c:v>4456</c:v>
                </c:pt>
                <c:pt idx="226">
                  <c:v>4493</c:v>
                </c:pt>
                <c:pt idx="227">
                  <c:v>4511</c:v>
                </c:pt>
                <c:pt idx="228">
                  <c:v>4524</c:v>
                </c:pt>
                <c:pt idx="229">
                  <c:v>4543</c:v>
                </c:pt>
                <c:pt idx="230">
                  <c:v>4557</c:v>
                </c:pt>
                <c:pt idx="231">
                  <c:v>4582</c:v>
                </c:pt>
                <c:pt idx="232">
                  <c:v>4598</c:v>
                </c:pt>
                <c:pt idx="233">
                  <c:v>4613</c:v>
                </c:pt>
                <c:pt idx="234">
                  <c:v>4630</c:v>
                </c:pt>
                <c:pt idx="235">
                  <c:v>4635</c:v>
                </c:pt>
                <c:pt idx="236">
                  <c:v>4646</c:v>
                </c:pt>
                <c:pt idx="237">
                  <c:v>4663</c:v>
                </c:pt>
                <c:pt idx="238">
                  <c:v>4682</c:v>
                </c:pt>
                <c:pt idx="239">
                  <c:v>4696</c:v>
                </c:pt>
                <c:pt idx="240">
                  <c:v>4708</c:v>
                </c:pt>
                <c:pt idx="241">
                  <c:v>4712</c:v>
                </c:pt>
                <c:pt idx="242">
                  <c:v>4717</c:v>
                </c:pt>
                <c:pt idx="243">
                  <c:v>4729</c:v>
                </c:pt>
                <c:pt idx="244">
                  <c:v>4749</c:v>
                </c:pt>
                <c:pt idx="245">
                  <c:v>4758</c:v>
                </c:pt>
                <c:pt idx="246">
                  <c:v>4765</c:v>
                </c:pt>
                <c:pt idx="247">
                  <c:v>4777</c:v>
                </c:pt>
                <c:pt idx="248">
                  <c:v>4786</c:v>
                </c:pt>
                <c:pt idx="249">
                  <c:v>4790</c:v>
                </c:pt>
                <c:pt idx="250">
                  <c:v>4807</c:v>
                </c:pt>
                <c:pt idx="251">
                  <c:v>4827</c:v>
                </c:pt>
                <c:pt idx="252">
                  <c:v>4837</c:v>
                </c:pt>
                <c:pt idx="253">
                  <c:v>4843</c:v>
                </c:pt>
                <c:pt idx="254">
                  <c:v>4849</c:v>
                </c:pt>
                <c:pt idx="255">
                  <c:v>4861</c:v>
                </c:pt>
                <c:pt idx="256">
                  <c:v>4864</c:v>
                </c:pt>
                <c:pt idx="257">
                  <c:v>4875</c:v>
                </c:pt>
                <c:pt idx="258">
                  <c:v>4885</c:v>
                </c:pt>
                <c:pt idx="259">
                  <c:v>4890</c:v>
                </c:pt>
                <c:pt idx="260">
                  <c:v>4906</c:v>
                </c:pt>
                <c:pt idx="261">
                  <c:v>4914</c:v>
                </c:pt>
                <c:pt idx="262">
                  <c:v>4919</c:v>
                </c:pt>
                <c:pt idx="263">
                  <c:v>4921</c:v>
                </c:pt>
                <c:pt idx="264">
                  <c:v>4931</c:v>
                </c:pt>
                <c:pt idx="265">
                  <c:v>4932</c:v>
                </c:pt>
                <c:pt idx="266">
                  <c:v>4943</c:v>
                </c:pt>
                <c:pt idx="267">
                  <c:v>4951</c:v>
                </c:pt>
                <c:pt idx="268">
                  <c:v>4963</c:v>
                </c:pt>
                <c:pt idx="269">
                  <c:v>4973</c:v>
                </c:pt>
                <c:pt idx="270">
                  <c:v>4982</c:v>
                </c:pt>
                <c:pt idx="271">
                  <c:v>4996</c:v>
                </c:pt>
                <c:pt idx="272">
                  <c:v>5004</c:v>
                </c:pt>
                <c:pt idx="273">
                  <c:v>5019</c:v>
                </c:pt>
                <c:pt idx="274">
                  <c:v>5029</c:v>
                </c:pt>
                <c:pt idx="275">
                  <c:v>5041</c:v>
                </c:pt>
                <c:pt idx="276">
                  <c:v>5047</c:v>
                </c:pt>
                <c:pt idx="277">
                  <c:v>5050</c:v>
                </c:pt>
                <c:pt idx="278">
                  <c:v>5053</c:v>
                </c:pt>
                <c:pt idx="279">
                  <c:v>5063</c:v>
                </c:pt>
                <c:pt idx="280">
                  <c:v>5073</c:v>
                </c:pt>
                <c:pt idx="281">
                  <c:v>5082</c:v>
                </c:pt>
                <c:pt idx="282">
                  <c:v>5089</c:v>
                </c:pt>
                <c:pt idx="283">
                  <c:v>5096</c:v>
                </c:pt>
                <c:pt idx="284">
                  <c:v>5102</c:v>
                </c:pt>
                <c:pt idx="285">
                  <c:v>5109</c:v>
                </c:pt>
                <c:pt idx="286">
                  <c:v>5118</c:v>
                </c:pt>
                <c:pt idx="287">
                  <c:v>5126</c:v>
                </c:pt>
                <c:pt idx="288">
                  <c:v>5131</c:v>
                </c:pt>
                <c:pt idx="289">
                  <c:v>5139</c:v>
                </c:pt>
                <c:pt idx="290">
                  <c:v>5144</c:v>
                </c:pt>
                <c:pt idx="291">
                  <c:v>5146</c:v>
                </c:pt>
                <c:pt idx="292">
                  <c:v>5153</c:v>
                </c:pt>
                <c:pt idx="293">
                  <c:v>5159</c:v>
                </c:pt>
                <c:pt idx="294">
                  <c:v>5170</c:v>
                </c:pt>
                <c:pt idx="295">
                  <c:v>5177</c:v>
                </c:pt>
                <c:pt idx="296">
                  <c:v>5187</c:v>
                </c:pt>
                <c:pt idx="297">
                  <c:v>5194</c:v>
                </c:pt>
                <c:pt idx="298">
                  <c:v>5198</c:v>
                </c:pt>
                <c:pt idx="299">
                  <c:v>5212</c:v>
                </c:pt>
                <c:pt idx="300">
                  <c:v>5224</c:v>
                </c:pt>
                <c:pt idx="301">
                  <c:v>5233</c:v>
                </c:pt>
                <c:pt idx="302">
                  <c:v>5239</c:v>
                </c:pt>
                <c:pt idx="303">
                  <c:v>5248</c:v>
                </c:pt>
                <c:pt idx="304">
                  <c:v>5259</c:v>
                </c:pt>
                <c:pt idx="305">
                  <c:v>5267</c:v>
                </c:pt>
                <c:pt idx="306">
                  <c:v>5274</c:v>
                </c:pt>
                <c:pt idx="307">
                  <c:v>5295</c:v>
                </c:pt>
                <c:pt idx="308">
                  <c:v>5300</c:v>
                </c:pt>
                <c:pt idx="309">
                  <c:v>5313</c:v>
                </c:pt>
                <c:pt idx="310">
                  <c:v>5328</c:v>
                </c:pt>
                <c:pt idx="311">
                  <c:v>5340</c:v>
                </c:pt>
                <c:pt idx="312">
                  <c:v>5344</c:v>
                </c:pt>
                <c:pt idx="313">
                  <c:v>5361</c:v>
                </c:pt>
                <c:pt idx="314">
                  <c:v>5395</c:v>
                </c:pt>
                <c:pt idx="315">
                  <c:v>5423</c:v>
                </c:pt>
                <c:pt idx="316">
                  <c:v>5465</c:v>
                </c:pt>
                <c:pt idx="317">
                  <c:v>5511</c:v>
                </c:pt>
                <c:pt idx="318">
                  <c:v>5567</c:v>
                </c:pt>
                <c:pt idx="319">
                  <c:v>5626</c:v>
                </c:pt>
                <c:pt idx="320">
                  <c:v>5696</c:v>
                </c:pt>
                <c:pt idx="321">
                  <c:v>5783</c:v>
                </c:pt>
                <c:pt idx="322">
                  <c:v>5900</c:v>
                </c:pt>
                <c:pt idx="323">
                  <c:v>5996</c:v>
                </c:pt>
                <c:pt idx="324">
                  <c:v>6114</c:v>
                </c:pt>
                <c:pt idx="325">
                  <c:v>6202</c:v>
                </c:pt>
                <c:pt idx="326">
                  <c:v>6266</c:v>
                </c:pt>
                <c:pt idx="327">
                  <c:v>6345</c:v>
                </c:pt>
                <c:pt idx="328">
                  <c:v>6439</c:v>
                </c:pt>
                <c:pt idx="329">
                  <c:v>6534</c:v>
                </c:pt>
                <c:pt idx="330">
                  <c:v>6628</c:v>
                </c:pt>
                <c:pt idx="331">
                  <c:v>6737</c:v>
                </c:pt>
                <c:pt idx="332">
                  <c:v>6837</c:v>
                </c:pt>
                <c:pt idx="333">
                  <c:v>6910</c:v>
                </c:pt>
                <c:pt idx="334">
                  <c:v>6995</c:v>
                </c:pt>
                <c:pt idx="335">
                  <c:v>7112</c:v>
                </c:pt>
                <c:pt idx="336">
                  <c:v>7203</c:v>
                </c:pt>
                <c:pt idx="337">
                  <c:v>7317</c:v>
                </c:pt>
                <c:pt idx="338">
                  <c:v>7394</c:v>
                </c:pt>
                <c:pt idx="339">
                  <c:v>7474</c:v>
                </c:pt>
                <c:pt idx="340">
                  <c:v>7526</c:v>
                </c:pt>
                <c:pt idx="341">
                  <c:v>7616</c:v>
                </c:pt>
                <c:pt idx="342">
                  <c:v>7722</c:v>
                </c:pt>
                <c:pt idx="343">
                  <c:v>7813</c:v>
                </c:pt>
                <c:pt idx="344">
                  <c:v>7912</c:v>
                </c:pt>
                <c:pt idx="345">
                  <c:v>7968</c:v>
                </c:pt>
                <c:pt idx="346">
                  <c:v>8011</c:v>
                </c:pt>
                <c:pt idx="347">
                  <c:v>8055</c:v>
                </c:pt>
                <c:pt idx="348">
                  <c:v>8127</c:v>
                </c:pt>
                <c:pt idx="349">
                  <c:v>8201</c:v>
                </c:pt>
                <c:pt idx="350">
                  <c:v>8258</c:v>
                </c:pt>
                <c:pt idx="351">
                  <c:v>8307</c:v>
                </c:pt>
                <c:pt idx="352">
                  <c:v>8374</c:v>
                </c:pt>
                <c:pt idx="353">
                  <c:v>8423</c:v>
                </c:pt>
                <c:pt idx="354">
                  <c:v>8468</c:v>
                </c:pt>
                <c:pt idx="355">
                  <c:v>8524</c:v>
                </c:pt>
              </c:numCache>
            </c:numRef>
          </c:val>
          <c:smooth val="0"/>
          <c:extLst>
            <c:ext xmlns:c16="http://schemas.microsoft.com/office/drawing/2014/chart" uri="{C3380CC4-5D6E-409C-BE32-E72D297353CC}">
              <c16:uniqueId val="{00000001-47E9-4F84-9E7C-0AD7810626B6}"/>
            </c:ext>
          </c:extLst>
        </c:ser>
        <c:dLbls>
          <c:showLegendKey val="0"/>
          <c:showVal val="0"/>
          <c:showCatName val="0"/>
          <c:showSerName val="0"/>
          <c:showPercent val="0"/>
          <c:showBubbleSize val="0"/>
        </c:dLbls>
        <c:marker val="1"/>
        <c:smooth val="0"/>
        <c:axId val="601347704"/>
        <c:axId val="601345736"/>
      </c:lineChart>
      <c:lineChart>
        <c:grouping val="standard"/>
        <c:varyColors val="0"/>
        <c:ser>
          <c:idx val="2"/>
          <c:order val="2"/>
          <c:tx>
            <c:strRef>
              <c:f>香港マカオ台湾の患者・海外輸入症例・無症状病原体保有者!$BR$28</c:f>
              <c:strCache>
                <c:ptCount val="1"/>
                <c:pt idx="0">
                  <c:v>死者数</c:v>
                </c:pt>
              </c:strCache>
            </c:strRef>
          </c:tx>
          <c:spPr>
            <a:ln w="28575" cap="rnd">
              <a:solidFill>
                <a:schemeClr val="tx1"/>
              </a:solidFill>
              <a:round/>
            </a:ln>
            <a:effectLst/>
          </c:spPr>
          <c:marker>
            <c:symbol val="none"/>
          </c:marker>
          <c:cat>
            <c:numRef>
              <c:f>香港マカオ台湾の患者・海外輸入症例・無症状病原体保有者!$BO$29:$BO$387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香港マカオ台湾の患者・海外輸入症例・無症状病原体保有者!$BR$29:$BR$387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1</c:v>
                </c:pt>
                <c:pt idx="13">
                  <c:v>1</c:v>
                </c:pt>
                <c:pt idx="14">
                  <c:v>1</c:v>
                </c:pt>
                <c:pt idx="15">
                  <c:v>1</c:v>
                </c:pt>
                <c:pt idx="16">
                  <c:v>1</c:v>
                </c:pt>
                <c:pt idx="17">
                  <c:v>1</c:v>
                </c:pt>
                <c:pt idx="18">
                  <c:v>1</c:v>
                </c:pt>
                <c:pt idx="19">
                  <c:v>1</c:v>
                </c:pt>
                <c:pt idx="20">
                  <c:v>1</c:v>
                </c:pt>
                <c:pt idx="21">
                  <c:v>1</c:v>
                </c:pt>
                <c:pt idx="22">
                  <c:v>1</c:v>
                </c:pt>
                <c:pt idx="23">
                  <c:v>1</c:v>
                </c:pt>
                <c:pt idx="24">
                  <c:v>1</c:v>
                </c:pt>
                <c:pt idx="25">
                  <c:v>1</c:v>
                </c:pt>
                <c:pt idx="26">
                  <c:v>1</c:v>
                </c:pt>
                <c:pt idx="27">
                  <c:v>2</c:v>
                </c:pt>
                <c:pt idx="28">
                  <c:v>2</c:v>
                </c:pt>
                <c:pt idx="29">
                  <c:v>2</c:v>
                </c:pt>
                <c:pt idx="30">
                  <c:v>2</c:v>
                </c:pt>
                <c:pt idx="31">
                  <c:v>2</c:v>
                </c:pt>
                <c:pt idx="32">
                  <c:v>2</c:v>
                </c:pt>
                <c:pt idx="33">
                  <c:v>2</c:v>
                </c:pt>
                <c:pt idx="34">
                  <c:v>2</c:v>
                </c:pt>
                <c:pt idx="35">
                  <c:v>2</c:v>
                </c:pt>
                <c:pt idx="36">
                  <c:v>2</c:v>
                </c:pt>
                <c:pt idx="37">
                  <c:v>2</c:v>
                </c:pt>
                <c:pt idx="38">
                  <c:v>2</c:v>
                </c:pt>
                <c:pt idx="39">
                  <c:v>2</c:v>
                </c:pt>
                <c:pt idx="40">
                  <c:v>2</c:v>
                </c:pt>
                <c:pt idx="41">
                  <c:v>2</c:v>
                </c:pt>
                <c:pt idx="42">
                  <c:v>2</c:v>
                </c:pt>
                <c:pt idx="43">
                  <c:v>2</c:v>
                </c:pt>
                <c:pt idx="44">
                  <c:v>2</c:v>
                </c:pt>
                <c:pt idx="45">
                  <c:v>3</c:v>
                </c:pt>
                <c:pt idx="46">
                  <c:v>3</c:v>
                </c:pt>
                <c:pt idx="47">
                  <c:v>3</c:v>
                </c:pt>
                <c:pt idx="48">
                  <c:v>3</c:v>
                </c:pt>
                <c:pt idx="49">
                  <c:v>3</c:v>
                </c:pt>
                <c:pt idx="50">
                  <c:v>4</c:v>
                </c:pt>
                <c:pt idx="51">
                  <c:v>4</c:v>
                </c:pt>
                <c:pt idx="52">
                  <c:v>4</c:v>
                </c:pt>
                <c:pt idx="53">
                  <c:v>4</c:v>
                </c:pt>
                <c:pt idx="54">
                  <c:v>4</c:v>
                </c:pt>
                <c:pt idx="55">
                  <c:v>4</c:v>
                </c:pt>
                <c:pt idx="56">
                  <c:v>4</c:v>
                </c:pt>
                <c:pt idx="57">
                  <c:v>4</c:v>
                </c:pt>
                <c:pt idx="58">
                  <c:v>4</c:v>
                </c:pt>
                <c:pt idx="59">
                  <c:v>4</c:v>
                </c:pt>
                <c:pt idx="60">
                  <c:v>4</c:v>
                </c:pt>
                <c:pt idx="61">
                  <c:v>4</c:v>
                </c:pt>
                <c:pt idx="62">
                  <c:v>4</c:v>
                </c:pt>
                <c:pt idx="63">
                  <c:v>4</c:v>
                </c:pt>
                <c:pt idx="64">
                  <c:v>4</c:v>
                </c:pt>
                <c:pt idx="65">
                  <c:v>4</c:v>
                </c:pt>
                <c:pt idx="66">
                  <c:v>4</c:v>
                </c:pt>
                <c:pt idx="67">
                  <c:v>4</c:v>
                </c:pt>
                <c:pt idx="68">
                  <c:v>4</c:v>
                </c:pt>
                <c:pt idx="69">
                  <c:v>4</c:v>
                </c:pt>
                <c:pt idx="70">
                  <c:v>4</c:v>
                </c:pt>
                <c:pt idx="71">
                  <c:v>4</c:v>
                </c:pt>
                <c:pt idx="72">
                  <c:v>4</c:v>
                </c:pt>
                <c:pt idx="73">
                  <c:v>4</c:v>
                </c:pt>
                <c:pt idx="74">
                  <c:v>4</c:v>
                </c:pt>
                <c:pt idx="75">
                  <c:v>4</c:v>
                </c:pt>
                <c:pt idx="76">
                  <c:v>4</c:v>
                </c:pt>
                <c:pt idx="77">
                  <c:v>4</c:v>
                </c:pt>
                <c:pt idx="78">
                  <c:v>4</c:v>
                </c:pt>
                <c:pt idx="79">
                  <c:v>4</c:v>
                </c:pt>
                <c:pt idx="80">
                  <c:v>4</c:v>
                </c:pt>
                <c:pt idx="81">
                  <c:v>4</c:v>
                </c:pt>
                <c:pt idx="82">
                  <c:v>4</c:v>
                </c:pt>
                <c:pt idx="83">
                  <c:v>4</c:v>
                </c:pt>
                <c:pt idx="84">
                  <c:v>4</c:v>
                </c:pt>
                <c:pt idx="85">
                  <c:v>4</c:v>
                </c:pt>
                <c:pt idx="86">
                  <c:v>4</c:v>
                </c:pt>
                <c:pt idx="87">
                  <c:v>4</c:v>
                </c:pt>
                <c:pt idx="88">
                  <c:v>4</c:v>
                </c:pt>
                <c:pt idx="89">
                  <c:v>4</c:v>
                </c:pt>
                <c:pt idx="90">
                  <c:v>4</c:v>
                </c:pt>
                <c:pt idx="91">
                  <c:v>4</c:v>
                </c:pt>
                <c:pt idx="92">
                  <c:v>4</c:v>
                </c:pt>
                <c:pt idx="93">
                  <c:v>4</c:v>
                </c:pt>
                <c:pt idx="94">
                  <c:v>4</c:v>
                </c:pt>
                <c:pt idx="95">
                  <c:v>4</c:v>
                </c:pt>
                <c:pt idx="96">
                  <c:v>4</c:v>
                </c:pt>
                <c:pt idx="97">
                  <c:v>4</c:v>
                </c:pt>
                <c:pt idx="98">
                  <c:v>4</c:v>
                </c:pt>
                <c:pt idx="99">
                  <c:v>4</c:v>
                </c:pt>
                <c:pt idx="100">
                  <c:v>4</c:v>
                </c:pt>
                <c:pt idx="101">
                  <c:v>4</c:v>
                </c:pt>
                <c:pt idx="102">
                  <c:v>4</c:v>
                </c:pt>
                <c:pt idx="103">
                  <c:v>4</c:v>
                </c:pt>
                <c:pt idx="104">
                  <c:v>4</c:v>
                </c:pt>
                <c:pt idx="105">
                  <c:v>4</c:v>
                </c:pt>
                <c:pt idx="106">
                  <c:v>4</c:v>
                </c:pt>
                <c:pt idx="107">
                  <c:v>4</c:v>
                </c:pt>
                <c:pt idx="108">
                  <c:v>4</c:v>
                </c:pt>
                <c:pt idx="109">
                  <c:v>4</c:v>
                </c:pt>
                <c:pt idx="110">
                  <c:v>4</c:v>
                </c:pt>
                <c:pt idx="111">
                  <c:v>4</c:v>
                </c:pt>
                <c:pt idx="112">
                  <c:v>4</c:v>
                </c:pt>
                <c:pt idx="113">
                  <c:v>4</c:v>
                </c:pt>
                <c:pt idx="114">
                  <c:v>4</c:v>
                </c:pt>
                <c:pt idx="115">
                  <c:v>4</c:v>
                </c:pt>
                <c:pt idx="116">
                  <c:v>4</c:v>
                </c:pt>
                <c:pt idx="117">
                  <c:v>4</c:v>
                </c:pt>
                <c:pt idx="118">
                  <c:v>4</c:v>
                </c:pt>
                <c:pt idx="119">
                  <c:v>4</c:v>
                </c:pt>
                <c:pt idx="120">
                  <c:v>4</c:v>
                </c:pt>
                <c:pt idx="121">
                  <c:v>4</c:v>
                </c:pt>
                <c:pt idx="122">
                  <c:v>4</c:v>
                </c:pt>
                <c:pt idx="123">
                  <c:v>4</c:v>
                </c:pt>
                <c:pt idx="124">
                  <c:v>4</c:v>
                </c:pt>
                <c:pt idx="125">
                  <c:v>4</c:v>
                </c:pt>
                <c:pt idx="126">
                  <c:v>4</c:v>
                </c:pt>
                <c:pt idx="127">
                  <c:v>4</c:v>
                </c:pt>
                <c:pt idx="128">
                  <c:v>4</c:v>
                </c:pt>
                <c:pt idx="129">
                  <c:v>4</c:v>
                </c:pt>
                <c:pt idx="130">
                  <c:v>4</c:v>
                </c:pt>
                <c:pt idx="131">
                  <c:v>4</c:v>
                </c:pt>
                <c:pt idx="132">
                  <c:v>4</c:v>
                </c:pt>
                <c:pt idx="133">
                  <c:v>4</c:v>
                </c:pt>
                <c:pt idx="134">
                  <c:v>4</c:v>
                </c:pt>
                <c:pt idx="135">
                  <c:v>4</c:v>
                </c:pt>
                <c:pt idx="136">
                  <c:v>4</c:v>
                </c:pt>
                <c:pt idx="137">
                  <c:v>4</c:v>
                </c:pt>
                <c:pt idx="138">
                  <c:v>4</c:v>
                </c:pt>
                <c:pt idx="139">
                  <c:v>4</c:v>
                </c:pt>
                <c:pt idx="140">
                  <c:v>4</c:v>
                </c:pt>
                <c:pt idx="141">
                  <c:v>4</c:v>
                </c:pt>
                <c:pt idx="142">
                  <c:v>4</c:v>
                </c:pt>
                <c:pt idx="143">
                  <c:v>4</c:v>
                </c:pt>
                <c:pt idx="144">
                  <c:v>4</c:v>
                </c:pt>
                <c:pt idx="145">
                  <c:v>4</c:v>
                </c:pt>
                <c:pt idx="146">
                  <c:v>4</c:v>
                </c:pt>
                <c:pt idx="147">
                  <c:v>4</c:v>
                </c:pt>
                <c:pt idx="148">
                  <c:v>4</c:v>
                </c:pt>
                <c:pt idx="149">
                  <c:v>4</c:v>
                </c:pt>
                <c:pt idx="150">
                  <c:v>5</c:v>
                </c:pt>
                <c:pt idx="151">
                  <c:v>5</c:v>
                </c:pt>
                <c:pt idx="152">
                  <c:v>6</c:v>
                </c:pt>
                <c:pt idx="153">
                  <c:v>6</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8</c:v>
                </c:pt>
                <c:pt idx="173">
                  <c:v>8</c:v>
                </c:pt>
                <c:pt idx="174">
                  <c:v>10</c:v>
                </c:pt>
                <c:pt idx="175">
                  <c:v>10</c:v>
                </c:pt>
                <c:pt idx="176">
                  <c:v>11</c:v>
                </c:pt>
                <c:pt idx="177">
                  <c:v>12</c:v>
                </c:pt>
                <c:pt idx="178">
                  <c:v>12</c:v>
                </c:pt>
                <c:pt idx="179">
                  <c:v>12</c:v>
                </c:pt>
                <c:pt idx="180">
                  <c:v>14</c:v>
                </c:pt>
                <c:pt idx="181">
                  <c:v>14</c:v>
                </c:pt>
                <c:pt idx="182">
                  <c:v>15</c:v>
                </c:pt>
                <c:pt idx="183">
                  <c:v>16</c:v>
                </c:pt>
                <c:pt idx="184">
                  <c:v>18</c:v>
                </c:pt>
                <c:pt idx="185">
                  <c:v>18</c:v>
                </c:pt>
                <c:pt idx="186">
                  <c:v>22</c:v>
                </c:pt>
                <c:pt idx="187">
                  <c:v>23</c:v>
                </c:pt>
                <c:pt idx="188">
                  <c:v>24</c:v>
                </c:pt>
                <c:pt idx="189">
                  <c:v>25</c:v>
                </c:pt>
                <c:pt idx="190">
                  <c:v>27</c:v>
                </c:pt>
                <c:pt idx="191">
                  <c:v>31</c:v>
                </c:pt>
                <c:pt idx="192">
                  <c:v>35</c:v>
                </c:pt>
                <c:pt idx="193">
                  <c:v>38</c:v>
                </c:pt>
                <c:pt idx="194">
                  <c:v>42</c:v>
                </c:pt>
                <c:pt idx="195">
                  <c:v>43</c:v>
                </c:pt>
                <c:pt idx="196">
                  <c:v>46</c:v>
                </c:pt>
                <c:pt idx="197">
                  <c:v>47</c:v>
                </c:pt>
                <c:pt idx="198">
                  <c:v>47</c:v>
                </c:pt>
                <c:pt idx="199">
                  <c:v>52</c:v>
                </c:pt>
                <c:pt idx="200">
                  <c:v>55</c:v>
                </c:pt>
                <c:pt idx="201">
                  <c:v>58</c:v>
                </c:pt>
                <c:pt idx="202">
                  <c:v>63</c:v>
                </c:pt>
                <c:pt idx="203">
                  <c:v>66</c:v>
                </c:pt>
                <c:pt idx="204">
                  <c:v>67</c:v>
                </c:pt>
                <c:pt idx="205">
                  <c:v>69</c:v>
                </c:pt>
                <c:pt idx="206">
                  <c:v>69</c:v>
                </c:pt>
                <c:pt idx="207">
                  <c:v>69</c:v>
                </c:pt>
                <c:pt idx="208">
                  <c:v>71</c:v>
                </c:pt>
                <c:pt idx="209">
                  <c:v>72</c:v>
                </c:pt>
                <c:pt idx="210">
                  <c:v>75</c:v>
                </c:pt>
                <c:pt idx="211">
                  <c:v>75</c:v>
                </c:pt>
                <c:pt idx="212">
                  <c:v>76</c:v>
                </c:pt>
                <c:pt idx="213">
                  <c:v>77</c:v>
                </c:pt>
                <c:pt idx="214">
                  <c:v>77</c:v>
                </c:pt>
                <c:pt idx="215">
                  <c:v>78</c:v>
                </c:pt>
                <c:pt idx="216">
                  <c:v>79</c:v>
                </c:pt>
                <c:pt idx="217">
                  <c:v>81</c:v>
                </c:pt>
                <c:pt idx="218">
                  <c:v>84</c:v>
                </c:pt>
                <c:pt idx="219">
                  <c:v>87</c:v>
                </c:pt>
                <c:pt idx="220">
                  <c:v>88</c:v>
                </c:pt>
                <c:pt idx="221">
                  <c:v>89</c:v>
                </c:pt>
                <c:pt idx="222">
                  <c:v>90</c:v>
                </c:pt>
                <c:pt idx="223">
                  <c:v>93</c:v>
                </c:pt>
                <c:pt idx="224">
                  <c:v>94</c:v>
                </c:pt>
                <c:pt idx="225">
                  <c:v>94</c:v>
                </c:pt>
                <c:pt idx="226">
                  <c:v>94</c:v>
                </c:pt>
                <c:pt idx="227">
                  <c:v>96</c:v>
                </c:pt>
                <c:pt idx="228">
                  <c:v>98</c:v>
                </c:pt>
                <c:pt idx="229">
                  <c:v>99</c:v>
                </c:pt>
                <c:pt idx="230">
                  <c:v>99</c:v>
                </c:pt>
                <c:pt idx="231">
                  <c:v>99</c:v>
                </c:pt>
                <c:pt idx="232">
                  <c:v>99</c:v>
                </c:pt>
                <c:pt idx="233">
                  <c:v>100</c:v>
                </c:pt>
                <c:pt idx="234">
                  <c:v>100</c:v>
                </c:pt>
                <c:pt idx="235">
                  <c:v>101</c:v>
                </c:pt>
                <c:pt idx="236">
                  <c:v>102</c:v>
                </c:pt>
                <c:pt idx="237">
                  <c:v>102</c:v>
                </c:pt>
                <c:pt idx="238">
                  <c:v>102</c:v>
                </c:pt>
                <c:pt idx="239">
                  <c:v>103</c:v>
                </c:pt>
                <c:pt idx="240">
                  <c:v>103</c:v>
                </c:pt>
                <c:pt idx="241">
                  <c:v>103</c:v>
                </c:pt>
                <c:pt idx="242">
                  <c:v>103</c:v>
                </c:pt>
                <c:pt idx="243">
                  <c:v>103</c:v>
                </c:pt>
                <c:pt idx="244">
                  <c:v>103</c:v>
                </c:pt>
                <c:pt idx="245">
                  <c:v>104</c:v>
                </c:pt>
                <c:pt idx="246">
                  <c:v>105</c:v>
                </c:pt>
                <c:pt idx="247">
                  <c:v>105</c:v>
                </c:pt>
                <c:pt idx="248">
                  <c:v>105</c:v>
                </c:pt>
                <c:pt idx="249">
                  <c:v>105</c:v>
                </c:pt>
                <c:pt idx="250">
                  <c:v>105</c:v>
                </c:pt>
                <c:pt idx="251">
                  <c:v>105</c:v>
                </c:pt>
                <c:pt idx="252">
                  <c:v>105</c:v>
                </c:pt>
                <c:pt idx="253">
                  <c:v>105</c:v>
                </c:pt>
                <c:pt idx="254">
                  <c:v>105</c:v>
                </c:pt>
                <c:pt idx="255">
                  <c:v>105</c:v>
                </c:pt>
                <c:pt idx="256">
                  <c:v>105</c:v>
                </c:pt>
                <c:pt idx="257">
                  <c:v>105</c:v>
                </c:pt>
                <c:pt idx="258">
                  <c:v>105</c:v>
                </c:pt>
                <c:pt idx="259">
                  <c:v>105</c:v>
                </c:pt>
                <c:pt idx="260">
                  <c:v>105</c:v>
                </c:pt>
                <c:pt idx="261">
                  <c:v>105</c:v>
                </c:pt>
                <c:pt idx="262">
                  <c:v>105</c:v>
                </c:pt>
                <c:pt idx="263">
                  <c:v>105</c:v>
                </c:pt>
                <c:pt idx="264">
                  <c:v>105</c:v>
                </c:pt>
                <c:pt idx="265">
                  <c:v>105</c:v>
                </c:pt>
                <c:pt idx="266">
                  <c:v>105</c:v>
                </c:pt>
                <c:pt idx="267">
                  <c:v>105</c:v>
                </c:pt>
                <c:pt idx="268">
                  <c:v>105</c:v>
                </c:pt>
                <c:pt idx="269">
                  <c:v>105</c:v>
                </c:pt>
                <c:pt idx="270">
                  <c:v>105</c:v>
                </c:pt>
                <c:pt idx="271">
                  <c:v>105</c:v>
                </c:pt>
                <c:pt idx="272">
                  <c:v>105</c:v>
                </c:pt>
                <c:pt idx="273">
                  <c:v>105</c:v>
                </c:pt>
                <c:pt idx="274">
                  <c:v>105</c:v>
                </c:pt>
                <c:pt idx="275">
                  <c:v>105</c:v>
                </c:pt>
                <c:pt idx="276">
                  <c:v>105</c:v>
                </c:pt>
                <c:pt idx="277">
                  <c:v>105</c:v>
                </c:pt>
                <c:pt idx="278">
                  <c:v>105</c:v>
                </c:pt>
                <c:pt idx="279">
                  <c:v>105</c:v>
                </c:pt>
                <c:pt idx="280">
                  <c:v>105</c:v>
                </c:pt>
                <c:pt idx="281">
                  <c:v>105</c:v>
                </c:pt>
                <c:pt idx="282">
                  <c:v>105</c:v>
                </c:pt>
                <c:pt idx="283">
                  <c:v>105</c:v>
                </c:pt>
                <c:pt idx="284">
                  <c:v>105</c:v>
                </c:pt>
                <c:pt idx="285">
                  <c:v>105</c:v>
                </c:pt>
                <c:pt idx="286">
                  <c:v>106</c:v>
                </c:pt>
                <c:pt idx="287">
                  <c:v>107</c:v>
                </c:pt>
                <c:pt idx="288">
                  <c:v>107</c:v>
                </c:pt>
                <c:pt idx="289">
                  <c:v>107</c:v>
                </c:pt>
                <c:pt idx="290">
                  <c:v>107</c:v>
                </c:pt>
                <c:pt idx="291">
                  <c:v>107</c:v>
                </c:pt>
                <c:pt idx="292">
                  <c:v>108</c:v>
                </c:pt>
                <c:pt idx="293">
                  <c:v>108</c:v>
                </c:pt>
                <c:pt idx="294">
                  <c:v>108</c:v>
                </c:pt>
                <c:pt idx="295">
                  <c:v>108</c:v>
                </c:pt>
                <c:pt idx="296">
                  <c:v>108</c:v>
                </c:pt>
                <c:pt idx="297">
                  <c:v>108</c:v>
                </c:pt>
                <c:pt idx="298">
                  <c:v>108</c:v>
                </c:pt>
                <c:pt idx="299">
                  <c:v>108</c:v>
                </c:pt>
                <c:pt idx="300">
                  <c:v>108</c:v>
                </c:pt>
                <c:pt idx="301">
                  <c:v>108</c:v>
                </c:pt>
                <c:pt idx="302">
                  <c:v>108</c:v>
                </c:pt>
                <c:pt idx="303">
                  <c:v>108</c:v>
                </c:pt>
                <c:pt idx="304">
                  <c:v>108</c:v>
                </c:pt>
                <c:pt idx="305">
                  <c:v>108</c:v>
                </c:pt>
                <c:pt idx="306">
                  <c:v>108</c:v>
                </c:pt>
                <c:pt idx="307">
                  <c:v>108</c:v>
                </c:pt>
                <c:pt idx="308">
                  <c:v>108</c:v>
                </c:pt>
                <c:pt idx="309">
                  <c:v>108</c:v>
                </c:pt>
                <c:pt idx="310">
                  <c:v>109</c:v>
                </c:pt>
                <c:pt idx="311">
                  <c:v>109</c:v>
                </c:pt>
                <c:pt idx="312">
                  <c:v>109</c:v>
                </c:pt>
                <c:pt idx="313">
                  <c:v>109</c:v>
                </c:pt>
                <c:pt idx="314">
                  <c:v>110</c:v>
                </c:pt>
                <c:pt idx="315">
                  <c:v>111</c:v>
                </c:pt>
                <c:pt idx="316">
                  <c:v>112</c:v>
                </c:pt>
                <c:pt idx="317">
                  <c:v>112</c:v>
                </c:pt>
                <c:pt idx="318">
                  <c:v>112</c:v>
                </c:pt>
                <c:pt idx="319">
                  <c:v>112</c:v>
                </c:pt>
                <c:pt idx="320">
                  <c:v>112</c:v>
                </c:pt>
                <c:pt idx="321">
                  <c:v>114</c:v>
                </c:pt>
                <c:pt idx="322">
                  <c:v>114</c:v>
                </c:pt>
                <c:pt idx="323">
                  <c:v>114</c:v>
                </c:pt>
                <c:pt idx="324">
                  <c:v>115</c:v>
                </c:pt>
                <c:pt idx="325">
                  <c:v>117</c:v>
                </c:pt>
                <c:pt idx="326">
                  <c:v>120</c:v>
                </c:pt>
                <c:pt idx="327">
                  <c:v>123</c:v>
                </c:pt>
                <c:pt idx="328">
                  <c:v>123</c:v>
                </c:pt>
                <c:pt idx="329">
                  <c:v>125</c:v>
                </c:pt>
                <c:pt idx="330">
                  <c:v>129</c:v>
                </c:pt>
                <c:pt idx="331">
                  <c:v>129</c:v>
                </c:pt>
                <c:pt idx="332">
                  <c:v>130</c:v>
                </c:pt>
                <c:pt idx="333">
                  <c:v>131</c:v>
                </c:pt>
                <c:pt idx="334">
                  <c:v>132</c:v>
                </c:pt>
                <c:pt idx="335">
                  <c:v>133</c:v>
                </c:pt>
                <c:pt idx="336">
                  <c:v>135</c:v>
                </c:pt>
                <c:pt idx="337">
                  <c:v>136</c:v>
                </c:pt>
                <c:pt idx="338">
                  <c:v>136</c:v>
                </c:pt>
                <c:pt idx="339">
                  <c:v>137</c:v>
                </c:pt>
                <c:pt idx="340">
                  <c:v>141</c:v>
                </c:pt>
                <c:pt idx="341">
                  <c:v>143</c:v>
                </c:pt>
                <c:pt idx="342">
                  <c:v>147</c:v>
                </c:pt>
                <c:pt idx="343">
                  <c:v>148</c:v>
                </c:pt>
                <c:pt idx="344">
                  <c:v>149</c:v>
                </c:pt>
                <c:pt idx="345">
                  <c:v>150</c:v>
                </c:pt>
                <c:pt idx="346">
                  <c:v>150</c:v>
                </c:pt>
                <c:pt idx="347">
                  <c:v>153</c:v>
                </c:pt>
                <c:pt idx="348">
                  <c:v>153</c:v>
                </c:pt>
                <c:pt idx="349">
                  <c:v>154</c:v>
                </c:pt>
                <c:pt idx="350">
                  <c:v>154</c:v>
                </c:pt>
                <c:pt idx="351">
                  <c:v>155</c:v>
                </c:pt>
                <c:pt idx="352">
                  <c:v>157</c:v>
                </c:pt>
                <c:pt idx="353">
                  <c:v>158</c:v>
                </c:pt>
                <c:pt idx="354">
                  <c:v>159</c:v>
                </c:pt>
                <c:pt idx="355">
                  <c:v>160</c:v>
                </c:pt>
              </c:numCache>
            </c:numRef>
          </c:val>
          <c:smooth val="0"/>
          <c:extLst>
            <c:ext xmlns:c16="http://schemas.microsoft.com/office/drawing/2014/chart" uri="{C3380CC4-5D6E-409C-BE32-E72D297353CC}">
              <c16:uniqueId val="{00000002-47E9-4F84-9E7C-0AD7810626B6}"/>
            </c:ext>
          </c:extLst>
        </c:ser>
        <c:dLbls>
          <c:showLegendKey val="0"/>
          <c:showVal val="0"/>
          <c:showCatName val="0"/>
          <c:showSerName val="0"/>
          <c:showPercent val="0"/>
          <c:showBubbleSize val="0"/>
        </c:dLbls>
        <c:marker val="1"/>
        <c:smooth val="0"/>
        <c:axId val="529783904"/>
        <c:axId val="529786200"/>
      </c:lineChart>
      <c:dateAx>
        <c:axId val="601347704"/>
        <c:scaling>
          <c:orientation val="minMax"/>
        </c:scaling>
        <c:delete val="0"/>
        <c:axPos val="b"/>
        <c:numFmt formatCode="m&quot;月&quot;d&quot;日&quot;" sourceLinked="1"/>
        <c:majorTickMark val="out"/>
        <c:minorTickMark val="none"/>
        <c:tickLblPos val="nextTo"/>
        <c:spPr>
          <a:noFill/>
          <a:ln w="9525" cap="flat" cmpd="sng" algn="ctr">
            <a:solidFill>
              <a:schemeClr val="accent1"/>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5736"/>
        <c:crosses val="autoZero"/>
        <c:auto val="1"/>
        <c:lblOffset val="100"/>
        <c:baseTimeUnit val="days"/>
        <c:majorUnit val="7"/>
        <c:majorTimeUnit val="days"/>
      </c:dateAx>
      <c:valAx>
        <c:axId val="601345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solidFill>
              <a:srgbClr val="0000FF"/>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1347704"/>
        <c:crosses val="autoZero"/>
        <c:crossBetween val="midCat"/>
        <c:majorUnit val="500"/>
      </c:valAx>
      <c:valAx>
        <c:axId val="529786200"/>
        <c:scaling>
          <c:orientation val="minMax"/>
          <c:max val="200"/>
          <c:min val="0"/>
        </c:scaling>
        <c:delete val="0"/>
        <c:axPos val="r"/>
        <c:minorGridlines>
          <c:spPr>
            <a:ln w="9525" cap="flat" cmpd="sng" algn="ctr">
              <a:noFill/>
              <a:round/>
            </a:ln>
            <a:effectLst/>
          </c:spPr>
        </c:minorGridlines>
        <c:numFmt formatCode="General" sourceLinked="1"/>
        <c:majorTickMark val="out"/>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783904"/>
        <c:crosses val="max"/>
        <c:crossBetween val="between"/>
        <c:minorUnit val="2"/>
      </c:valAx>
      <c:dateAx>
        <c:axId val="529783904"/>
        <c:scaling>
          <c:orientation val="minMax"/>
        </c:scaling>
        <c:delete val="1"/>
        <c:axPos val="b"/>
        <c:numFmt formatCode="m&quot;月&quot;d&quot;日&quot;" sourceLinked="1"/>
        <c:majorTickMark val="out"/>
        <c:minorTickMark val="none"/>
        <c:tickLblPos val="nextTo"/>
        <c:crossAx val="529786200"/>
        <c:crosses val="autoZero"/>
        <c:auto val="1"/>
        <c:lblOffset val="100"/>
        <c:baseTimeUnit val="days"/>
      </c:dateAx>
      <c:spPr>
        <a:noFill/>
        <a:ln>
          <a:solidFill>
            <a:schemeClr val="accent1"/>
          </a:solidFill>
        </a:ln>
        <a:effectLst/>
      </c:spPr>
    </c:plotArea>
    <c:legend>
      <c:legendPos val="b"/>
      <c:layout>
        <c:manualLayout>
          <c:xMode val="edge"/>
          <c:yMode val="edge"/>
          <c:x val="0.67781145944407273"/>
          <c:y val="0.29211498574467071"/>
          <c:w val="0.25761121130677278"/>
          <c:h val="0.18419611114296033"/>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sz="1800" b="1"/>
              <a:t>台湾感染者推移</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5.742931458818365E-2"/>
          <c:y val="3.6340466511513354E-2"/>
          <c:w val="0.89846021086392291"/>
          <c:h val="0.81959885212376471"/>
        </c:manualLayout>
      </c:layout>
      <c:lineChart>
        <c:grouping val="standard"/>
        <c:varyColors val="0"/>
        <c:ser>
          <c:idx val="0"/>
          <c:order val="0"/>
          <c:tx>
            <c:strRef>
              <c:f>香港マカオ台湾の患者・海外輸入症例・無症状病原体保有者!$BX$28</c:f>
              <c:strCache>
                <c:ptCount val="1"/>
                <c:pt idx="0">
                  <c:v>感染者数</c:v>
                </c:pt>
              </c:strCache>
            </c:strRef>
          </c:tx>
          <c:spPr>
            <a:ln w="28575" cap="rnd">
              <a:solidFill>
                <a:schemeClr val="accent1"/>
              </a:solidFill>
              <a:round/>
            </a:ln>
            <a:effectLst/>
          </c:spPr>
          <c:marker>
            <c:symbol val="none"/>
          </c:marker>
          <c:cat>
            <c:numRef>
              <c:f>香港マカオ台湾の患者・海外輸入症例・無症状病原体保有者!$BW$29:$BW$387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香港マカオ台湾の患者・海外輸入症例・無症状病原体保有者!$BX$29:$BX$387</c:f>
              <c:numCache>
                <c:formatCode>General</c:formatCode>
                <c:ptCount val="359"/>
                <c:pt idx="0">
                  <c:v>1</c:v>
                </c:pt>
                <c:pt idx="1">
                  <c:v>3</c:v>
                </c:pt>
                <c:pt idx="2">
                  <c:v>3</c:v>
                </c:pt>
                <c:pt idx="3">
                  <c:v>4</c:v>
                </c:pt>
                <c:pt idx="4">
                  <c:v>5</c:v>
                </c:pt>
                <c:pt idx="5">
                  <c:v>8</c:v>
                </c:pt>
                <c:pt idx="6">
                  <c:v>8</c:v>
                </c:pt>
                <c:pt idx="7">
                  <c:v>9</c:v>
                </c:pt>
                <c:pt idx="8">
                  <c:v>10</c:v>
                </c:pt>
                <c:pt idx="9">
                  <c:v>10</c:v>
                </c:pt>
                <c:pt idx="10">
                  <c:v>10</c:v>
                </c:pt>
                <c:pt idx="11">
                  <c:v>10</c:v>
                </c:pt>
                <c:pt idx="12">
                  <c:v>11</c:v>
                </c:pt>
                <c:pt idx="13">
                  <c:v>11</c:v>
                </c:pt>
                <c:pt idx="14">
                  <c:v>16</c:v>
                </c:pt>
                <c:pt idx="15">
                  <c:v>16</c:v>
                </c:pt>
                <c:pt idx="16">
                  <c:v>17</c:v>
                </c:pt>
                <c:pt idx="17">
                  <c:v>18</c:v>
                </c:pt>
                <c:pt idx="18">
                  <c:v>18</c:v>
                </c:pt>
                <c:pt idx="19">
                  <c:v>18</c:v>
                </c:pt>
                <c:pt idx="20">
                  <c:v>18</c:v>
                </c:pt>
                <c:pt idx="21">
                  <c:v>18</c:v>
                </c:pt>
                <c:pt idx="22">
                  <c:v>18</c:v>
                </c:pt>
                <c:pt idx="23">
                  <c:v>18</c:v>
                </c:pt>
                <c:pt idx="24">
                  <c:v>20</c:v>
                </c:pt>
                <c:pt idx="25">
                  <c:v>22</c:v>
                </c:pt>
                <c:pt idx="26">
                  <c:v>22</c:v>
                </c:pt>
                <c:pt idx="27">
                  <c:v>24</c:v>
                </c:pt>
                <c:pt idx="28">
                  <c:v>24</c:v>
                </c:pt>
                <c:pt idx="29">
                  <c:v>26</c:v>
                </c:pt>
                <c:pt idx="30">
                  <c:v>26</c:v>
                </c:pt>
                <c:pt idx="31">
                  <c:v>28</c:v>
                </c:pt>
                <c:pt idx="32">
                  <c:v>30</c:v>
                </c:pt>
                <c:pt idx="33">
                  <c:v>31</c:v>
                </c:pt>
                <c:pt idx="34">
                  <c:v>32</c:v>
                </c:pt>
                <c:pt idx="35">
                  <c:v>32</c:v>
                </c:pt>
                <c:pt idx="36">
                  <c:v>34</c:v>
                </c:pt>
                <c:pt idx="37">
                  <c:v>39</c:v>
                </c:pt>
                <c:pt idx="38">
                  <c:v>40</c:v>
                </c:pt>
                <c:pt idx="39">
                  <c:v>41</c:v>
                </c:pt>
                <c:pt idx="40">
                  <c:v>42</c:v>
                </c:pt>
                <c:pt idx="41">
                  <c:v>42</c:v>
                </c:pt>
                <c:pt idx="42">
                  <c:v>44</c:v>
                </c:pt>
                <c:pt idx="43">
                  <c:v>45</c:v>
                </c:pt>
                <c:pt idx="44">
                  <c:v>45</c:v>
                </c:pt>
                <c:pt idx="45">
                  <c:v>45</c:v>
                </c:pt>
                <c:pt idx="46">
                  <c:v>45</c:v>
                </c:pt>
                <c:pt idx="47">
                  <c:v>47</c:v>
                </c:pt>
                <c:pt idx="48">
                  <c:v>48</c:v>
                </c:pt>
                <c:pt idx="49">
                  <c:v>49</c:v>
                </c:pt>
                <c:pt idx="50">
                  <c:v>50</c:v>
                </c:pt>
                <c:pt idx="51">
                  <c:v>53</c:v>
                </c:pt>
                <c:pt idx="52">
                  <c:v>59</c:v>
                </c:pt>
                <c:pt idx="53">
                  <c:v>67</c:v>
                </c:pt>
                <c:pt idx="54">
                  <c:v>77</c:v>
                </c:pt>
                <c:pt idx="55">
                  <c:v>100</c:v>
                </c:pt>
                <c:pt idx="56">
                  <c:v>108</c:v>
                </c:pt>
                <c:pt idx="57">
                  <c:v>135</c:v>
                </c:pt>
                <c:pt idx="58">
                  <c:v>153</c:v>
                </c:pt>
                <c:pt idx="59">
                  <c:v>169</c:v>
                </c:pt>
                <c:pt idx="60">
                  <c:v>195</c:v>
                </c:pt>
                <c:pt idx="61">
                  <c:v>216</c:v>
                </c:pt>
                <c:pt idx="62">
                  <c:v>235</c:v>
                </c:pt>
                <c:pt idx="63">
                  <c:v>252</c:v>
                </c:pt>
                <c:pt idx="64">
                  <c:v>267</c:v>
                </c:pt>
                <c:pt idx="65">
                  <c:v>283</c:v>
                </c:pt>
                <c:pt idx="66">
                  <c:v>298</c:v>
                </c:pt>
                <c:pt idx="67">
                  <c:v>306</c:v>
                </c:pt>
                <c:pt idx="68">
                  <c:v>322</c:v>
                </c:pt>
                <c:pt idx="69">
                  <c:v>329</c:v>
                </c:pt>
                <c:pt idx="70">
                  <c:v>339</c:v>
                </c:pt>
                <c:pt idx="71">
                  <c:v>348</c:v>
                </c:pt>
                <c:pt idx="72">
                  <c:v>355</c:v>
                </c:pt>
                <c:pt idx="73">
                  <c:v>363</c:v>
                </c:pt>
                <c:pt idx="74">
                  <c:v>373</c:v>
                </c:pt>
                <c:pt idx="75">
                  <c:v>376</c:v>
                </c:pt>
                <c:pt idx="76">
                  <c:v>379</c:v>
                </c:pt>
                <c:pt idx="77">
                  <c:v>380</c:v>
                </c:pt>
                <c:pt idx="78">
                  <c:v>382</c:v>
                </c:pt>
                <c:pt idx="79">
                  <c:v>385</c:v>
                </c:pt>
                <c:pt idx="80">
                  <c:v>388</c:v>
                </c:pt>
                <c:pt idx="81">
                  <c:v>393</c:v>
                </c:pt>
                <c:pt idx="82">
                  <c:v>393</c:v>
                </c:pt>
                <c:pt idx="83">
                  <c:v>395</c:v>
                </c:pt>
                <c:pt idx="84">
                  <c:v>395</c:v>
                </c:pt>
                <c:pt idx="85">
                  <c:v>395</c:v>
                </c:pt>
                <c:pt idx="86">
                  <c:v>398</c:v>
                </c:pt>
                <c:pt idx="87">
                  <c:v>420</c:v>
                </c:pt>
                <c:pt idx="88">
                  <c:v>422</c:v>
                </c:pt>
                <c:pt idx="89">
                  <c:v>425</c:v>
                </c:pt>
                <c:pt idx="90">
                  <c:v>426</c:v>
                </c:pt>
                <c:pt idx="91">
                  <c:v>427</c:v>
                </c:pt>
                <c:pt idx="92">
                  <c:v>428</c:v>
                </c:pt>
                <c:pt idx="93">
                  <c:v>429</c:v>
                </c:pt>
                <c:pt idx="94">
                  <c:v>429</c:v>
                </c:pt>
                <c:pt idx="95">
                  <c:v>429</c:v>
                </c:pt>
                <c:pt idx="96">
                  <c:v>429</c:v>
                </c:pt>
                <c:pt idx="97">
                  <c:v>429</c:v>
                </c:pt>
                <c:pt idx="98">
                  <c:v>429</c:v>
                </c:pt>
                <c:pt idx="99">
                  <c:v>429</c:v>
                </c:pt>
                <c:pt idx="100">
                  <c:v>432</c:v>
                </c:pt>
                <c:pt idx="101">
                  <c:v>436</c:v>
                </c:pt>
                <c:pt idx="102">
                  <c:v>438</c:v>
                </c:pt>
                <c:pt idx="103">
                  <c:v>438</c:v>
                </c:pt>
                <c:pt idx="104">
                  <c:v>439</c:v>
                </c:pt>
                <c:pt idx="105">
                  <c:v>440</c:v>
                </c:pt>
                <c:pt idx="106">
                  <c:v>440</c:v>
                </c:pt>
                <c:pt idx="107">
                  <c:v>440</c:v>
                </c:pt>
                <c:pt idx="108">
                  <c:v>440</c:v>
                </c:pt>
                <c:pt idx="109">
                  <c:v>440</c:v>
                </c:pt>
                <c:pt idx="110">
                  <c:v>440</c:v>
                </c:pt>
                <c:pt idx="111">
                  <c:v>440</c:v>
                </c:pt>
                <c:pt idx="112">
                  <c:v>440</c:v>
                </c:pt>
                <c:pt idx="113">
                  <c:v>440</c:v>
                </c:pt>
                <c:pt idx="114">
                  <c:v>440</c:v>
                </c:pt>
                <c:pt idx="115">
                  <c:v>440</c:v>
                </c:pt>
                <c:pt idx="116">
                  <c:v>440</c:v>
                </c:pt>
                <c:pt idx="117">
                  <c:v>440</c:v>
                </c:pt>
                <c:pt idx="118">
                  <c:v>440</c:v>
                </c:pt>
                <c:pt idx="119">
                  <c:v>441</c:v>
                </c:pt>
                <c:pt idx="120">
                  <c:v>441</c:v>
                </c:pt>
                <c:pt idx="121">
                  <c:v>441</c:v>
                </c:pt>
                <c:pt idx="122">
                  <c:v>441</c:v>
                </c:pt>
                <c:pt idx="123">
                  <c:v>441</c:v>
                </c:pt>
                <c:pt idx="124">
                  <c:v>441</c:v>
                </c:pt>
                <c:pt idx="125">
                  <c:v>441</c:v>
                </c:pt>
                <c:pt idx="126">
                  <c:v>441</c:v>
                </c:pt>
                <c:pt idx="127">
                  <c:v>442</c:v>
                </c:pt>
                <c:pt idx="128">
                  <c:v>442</c:v>
                </c:pt>
                <c:pt idx="129">
                  <c:v>442</c:v>
                </c:pt>
                <c:pt idx="130">
                  <c:v>443</c:v>
                </c:pt>
                <c:pt idx="131">
                  <c:v>443</c:v>
                </c:pt>
                <c:pt idx="132">
                  <c:v>443</c:v>
                </c:pt>
                <c:pt idx="133">
                  <c:v>443</c:v>
                </c:pt>
                <c:pt idx="134">
                  <c:v>443</c:v>
                </c:pt>
                <c:pt idx="135">
                  <c:v>443</c:v>
                </c:pt>
                <c:pt idx="136">
                  <c:v>443</c:v>
                </c:pt>
                <c:pt idx="137">
                  <c:v>443</c:v>
                </c:pt>
                <c:pt idx="138">
                  <c:v>443</c:v>
                </c:pt>
                <c:pt idx="139">
                  <c:v>443</c:v>
                </c:pt>
                <c:pt idx="140">
                  <c:v>443</c:v>
                </c:pt>
                <c:pt idx="141">
                  <c:v>443</c:v>
                </c:pt>
                <c:pt idx="142">
                  <c:v>443</c:v>
                </c:pt>
                <c:pt idx="143">
                  <c:v>443</c:v>
                </c:pt>
                <c:pt idx="144">
                  <c:v>445</c:v>
                </c:pt>
                <c:pt idx="145">
                  <c:v>445</c:v>
                </c:pt>
                <c:pt idx="146">
                  <c:v>445</c:v>
                </c:pt>
                <c:pt idx="147">
                  <c:v>446</c:v>
                </c:pt>
                <c:pt idx="148">
                  <c:v>446</c:v>
                </c:pt>
                <c:pt idx="149">
                  <c:v>446</c:v>
                </c:pt>
                <c:pt idx="150">
                  <c:v>446</c:v>
                </c:pt>
                <c:pt idx="151">
                  <c:v>446</c:v>
                </c:pt>
                <c:pt idx="152">
                  <c:v>446</c:v>
                </c:pt>
                <c:pt idx="153">
                  <c:v>446</c:v>
                </c:pt>
                <c:pt idx="154">
                  <c:v>447</c:v>
                </c:pt>
                <c:pt idx="155">
                  <c:v>447</c:v>
                </c:pt>
                <c:pt idx="156">
                  <c:v>447</c:v>
                </c:pt>
                <c:pt idx="157">
                  <c:v>447</c:v>
                </c:pt>
                <c:pt idx="158">
                  <c:v>447</c:v>
                </c:pt>
                <c:pt idx="159">
                  <c:v>447</c:v>
                </c:pt>
                <c:pt idx="160">
                  <c:v>447</c:v>
                </c:pt>
                <c:pt idx="161">
                  <c:v>448</c:v>
                </c:pt>
                <c:pt idx="162">
                  <c:v>449</c:v>
                </c:pt>
                <c:pt idx="163">
                  <c:v>449</c:v>
                </c:pt>
                <c:pt idx="164">
                  <c:v>449</c:v>
                </c:pt>
                <c:pt idx="165">
                  <c:v>449</c:v>
                </c:pt>
                <c:pt idx="166">
                  <c:v>449</c:v>
                </c:pt>
                <c:pt idx="167">
                  <c:v>449</c:v>
                </c:pt>
                <c:pt idx="168">
                  <c:v>449</c:v>
                </c:pt>
                <c:pt idx="169">
                  <c:v>451</c:v>
                </c:pt>
                <c:pt idx="170">
                  <c:v>451</c:v>
                </c:pt>
                <c:pt idx="171">
                  <c:v>451</c:v>
                </c:pt>
                <c:pt idx="172">
                  <c:v>451</c:v>
                </c:pt>
                <c:pt idx="173">
                  <c:v>451</c:v>
                </c:pt>
                <c:pt idx="174">
                  <c:v>451</c:v>
                </c:pt>
                <c:pt idx="175">
                  <c:v>452</c:v>
                </c:pt>
                <c:pt idx="176">
                  <c:v>454</c:v>
                </c:pt>
                <c:pt idx="177">
                  <c:v>454</c:v>
                </c:pt>
                <c:pt idx="178">
                  <c:v>455</c:v>
                </c:pt>
                <c:pt idx="179">
                  <c:v>455</c:v>
                </c:pt>
                <c:pt idx="180">
                  <c:v>455</c:v>
                </c:pt>
                <c:pt idx="181">
                  <c:v>455</c:v>
                </c:pt>
                <c:pt idx="182">
                  <c:v>455</c:v>
                </c:pt>
                <c:pt idx="183">
                  <c:v>458</c:v>
                </c:pt>
                <c:pt idx="184">
                  <c:v>458</c:v>
                </c:pt>
                <c:pt idx="185">
                  <c:v>458</c:v>
                </c:pt>
                <c:pt idx="186">
                  <c:v>462</c:v>
                </c:pt>
                <c:pt idx="187">
                  <c:v>467</c:v>
                </c:pt>
                <c:pt idx="188">
                  <c:v>467</c:v>
                </c:pt>
                <c:pt idx="189">
                  <c:v>467</c:v>
                </c:pt>
                <c:pt idx="190">
                  <c:v>467</c:v>
                </c:pt>
                <c:pt idx="191">
                  <c:v>474</c:v>
                </c:pt>
                <c:pt idx="192">
                  <c:v>474</c:v>
                </c:pt>
                <c:pt idx="193">
                  <c:v>474</c:v>
                </c:pt>
                <c:pt idx="194">
                  <c:v>476</c:v>
                </c:pt>
                <c:pt idx="195">
                  <c:v>476</c:v>
                </c:pt>
                <c:pt idx="196">
                  <c:v>477</c:v>
                </c:pt>
                <c:pt idx="197">
                  <c:v>477</c:v>
                </c:pt>
                <c:pt idx="198">
                  <c:v>477</c:v>
                </c:pt>
                <c:pt idx="199">
                  <c:v>477</c:v>
                </c:pt>
                <c:pt idx="200">
                  <c:v>477</c:v>
                </c:pt>
                <c:pt idx="201">
                  <c:v>480</c:v>
                </c:pt>
                <c:pt idx="202">
                  <c:v>481</c:v>
                </c:pt>
                <c:pt idx="203">
                  <c:v>481</c:v>
                </c:pt>
                <c:pt idx="204">
                  <c:v>481</c:v>
                </c:pt>
                <c:pt idx="205">
                  <c:v>482</c:v>
                </c:pt>
                <c:pt idx="206">
                  <c:v>484</c:v>
                </c:pt>
                <c:pt idx="207">
                  <c:v>485</c:v>
                </c:pt>
                <c:pt idx="208">
                  <c:v>486</c:v>
                </c:pt>
                <c:pt idx="209">
                  <c:v>486</c:v>
                </c:pt>
                <c:pt idx="210">
                  <c:v>486</c:v>
                </c:pt>
                <c:pt idx="211">
                  <c:v>487</c:v>
                </c:pt>
                <c:pt idx="212">
                  <c:v>487</c:v>
                </c:pt>
                <c:pt idx="213">
                  <c:v>487</c:v>
                </c:pt>
                <c:pt idx="214">
                  <c:v>487</c:v>
                </c:pt>
                <c:pt idx="215">
                  <c:v>487</c:v>
                </c:pt>
                <c:pt idx="216">
                  <c:v>487</c:v>
                </c:pt>
                <c:pt idx="217">
                  <c:v>487</c:v>
                </c:pt>
                <c:pt idx="218">
                  <c:v>487</c:v>
                </c:pt>
                <c:pt idx="219">
                  <c:v>488</c:v>
                </c:pt>
                <c:pt idx="220">
                  <c:v>488</c:v>
                </c:pt>
                <c:pt idx="221">
                  <c:v>488</c:v>
                </c:pt>
                <c:pt idx="222">
                  <c:v>488</c:v>
                </c:pt>
                <c:pt idx="223">
                  <c:v>489</c:v>
                </c:pt>
                <c:pt idx="224">
                  <c:v>489</c:v>
                </c:pt>
                <c:pt idx="225">
                  <c:v>490</c:v>
                </c:pt>
                <c:pt idx="226">
                  <c:v>492</c:v>
                </c:pt>
                <c:pt idx="227">
                  <c:v>493</c:v>
                </c:pt>
                <c:pt idx="228">
                  <c:v>494</c:v>
                </c:pt>
                <c:pt idx="229">
                  <c:v>495</c:v>
                </c:pt>
                <c:pt idx="230">
                  <c:v>495</c:v>
                </c:pt>
                <c:pt idx="231">
                  <c:v>496</c:v>
                </c:pt>
                <c:pt idx="232">
                  <c:v>498</c:v>
                </c:pt>
                <c:pt idx="233">
                  <c:v>498</c:v>
                </c:pt>
                <c:pt idx="234">
                  <c:v>498</c:v>
                </c:pt>
                <c:pt idx="235">
                  <c:v>499</c:v>
                </c:pt>
                <c:pt idx="236">
                  <c:v>499</c:v>
                </c:pt>
                <c:pt idx="237">
                  <c:v>500</c:v>
                </c:pt>
                <c:pt idx="238">
                  <c:v>503</c:v>
                </c:pt>
                <c:pt idx="239">
                  <c:v>503</c:v>
                </c:pt>
                <c:pt idx="240">
                  <c:v>506</c:v>
                </c:pt>
                <c:pt idx="241">
                  <c:v>507</c:v>
                </c:pt>
                <c:pt idx="242">
                  <c:v>509</c:v>
                </c:pt>
                <c:pt idx="243">
                  <c:v>509</c:v>
                </c:pt>
                <c:pt idx="244">
                  <c:v>509</c:v>
                </c:pt>
                <c:pt idx="245">
                  <c:v>509</c:v>
                </c:pt>
                <c:pt idx="246">
                  <c:v>510</c:v>
                </c:pt>
                <c:pt idx="247">
                  <c:v>510</c:v>
                </c:pt>
                <c:pt idx="248">
                  <c:v>510</c:v>
                </c:pt>
                <c:pt idx="249">
                  <c:v>513</c:v>
                </c:pt>
                <c:pt idx="250">
                  <c:v>513</c:v>
                </c:pt>
                <c:pt idx="251">
                  <c:v>514</c:v>
                </c:pt>
                <c:pt idx="252">
                  <c:v>515</c:v>
                </c:pt>
                <c:pt idx="253">
                  <c:v>517</c:v>
                </c:pt>
                <c:pt idx="254">
                  <c:v>517</c:v>
                </c:pt>
                <c:pt idx="255">
                  <c:v>517</c:v>
                </c:pt>
                <c:pt idx="256">
                  <c:v>518</c:v>
                </c:pt>
                <c:pt idx="257">
                  <c:v>521</c:v>
                </c:pt>
                <c:pt idx="258">
                  <c:v>523</c:v>
                </c:pt>
                <c:pt idx="259">
                  <c:v>524</c:v>
                </c:pt>
                <c:pt idx="260">
                  <c:v>527</c:v>
                </c:pt>
                <c:pt idx="261">
                  <c:v>527</c:v>
                </c:pt>
                <c:pt idx="262">
                  <c:v>527</c:v>
                </c:pt>
                <c:pt idx="263">
                  <c:v>529</c:v>
                </c:pt>
                <c:pt idx="264">
                  <c:v>530</c:v>
                </c:pt>
                <c:pt idx="265">
                  <c:v>530</c:v>
                </c:pt>
                <c:pt idx="266">
                  <c:v>531</c:v>
                </c:pt>
                <c:pt idx="267">
                  <c:v>535</c:v>
                </c:pt>
                <c:pt idx="268">
                  <c:v>535</c:v>
                </c:pt>
                <c:pt idx="269">
                  <c:v>535</c:v>
                </c:pt>
                <c:pt idx="270">
                  <c:v>540</c:v>
                </c:pt>
                <c:pt idx="271">
                  <c:v>543</c:v>
                </c:pt>
                <c:pt idx="272">
                  <c:v>544</c:v>
                </c:pt>
                <c:pt idx="273">
                  <c:v>548</c:v>
                </c:pt>
                <c:pt idx="274">
                  <c:v>548</c:v>
                </c:pt>
                <c:pt idx="275">
                  <c:v>550</c:v>
                </c:pt>
                <c:pt idx="276">
                  <c:v>550</c:v>
                </c:pt>
                <c:pt idx="277">
                  <c:v>550</c:v>
                </c:pt>
                <c:pt idx="278">
                  <c:v>550</c:v>
                </c:pt>
                <c:pt idx="279">
                  <c:v>550</c:v>
                </c:pt>
                <c:pt idx="280">
                  <c:v>553</c:v>
                </c:pt>
                <c:pt idx="281">
                  <c:v>554</c:v>
                </c:pt>
                <c:pt idx="282">
                  <c:v>555</c:v>
                </c:pt>
                <c:pt idx="283">
                  <c:v>558</c:v>
                </c:pt>
                <c:pt idx="284">
                  <c:v>563</c:v>
                </c:pt>
                <c:pt idx="285">
                  <c:v>567</c:v>
                </c:pt>
                <c:pt idx="286">
                  <c:v>568</c:v>
                </c:pt>
                <c:pt idx="287">
                  <c:v>569</c:v>
                </c:pt>
                <c:pt idx="288">
                  <c:v>573</c:v>
                </c:pt>
                <c:pt idx="289">
                  <c:v>573</c:v>
                </c:pt>
                <c:pt idx="290">
                  <c:v>577</c:v>
                </c:pt>
                <c:pt idx="291">
                  <c:v>578</c:v>
                </c:pt>
                <c:pt idx="292">
                  <c:v>580</c:v>
                </c:pt>
                <c:pt idx="293">
                  <c:v>584</c:v>
                </c:pt>
                <c:pt idx="294">
                  <c:v>589</c:v>
                </c:pt>
                <c:pt idx="295">
                  <c:v>597</c:v>
                </c:pt>
                <c:pt idx="296">
                  <c:v>600</c:v>
                </c:pt>
                <c:pt idx="297">
                  <c:v>602</c:v>
                </c:pt>
                <c:pt idx="298">
                  <c:v>603</c:v>
                </c:pt>
                <c:pt idx="299">
                  <c:v>605</c:v>
                </c:pt>
                <c:pt idx="300">
                  <c:v>607</c:v>
                </c:pt>
                <c:pt idx="301">
                  <c:v>609</c:v>
                </c:pt>
                <c:pt idx="302">
                  <c:v>611</c:v>
                </c:pt>
                <c:pt idx="303">
                  <c:v>611</c:v>
                </c:pt>
                <c:pt idx="304">
                  <c:v>617</c:v>
                </c:pt>
                <c:pt idx="305">
                  <c:v>618</c:v>
                </c:pt>
                <c:pt idx="306">
                  <c:v>618</c:v>
                </c:pt>
                <c:pt idx="307">
                  <c:v>623</c:v>
                </c:pt>
                <c:pt idx="308">
                  <c:v>625</c:v>
                </c:pt>
                <c:pt idx="309">
                  <c:v>639</c:v>
                </c:pt>
                <c:pt idx="310">
                  <c:v>648</c:v>
                </c:pt>
                <c:pt idx="311">
                  <c:v>651</c:v>
                </c:pt>
                <c:pt idx="312">
                  <c:v>675</c:v>
                </c:pt>
                <c:pt idx="313">
                  <c:v>675</c:v>
                </c:pt>
                <c:pt idx="314">
                  <c:v>685</c:v>
                </c:pt>
                <c:pt idx="315">
                  <c:v>686</c:v>
                </c:pt>
                <c:pt idx="316">
                  <c:v>690</c:v>
                </c:pt>
                <c:pt idx="317">
                  <c:v>693</c:v>
                </c:pt>
                <c:pt idx="318">
                  <c:v>716</c:v>
                </c:pt>
                <c:pt idx="319">
                  <c:v>716</c:v>
                </c:pt>
                <c:pt idx="320">
                  <c:v>718</c:v>
                </c:pt>
                <c:pt idx="321">
                  <c:v>720</c:v>
                </c:pt>
                <c:pt idx="322">
                  <c:v>724</c:v>
                </c:pt>
                <c:pt idx="323">
                  <c:v>725</c:v>
                </c:pt>
                <c:pt idx="324">
                  <c:v>733</c:v>
                </c:pt>
                <c:pt idx="325">
                  <c:v>736</c:v>
                </c:pt>
                <c:pt idx="326">
                  <c:v>740</c:v>
                </c:pt>
                <c:pt idx="327">
                  <c:v>742</c:v>
                </c:pt>
                <c:pt idx="328">
                  <c:v>749</c:v>
                </c:pt>
                <c:pt idx="329">
                  <c:v>757</c:v>
                </c:pt>
                <c:pt idx="330">
                  <c:v>759</c:v>
                </c:pt>
                <c:pt idx="331">
                  <c:v>763</c:v>
                </c:pt>
                <c:pt idx="332">
                  <c:v>766</c:v>
                </c:pt>
                <c:pt idx="333">
                  <c:v>766</c:v>
                </c:pt>
                <c:pt idx="334">
                  <c:v>770</c:v>
                </c:pt>
                <c:pt idx="335">
                  <c:v>776</c:v>
                </c:pt>
                <c:pt idx="336">
                  <c:v>776</c:v>
                </c:pt>
                <c:pt idx="337">
                  <c:v>780</c:v>
                </c:pt>
                <c:pt idx="338">
                  <c:v>783</c:v>
                </c:pt>
                <c:pt idx="339">
                  <c:v>785</c:v>
                </c:pt>
                <c:pt idx="340">
                  <c:v>793</c:v>
                </c:pt>
                <c:pt idx="341">
                  <c:v>795</c:v>
                </c:pt>
                <c:pt idx="342">
                  <c:v>797</c:v>
                </c:pt>
                <c:pt idx="343">
                  <c:v>799</c:v>
                </c:pt>
                <c:pt idx="344">
                  <c:v>802</c:v>
                </c:pt>
                <c:pt idx="345">
                  <c:v>808</c:v>
                </c:pt>
                <c:pt idx="346">
                  <c:v>812</c:v>
                </c:pt>
                <c:pt idx="347">
                  <c:v>815</c:v>
                </c:pt>
                <c:pt idx="348">
                  <c:v>817</c:v>
                </c:pt>
                <c:pt idx="349">
                  <c:v>819</c:v>
                </c:pt>
                <c:pt idx="350">
                  <c:v>822</c:v>
                </c:pt>
                <c:pt idx="351">
                  <c:v>825</c:v>
                </c:pt>
                <c:pt idx="352">
                  <c:v>828</c:v>
                </c:pt>
                <c:pt idx="353">
                  <c:v>828</c:v>
                </c:pt>
                <c:pt idx="354">
                  <c:v>834</c:v>
                </c:pt>
                <c:pt idx="355">
                  <c:v>838</c:v>
                </c:pt>
              </c:numCache>
            </c:numRef>
          </c:val>
          <c:smooth val="0"/>
          <c:extLst>
            <c:ext xmlns:c16="http://schemas.microsoft.com/office/drawing/2014/chart" uri="{C3380CC4-5D6E-409C-BE32-E72D297353CC}">
              <c16:uniqueId val="{00000000-3232-4115-9146-959939F99C1F}"/>
            </c:ext>
          </c:extLst>
        </c:ser>
        <c:ser>
          <c:idx val="1"/>
          <c:order val="1"/>
          <c:tx>
            <c:strRef>
              <c:f>香港マカオ台湾の患者・海外輸入症例・無症状病原体保有者!$BY$28</c:f>
              <c:strCache>
                <c:ptCount val="1"/>
                <c:pt idx="0">
                  <c:v>治癒退院</c:v>
                </c:pt>
              </c:strCache>
            </c:strRef>
          </c:tx>
          <c:spPr>
            <a:ln w="28575" cap="rnd">
              <a:solidFill>
                <a:schemeClr val="accent2"/>
              </a:solidFill>
              <a:round/>
            </a:ln>
            <a:effectLst/>
          </c:spPr>
          <c:marker>
            <c:symbol val="none"/>
          </c:marker>
          <c:cat>
            <c:numRef>
              <c:f>香港マカオ台湾の患者・海外輸入症例・無症状病原体保有者!$BW$29:$BW$387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香港マカオ台湾の患者・海外輸入症例・無症状病原体保有者!$BY$29:$BY$387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1</c:v>
                </c:pt>
                <c:pt idx="15">
                  <c:v>1</c:v>
                </c:pt>
                <c:pt idx="16">
                  <c:v>1</c:v>
                </c:pt>
                <c:pt idx="17">
                  <c:v>1</c:v>
                </c:pt>
                <c:pt idx="18">
                  <c:v>1</c:v>
                </c:pt>
                <c:pt idx="19">
                  <c:v>1</c:v>
                </c:pt>
                <c:pt idx="20">
                  <c:v>1</c:v>
                </c:pt>
                <c:pt idx="21">
                  <c:v>1</c:v>
                </c:pt>
                <c:pt idx="22">
                  <c:v>1</c:v>
                </c:pt>
                <c:pt idx="23">
                  <c:v>2</c:v>
                </c:pt>
                <c:pt idx="24">
                  <c:v>2</c:v>
                </c:pt>
                <c:pt idx="25">
                  <c:v>2</c:v>
                </c:pt>
                <c:pt idx="26">
                  <c:v>2</c:v>
                </c:pt>
                <c:pt idx="27">
                  <c:v>2</c:v>
                </c:pt>
                <c:pt idx="28">
                  <c:v>2</c:v>
                </c:pt>
                <c:pt idx="29">
                  <c:v>2</c:v>
                </c:pt>
                <c:pt idx="30">
                  <c:v>2</c:v>
                </c:pt>
                <c:pt idx="31">
                  <c:v>2</c:v>
                </c:pt>
                <c:pt idx="32">
                  <c:v>5</c:v>
                </c:pt>
                <c:pt idx="33">
                  <c:v>5</c:v>
                </c:pt>
                <c:pt idx="34">
                  <c:v>5</c:v>
                </c:pt>
                <c:pt idx="35">
                  <c:v>6</c:v>
                </c:pt>
                <c:pt idx="36">
                  <c:v>9</c:v>
                </c:pt>
                <c:pt idx="37">
                  <c:v>9</c:v>
                </c:pt>
                <c:pt idx="38">
                  <c:v>12</c:v>
                </c:pt>
                <c:pt idx="39">
                  <c:v>12</c:v>
                </c:pt>
                <c:pt idx="40">
                  <c:v>12</c:v>
                </c:pt>
                <c:pt idx="41">
                  <c:v>12</c:v>
                </c:pt>
                <c:pt idx="42">
                  <c:v>12</c:v>
                </c:pt>
                <c:pt idx="43">
                  <c:v>12</c:v>
                </c:pt>
                <c:pt idx="44">
                  <c:v>13</c:v>
                </c:pt>
                <c:pt idx="45">
                  <c:v>15</c:v>
                </c:pt>
                <c:pt idx="46">
                  <c:v>15</c:v>
                </c:pt>
                <c:pt idx="47">
                  <c:v>17</c:v>
                </c:pt>
                <c:pt idx="48">
                  <c:v>17</c:v>
                </c:pt>
                <c:pt idx="49">
                  <c:v>20</c:v>
                </c:pt>
                <c:pt idx="50">
                  <c:v>20</c:v>
                </c:pt>
                <c:pt idx="51">
                  <c:v>20</c:v>
                </c:pt>
                <c:pt idx="52">
                  <c:v>20</c:v>
                </c:pt>
                <c:pt idx="53">
                  <c:v>22</c:v>
                </c:pt>
                <c:pt idx="54">
                  <c:v>22</c:v>
                </c:pt>
                <c:pt idx="55">
                  <c:v>22</c:v>
                </c:pt>
                <c:pt idx="56">
                  <c:v>26</c:v>
                </c:pt>
                <c:pt idx="57">
                  <c:v>28</c:v>
                </c:pt>
                <c:pt idx="58">
                  <c:v>28</c:v>
                </c:pt>
                <c:pt idx="59">
                  <c:v>28</c:v>
                </c:pt>
                <c:pt idx="60">
                  <c:v>29</c:v>
                </c:pt>
                <c:pt idx="61">
                  <c:v>29</c:v>
                </c:pt>
                <c:pt idx="62">
                  <c:v>29</c:v>
                </c:pt>
                <c:pt idx="63">
                  <c:v>29</c:v>
                </c:pt>
                <c:pt idx="64">
                  <c:v>30</c:v>
                </c:pt>
                <c:pt idx="65">
                  <c:v>30</c:v>
                </c:pt>
                <c:pt idx="66">
                  <c:v>39</c:v>
                </c:pt>
                <c:pt idx="67">
                  <c:v>39</c:v>
                </c:pt>
                <c:pt idx="68">
                  <c:v>39</c:v>
                </c:pt>
                <c:pt idx="69">
                  <c:v>45</c:v>
                </c:pt>
                <c:pt idx="70">
                  <c:v>50</c:v>
                </c:pt>
                <c:pt idx="71">
                  <c:v>50</c:v>
                </c:pt>
                <c:pt idx="72">
                  <c:v>50</c:v>
                </c:pt>
                <c:pt idx="73">
                  <c:v>54</c:v>
                </c:pt>
                <c:pt idx="74">
                  <c:v>57</c:v>
                </c:pt>
                <c:pt idx="75">
                  <c:v>61</c:v>
                </c:pt>
                <c:pt idx="76">
                  <c:v>67</c:v>
                </c:pt>
                <c:pt idx="77">
                  <c:v>80</c:v>
                </c:pt>
                <c:pt idx="78">
                  <c:v>91</c:v>
                </c:pt>
                <c:pt idx="79">
                  <c:v>91</c:v>
                </c:pt>
                <c:pt idx="80">
                  <c:v>109</c:v>
                </c:pt>
                <c:pt idx="81">
                  <c:v>114</c:v>
                </c:pt>
                <c:pt idx="82">
                  <c:v>124</c:v>
                </c:pt>
                <c:pt idx="83">
                  <c:v>137</c:v>
                </c:pt>
                <c:pt idx="84">
                  <c:v>155</c:v>
                </c:pt>
                <c:pt idx="85">
                  <c:v>166</c:v>
                </c:pt>
                <c:pt idx="86">
                  <c:v>178</c:v>
                </c:pt>
                <c:pt idx="87">
                  <c:v>189</c:v>
                </c:pt>
                <c:pt idx="88">
                  <c:v>203</c:v>
                </c:pt>
                <c:pt idx="89">
                  <c:v>217</c:v>
                </c:pt>
                <c:pt idx="90">
                  <c:v>236</c:v>
                </c:pt>
                <c:pt idx="91">
                  <c:v>253</c:v>
                </c:pt>
                <c:pt idx="92">
                  <c:v>264</c:v>
                </c:pt>
                <c:pt idx="93">
                  <c:v>275</c:v>
                </c:pt>
                <c:pt idx="94">
                  <c:v>281</c:v>
                </c:pt>
                <c:pt idx="95">
                  <c:v>290</c:v>
                </c:pt>
                <c:pt idx="96">
                  <c:v>307</c:v>
                </c:pt>
                <c:pt idx="97">
                  <c:v>311</c:v>
                </c:pt>
                <c:pt idx="98">
                  <c:v>322</c:v>
                </c:pt>
                <c:pt idx="99">
                  <c:v>324</c:v>
                </c:pt>
                <c:pt idx="100">
                  <c:v>324</c:v>
                </c:pt>
                <c:pt idx="101">
                  <c:v>332</c:v>
                </c:pt>
                <c:pt idx="102">
                  <c:v>334</c:v>
                </c:pt>
                <c:pt idx="103">
                  <c:v>334</c:v>
                </c:pt>
                <c:pt idx="104">
                  <c:v>339</c:v>
                </c:pt>
                <c:pt idx="105">
                  <c:v>339</c:v>
                </c:pt>
                <c:pt idx="106">
                  <c:v>355</c:v>
                </c:pt>
                <c:pt idx="107">
                  <c:v>361</c:v>
                </c:pt>
                <c:pt idx="108">
                  <c:v>366</c:v>
                </c:pt>
                <c:pt idx="109">
                  <c:v>368</c:v>
                </c:pt>
                <c:pt idx="110">
                  <c:v>372</c:v>
                </c:pt>
                <c:pt idx="111">
                  <c:v>375</c:v>
                </c:pt>
                <c:pt idx="112">
                  <c:v>383</c:v>
                </c:pt>
                <c:pt idx="113">
                  <c:v>387</c:v>
                </c:pt>
                <c:pt idx="114">
                  <c:v>389</c:v>
                </c:pt>
                <c:pt idx="115">
                  <c:v>395</c:v>
                </c:pt>
                <c:pt idx="116">
                  <c:v>398</c:v>
                </c:pt>
                <c:pt idx="117">
                  <c:v>401</c:v>
                </c:pt>
                <c:pt idx="118">
                  <c:v>402</c:v>
                </c:pt>
                <c:pt idx="119">
                  <c:v>407</c:v>
                </c:pt>
                <c:pt idx="120">
                  <c:v>407</c:v>
                </c:pt>
                <c:pt idx="121">
                  <c:v>411</c:v>
                </c:pt>
                <c:pt idx="122">
                  <c:v>414</c:v>
                </c:pt>
                <c:pt idx="123">
                  <c:v>415</c:v>
                </c:pt>
                <c:pt idx="124">
                  <c:v>416</c:v>
                </c:pt>
                <c:pt idx="125">
                  <c:v>419</c:v>
                </c:pt>
                <c:pt idx="126">
                  <c:v>420</c:v>
                </c:pt>
                <c:pt idx="127">
                  <c:v>420</c:v>
                </c:pt>
                <c:pt idx="128">
                  <c:v>421</c:v>
                </c:pt>
                <c:pt idx="129">
                  <c:v>423</c:v>
                </c:pt>
                <c:pt idx="130">
                  <c:v>427</c:v>
                </c:pt>
                <c:pt idx="131">
                  <c:v>427</c:v>
                </c:pt>
                <c:pt idx="132">
                  <c:v>428</c:v>
                </c:pt>
                <c:pt idx="133">
                  <c:v>428</c:v>
                </c:pt>
                <c:pt idx="134">
                  <c:v>429</c:v>
                </c:pt>
                <c:pt idx="135">
                  <c:v>429</c:v>
                </c:pt>
                <c:pt idx="136">
                  <c:v>430</c:v>
                </c:pt>
                <c:pt idx="137">
                  <c:v>430</c:v>
                </c:pt>
                <c:pt idx="138">
                  <c:v>431</c:v>
                </c:pt>
                <c:pt idx="139">
                  <c:v>431</c:v>
                </c:pt>
                <c:pt idx="140">
                  <c:v>431</c:v>
                </c:pt>
                <c:pt idx="141">
                  <c:v>431</c:v>
                </c:pt>
                <c:pt idx="142">
                  <c:v>431</c:v>
                </c:pt>
                <c:pt idx="143">
                  <c:v>431</c:v>
                </c:pt>
                <c:pt idx="144">
                  <c:v>433</c:v>
                </c:pt>
                <c:pt idx="145">
                  <c:v>433</c:v>
                </c:pt>
                <c:pt idx="146">
                  <c:v>434</c:v>
                </c:pt>
                <c:pt idx="147">
                  <c:v>434</c:v>
                </c:pt>
                <c:pt idx="148">
                  <c:v>434</c:v>
                </c:pt>
                <c:pt idx="149">
                  <c:v>434</c:v>
                </c:pt>
                <c:pt idx="150">
                  <c:v>434</c:v>
                </c:pt>
                <c:pt idx="151">
                  <c:v>435</c:v>
                </c:pt>
                <c:pt idx="152">
                  <c:v>435</c:v>
                </c:pt>
                <c:pt idx="153">
                  <c:v>435</c:v>
                </c:pt>
                <c:pt idx="154">
                  <c:v>435</c:v>
                </c:pt>
                <c:pt idx="155">
                  <c:v>435</c:v>
                </c:pt>
                <c:pt idx="156">
                  <c:v>435</c:v>
                </c:pt>
                <c:pt idx="157">
                  <c:v>435</c:v>
                </c:pt>
                <c:pt idx="158">
                  <c:v>435</c:v>
                </c:pt>
                <c:pt idx="159">
                  <c:v>435</c:v>
                </c:pt>
                <c:pt idx="160">
                  <c:v>438</c:v>
                </c:pt>
                <c:pt idx="161">
                  <c:v>438</c:v>
                </c:pt>
                <c:pt idx="162">
                  <c:v>438</c:v>
                </c:pt>
                <c:pt idx="163">
                  <c:v>438</c:v>
                </c:pt>
                <c:pt idx="164">
                  <c:v>438</c:v>
                </c:pt>
                <c:pt idx="165">
                  <c:v>438</c:v>
                </c:pt>
                <c:pt idx="166">
                  <c:v>438</c:v>
                </c:pt>
                <c:pt idx="167">
                  <c:v>438</c:v>
                </c:pt>
                <c:pt idx="168">
                  <c:v>438</c:v>
                </c:pt>
                <c:pt idx="169">
                  <c:v>438</c:v>
                </c:pt>
                <c:pt idx="170">
                  <c:v>438</c:v>
                </c:pt>
                <c:pt idx="171">
                  <c:v>438</c:v>
                </c:pt>
                <c:pt idx="172">
                  <c:v>440</c:v>
                </c:pt>
                <c:pt idx="173">
                  <c:v>440</c:v>
                </c:pt>
                <c:pt idx="174">
                  <c:v>440</c:v>
                </c:pt>
                <c:pt idx="175">
                  <c:v>440</c:v>
                </c:pt>
                <c:pt idx="176">
                  <c:v>440</c:v>
                </c:pt>
                <c:pt idx="177">
                  <c:v>440</c:v>
                </c:pt>
                <c:pt idx="178">
                  <c:v>440</c:v>
                </c:pt>
                <c:pt idx="179">
                  <c:v>440</c:v>
                </c:pt>
                <c:pt idx="180">
                  <c:v>440</c:v>
                </c:pt>
                <c:pt idx="181">
                  <c:v>440</c:v>
                </c:pt>
                <c:pt idx="182">
                  <c:v>440</c:v>
                </c:pt>
                <c:pt idx="183">
                  <c:v>440</c:v>
                </c:pt>
                <c:pt idx="184">
                  <c:v>440</c:v>
                </c:pt>
                <c:pt idx="185">
                  <c:v>440</c:v>
                </c:pt>
                <c:pt idx="186">
                  <c:v>440</c:v>
                </c:pt>
                <c:pt idx="187">
                  <c:v>440</c:v>
                </c:pt>
                <c:pt idx="188">
                  <c:v>440</c:v>
                </c:pt>
                <c:pt idx="189">
                  <c:v>440</c:v>
                </c:pt>
                <c:pt idx="190">
                  <c:v>441</c:v>
                </c:pt>
                <c:pt idx="191">
                  <c:v>441</c:v>
                </c:pt>
                <c:pt idx="192">
                  <c:v>441</c:v>
                </c:pt>
                <c:pt idx="193">
                  <c:v>441</c:v>
                </c:pt>
                <c:pt idx="194">
                  <c:v>441</c:v>
                </c:pt>
                <c:pt idx="195">
                  <c:v>441</c:v>
                </c:pt>
                <c:pt idx="196">
                  <c:v>441</c:v>
                </c:pt>
                <c:pt idx="197">
                  <c:v>441</c:v>
                </c:pt>
                <c:pt idx="198">
                  <c:v>441</c:v>
                </c:pt>
                <c:pt idx="199">
                  <c:v>441</c:v>
                </c:pt>
                <c:pt idx="200">
                  <c:v>441</c:v>
                </c:pt>
                <c:pt idx="201">
                  <c:v>443</c:v>
                </c:pt>
                <c:pt idx="202">
                  <c:v>450</c:v>
                </c:pt>
                <c:pt idx="203">
                  <c:v>450</c:v>
                </c:pt>
                <c:pt idx="204">
                  <c:v>450</c:v>
                </c:pt>
                <c:pt idx="205">
                  <c:v>450</c:v>
                </c:pt>
                <c:pt idx="206">
                  <c:v>450</c:v>
                </c:pt>
                <c:pt idx="207">
                  <c:v>450</c:v>
                </c:pt>
                <c:pt idx="208">
                  <c:v>450</c:v>
                </c:pt>
                <c:pt idx="209">
                  <c:v>457</c:v>
                </c:pt>
                <c:pt idx="210">
                  <c:v>457</c:v>
                </c:pt>
                <c:pt idx="211">
                  <c:v>457</c:v>
                </c:pt>
                <c:pt idx="212">
                  <c:v>457</c:v>
                </c:pt>
                <c:pt idx="213">
                  <c:v>457</c:v>
                </c:pt>
                <c:pt idx="214">
                  <c:v>457</c:v>
                </c:pt>
                <c:pt idx="215">
                  <c:v>457</c:v>
                </c:pt>
                <c:pt idx="216">
                  <c:v>462</c:v>
                </c:pt>
                <c:pt idx="217">
                  <c:v>462</c:v>
                </c:pt>
                <c:pt idx="218">
                  <c:v>462</c:v>
                </c:pt>
                <c:pt idx="219">
                  <c:v>462</c:v>
                </c:pt>
                <c:pt idx="220">
                  <c:v>462</c:v>
                </c:pt>
                <c:pt idx="221">
                  <c:v>462</c:v>
                </c:pt>
                <c:pt idx="222">
                  <c:v>462</c:v>
                </c:pt>
                <c:pt idx="223">
                  <c:v>471</c:v>
                </c:pt>
                <c:pt idx="224">
                  <c:v>471</c:v>
                </c:pt>
                <c:pt idx="225">
                  <c:v>471</c:v>
                </c:pt>
                <c:pt idx="226">
                  <c:v>473</c:v>
                </c:pt>
                <c:pt idx="227">
                  <c:v>473</c:v>
                </c:pt>
                <c:pt idx="228">
                  <c:v>475</c:v>
                </c:pt>
                <c:pt idx="229">
                  <c:v>475</c:v>
                </c:pt>
                <c:pt idx="230">
                  <c:v>475</c:v>
                </c:pt>
                <c:pt idx="231">
                  <c:v>475</c:v>
                </c:pt>
                <c:pt idx="232">
                  <c:v>475</c:v>
                </c:pt>
                <c:pt idx="233">
                  <c:v>475</c:v>
                </c:pt>
                <c:pt idx="234">
                  <c:v>475</c:v>
                </c:pt>
                <c:pt idx="235">
                  <c:v>476</c:v>
                </c:pt>
                <c:pt idx="236">
                  <c:v>476</c:v>
                </c:pt>
                <c:pt idx="237">
                  <c:v>477</c:v>
                </c:pt>
                <c:pt idx="238">
                  <c:v>478</c:v>
                </c:pt>
                <c:pt idx="239">
                  <c:v>478</c:v>
                </c:pt>
                <c:pt idx="240">
                  <c:v>479</c:v>
                </c:pt>
                <c:pt idx="241">
                  <c:v>479</c:v>
                </c:pt>
                <c:pt idx="242">
                  <c:v>479</c:v>
                </c:pt>
                <c:pt idx="243">
                  <c:v>479</c:v>
                </c:pt>
                <c:pt idx="244">
                  <c:v>480</c:v>
                </c:pt>
                <c:pt idx="245">
                  <c:v>480</c:v>
                </c:pt>
                <c:pt idx="246">
                  <c:v>480</c:v>
                </c:pt>
                <c:pt idx="247">
                  <c:v>480</c:v>
                </c:pt>
                <c:pt idx="248">
                  <c:v>480</c:v>
                </c:pt>
                <c:pt idx="249">
                  <c:v>482</c:v>
                </c:pt>
                <c:pt idx="250">
                  <c:v>482</c:v>
                </c:pt>
                <c:pt idx="251">
                  <c:v>483</c:v>
                </c:pt>
                <c:pt idx="252">
                  <c:v>484</c:v>
                </c:pt>
                <c:pt idx="253">
                  <c:v>484</c:v>
                </c:pt>
                <c:pt idx="254">
                  <c:v>484</c:v>
                </c:pt>
                <c:pt idx="255">
                  <c:v>484</c:v>
                </c:pt>
                <c:pt idx="256">
                  <c:v>485</c:v>
                </c:pt>
                <c:pt idx="257">
                  <c:v>485</c:v>
                </c:pt>
                <c:pt idx="258">
                  <c:v>486</c:v>
                </c:pt>
                <c:pt idx="259">
                  <c:v>487</c:v>
                </c:pt>
                <c:pt idx="260">
                  <c:v>488</c:v>
                </c:pt>
                <c:pt idx="261">
                  <c:v>488</c:v>
                </c:pt>
                <c:pt idx="262">
                  <c:v>488</c:v>
                </c:pt>
                <c:pt idx="263">
                  <c:v>489</c:v>
                </c:pt>
                <c:pt idx="264">
                  <c:v>489</c:v>
                </c:pt>
                <c:pt idx="265">
                  <c:v>489</c:v>
                </c:pt>
                <c:pt idx="266">
                  <c:v>491</c:v>
                </c:pt>
                <c:pt idx="267">
                  <c:v>491</c:v>
                </c:pt>
                <c:pt idx="268">
                  <c:v>491</c:v>
                </c:pt>
                <c:pt idx="269">
                  <c:v>491</c:v>
                </c:pt>
                <c:pt idx="270">
                  <c:v>493</c:v>
                </c:pt>
                <c:pt idx="271">
                  <c:v>495</c:v>
                </c:pt>
                <c:pt idx="272">
                  <c:v>495</c:v>
                </c:pt>
                <c:pt idx="273">
                  <c:v>497</c:v>
                </c:pt>
                <c:pt idx="274">
                  <c:v>497</c:v>
                </c:pt>
                <c:pt idx="275">
                  <c:v>502</c:v>
                </c:pt>
                <c:pt idx="276">
                  <c:v>502</c:v>
                </c:pt>
                <c:pt idx="277">
                  <c:v>502</c:v>
                </c:pt>
                <c:pt idx="278">
                  <c:v>502</c:v>
                </c:pt>
                <c:pt idx="279">
                  <c:v>508</c:v>
                </c:pt>
                <c:pt idx="280">
                  <c:v>513</c:v>
                </c:pt>
                <c:pt idx="281">
                  <c:v>514</c:v>
                </c:pt>
                <c:pt idx="282">
                  <c:v>515</c:v>
                </c:pt>
                <c:pt idx="283">
                  <c:v>518</c:v>
                </c:pt>
                <c:pt idx="284">
                  <c:v>519</c:v>
                </c:pt>
                <c:pt idx="285">
                  <c:v>521</c:v>
                </c:pt>
                <c:pt idx="286">
                  <c:v>521</c:v>
                </c:pt>
                <c:pt idx="287">
                  <c:v>523</c:v>
                </c:pt>
                <c:pt idx="288">
                  <c:v>523</c:v>
                </c:pt>
                <c:pt idx="289">
                  <c:v>523</c:v>
                </c:pt>
                <c:pt idx="290">
                  <c:v>524</c:v>
                </c:pt>
                <c:pt idx="291">
                  <c:v>526</c:v>
                </c:pt>
                <c:pt idx="292">
                  <c:v>528</c:v>
                </c:pt>
                <c:pt idx="293">
                  <c:v>528</c:v>
                </c:pt>
                <c:pt idx="294">
                  <c:v>532</c:v>
                </c:pt>
                <c:pt idx="295">
                  <c:v>533</c:v>
                </c:pt>
                <c:pt idx="296">
                  <c:v>535</c:v>
                </c:pt>
                <c:pt idx="297">
                  <c:v>536</c:v>
                </c:pt>
                <c:pt idx="298">
                  <c:v>536</c:v>
                </c:pt>
                <c:pt idx="299">
                  <c:v>539</c:v>
                </c:pt>
                <c:pt idx="300">
                  <c:v>541</c:v>
                </c:pt>
                <c:pt idx="301">
                  <c:v>545</c:v>
                </c:pt>
                <c:pt idx="302">
                  <c:v>546</c:v>
                </c:pt>
                <c:pt idx="303">
                  <c:v>546</c:v>
                </c:pt>
                <c:pt idx="304">
                  <c:v>548</c:v>
                </c:pt>
                <c:pt idx="305">
                  <c:v>549</c:v>
                </c:pt>
                <c:pt idx="306">
                  <c:v>549</c:v>
                </c:pt>
                <c:pt idx="307">
                  <c:v>553</c:v>
                </c:pt>
                <c:pt idx="308">
                  <c:v>555</c:v>
                </c:pt>
                <c:pt idx="309">
                  <c:v>555</c:v>
                </c:pt>
                <c:pt idx="310">
                  <c:v>556</c:v>
                </c:pt>
                <c:pt idx="311">
                  <c:v>565</c:v>
                </c:pt>
                <c:pt idx="312">
                  <c:v>565</c:v>
                </c:pt>
                <c:pt idx="313">
                  <c:v>565</c:v>
                </c:pt>
                <c:pt idx="314">
                  <c:v>570</c:v>
                </c:pt>
                <c:pt idx="315">
                  <c:v>572</c:v>
                </c:pt>
                <c:pt idx="316">
                  <c:v>572</c:v>
                </c:pt>
                <c:pt idx="317">
                  <c:v>574</c:v>
                </c:pt>
                <c:pt idx="318">
                  <c:v>574</c:v>
                </c:pt>
                <c:pt idx="319">
                  <c:v>574</c:v>
                </c:pt>
                <c:pt idx="320">
                  <c:v>582</c:v>
                </c:pt>
                <c:pt idx="321">
                  <c:v>585</c:v>
                </c:pt>
                <c:pt idx="322">
                  <c:v>590</c:v>
                </c:pt>
                <c:pt idx="323">
                  <c:v>595</c:v>
                </c:pt>
                <c:pt idx="324">
                  <c:v>601</c:v>
                </c:pt>
                <c:pt idx="325">
                  <c:v>606</c:v>
                </c:pt>
                <c:pt idx="326">
                  <c:v>606</c:v>
                </c:pt>
                <c:pt idx="327">
                  <c:v>611</c:v>
                </c:pt>
                <c:pt idx="328">
                  <c:v>612</c:v>
                </c:pt>
                <c:pt idx="329">
                  <c:v>616</c:v>
                </c:pt>
                <c:pt idx="330">
                  <c:v>619</c:v>
                </c:pt>
                <c:pt idx="331">
                  <c:v>624</c:v>
                </c:pt>
                <c:pt idx="332">
                  <c:v>627</c:v>
                </c:pt>
                <c:pt idx="333">
                  <c:v>627</c:v>
                </c:pt>
                <c:pt idx="334">
                  <c:v>632</c:v>
                </c:pt>
                <c:pt idx="335">
                  <c:v>635</c:v>
                </c:pt>
                <c:pt idx="336">
                  <c:v>635</c:v>
                </c:pt>
                <c:pt idx="337">
                  <c:v>640</c:v>
                </c:pt>
                <c:pt idx="338">
                  <c:v>647</c:v>
                </c:pt>
                <c:pt idx="339">
                  <c:v>653</c:v>
                </c:pt>
                <c:pt idx="340">
                  <c:v>654</c:v>
                </c:pt>
                <c:pt idx="341">
                  <c:v>661</c:v>
                </c:pt>
                <c:pt idx="342">
                  <c:v>666</c:v>
                </c:pt>
                <c:pt idx="343">
                  <c:v>671</c:v>
                </c:pt>
                <c:pt idx="344">
                  <c:v>682</c:v>
                </c:pt>
                <c:pt idx="345">
                  <c:v>686</c:v>
                </c:pt>
                <c:pt idx="346">
                  <c:v>689</c:v>
                </c:pt>
                <c:pt idx="347">
                  <c:v>696</c:v>
                </c:pt>
                <c:pt idx="348">
                  <c:v>697</c:v>
                </c:pt>
                <c:pt idx="349">
                  <c:v>700</c:v>
                </c:pt>
                <c:pt idx="350">
                  <c:v>708</c:v>
                </c:pt>
                <c:pt idx="351">
                  <c:v>714</c:v>
                </c:pt>
                <c:pt idx="352">
                  <c:v>720</c:v>
                </c:pt>
                <c:pt idx="353">
                  <c:v>720</c:v>
                </c:pt>
                <c:pt idx="354">
                  <c:v>726</c:v>
                </c:pt>
                <c:pt idx="355">
                  <c:v>730</c:v>
                </c:pt>
              </c:numCache>
            </c:numRef>
          </c:val>
          <c:smooth val="0"/>
          <c:extLst>
            <c:ext xmlns:c16="http://schemas.microsoft.com/office/drawing/2014/chart" uri="{C3380CC4-5D6E-409C-BE32-E72D297353CC}">
              <c16:uniqueId val="{00000001-3232-4115-9146-959939F99C1F}"/>
            </c:ext>
          </c:extLst>
        </c:ser>
        <c:dLbls>
          <c:showLegendKey val="0"/>
          <c:showVal val="0"/>
          <c:showCatName val="0"/>
          <c:showSerName val="0"/>
          <c:showPercent val="0"/>
          <c:showBubbleSize val="0"/>
        </c:dLbls>
        <c:marker val="1"/>
        <c:smooth val="0"/>
        <c:axId val="506635632"/>
        <c:axId val="506635960"/>
      </c:lineChart>
      <c:lineChart>
        <c:grouping val="standard"/>
        <c:varyColors val="0"/>
        <c:ser>
          <c:idx val="2"/>
          <c:order val="2"/>
          <c:tx>
            <c:strRef>
              <c:f>香港マカオ台湾の患者・海外輸入症例・無症状病原体保有者!$BZ$28</c:f>
              <c:strCache>
                <c:ptCount val="1"/>
                <c:pt idx="0">
                  <c:v>死者数</c:v>
                </c:pt>
              </c:strCache>
            </c:strRef>
          </c:tx>
          <c:spPr>
            <a:ln w="28575" cap="rnd">
              <a:solidFill>
                <a:schemeClr val="accent3"/>
              </a:solidFill>
              <a:round/>
            </a:ln>
            <a:effectLst/>
          </c:spPr>
          <c:marker>
            <c:symbol val="none"/>
          </c:marker>
          <c:cat>
            <c:numRef>
              <c:f>香港マカオ台湾の患者・海外輸入症例・無症状病原体保有者!$BW$29:$BW$387</c:f>
              <c:numCache>
                <c:formatCode>m"月"d"日"</c:formatCode>
                <c:ptCount val="359"/>
                <c:pt idx="0">
                  <c:v>43853</c:v>
                </c:pt>
                <c:pt idx="1">
                  <c:v>43854</c:v>
                </c:pt>
                <c:pt idx="2">
                  <c:v>43855</c:v>
                </c:pt>
                <c:pt idx="3">
                  <c:v>43856</c:v>
                </c:pt>
                <c:pt idx="4">
                  <c:v>43857</c:v>
                </c:pt>
                <c:pt idx="5">
                  <c:v>43858</c:v>
                </c:pt>
                <c:pt idx="6">
                  <c:v>43859</c:v>
                </c:pt>
                <c:pt idx="7">
                  <c:v>43860</c:v>
                </c:pt>
                <c:pt idx="8">
                  <c:v>43861</c:v>
                </c:pt>
                <c:pt idx="9">
                  <c:v>43862</c:v>
                </c:pt>
                <c:pt idx="10">
                  <c:v>43863</c:v>
                </c:pt>
                <c:pt idx="11">
                  <c:v>43864</c:v>
                </c:pt>
                <c:pt idx="12">
                  <c:v>43865</c:v>
                </c:pt>
                <c:pt idx="13">
                  <c:v>43866</c:v>
                </c:pt>
                <c:pt idx="14">
                  <c:v>43867</c:v>
                </c:pt>
                <c:pt idx="15">
                  <c:v>43868</c:v>
                </c:pt>
                <c:pt idx="16">
                  <c:v>43869</c:v>
                </c:pt>
                <c:pt idx="17">
                  <c:v>43870</c:v>
                </c:pt>
                <c:pt idx="18">
                  <c:v>43871</c:v>
                </c:pt>
                <c:pt idx="19">
                  <c:v>43872</c:v>
                </c:pt>
                <c:pt idx="20">
                  <c:v>43873</c:v>
                </c:pt>
                <c:pt idx="21">
                  <c:v>43874</c:v>
                </c:pt>
                <c:pt idx="22">
                  <c:v>43875</c:v>
                </c:pt>
                <c:pt idx="23">
                  <c:v>43876</c:v>
                </c:pt>
                <c:pt idx="24">
                  <c:v>43877</c:v>
                </c:pt>
                <c:pt idx="25">
                  <c:v>43878</c:v>
                </c:pt>
                <c:pt idx="26">
                  <c:v>43879</c:v>
                </c:pt>
                <c:pt idx="27">
                  <c:v>43880</c:v>
                </c:pt>
                <c:pt idx="28">
                  <c:v>43881</c:v>
                </c:pt>
                <c:pt idx="29">
                  <c:v>43882</c:v>
                </c:pt>
                <c:pt idx="30">
                  <c:v>43883</c:v>
                </c:pt>
                <c:pt idx="31">
                  <c:v>43884</c:v>
                </c:pt>
                <c:pt idx="32">
                  <c:v>43885</c:v>
                </c:pt>
                <c:pt idx="33">
                  <c:v>43886</c:v>
                </c:pt>
                <c:pt idx="34">
                  <c:v>43887</c:v>
                </c:pt>
                <c:pt idx="35">
                  <c:v>43888</c:v>
                </c:pt>
                <c:pt idx="36">
                  <c:v>43889</c:v>
                </c:pt>
                <c:pt idx="37">
                  <c:v>43890</c:v>
                </c:pt>
                <c:pt idx="38">
                  <c:v>43891</c:v>
                </c:pt>
                <c:pt idx="39">
                  <c:v>43892</c:v>
                </c:pt>
                <c:pt idx="40">
                  <c:v>43893</c:v>
                </c:pt>
                <c:pt idx="41">
                  <c:v>43894</c:v>
                </c:pt>
                <c:pt idx="42">
                  <c:v>43895</c:v>
                </c:pt>
                <c:pt idx="43">
                  <c:v>43896</c:v>
                </c:pt>
                <c:pt idx="44">
                  <c:v>43897</c:v>
                </c:pt>
                <c:pt idx="45">
                  <c:v>43898</c:v>
                </c:pt>
                <c:pt idx="46">
                  <c:v>43899</c:v>
                </c:pt>
                <c:pt idx="47">
                  <c:v>43900</c:v>
                </c:pt>
                <c:pt idx="48">
                  <c:v>43901</c:v>
                </c:pt>
                <c:pt idx="49">
                  <c:v>43902</c:v>
                </c:pt>
                <c:pt idx="50">
                  <c:v>43903</c:v>
                </c:pt>
                <c:pt idx="51">
                  <c:v>43904</c:v>
                </c:pt>
                <c:pt idx="52">
                  <c:v>43905</c:v>
                </c:pt>
                <c:pt idx="53">
                  <c:v>43906</c:v>
                </c:pt>
                <c:pt idx="54">
                  <c:v>43907</c:v>
                </c:pt>
                <c:pt idx="55">
                  <c:v>43908</c:v>
                </c:pt>
                <c:pt idx="56">
                  <c:v>43909</c:v>
                </c:pt>
                <c:pt idx="57">
                  <c:v>43910</c:v>
                </c:pt>
                <c:pt idx="58">
                  <c:v>43911</c:v>
                </c:pt>
                <c:pt idx="59">
                  <c:v>43912</c:v>
                </c:pt>
                <c:pt idx="60">
                  <c:v>43913</c:v>
                </c:pt>
                <c:pt idx="61">
                  <c:v>43914</c:v>
                </c:pt>
                <c:pt idx="62">
                  <c:v>43915</c:v>
                </c:pt>
                <c:pt idx="63">
                  <c:v>43916</c:v>
                </c:pt>
                <c:pt idx="64">
                  <c:v>43917</c:v>
                </c:pt>
                <c:pt idx="65">
                  <c:v>43918</c:v>
                </c:pt>
                <c:pt idx="66">
                  <c:v>43919</c:v>
                </c:pt>
                <c:pt idx="67">
                  <c:v>43920</c:v>
                </c:pt>
                <c:pt idx="68">
                  <c:v>43921</c:v>
                </c:pt>
                <c:pt idx="69">
                  <c:v>43922</c:v>
                </c:pt>
                <c:pt idx="70">
                  <c:v>43923</c:v>
                </c:pt>
                <c:pt idx="71">
                  <c:v>43924</c:v>
                </c:pt>
                <c:pt idx="72">
                  <c:v>43925</c:v>
                </c:pt>
                <c:pt idx="73">
                  <c:v>43926</c:v>
                </c:pt>
                <c:pt idx="74">
                  <c:v>43927</c:v>
                </c:pt>
                <c:pt idx="75">
                  <c:v>43928</c:v>
                </c:pt>
                <c:pt idx="76">
                  <c:v>43929</c:v>
                </c:pt>
                <c:pt idx="77">
                  <c:v>43930</c:v>
                </c:pt>
                <c:pt idx="78">
                  <c:v>43931</c:v>
                </c:pt>
                <c:pt idx="79">
                  <c:v>43932</c:v>
                </c:pt>
                <c:pt idx="80">
                  <c:v>43933</c:v>
                </c:pt>
                <c:pt idx="81">
                  <c:v>43934</c:v>
                </c:pt>
                <c:pt idx="82">
                  <c:v>43935</c:v>
                </c:pt>
                <c:pt idx="83">
                  <c:v>43936</c:v>
                </c:pt>
                <c:pt idx="84">
                  <c:v>43937</c:v>
                </c:pt>
                <c:pt idx="85">
                  <c:v>43938</c:v>
                </c:pt>
                <c:pt idx="86">
                  <c:v>43939</c:v>
                </c:pt>
                <c:pt idx="87">
                  <c:v>43940</c:v>
                </c:pt>
                <c:pt idx="88">
                  <c:v>43941</c:v>
                </c:pt>
                <c:pt idx="89">
                  <c:v>43942</c:v>
                </c:pt>
                <c:pt idx="90">
                  <c:v>43943</c:v>
                </c:pt>
                <c:pt idx="91">
                  <c:v>43944</c:v>
                </c:pt>
                <c:pt idx="92">
                  <c:v>43945</c:v>
                </c:pt>
                <c:pt idx="93">
                  <c:v>43946</c:v>
                </c:pt>
                <c:pt idx="94">
                  <c:v>43947</c:v>
                </c:pt>
                <c:pt idx="95">
                  <c:v>43948</c:v>
                </c:pt>
                <c:pt idx="96">
                  <c:v>43949</c:v>
                </c:pt>
                <c:pt idx="97">
                  <c:v>43950</c:v>
                </c:pt>
                <c:pt idx="98">
                  <c:v>43951</c:v>
                </c:pt>
                <c:pt idx="99">
                  <c:v>43952</c:v>
                </c:pt>
                <c:pt idx="100">
                  <c:v>43953</c:v>
                </c:pt>
                <c:pt idx="101">
                  <c:v>43954</c:v>
                </c:pt>
                <c:pt idx="102">
                  <c:v>43955</c:v>
                </c:pt>
                <c:pt idx="103">
                  <c:v>43956</c:v>
                </c:pt>
                <c:pt idx="104">
                  <c:v>43957</c:v>
                </c:pt>
                <c:pt idx="105">
                  <c:v>43958</c:v>
                </c:pt>
                <c:pt idx="106">
                  <c:v>43959</c:v>
                </c:pt>
                <c:pt idx="107">
                  <c:v>43960</c:v>
                </c:pt>
                <c:pt idx="108">
                  <c:v>43961</c:v>
                </c:pt>
                <c:pt idx="109">
                  <c:v>43962</c:v>
                </c:pt>
                <c:pt idx="110">
                  <c:v>43963</c:v>
                </c:pt>
                <c:pt idx="111">
                  <c:v>43964</c:v>
                </c:pt>
                <c:pt idx="112">
                  <c:v>43965</c:v>
                </c:pt>
                <c:pt idx="113">
                  <c:v>43966</c:v>
                </c:pt>
                <c:pt idx="114">
                  <c:v>43967</c:v>
                </c:pt>
                <c:pt idx="115">
                  <c:v>43968</c:v>
                </c:pt>
                <c:pt idx="116">
                  <c:v>43969</c:v>
                </c:pt>
                <c:pt idx="117">
                  <c:v>43970</c:v>
                </c:pt>
                <c:pt idx="118">
                  <c:v>43971</c:v>
                </c:pt>
                <c:pt idx="119">
                  <c:v>43972</c:v>
                </c:pt>
                <c:pt idx="120">
                  <c:v>43973</c:v>
                </c:pt>
                <c:pt idx="121">
                  <c:v>43974</c:v>
                </c:pt>
                <c:pt idx="122">
                  <c:v>43975</c:v>
                </c:pt>
                <c:pt idx="123">
                  <c:v>43976</c:v>
                </c:pt>
                <c:pt idx="124">
                  <c:v>43977</c:v>
                </c:pt>
                <c:pt idx="125">
                  <c:v>43978</c:v>
                </c:pt>
                <c:pt idx="126">
                  <c:v>43979</c:v>
                </c:pt>
                <c:pt idx="127">
                  <c:v>43980</c:v>
                </c:pt>
                <c:pt idx="128">
                  <c:v>43981</c:v>
                </c:pt>
                <c:pt idx="129">
                  <c:v>43982</c:v>
                </c:pt>
                <c:pt idx="130">
                  <c:v>43983</c:v>
                </c:pt>
                <c:pt idx="131">
                  <c:v>43984</c:v>
                </c:pt>
                <c:pt idx="132">
                  <c:v>43985</c:v>
                </c:pt>
                <c:pt idx="133">
                  <c:v>43986</c:v>
                </c:pt>
                <c:pt idx="134">
                  <c:v>43987</c:v>
                </c:pt>
                <c:pt idx="135">
                  <c:v>43988</c:v>
                </c:pt>
                <c:pt idx="136">
                  <c:v>43989</c:v>
                </c:pt>
                <c:pt idx="137">
                  <c:v>43990</c:v>
                </c:pt>
                <c:pt idx="138">
                  <c:v>43991</c:v>
                </c:pt>
                <c:pt idx="139">
                  <c:v>43992</c:v>
                </c:pt>
                <c:pt idx="140">
                  <c:v>43993</c:v>
                </c:pt>
                <c:pt idx="141">
                  <c:v>43994</c:v>
                </c:pt>
                <c:pt idx="142">
                  <c:v>43995</c:v>
                </c:pt>
                <c:pt idx="143">
                  <c:v>43996</c:v>
                </c:pt>
                <c:pt idx="144">
                  <c:v>43997</c:v>
                </c:pt>
                <c:pt idx="145">
                  <c:v>43998</c:v>
                </c:pt>
                <c:pt idx="146">
                  <c:v>43999</c:v>
                </c:pt>
                <c:pt idx="147">
                  <c:v>44000</c:v>
                </c:pt>
                <c:pt idx="148">
                  <c:v>44001</c:v>
                </c:pt>
                <c:pt idx="149">
                  <c:v>44002</c:v>
                </c:pt>
                <c:pt idx="150">
                  <c:v>44003</c:v>
                </c:pt>
                <c:pt idx="151">
                  <c:v>44004</c:v>
                </c:pt>
                <c:pt idx="152">
                  <c:v>44005</c:v>
                </c:pt>
                <c:pt idx="153">
                  <c:v>44006</c:v>
                </c:pt>
                <c:pt idx="154">
                  <c:v>44007</c:v>
                </c:pt>
                <c:pt idx="155">
                  <c:v>44008</c:v>
                </c:pt>
                <c:pt idx="156">
                  <c:v>44009</c:v>
                </c:pt>
                <c:pt idx="157">
                  <c:v>44010</c:v>
                </c:pt>
                <c:pt idx="158">
                  <c:v>44011</c:v>
                </c:pt>
                <c:pt idx="159">
                  <c:v>44012</c:v>
                </c:pt>
                <c:pt idx="160">
                  <c:v>44013</c:v>
                </c:pt>
                <c:pt idx="161">
                  <c:v>44014</c:v>
                </c:pt>
                <c:pt idx="162">
                  <c:v>44015</c:v>
                </c:pt>
                <c:pt idx="163">
                  <c:v>44016</c:v>
                </c:pt>
                <c:pt idx="164">
                  <c:v>44017</c:v>
                </c:pt>
                <c:pt idx="165">
                  <c:v>44018</c:v>
                </c:pt>
                <c:pt idx="166">
                  <c:v>44019</c:v>
                </c:pt>
                <c:pt idx="167">
                  <c:v>44020</c:v>
                </c:pt>
                <c:pt idx="168">
                  <c:v>44021</c:v>
                </c:pt>
                <c:pt idx="169">
                  <c:v>44022</c:v>
                </c:pt>
                <c:pt idx="170">
                  <c:v>44023</c:v>
                </c:pt>
                <c:pt idx="171">
                  <c:v>44024</c:v>
                </c:pt>
                <c:pt idx="172">
                  <c:v>44025</c:v>
                </c:pt>
                <c:pt idx="173">
                  <c:v>44026</c:v>
                </c:pt>
                <c:pt idx="174">
                  <c:v>44027</c:v>
                </c:pt>
                <c:pt idx="175">
                  <c:v>44028</c:v>
                </c:pt>
                <c:pt idx="176">
                  <c:v>44029</c:v>
                </c:pt>
                <c:pt idx="177">
                  <c:v>44030</c:v>
                </c:pt>
                <c:pt idx="178">
                  <c:v>44031</c:v>
                </c:pt>
                <c:pt idx="179">
                  <c:v>44032</c:v>
                </c:pt>
                <c:pt idx="180">
                  <c:v>44033</c:v>
                </c:pt>
                <c:pt idx="181">
                  <c:v>44034</c:v>
                </c:pt>
                <c:pt idx="182">
                  <c:v>44035</c:v>
                </c:pt>
                <c:pt idx="183">
                  <c:v>44036</c:v>
                </c:pt>
                <c:pt idx="184">
                  <c:v>44037</c:v>
                </c:pt>
                <c:pt idx="185">
                  <c:v>44038</c:v>
                </c:pt>
                <c:pt idx="186">
                  <c:v>44039</c:v>
                </c:pt>
                <c:pt idx="187">
                  <c:v>44040</c:v>
                </c:pt>
                <c:pt idx="188">
                  <c:v>44041</c:v>
                </c:pt>
                <c:pt idx="189">
                  <c:v>44042</c:v>
                </c:pt>
                <c:pt idx="190">
                  <c:v>44043</c:v>
                </c:pt>
                <c:pt idx="191">
                  <c:v>44044</c:v>
                </c:pt>
                <c:pt idx="192">
                  <c:v>44045</c:v>
                </c:pt>
                <c:pt idx="193">
                  <c:v>44046</c:v>
                </c:pt>
                <c:pt idx="194">
                  <c:v>44047</c:v>
                </c:pt>
                <c:pt idx="195">
                  <c:v>44048</c:v>
                </c:pt>
                <c:pt idx="196">
                  <c:v>44049</c:v>
                </c:pt>
                <c:pt idx="197">
                  <c:v>44050</c:v>
                </c:pt>
                <c:pt idx="198">
                  <c:v>44051</c:v>
                </c:pt>
                <c:pt idx="199">
                  <c:v>44052</c:v>
                </c:pt>
                <c:pt idx="200">
                  <c:v>44053</c:v>
                </c:pt>
                <c:pt idx="201">
                  <c:v>44054</c:v>
                </c:pt>
                <c:pt idx="202">
                  <c:v>44055</c:v>
                </c:pt>
                <c:pt idx="203">
                  <c:v>44056</c:v>
                </c:pt>
                <c:pt idx="204">
                  <c:v>44057</c:v>
                </c:pt>
                <c:pt idx="205">
                  <c:v>44058</c:v>
                </c:pt>
                <c:pt idx="206">
                  <c:v>44059</c:v>
                </c:pt>
                <c:pt idx="207">
                  <c:v>44060</c:v>
                </c:pt>
                <c:pt idx="208">
                  <c:v>44061</c:v>
                </c:pt>
                <c:pt idx="209">
                  <c:v>44062</c:v>
                </c:pt>
                <c:pt idx="210">
                  <c:v>44063</c:v>
                </c:pt>
                <c:pt idx="211">
                  <c:v>44064</c:v>
                </c:pt>
                <c:pt idx="212">
                  <c:v>44065</c:v>
                </c:pt>
                <c:pt idx="213">
                  <c:v>44066</c:v>
                </c:pt>
                <c:pt idx="214">
                  <c:v>44067</c:v>
                </c:pt>
                <c:pt idx="215">
                  <c:v>44068</c:v>
                </c:pt>
                <c:pt idx="216">
                  <c:v>44069</c:v>
                </c:pt>
                <c:pt idx="217">
                  <c:v>44070</c:v>
                </c:pt>
                <c:pt idx="218">
                  <c:v>44071</c:v>
                </c:pt>
                <c:pt idx="219">
                  <c:v>44072</c:v>
                </c:pt>
                <c:pt idx="220">
                  <c:v>44073</c:v>
                </c:pt>
                <c:pt idx="221">
                  <c:v>44074</c:v>
                </c:pt>
                <c:pt idx="222">
                  <c:v>44075</c:v>
                </c:pt>
                <c:pt idx="223">
                  <c:v>44076</c:v>
                </c:pt>
                <c:pt idx="224">
                  <c:v>44077</c:v>
                </c:pt>
                <c:pt idx="225">
                  <c:v>44078</c:v>
                </c:pt>
                <c:pt idx="226">
                  <c:v>44079</c:v>
                </c:pt>
                <c:pt idx="227">
                  <c:v>44080</c:v>
                </c:pt>
                <c:pt idx="228">
                  <c:v>44081</c:v>
                </c:pt>
                <c:pt idx="229">
                  <c:v>44082</c:v>
                </c:pt>
                <c:pt idx="230">
                  <c:v>44083</c:v>
                </c:pt>
                <c:pt idx="231">
                  <c:v>44084</c:v>
                </c:pt>
                <c:pt idx="232">
                  <c:v>44085</c:v>
                </c:pt>
                <c:pt idx="233">
                  <c:v>44086</c:v>
                </c:pt>
                <c:pt idx="234">
                  <c:v>44087</c:v>
                </c:pt>
                <c:pt idx="235">
                  <c:v>44088</c:v>
                </c:pt>
                <c:pt idx="236">
                  <c:v>44089</c:v>
                </c:pt>
                <c:pt idx="237">
                  <c:v>44090</c:v>
                </c:pt>
                <c:pt idx="238">
                  <c:v>44091</c:v>
                </c:pt>
                <c:pt idx="239">
                  <c:v>44092</c:v>
                </c:pt>
                <c:pt idx="240">
                  <c:v>44093</c:v>
                </c:pt>
                <c:pt idx="241">
                  <c:v>44094</c:v>
                </c:pt>
                <c:pt idx="242">
                  <c:v>44095</c:v>
                </c:pt>
                <c:pt idx="243">
                  <c:v>44096</c:v>
                </c:pt>
                <c:pt idx="244">
                  <c:v>44097</c:v>
                </c:pt>
                <c:pt idx="245">
                  <c:v>44098</c:v>
                </c:pt>
                <c:pt idx="246">
                  <c:v>44099</c:v>
                </c:pt>
                <c:pt idx="247">
                  <c:v>44100</c:v>
                </c:pt>
                <c:pt idx="248">
                  <c:v>44101</c:v>
                </c:pt>
                <c:pt idx="249">
                  <c:v>44102</c:v>
                </c:pt>
                <c:pt idx="250">
                  <c:v>44103</c:v>
                </c:pt>
                <c:pt idx="251">
                  <c:v>44104</c:v>
                </c:pt>
                <c:pt idx="252">
                  <c:v>44105</c:v>
                </c:pt>
                <c:pt idx="253">
                  <c:v>44106</c:v>
                </c:pt>
                <c:pt idx="254">
                  <c:v>44107</c:v>
                </c:pt>
                <c:pt idx="255">
                  <c:v>44108</c:v>
                </c:pt>
                <c:pt idx="256">
                  <c:v>44109</c:v>
                </c:pt>
                <c:pt idx="257">
                  <c:v>44110</c:v>
                </c:pt>
                <c:pt idx="258">
                  <c:v>44111</c:v>
                </c:pt>
                <c:pt idx="259">
                  <c:v>44112</c:v>
                </c:pt>
                <c:pt idx="260">
                  <c:v>44113</c:v>
                </c:pt>
                <c:pt idx="261">
                  <c:v>44114</c:v>
                </c:pt>
                <c:pt idx="262">
                  <c:v>44115</c:v>
                </c:pt>
                <c:pt idx="263">
                  <c:v>44116</c:v>
                </c:pt>
                <c:pt idx="264">
                  <c:v>44117</c:v>
                </c:pt>
                <c:pt idx="265">
                  <c:v>44118</c:v>
                </c:pt>
                <c:pt idx="266">
                  <c:v>44119</c:v>
                </c:pt>
                <c:pt idx="267">
                  <c:v>44120</c:v>
                </c:pt>
                <c:pt idx="268">
                  <c:v>44121</c:v>
                </c:pt>
                <c:pt idx="269">
                  <c:v>44122</c:v>
                </c:pt>
                <c:pt idx="270">
                  <c:v>44123</c:v>
                </c:pt>
                <c:pt idx="271">
                  <c:v>44124</c:v>
                </c:pt>
                <c:pt idx="272">
                  <c:v>44125</c:v>
                </c:pt>
                <c:pt idx="273">
                  <c:v>44126</c:v>
                </c:pt>
                <c:pt idx="274">
                  <c:v>44127</c:v>
                </c:pt>
                <c:pt idx="275">
                  <c:v>44128</c:v>
                </c:pt>
                <c:pt idx="276">
                  <c:v>44129</c:v>
                </c:pt>
                <c:pt idx="277">
                  <c:v>44130</c:v>
                </c:pt>
                <c:pt idx="278">
                  <c:v>44131</c:v>
                </c:pt>
                <c:pt idx="279">
                  <c:v>44132</c:v>
                </c:pt>
                <c:pt idx="280">
                  <c:v>44133</c:v>
                </c:pt>
                <c:pt idx="281">
                  <c:v>44134</c:v>
                </c:pt>
                <c:pt idx="282">
                  <c:v>44135</c:v>
                </c:pt>
                <c:pt idx="283">
                  <c:v>44136</c:v>
                </c:pt>
                <c:pt idx="284">
                  <c:v>44137</c:v>
                </c:pt>
                <c:pt idx="285">
                  <c:v>44138</c:v>
                </c:pt>
                <c:pt idx="286">
                  <c:v>44139</c:v>
                </c:pt>
                <c:pt idx="287">
                  <c:v>44140</c:v>
                </c:pt>
                <c:pt idx="288">
                  <c:v>44141</c:v>
                </c:pt>
                <c:pt idx="289">
                  <c:v>44142</c:v>
                </c:pt>
                <c:pt idx="290">
                  <c:v>44143</c:v>
                </c:pt>
                <c:pt idx="291">
                  <c:v>44144</c:v>
                </c:pt>
                <c:pt idx="292">
                  <c:v>44145</c:v>
                </c:pt>
                <c:pt idx="293">
                  <c:v>44146</c:v>
                </c:pt>
                <c:pt idx="294">
                  <c:v>44147</c:v>
                </c:pt>
                <c:pt idx="295">
                  <c:v>44148</c:v>
                </c:pt>
                <c:pt idx="296">
                  <c:v>44149</c:v>
                </c:pt>
                <c:pt idx="297">
                  <c:v>44150</c:v>
                </c:pt>
                <c:pt idx="298">
                  <c:v>44151</c:v>
                </c:pt>
                <c:pt idx="299">
                  <c:v>44152</c:v>
                </c:pt>
                <c:pt idx="300">
                  <c:v>44153</c:v>
                </c:pt>
                <c:pt idx="301">
                  <c:v>44154</c:v>
                </c:pt>
                <c:pt idx="302">
                  <c:v>44155</c:v>
                </c:pt>
                <c:pt idx="303">
                  <c:v>44156</c:v>
                </c:pt>
                <c:pt idx="304">
                  <c:v>44157</c:v>
                </c:pt>
                <c:pt idx="305">
                  <c:v>44158</c:v>
                </c:pt>
                <c:pt idx="306">
                  <c:v>44159</c:v>
                </c:pt>
                <c:pt idx="307">
                  <c:v>44160</c:v>
                </c:pt>
                <c:pt idx="308">
                  <c:v>44161</c:v>
                </c:pt>
                <c:pt idx="309">
                  <c:v>44162</c:v>
                </c:pt>
                <c:pt idx="310">
                  <c:v>44163</c:v>
                </c:pt>
                <c:pt idx="311">
                  <c:v>44164</c:v>
                </c:pt>
                <c:pt idx="312">
                  <c:v>44165</c:v>
                </c:pt>
                <c:pt idx="313">
                  <c:v>44166</c:v>
                </c:pt>
                <c:pt idx="314">
                  <c:v>44167</c:v>
                </c:pt>
                <c:pt idx="315">
                  <c:v>44168</c:v>
                </c:pt>
                <c:pt idx="316">
                  <c:v>44169</c:v>
                </c:pt>
                <c:pt idx="317">
                  <c:v>44170</c:v>
                </c:pt>
                <c:pt idx="318">
                  <c:v>44171</c:v>
                </c:pt>
                <c:pt idx="319">
                  <c:v>44172</c:v>
                </c:pt>
                <c:pt idx="320">
                  <c:v>44173</c:v>
                </c:pt>
                <c:pt idx="321">
                  <c:v>44174</c:v>
                </c:pt>
                <c:pt idx="322">
                  <c:v>44175</c:v>
                </c:pt>
                <c:pt idx="323">
                  <c:v>44176</c:v>
                </c:pt>
                <c:pt idx="324">
                  <c:v>44177</c:v>
                </c:pt>
                <c:pt idx="325">
                  <c:v>44178</c:v>
                </c:pt>
                <c:pt idx="326">
                  <c:v>44179</c:v>
                </c:pt>
                <c:pt idx="327">
                  <c:v>44180</c:v>
                </c:pt>
                <c:pt idx="328">
                  <c:v>44181</c:v>
                </c:pt>
                <c:pt idx="329">
                  <c:v>44182</c:v>
                </c:pt>
                <c:pt idx="330">
                  <c:v>44183</c:v>
                </c:pt>
                <c:pt idx="331">
                  <c:v>44184</c:v>
                </c:pt>
                <c:pt idx="332">
                  <c:v>44185</c:v>
                </c:pt>
                <c:pt idx="333">
                  <c:v>44186</c:v>
                </c:pt>
                <c:pt idx="334">
                  <c:v>44187</c:v>
                </c:pt>
                <c:pt idx="335">
                  <c:v>44188</c:v>
                </c:pt>
                <c:pt idx="336">
                  <c:v>44189</c:v>
                </c:pt>
                <c:pt idx="337">
                  <c:v>44190</c:v>
                </c:pt>
                <c:pt idx="338">
                  <c:v>44191</c:v>
                </c:pt>
                <c:pt idx="339">
                  <c:v>44192</c:v>
                </c:pt>
                <c:pt idx="340">
                  <c:v>44193</c:v>
                </c:pt>
                <c:pt idx="341">
                  <c:v>44194</c:v>
                </c:pt>
                <c:pt idx="342">
                  <c:v>44195</c:v>
                </c:pt>
                <c:pt idx="343">
                  <c:v>44196</c:v>
                </c:pt>
                <c:pt idx="344">
                  <c:v>44197</c:v>
                </c:pt>
                <c:pt idx="345">
                  <c:v>44198</c:v>
                </c:pt>
                <c:pt idx="346">
                  <c:v>44199</c:v>
                </c:pt>
                <c:pt idx="347">
                  <c:v>44200</c:v>
                </c:pt>
                <c:pt idx="348">
                  <c:v>44201</c:v>
                </c:pt>
                <c:pt idx="349">
                  <c:v>44202</c:v>
                </c:pt>
                <c:pt idx="350">
                  <c:v>44203</c:v>
                </c:pt>
                <c:pt idx="351">
                  <c:v>44204</c:v>
                </c:pt>
                <c:pt idx="352">
                  <c:v>44205</c:v>
                </c:pt>
                <c:pt idx="353">
                  <c:v>44206</c:v>
                </c:pt>
                <c:pt idx="354">
                  <c:v>44207</c:v>
                </c:pt>
                <c:pt idx="355">
                  <c:v>44208</c:v>
                </c:pt>
              </c:numCache>
            </c:numRef>
          </c:cat>
          <c:val>
            <c:numRef>
              <c:f>香港マカオ台湾の患者・海外輸入症例・無症状病原体保有者!$BZ$29:$BZ$387</c:f>
              <c:numCache>
                <c:formatCode>General</c:formatCode>
                <c:ptCount val="35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1</c:v>
                </c:pt>
                <c:pt idx="25">
                  <c:v>1</c:v>
                </c:pt>
                <c:pt idx="26">
                  <c:v>1</c:v>
                </c:pt>
                <c:pt idx="27">
                  <c:v>1</c:v>
                </c:pt>
                <c:pt idx="28">
                  <c:v>1</c:v>
                </c:pt>
                <c:pt idx="29">
                  <c:v>1</c:v>
                </c:pt>
                <c:pt idx="30">
                  <c:v>1</c:v>
                </c:pt>
                <c:pt idx="31">
                  <c:v>1</c:v>
                </c:pt>
                <c:pt idx="32">
                  <c:v>1</c:v>
                </c:pt>
                <c:pt idx="33">
                  <c:v>1</c:v>
                </c:pt>
                <c:pt idx="34">
                  <c:v>1</c:v>
                </c:pt>
                <c:pt idx="35">
                  <c:v>1</c:v>
                </c:pt>
                <c:pt idx="36">
                  <c:v>1</c:v>
                </c:pt>
                <c:pt idx="37">
                  <c:v>1</c:v>
                </c:pt>
                <c:pt idx="38">
                  <c:v>1</c:v>
                </c:pt>
                <c:pt idx="39">
                  <c:v>1</c:v>
                </c:pt>
                <c:pt idx="40">
                  <c:v>1</c:v>
                </c:pt>
                <c:pt idx="41">
                  <c:v>1</c:v>
                </c:pt>
                <c:pt idx="42">
                  <c:v>1</c:v>
                </c:pt>
                <c:pt idx="43">
                  <c:v>1</c:v>
                </c:pt>
                <c:pt idx="44">
                  <c:v>1</c:v>
                </c:pt>
                <c:pt idx="45">
                  <c:v>1</c:v>
                </c:pt>
                <c:pt idx="46">
                  <c:v>1</c:v>
                </c:pt>
                <c:pt idx="47">
                  <c:v>1</c:v>
                </c:pt>
                <c:pt idx="48">
                  <c:v>1</c:v>
                </c:pt>
                <c:pt idx="49">
                  <c:v>1</c:v>
                </c:pt>
                <c:pt idx="50">
                  <c:v>1</c:v>
                </c:pt>
                <c:pt idx="51">
                  <c:v>1</c:v>
                </c:pt>
                <c:pt idx="52">
                  <c:v>1</c:v>
                </c:pt>
                <c:pt idx="53">
                  <c:v>1</c:v>
                </c:pt>
                <c:pt idx="54">
                  <c:v>1</c:v>
                </c:pt>
                <c:pt idx="55">
                  <c:v>1</c:v>
                </c:pt>
                <c:pt idx="56">
                  <c:v>1</c:v>
                </c:pt>
                <c:pt idx="57">
                  <c:v>2</c:v>
                </c:pt>
                <c:pt idx="58">
                  <c:v>2</c:v>
                </c:pt>
                <c:pt idx="59">
                  <c:v>2</c:v>
                </c:pt>
                <c:pt idx="60">
                  <c:v>2</c:v>
                </c:pt>
                <c:pt idx="61">
                  <c:v>2</c:v>
                </c:pt>
                <c:pt idx="62">
                  <c:v>2</c:v>
                </c:pt>
                <c:pt idx="63">
                  <c:v>2</c:v>
                </c:pt>
                <c:pt idx="64">
                  <c:v>2</c:v>
                </c:pt>
                <c:pt idx="65">
                  <c:v>2</c:v>
                </c:pt>
                <c:pt idx="66">
                  <c:v>3</c:v>
                </c:pt>
                <c:pt idx="67">
                  <c:v>5</c:v>
                </c:pt>
                <c:pt idx="68">
                  <c:v>5</c:v>
                </c:pt>
                <c:pt idx="69">
                  <c:v>5</c:v>
                </c:pt>
                <c:pt idx="70">
                  <c:v>5</c:v>
                </c:pt>
                <c:pt idx="71">
                  <c:v>5</c:v>
                </c:pt>
                <c:pt idx="72">
                  <c:v>5</c:v>
                </c:pt>
                <c:pt idx="73">
                  <c:v>5</c:v>
                </c:pt>
                <c:pt idx="74">
                  <c:v>5</c:v>
                </c:pt>
                <c:pt idx="75">
                  <c:v>5</c:v>
                </c:pt>
                <c:pt idx="76">
                  <c:v>5</c:v>
                </c:pt>
                <c:pt idx="77">
                  <c:v>5</c:v>
                </c:pt>
                <c:pt idx="78">
                  <c:v>6</c:v>
                </c:pt>
                <c:pt idx="79">
                  <c:v>6</c:v>
                </c:pt>
                <c:pt idx="80">
                  <c:v>6</c:v>
                </c:pt>
                <c:pt idx="81">
                  <c:v>6</c:v>
                </c:pt>
                <c:pt idx="82">
                  <c:v>6</c:v>
                </c:pt>
                <c:pt idx="83">
                  <c:v>6</c:v>
                </c:pt>
                <c:pt idx="84">
                  <c:v>6</c:v>
                </c:pt>
                <c:pt idx="85">
                  <c:v>6</c:v>
                </c:pt>
                <c:pt idx="86">
                  <c:v>6</c:v>
                </c:pt>
                <c:pt idx="87">
                  <c:v>6</c:v>
                </c:pt>
                <c:pt idx="88">
                  <c:v>6</c:v>
                </c:pt>
                <c:pt idx="89">
                  <c:v>6</c:v>
                </c:pt>
                <c:pt idx="90">
                  <c:v>6</c:v>
                </c:pt>
                <c:pt idx="91">
                  <c:v>6</c:v>
                </c:pt>
                <c:pt idx="92">
                  <c:v>6</c:v>
                </c:pt>
                <c:pt idx="93">
                  <c:v>6</c:v>
                </c:pt>
                <c:pt idx="94">
                  <c:v>6</c:v>
                </c:pt>
                <c:pt idx="95">
                  <c:v>6</c:v>
                </c:pt>
                <c:pt idx="96">
                  <c:v>6</c:v>
                </c:pt>
                <c:pt idx="97">
                  <c:v>6</c:v>
                </c:pt>
                <c:pt idx="98">
                  <c:v>6</c:v>
                </c:pt>
                <c:pt idx="99">
                  <c:v>6</c:v>
                </c:pt>
                <c:pt idx="100">
                  <c:v>6</c:v>
                </c:pt>
                <c:pt idx="101">
                  <c:v>6</c:v>
                </c:pt>
                <c:pt idx="102">
                  <c:v>6</c:v>
                </c:pt>
                <c:pt idx="103">
                  <c:v>6</c:v>
                </c:pt>
                <c:pt idx="104">
                  <c:v>6</c:v>
                </c:pt>
                <c:pt idx="105">
                  <c:v>6</c:v>
                </c:pt>
                <c:pt idx="106">
                  <c:v>6</c:v>
                </c:pt>
                <c:pt idx="107">
                  <c:v>6</c:v>
                </c:pt>
                <c:pt idx="108">
                  <c:v>6</c:v>
                </c:pt>
                <c:pt idx="109">
                  <c:v>6</c:v>
                </c:pt>
                <c:pt idx="110">
                  <c:v>7</c:v>
                </c:pt>
                <c:pt idx="111">
                  <c:v>7</c:v>
                </c:pt>
                <c:pt idx="112">
                  <c:v>7</c:v>
                </c:pt>
                <c:pt idx="113">
                  <c:v>7</c:v>
                </c:pt>
                <c:pt idx="114">
                  <c:v>7</c:v>
                </c:pt>
                <c:pt idx="115">
                  <c:v>7</c:v>
                </c:pt>
                <c:pt idx="116">
                  <c:v>7</c:v>
                </c:pt>
                <c:pt idx="117">
                  <c:v>7</c:v>
                </c:pt>
                <c:pt idx="118">
                  <c:v>7</c:v>
                </c:pt>
                <c:pt idx="119">
                  <c:v>7</c:v>
                </c:pt>
                <c:pt idx="120">
                  <c:v>7</c:v>
                </c:pt>
                <c:pt idx="121">
                  <c:v>7</c:v>
                </c:pt>
                <c:pt idx="122">
                  <c:v>7</c:v>
                </c:pt>
                <c:pt idx="123">
                  <c:v>7</c:v>
                </c:pt>
                <c:pt idx="124">
                  <c:v>7</c:v>
                </c:pt>
                <c:pt idx="125">
                  <c:v>7</c:v>
                </c:pt>
                <c:pt idx="126">
                  <c:v>7</c:v>
                </c:pt>
                <c:pt idx="127">
                  <c:v>7</c:v>
                </c:pt>
                <c:pt idx="128">
                  <c:v>7</c:v>
                </c:pt>
                <c:pt idx="129">
                  <c:v>7</c:v>
                </c:pt>
                <c:pt idx="130">
                  <c:v>7</c:v>
                </c:pt>
                <c:pt idx="131">
                  <c:v>7</c:v>
                </c:pt>
                <c:pt idx="132">
                  <c:v>7</c:v>
                </c:pt>
                <c:pt idx="133">
                  <c:v>7</c:v>
                </c:pt>
                <c:pt idx="134">
                  <c:v>7</c:v>
                </c:pt>
                <c:pt idx="135">
                  <c:v>7</c:v>
                </c:pt>
                <c:pt idx="136">
                  <c:v>7</c:v>
                </c:pt>
                <c:pt idx="137">
                  <c:v>7</c:v>
                </c:pt>
                <c:pt idx="138">
                  <c:v>7</c:v>
                </c:pt>
                <c:pt idx="139">
                  <c:v>7</c:v>
                </c:pt>
                <c:pt idx="140">
                  <c:v>7</c:v>
                </c:pt>
                <c:pt idx="141">
                  <c:v>7</c:v>
                </c:pt>
                <c:pt idx="142">
                  <c:v>7</c:v>
                </c:pt>
                <c:pt idx="143">
                  <c:v>7</c:v>
                </c:pt>
                <c:pt idx="144">
                  <c:v>7</c:v>
                </c:pt>
                <c:pt idx="145">
                  <c:v>7</c:v>
                </c:pt>
                <c:pt idx="146">
                  <c:v>7</c:v>
                </c:pt>
                <c:pt idx="147">
                  <c:v>7</c:v>
                </c:pt>
                <c:pt idx="148">
                  <c:v>7</c:v>
                </c:pt>
                <c:pt idx="149">
                  <c:v>7</c:v>
                </c:pt>
                <c:pt idx="150">
                  <c:v>7</c:v>
                </c:pt>
                <c:pt idx="151">
                  <c:v>7</c:v>
                </c:pt>
                <c:pt idx="152">
                  <c:v>7</c:v>
                </c:pt>
                <c:pt idx="153">
                  <c:v>7</c:v>
                </c:pt>
                <c:pt idx="154">
                  <c:v>7</c:v>
                </c:pt>
                <c:pt idx="155">
                  <c:v>7</c:v>
                </c:pt>
                <c:pt idx="156">
                  <c:v>7</c:v>
                </c:pt>
                <c:pt idx="157">
                  <c:v>7</c:v>
                </c:pt>
                <c:pt idx="158">
                  <c:v>7</c:v>
                </c:pt>
                <c:pt idx="159">
                  <c:v>7</c:v>
                </c:pt>
                <c:pt idx="160">
                  <c:v>7</c:v>
                </c:pt>
                <c:pt idx="161">
                  <c:v>7</c:v>
                </c:pt>
                <c:pt idx="162">
                  <c:v>7</c:v>
                </c:pt>
                <c:pt idx="163">
                  <c:v>7</c:v>
                </c:pt>
                <c:pt idx="164">
                  <c:v>7</c:v>
                </c:pt>
                <c:pt idx="165">
                  <c:v>7</c:v>
                </c:pt>
                <c:pt idx="166">
                  <c:v>7</c:v>
                </c:pt>
                <c:pt idx="167">
                  <c:v>7</c:v>
                </c:pt>
                <c:pt idx="168">
                  <c:v>7</c:v>
                </c:pt>
                <c:pt idx="169">
                  <c:v>7</c:v>
                </c:pt>
                <c:pt idx="170">
                  <c:v>7</c:v>
                </c:pt>
                <c:pt idx="171">
                  <c:v>7</c:v>
                </c:pt>
                <c:pt idx="172">
                  <c:v>7</c:v>
                </c:pt>
                <c:pt idx="173">
                  <c:v>7</c:v>
                </c:pt>
                <c:pt idx="174">
                  <c:v>7</c:v>
                </c:pt>
                <c:pt idx="175">
                  <c:v>7</c:v>
                </c:pt>
                <c:pt idx="176">
                  <c:v>7</c:v>
                </c:pt>
                <c:pt idx="177">
                  <c:v>7</c:v>
                </c:pt>
                <c:pt idx="178">
                  <c:v>7</c:v>
                </c:pt>
                <c:pt idx="179">
                  <c:v>7</c:v>
                </c:pt>
                <c:pt idx="180">
                  <c:v>7</c:v>
                </c:pt>
                <c:pt idx="181">
                  <c:v>7</c:v>
                </c:pt>
                <c:pt idx="182">
                  <c:v>7</c:v>
                </c:pt>
                <c:pt idx="183">
                  <c:v>7</c:v>
                </c:pt>
                <c:pt idx="184">
                  <c:v>7</c:v>
                </c:pt>
                <c:pt idx="185">
                  <c:v>7</c:v>
                </c:pt>
                <c:pt idx="186">
                  <c:v>7</c:v>
                </c:pt>
                <c:pt idx="187">
                  <c:v>7</c:v>
                </c:pt>
                <c:pt idx="188">
                  <c:v>7</c:v>
                </c:pt>
                <c:pt idx="189">
                  <c:v>7</c:v>
                </c:pt>
                <c:pt idx="190">
                  <c:v>7</c:v>
                </c:pt>
                <c:pt idx="191">
                  <c:v>7</c:v>
                </c:pt>
                <c:pt idx="192">
                  <c:v>7</c:v>
                </c:pt>
                <c:pt idx="193">
                  <c:v>7</c:v>
                </c:pt>
                <c:pt idx="194">
                  <c:v>7</c:v>
                </c:pt>
                <c:pt idx="195">
                  <c:v>7</c:v>
                </c:pt>
                <c:pt idx="196">
                  <c:v>7</c:v>
                </c:pt>
                <c:pt idx="197">
                  <c:v>7</c:v>
                </c:pt>
                <c:pt idx="198">
                  <c:v>7</c:v>
                </c:pt>
                <c:pt idx="199">
                  <c:v>7</c:v>
                </c:pt>
                <c:pt idx="200">
                  <c:v>7</c:v>
                </c:pt>
                <c:pt idx="201">
                  <c:v>7</c:v>
                </c:pt>
                <c:pt idx="202">
                  <c:v>7</c:v>
                </c:pt>
                <c:pt idx="203">
                  <c:v>7</c:v>
                </c:pt>
                <c:pt idx="204">
                  <c:v>7</c:v>
                </c:pt>
                <c:pt idx="205">
                  <c:v>7</c:v>
                </c:pt>
                <c:pt idx="206">
                  <c:v>7</c:v>
                </c:pt>
                <c:pt idx="207">
                  <c:v>7</c:v>
                </c:pt>
                <c:pt idx="208">
                  <c:v>7</c:v>
                </c:pt>
                <c:pt idx="209">
                  <c:v>7</c:v>
                </c:pt>
                <c:pt idx="210">
                  <c:v>7</c:v>
                </c:pt>
                <c:pt idx="211">
                  <c:v>7</c:v>
                </c:pt>
                <c:pt idx="212">
                  <c:v>7</c:v>
                </c:pt>
                <c:pt idx="213">
                  <c:v>7</c:v>
                </c:pt>
                <c:pt idx="214">
                  <c:v>7</c:v>
                </c:pt>
                <c:pt idx="215">
                  <c:v>7</c:v>
                </c:pt>
                <c:pt idx="216">
                  <c:v>7</c:v>
                </c:pt>
                <c:pt idx="217">
                  <c:v>7</c:v>
                </c:pt>
                <c:pt idx="218">
                  <c:v>7</c:v>
                </c:pt>
                <c:pt idx="219">
                  <c:v>7</c:v>
                </c:pt>
                <c:pt idx="220">
                  <c:v>7</c:v>
                </c:pt>
                <c:pt idx="221">
                  <c:v>7</c:v>
                </c:pt>
                <c:pt idx="222">
                  <c:v>7</c:v>
                </c:pt>
                <c:pt idx="223">
                  <c:v>7</c:v>
                </c:pt>
                <c:pt idx="224">
                  <c:v>7</c:v>
                </c:pt>
                <c:pt idx="225">
                  <c:v>7</c:v>
                </c:pt>
                <c:pt idx="226">
                  <c:v>7</c:v>
                </c:pt>
                <c:pt idx="227">
                  <c:v>7</c:v>
                </c:pt>
                <c:pt idx="228">
                  <c:v>7</c:v>
                </c:pt>
                <c:pt idx="229">
                  <c:v>7</c:v>
                </c:pt>
                <c:pt idx="230">
                  <c:v>7</c:v>
                </c:pt>
                <c:pt idx="231">
                  <c:v>7</c:v>
                </c:pt>
                <c:pt idx="232">
                  <c:v>7</c:v>
                </c:pt>
                <c:pt idx="233">
                  <c:v>7</c:v>
                </c:pt>
                <c:pt idx="234">
                  <c:v>7</c:v>
                </c:pt>
                <c:pt idx="235">
                  <c:v>7</c:v>
                </c:pt>
                <c:pt idx="236">
                  <c:v>7</c:v>
                </c:pt>
                <c:pt idx="237">
                  <c:v>7</c:v>
                </c:pt>
                <c:pt idx="238">
                  <c:v>7</c:v>
                </c:pt>
                <c:pt idx="239">
                  <c:v>7</c:v>
                </c:pt>
                <c:pt idx="240">
                  <c:v>7</c:v>
                </c:pt>
                <c:pt idx="241">
                  <c:v>7</c:v>
                </c:pt>
                <c:pt idx="242">
                  <c:v>7</c:v>
                </c:pt>
                <c:pt idx="243">
                  <c:v>7</c:v>
                </c:pt>
                <c:pt idx="244">
                  <c:v>7</c:v>
                </c:pt>
                <c:pt idx="245">
                  <c:v>7</c:v>
                </c:pt>
                <c:pt idx="246">
                  <c:v>7</c:v>
                </c:pt>
                <c:pt idx="247">
                  <c:v>7</c:v>
                </c:pt>
                <c:pt idx="248">
                  <c:v>7</c:v>
                </c:pt>
                <c:pt idx="249">
                  <c:v>7</c:v>
                </c:pt>
                <c:pt idx="250">
                  <c:v>7</c:v>
                </c:pt>
                <c:pt idx="251">
                  <c:v>7</c:v>
                </c:pt>
                <c:pt idx="252">
                  <c:v>7</c:v>
                </c:pt>
                <c:pt idx="253">
                  <c:v>7</c:v>
                </c:pt>
                <c:pt idx="254">
                  <c:v>7</c:v>
                </c:pt>
                <c:pt idx="255">
                  <c:v>7</c:v>
                </c:pt>
                <c:pt idx="256">
                  <c:v>7</c:v>
                </c:pt>
                <c:pt idx="257">
                  <c:v>7</c:v>
                </c:pt>
                <c:pt idx="258">
                  <c:v>7</c:v>
                </c:pt>
                <c:pt idx="259">
                  <c:v>7</c:v>
                </c:pt>
                <c:pt idx="260">
                  <c:v>7</c:v>
                </c:pt>
                <c:pt idx="261">
                  <c:v>7</c:v>
                </c:pt>
                <c:pt idx="262">
                  <c:v>7</c:v>
                </c:pt>
                <c:pt idx="263">
                  <c:v>7</c:v>
                </c:pt>
                <c:pt idx="264">
                  <c:v>7</c:v>
                </c:pt>
                <c:pt idx="265">
                  <c:v>7</c:v>
                </c:pt>
                <c:pt idx="266">
                  <c:v>7</c:v>
                </c:pt>
                <c:pt idx="267">
                  <c:v>7</c:v>
                </c:pt>
                <c:pt idx="268">
                  <c:v>7</c:v>
                </c:pt>
                <c:pt idx="269">
                  <c:v>7</c:v>
                </c:pt>
                <c:pt idx="270">
                  <c:v>7</c:v>
                </c:pt>
                <c:pt idx="271">
                  <c:v>7</c:v>
                </c:pt>
                <c:pt idx="272">
                  <c:v>7</c:v>
                </c:pt>
                <c:pt idx="273">
                  <c:v>7</c:v>
                </c:pt>
                <c:pt idx="274">
                  <c:v>7</c:v>
                </c:pt>
                <c:pt idx="275">
                  <c:v>7</c:v>
                </c:pt>
                <c:pt idx="276">
                  <c:v>7</c:v>
                </c:pt>
                <c:pt idx="277">
                  <c:v>7</c:v>
                </c:pt>
                <c:pt idx="278">
                  <c:v>7</c:v>
                </c:pt>
                <c:pt idx="279">
                  <c:v>7</c:v>
                </c:pt>
                <c:pt idx="280">
                  <c:v>7</c:v>
                </c:pt>
                <c:pt idx="281">
                  <c:v>7</c:v>
                </c:pt>
                <c:pt idx="282">
                  <c:v>7</c:v>
                </c:pt>
                <c:pt idx="283">
                  <c:v>7</c:v>
                </c:pt>
                <c:pt idx="284">
                  <c:v>7</c:v>
                </c:pt>
                <c:pt idx="285">
                  <c:v>7</c:v>
                </c:pt>
                <c:pt idx="286">
                  <c:v>7</c:v>
                </c:pt>
                <c:pt idx="287">
                  <c:v>7</c:v>
                </c:pt>
                <c:pt idx="288">
                  <c:v>7</c:v>
                </c:pt>
                <c:pt idx="289">
                  <c:v>7</c:v>
                </c:pt>
                <c:pt idx="290">
                  <c:v>7</c:v>
                </c:pt>
                <c:pt idx="291">
                  <c:v>7</c:v>
                </c:pt>
                <c:pt idx="292">
                  <c:v>7</c:v>
                </c:pt>
                <c:pt idx="293">
                  <c:v>7</c:v>
                </c:pt>
                <c:pt idx="294">
                  <c:v>7</c:v>
                </c:pt>
                <c:pt idx="295">
                  <c:v>7</c:v>
                </c:pt>
                <c:pt idx="296">
                  <c:v>7</c:v>
                </c:pt>
                <c:pt idx="297">
                  <c:v>7</c:v>
                </c:pt>
                <c:pt idx="298">
                  <c:v>7</c:v>
                </c:pt>
                <c:pt idx="299">
                  <c:v>7</c:v>
                </c:pt>
                <c:pt idx="300">
                  <c:v>7</c:v>
                </c:pt>
                <c:pt idx="301">
                  <c:v>7</c:v>
                </c:pt>
                <c:pt idx="302">
                  <c:v>7</c:v>
                </c:pt>
                <c:pt idx="303">
                  <c:v>7</c:v>
                </c:pt>
                <c:pt idx="304">
                  <c:v>7</c:v>
                </c:pt>
                <c:pt idx="305">
                  <c:v>7</c:v>
                </c:pt>
                <c:pt idx="306">
                  <c:v>7</c:v>
                </c:pt>
                <c:pt idx="307">
                  <c:v>7</c:v>
                </c:pt>
                <c:pt idx="308">
                  <c:v>7</c:v>
                </c:pt>
                <c:pt idx="309">
                  <c:v>7</c:v>
                </c:pt>
                <c:pt idx="310">
                  <c:v>7</c:v>
                </c:pt>
                <c:pt idx="311">
                  <c:v>7</c:v>
                </c:pt>
                <c:pt idx="312">
                  <c:v>7</c:v>
                </c:pt>
                <c:pt idx="313">
                  <c:v>7</c:v>
                </c:pt>
                <c:pt idx="314">
                  <c:v>7</c:v>
                </c:pt>
                <c:pt idx="315">
                  <c:v>7</c:v>
                </c:pt>
                <c:pt idx="316">
                  <c:v>7</c:v>
                </c:pt>
                <c:pt idx="317">
                  <c:v>7</c:v>
                </c:pt>
                <c:pt idx="318">
                  <c:v>7</c:v>
                </c:pt>
                <c:pt idx="319">
                  <c:v>7</c:v>
                </c:pt>
                <c:pt idx="320">
                  <c:v>7</c:v>
                </c:pt>
                <c:pt idx="321">
                  <c:v>7</c:v>
                </c:pt>
                <c:pt idx="322">
                  <c:v>7</c:v>
                </c:pt>
                <c:pt idx="323">
                  <c:v>7</c:v>
                </c:pt>
                <c:pt idx="324">
                  <c:v>7</c:v>
                </c:pt>
                <c:pt idx="325">
                  <c:v>7</c:v>
                </c:pt>
                <c:pt idx="326">
                  <c:v>7</c:v>
                </c:pt>
                <c:pt idx="327">
                  <c:v>7</c:v>
                </c:pt>
                <c:pt idx="328">
                  <c:v>7</c:v>
                </c:pt>
                <c:pt idx="329">
                  <c:v>7</c:v>
                </c:pt>
                <c:pt idx="330">
                  <c:v>7</c:v>
                </c:pt>
                <c:pt idx="331">
                  <c:v>7</c:v>
                </c:pt>
                <c:pt idx="332">
                  <c:v>7</c:v>
                </c:pt>
                <c:pt idx="333">
                  <c:v>7</c:v>
                </c:pt>
                <c:pt idx="334">
                  <c:v>7</c:v>
                </c:pt>
                <c:pt idx="335">
                  <c:v>7</c:v>
                </c:pt>
                <c:pt idx="336">
                  <c:v>7</c:v>
                </c:pt>
                <c:pt idx="337">
                  <c:v>7</c:v>
                </c:pt>
                <c:pt idx="338">
                  <c:v>7</c:v>
                </c:pt>
                <c:pt idx="339">
                  <c:v>7</c:v>
                </c:pt>
                <c:pt idx="340">
                  <c:v>7</c:v>
                </c:pt>
                <c:pt idx="341">
                  <c:v>7</c:v>
                </c:pt>
                <c:pt idx="342">
                  <c:v>7</c:v>
                </c:pt>
                <c:pt idx="343">
                  <c:v>7</c:v>
                </c:pt>
                <c:pt idx="344">
                  <c:v>7</c:v>
                </c:pt>
                <c:pt idx="345">
                  <c:v>7</c:v>
                </c:pt>
                <c:pt idx="346">
                  <c:v>7</c:v>
                </c:pt>
                <c:pt idx="347">
                  <c:v>7</c:v>
                </c:pt>
                <c:pt idx="348">
                  <c:v>7</c:v>
                </c:pt>
                <c:pt idx="349">
                  <c:v>7</c:v>
                </c:pt>
                <c:pt idx="350">
                  <c:v>7</c:v>
                </c:pt>
                <c:pt idx="351">
                  <c:v>7</c:v>
                </c:pt>
                <c:pt idx="352">
                  <c:v>7</c:v>
                </c:pt>
                <c:pt idx="353">
                  <c:v>7</c:v>
                </c:pt>
                <c:pt idx="354">
                  <c:v>7</c:v>
                </c:pt>
                <c:pt idx="355">
                  <c:v>7</c:v>
                </c:pt>
              </c:numCache>
            </c:numRef>
          </c:val>
          <c:smooth val="0"/>
          <c:extLst>
            <c:ext xmlns:c16="http://schemas.microsoft.com/office/drawing/2014/chart" uri="{C3380CC4-5D6E-409C-BE32-E72D297353CC}">
              <c16:uniqueId val="{00000002-3232-4115-9146-959939F99C1F}"/>
            </c:ext>
          </c:extLst>
        </c:ser>
        <c:dLbls>
          <c:showLegendKey val="0"/>
          <c:showVal val="0"/>
          <c:showCatName val="0"/>
          <c:showSerName val="0"/>
          <c:showPercent val="0"/>
          <c:showBubbleSize val="0"/>
        </c:dLbls>
        <c:marker val="1"/>
        <c:smooth val="0"/>
        <c:axId val="529436832"/>
        <c:axId val="684486112"/>
      </c:lineChart>
      <c:dateAx>
        <c:axId val="506635632"/>
        <c:scaling>
          <c:orientation val="minMax"/>
        </c:scaling>
        <c:delete val="0"/>
        <c:axPos val="b"/>
        <c:numFmt formatCode="m&quot;月&quot;d&quot;日&quot;" sourceLinked="1"/>
        <c:majorTickMark val="out"/>
        <c:minorTickMark val="none"/>
        <c:tickLblPos val="nextTo"/>
        <c:spPr>
          <a:noFill/>
          <a:ln w="9525" cap="flat" cmpd="sng" algn="ctr">
            <a:solidFill>
              <a:schemeClr val="bg1">
                <a:lumMod val="50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960"/>
        <c:crosses val="autoZero"/>
        <c:auto val="1"/>
        <c:lblOffset val="100"/>
        <c:baseTimeUnit val="days"/>
      </c:dateAx>
      <c:valAx>
        <c:axId val="5066359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06635632"/>
        <c:crosses val="autoZero"/>
        <c:crossBetween val="between"/>
      </c:valAx>
      <c:valAx>
        <c:axId val="684486112"/>
        <c:scaling>
          <c:orientation val="minMax"/>
          <c:max val="15"/>
          <c:min val="0"/>
        </c:scaling>
        <c:delete val="0"/>
        <c:axPos val="r"/>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529436832"/>
        <c:crosses val="max"/>
        <c:crossBetween val="between"/>
      </c:valAx>
      <c:dateAx>
        <c:axId val="529436832"/>
        <c:scaling>
          <c:orientation val="minMax"/>
        </c:scaling>
        <c:delete val="1"/>
        <c:axPos val="b"/>
        <c:numFmt formatCode="m&quot;月&quot;d&quot;日&quot;" sourceLinked="1"/>
        <c:majorTickMark val="out"/>
        <c:minorTickMark val="none"/>
        <c:tickLblPos val="nextTo"/>
        <c:crossAx val="684486112"/>
        <c:crosses val="autoZero"/>
        <c:auto val="1"/>
        <c:lblOffset val="100"/>
        <c:baseTimeUnit val="days"/>
      </c:dateAx>
      <c:spPr>
        <a:noFill/>
        <a:ln w="12700">
          <a:solidFill>
            <a:schemeClr val="bg1">
              <a:lumMod val="50000"/>
            </a:schemeClr>
          </a:solidFill>
        </a:ln>
        <a:effectLst/>
      </c:spPr>
    </c:plotArea>
    <c:legend>
      <c:legendPos val="b"/>
      <c:layout>
        <c:manualLayout>
          <c:xMode val="edge"/>
          <c:yMode val="edge"/>
          <c:x val="9.9053555978110677E-2"/>
          <c:y val="0.26717104673089154"/>
          <c:w val="0.21475300320990701"/>
          <c:h val="0.1859190872926518"/>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新発無症状感染者推移</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7.1009723660049429E-2"/>
          <c:y val="2.9911196660237612E-2"/>
          <c:w val="0.90161121869641625"/>
          <c:h val="0.82245706379305072"/>
        </c:manualLayout>
      </c:layout>
      <c:barChart>
        <c:barDir val="col"/>
        <c:grouping val="clustered"/>
        <c:varyColors val="0"/>
        <c:ser>
          <c:idx val="0"/>
          <c:order val="0"/>
          <c:tx>
            <c:strRef>
              <c:f>香港マカオ台湾の患者・海外輸入症例・無症状病原体保有者!$BJ$96</c:f>
              <c:strCache>
                <c:ptCount val="1"/>
                <c:pt idx="0">
                  <c:v>全土</c:v>
                </c:pt>
              </c:strCache>
            </c:strRef>
          </c:tx>
          <c:spPr>
            <a:solidFill>
              <a:schemeClr val="accent1"/>
            </a:solidFill>
            <a:ln>
              <a:noFill/>
            </a:ln>
            <a:effectLst/>
          </c:spPr>
          <c:invertIfNegative val="0"/>
          <c:cat>
            <c:numRef>
              <c:f>香港マカオ台湾の患者・海外輸入症例・無症状病原体保有者!$BI$97:$BI$386</c:f>
              <c:numCache>
                <c:formatCode>m"月"d"日"</c:formatCode>
                <c:ptCount val="29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numCache>
            </c:numRef>
          </c:cat>
          <c:val>
            <c:numRef>
              <c:f>香港マカオ台湾の患者・海外輸入症例・無症状病原体保有者!$BJ$97:$BJ$386</c:f>
              <c:numCache>
                <c:formatCode>General</c:formatCode>
                <c:ptCount val="290"/>
                <c:pt idx="0">
                  <c:v>130</c:v>
                </c:pt>
                <c:pt idx="1">
                  <c:v>55</c:v>
                </c:pt>
                <c:pt idx="2">
                  <c:v>60</c:v>
                </c:pt>
                <c:pt idx="3">
                  <c:v>64</c:v>
                </c:pt>
                <c:pt idx="4">
                  <c:v>47</c:v>
                </c:pt>
                <c:pt idx="5">
                  <c:v>78</c:v>
                </c:pt>
                <c:pt idx="6">
                  <c:v>30</c:v>
                </c:pt>
                <c:pt idx="7">
                  <c:v>137</c:v>
                </c:pt>
                <c:pt idx="8">
                  <c:v>56</c:v>
                </c:pt>
                <c:pt idx="9">
                  <c:v>47</c:v>
                </c:pt>
                <c:pt idx="10">
                  <c:v>34</c:v>
                </c:pt>
                <c:pt idx="11">
                  <c:v>63</c:v>
                </c:pt>
                <c:pt idx="12">
                  <c:v>61</c:v>
                </c:pt>
                <c:pt idx="13">
                  <c:v>54</c:v>
                </c:pt>
                <c:pt idx="14">
                  <c:v>57</c:v>
                </c:pt>
                <c:pt idx="15">
                  <c:v>64</c:v>
                </c:pt>
                <c:pt idx="16">
                  <c:v>66</c:v>
                </c:pt>
                <c:pt idx="17">
                  <c:v>54</c:v>
                </c:pt>
                <c:pt idx="18">
                  <c:v>44</c:v>
                </c:pt>
                <c:pt idx="19">
                  <c:v>49</c:v>
                </c:pt>
                <c:pt idx="20">
                  <c:v>37</c:v>
                </c:pt>
                <c:pt idx="21">
                  <c:v>42</c:v>
                </c:pt>
                <c:pt idx="22">
                  <c:v>27</c:v>
                </c:pt>
                <c:pt idx="23">
                  <c:v>34</c:v>
                </c:pt>
                <c:pt idx="24">
                  <c:v>29</c:v>
                </c:pt>
                <c:pt idx="25">
                  <c:v>30</c:v>
                </c:pt>
                <c:pt idx="26">
                  <c:v>25</c:v>
                </c:pt>
                <c:pt idx="27">
                  <c:v>40</c:v>
                </c:pt>
                <c:pt idx="28">
                  <c:v>26</c:v>
                </c:pt>
                <c:pt idx="29">
                  <c:v>33</c:v>
                </c:pt>
                <c:pt idx="30">
                  <c:v>25</c:v>
                </c:pt>
                <c:pt idx="31">
                  <c:v>20</c:v>
                </c:pt>
                <c:pt idx="32">
                  <c:v>12</c:v>
                </c:pt>
                <c:pt idx="33">
                  <c:v>13</c:v>
                </c:pt>
                <c:pt idx="34">
                  <c:v>15</c:v>
                </c:pt>
                <c:pt idx="35">
                  <c:v>20</c:v>
                </c:pt>
                <c:pt idx="36">
                  <c:v>6</c:v>
                </c:pt>
                <c:pt idx="37">
                  <c:v>16</c:v>
                </c:pt>
                <c:pt idx="38">
                  <c:v>15</c:v>
                </c:pt>
                <c:pt idx="39">
                  <c:v>20</c:v>
                </c:pt>
                <c:pt idx="40">
                  <c:v>12</c:v>
                </c:pt>
                <c:pt idx="41">
                  <c:v>15</c:v>
                </c:pt>
                <c:pt idx="42">
                  <c:v>8</c:v>
                </c:pt>
                <c:pt idx="43">
                  <c:v>12</c:v>
                </c:pt>
                <c:pt idx="44">
                  <c:v>11</c:v>
                </c:pt>
                <c:pt idx="45">
                  <c:v>13</c:v>
                </c:pt>
                <c:pt idx="46">
                  <c:v>12</c:v>
                </c:pt>
                <c:pt idx="47">
                  <c:v>18</c:v>
                </c:pt>
                <c:pt idx="48">
                  <c:v>17</c:v>
                </c:pt>
                <c:pt idx="49">
                  <c:v>16</c:v>
                </c:pt>
                <c:pt idx="50">
                  <c:v>31</c:v>
                </c:pt>
                <c:pt idx="51">
                  <c:v>35</c:v>
                </c:pt>
                <c:pt idx="52">
                  <c:v>28</c:v>
                </c:pt>
                <c:pt idx="53">
                  <c:v>36</c:v>
                </c:pt>
                <c:pt idx="54">
                  <c:v>40</c:v>
                </c:pt>
                <c:pt idx="55">
                  <c:v>29</c:v>
                </c:pt>
                <c:pt idx="56">
                  <c:v>28</c:v>
                </c:pt>
                <c:pt idx="57">
                  <c:v>23</c:v>
                </c:pt>
                <c:pt idx="58">
                  <c:v>5</c:v>
                </c:pt>
                <c:pt idx="59">
                  <c:v>4</c:v>
                </c:pt>
                <c:pt idx="60">
                  <c:v>3</c:v>
                </c:pt>
                <c:pt idx="61">
                  <c:v>16</c:v>
                </c:pt>
                <c:pt idx="62">
                  <c:v>10</c:v>
                </c:pt>
                <c:pt idx="63">
                  <c:v>4</c:v>
                </c:pt>
                <c:pt idx="64">
                  <c:v>4</c:v>
                </c:pt>
                <c:pt idx="65">
                  <c:v>3</c:v>
                </c:pt>
                <c:pt idx="66">
                  <c:v>2</c:v>
                </c:pt>
                <c:pt idx="67">
                  <c:v>5</c:v>
                </c:pt>
                <c:pt idx="68">
                  <c:v>2</c:v>
                </c:pt>
                <c:pt idx="69">
                  <c:v>21</c:v>
                </c:pt>
                <c:pt idx="70">
                  <c:v>5</c:v>
                </c:pt>
                <c:pt idx="71">
                  <c:v>4</c:v>
                </c:pt>
                <c:pt idx="72">
                  <c:v>1</c:v>
                </c:pt>
                <c:pt idx="73">
                  <c:v>7</c:v>
                </c:pt>
                <c:pt idx="74">
                  <c:v>9</c:v>
                </c:pt>
                <c:pt idx="75">
                  <c:v>18</c:v>
                </c:pt>
                <c:pt idx="76">
                  <c:v>6</c:v>
                </c:pt>
                <c:pt idx="77">
                  <c:v>11</c:v>
                </c:pt>
                <c:pt idx="78">
                  <c:v>8</c:v>
                </c:pt>
                <c:pt idx="79">
                  <c:v>5</c:v>
                </c:pt>
                <c:pt idx="80">
                  <c:v>7</c:v>
                </c:pt>
                <c:pt idx="81">
                  <c:v>6</c:v>
                </c:pt>
                <c:pt idx="82">
                  <c:v>7</c:v>
                </c:pt>
                <c:pt idx="83">
                  <c:v>7</c:v>
                </c:pt>
                <c:pt idx="84">
                  <c:v>3</c:v>
                </c:pt>
                <c:pt idx="85">
                  <c:v>1</c:v>
                </c:pt>
                <c:pt idx="86">
                  <c:v>5</c:v>
                </c:pt>
                <c:pt idx="87">
                  <c:v>12</c:v>
                </c:pt>
                <c:pt idx="88">
                  <c:v>7</c:v>
                </c:pt>
                <c:pt idx="89">
                  <c:v>6</c:v>
                </c:pt>
                <c:pt idx="90">
                  <c:v>4</c:v>
                </c:pt>
                <c:pt idx="91">
                  <c:v>3</c:v>
                </c:pt>
                <c:pt idx="92">
                  <c:v>2</c:v>
                </c:pt>
                <c:pt idx="93">
                  <c:v>4</c:v>
                </c:pt>
                <c:pt idx="94">
                  <c:v>4</c:v>
                </c:pt>
                <c:pt idx="95">
                  <c:v>7</c:v>
                </c:pt>
                <c:pt idx="96">
                  <c:v>11</c:v>
                </c:pt>
                <c:pt idx="97">
                  <c:v>15</c:v>
                </c:pt>
                <c:pt idx="98">
                  <c:v>6</c:v>
                </c:pt>
                <c:pt idx="99">
                  <c:v>6</c:v>
                </c:pt>
                <c:pt idx="100">
                  <c:v>3</c:v>
                </c:pt>
                <c:pt idx="101">
                  <c:v>4</c:v>
                </c:pt>
                <c:pt idx="102">
                  <c:v>5</c:v>
                </c:pt>
                <c:pt idx="103">
                  <c:v>6</c:v>
                </c:pt>
                <c:pt idx="104">
                  <c:v>5</c:v>
                </c:pt>
                <c:pt idx="105">
                  <c:v>4</c:v>
                </c:pt>
                <c:pt idx="106">
                  <c:v>2</c:v>
                </c:pt>
                <c:pt idx="107">
                  <c:v>5</c:v>
                </c:pt>
                <c:pt idx="108">
                  <c:v>14</c:v>
                </c:pt>
                <c:pt idx="109">
                  <c:v>42</c:v>
                </c:pt>
                <c:pt idx="110">
                  <c:v>13</c:v>
                </c:pt>
                <c:pt idx="111">
                  <c:v>6</c:v>
                </c:pt>
                <c:pt idx="112">
                  <c:v>22</c:v>
                </c:pt>
                <c:pt idx="113">
                  <c:v>31</c:v>
                </c:pt>
                <c:pt idx="114">
                  <c:v>43</c:v>
                </c:pt>
                <c:pt idx="115">
                  <c:v>74</c:v>
                </c:pt>
                <c:pt idx="116">
                  <c:v>68</c:v>
                </c:pt>
                <c:pt idx="117">
                  <c:v>44</c:v>
                </c:pt>
                <c:pt idx="118">
                  <c:v>34</c:v>
                </c:pt>
                <c:pt idx="119">
                  <c:v>27</c:v>
                </c:pt>
                <c:pt idx="120">
                  <c:v>21</c:v>
                </c:pt>
                <c:pt idx="121">
                  <c:v>11</c:v>
                </c:pt>
                <c:pt idx="122">
                  <c:v>23</c:v>
                </c:pt>
                <c:pt idx="123">
                  <c:v>20</c:v>
                </c:pt>
                <c:pt idx="124">
                  <c:v>11</c:v>
                </c:pt>
                <c:pt idx="125">
                  <c:v>21</c:v>
                </c:pt>
                <c:pt idx="126">
                  <c:v>24</c:v>
                </c:pt>
                <c:pt idx="127">
                  <c:v>20</c:v>
                </c:pt>
                <c:pt idx="128">
                  <c:v>14</c:v>
                </c:pt>
                <c:pt idx="129">
                  <c:v>14</c:v>
                </c:pt>
                <c:pt idx="130">
                  <c:v>11</c:v>
                </c:pt>
                <c:pt idx="131">
                  <c:v>31</c:v>
                </c:pt>
                <c:pt idx="132">
                  <c:v>17</c:v>
                </c:pt>
                <c:pt idx="133">
                  <c:v>20</c:v>
                </c:pt>
                <c:pt idx="134">
                  <c:v>20</c:v>
                </c:pt>
                <c:pt idx="135">
                  <c:v>28</c:v>
                </c:pt>
                <c:pt idx="136">
                  <c:v>20</c:v>
                </c:pt>
                <c:pt idx="137">
                  <c:v>16</c:v>
                </c:pt>
                <c:pt idx="138">
                  <c:v>37</c:v>
                </c:pt>
                <c:pt idx="139">
                  <c:v>17</c:v>
                </c:pt>
                <c:pt idx="140">
                  <c:v>14</c:v>
                </c:pt>
                <c:pt idx="141">
                  <c:v>22</c:v>
                </c:pt>
                <c:pt idx="142">
                  <c:v>23</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17</c:v>
                </c:pt>
                <c:pt idx="196">
                  <c:v>18</c:v>
                </c:pt>
                <c:pt idx="197">
                  <c:v>23</c:v>
                </c:pt>
                <c:pt idx="198">
                  <c:v>10</c:v>
                </c:pt>
                <c:pt idx="199">
                  <c:v>11</c:v>
                </c:pt>
                <c:pt idx="200">
                  <c:v>34</c:v>
                </c:pt>
                <c:pt idx="201">
                  <c:v>33</c:v>
                </c:pt>
                <c:pt idx="202">
                  <c:v>24</c:v>
                </c:pt>
                <c:pt idx="203">
                  <c:v>15</c:v>
                </c:pt>
                <c:pt idx="204">
                  <c:v>25</c:v>
                </c:pt>
                <c:pt idx="205">
                  <c:v>11</c:v>
                </c:pt>
                <c:pt idx="206">
                  <c:v>27</c:v>
                </c:pt>
                <c:pt idx="207">
                  <c:v>19</c:v>
                </c:pt>
                <c:pt idx="208">
                  <c:v>161</c:v>
                </c:pt>
                <c:pt idx="209">
                  <c:v>50</c:v>
                </c:pt>
                <c:pt idx="210">
                  <c:v>38</c:v>
                </c:pt>
                <c:pt idx="211">
                  <c:v>16</c:v>
                </c:pt>
                <c:pt idx="212">
                  <c:v>53</c:v>
                </c:pt>
                <c:pt idx="213">
                  <c:v>38</c:v>
                </c:pt>
                <c:pt idx="214">
                  <c:v>69</c:v>
                </c:pt>
                <c:pt idx="215">
                  <c:v>30</c:v>
                </c:pt>
                <c:pt idx="216">
                  <c:v>61</c:v>
                </c:pt>
                <c:pt idx="217">
                  <c:v>128</c:v>
                </c:pt>
                <c:pt idx="218">
                  <c:v>24</c:v>
                </c:pt>
                <c:pt idx="219">
                  <c:v>33</c:v>
                </c:pt>
                <c:pt idx="220">
                  <c:v>27</c:v>
                </c:pt>
                <c:pt idx="221">
                  <c:v>36</c:v>
                </c:pt>
                <c:pt idx="222">
                  <c:v>9</c:v>
                </c:pt>
                <c:pt idx="223">
                  <c:v>25</c:v>
                </c:pt>
                <c:pt idx="224">
                  <c:v>15</c:v>
                </c:pt>
                <c:pt idx="225">
                  <c:v>6</c:v>
                </c:pt>
                <c:pt idx="226">
                  <c:v>15</c:v>
                </c:pt>
                <c:pt idx="227">
                  <c:v>10</c:v>
                </c:pt>
                <c:pt idx="228">
                  <c:v>6</c:v>
                </c:pt>
                <c:pt idx="229">
                  <c:v>14</c:v>
                </c:pt>
                <c:pt idx="230">
                  <c:v>12</c:v>
                </c:pt>
                <c:pt idx="231">
                  <c:v>5</c:v>
                </c:pt>
                <c:pt idx="232">
                  <c:v>10</c:v>
                </c:pt>
                <c:pt idx="233">
                  <c:v>14</c:v>
                </c:pt>
                <c:pt idx="234">
                  <c:v>18</c:v>
                </c:pt>
                <c:pt idx="235">
                  <c:v>11</c:v>
                </c:pt>
                <c:pt idx="236">
                  <c:v>10</c:v>
                </c:pt>
                <c:pt idx="237">
                  <c:v>8</c:v>
                </c:pt>
                <c:pt idx="238">
                  <c:v>6</c:v>
                </c:pt>
                <c:pt idx="239">
                  <c:v>5</c:v>
                </c:pt>
                <c:pt idx="240">
                  <c:v>8</c:v>
                </c:pt>
                <c:pt idx="241">
                  <c:v>4</c:v>
                </c:pt>
                <c:pt idx="242">
                  <c:v>10</c:v>
                </c:pt>
                <c:pt idx="243">
                  <c:v>17</c:v>
                </c:pt>
                <c:pt idx="244">
                  <c:v>5</c:v>
                </c:pt>
                <c:pt idx="245">
                  <c:v>3</c:v>
                </c:pt>
                <c:pt idx="246">
                  <c:v>6</c:v>
                </c:pt>
                <c:pt idx="247">
                  <c:v>12</c:v>
                </c:pt>
                <c:pt idx="248">
                  <c:v>12</c:v>
                </c:pt>
                <c:pt idx="249">
                  <c:v>2</c:v>
                </c:pt>
                <c:pt idx="250">
                  <c:v>6</c:v>
                </c:pt>
                <c:pt idx="251">
                  <c:v>5</c:v>
                </c:pt>
                <c:pt idx="252">
                  <c:v>1</c:v>
                </c:pt>
                <c:pt idx="253">
                  <c:v>5</c:v>
                </c:pt>
                <c:pt idx="254">
                  <c:v>7</c:v>
                </c:pt>
                <c:pt idx="255">
                  <c:v>17</c:v>
                </c:pt>
                <c:pt idx="256">
                  <c:v>14</c:v>
                </c:pt>
                <c:pt idx="257">
                  <c:v>9</c:v>
                </c:pt>
                <c:pt idx="258">
                  <c:v>8</c:v>
                </c:pt>
                <c:pt idx="259">
                  <c:v>9</c:v>
                </c:pt>
                <c:pt idx="260">
                  <c:v>6</c:v>
                </c:pt>
                <c:pt idx="261">
                  <c:v>11</c:v>
                </c:pt>
                <c:pt idx="262">
                  <c:v>16</c:v>
                </c:pt>
                <c:pt idx="263">
                  <c:v>10</c:v>
                </c:pt>
                <c:pt idx="264">
                  <c:v>15</c:v>
                </c:pt>
                <c:pt idx="265">
                  <c:v>17</c:v>
                </c:pt>
                <c:pt idx="266">
                  <c:v>14</c:v>
                </c:pt>
                <c:pt idx="267">
                  <c:v>19</c:v>
                </c:pt>
                <c:pt idx="268">
                  <c:v>17</c:v>
                </c:pt>
                <c:pt idx="269">
                  <c:v>19</c:v>
                </c:pt>
                <c:pt idx="270">
                  <c:v>15</c:v>
                </c:pt>
                <c:pt idx="271">
                  <c:v>20</c:v>
                </c:pt>
                <c:pt idx="272">
                  <c:v>8</c:v>
                </c:pt>
                <c:pt idx="273">
                  <c:v>17</c:v>
                </c:pt>
                <c:pt idx="274">
                  <c:v>8</c:v>
                </c:pt>
                <c:pt idx="275">
                  <c:v>19</c:v>
                </c:pt>
                <c:pt idx="276">
                  <c:v>21</c:v>
                </c:pt>
                <c:pt idx="277">
                  <c:v>8</c:v>
                </c:pt>
                <c:pt idx="278">
                  <c:v>40</c:v>
                </c:pt>
                <c:pt idx="279">
                  <c:v>37</c:v>
                </c:pt>
                <c:pt idx="280">
                  <c:v>64</c:v>
                </c:pt>
                <c:pt idx="281">
                  <c:v>79</c:v>
                </c:pt>
                <c:pt idx="282">
                  <c:v>57</c:v>
                </c:pt>
                <c:pt idx="283">
                  <c:v>38</c:v>
                </c:pt>
                <c:pt idx="284">
                  <c:v>27</c:v>
                </c:pt>
                <c:pt idx="285">
                  <c:v>76</c:v>
                </c:pt>
                <c:pt idx="286">
                  <c:v>81</c:v>
                </c:pt>
                <c:pt idx="287">
                  <c:v>38</c:v>
                </c:pt>
              </c:numCache>
            </c:numRef>
          </c:val>
          <c:extLst>
            <c:ext xmlns:c16="http://schemas.microsoft.com/office/drawing/2014/chart" uri="{C3380CC4-5D6E-409C-BE32-E72D297353CC}">
              <c16:uniqueId val="{00000000-4C82-452E-8075-15AB809A460D}"/>
            </c:ext>
          </c:extLst>
        </c:ser>
        <c:ser>
          <c:idx val="1"/>
          <c:order val="1"/>
          <c:tx>
            <c:strRef>
              <c:f>香港マカオ台湾の患者・海外輸入症例・無症状病原体保有者!$BK$96</c:f>
              <c:strCache>
                <c:ptCount val="1"/>
                <c:pt idx="0">
                  <c:v>輸入</c:v>
                </c:pt>
              </c:strCache>
            </c:strRef>
          </c:tx>
          <c:spPr>
            <a:solidFill>
              <a:schemeClr val="accent2"/>
            </a:solidFill>
            <a:ln>
              <a:noFill/>
            </a:ln>
            <a:effectLst/>
          </c:spPr>
          <c:invertIfNegative val="0"/>
          <c:cat>
            <c:numRef>
              <c:f>香港マカオ台湾の患者・海外輸入症例・無症状病原体保有者!$BI$97:$BI$386</c:f>
              <c:numCache>
                <c:formatCode>m"月"d"日"</c:formatCode>
                <c:ptCount val="29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numCache>
            </c:numRef>
          </c:cat>
          <c:val>
            <c:numRef>
              <c:f>香港マカオ台湾の患者・海外輸入症例・無症状病原体保有者!$BK$97:$BK$386</c:f>
              <c:numCache>
                <c:formatCode>General</c:formatCode>
                <c:ptCount val="290"/>
                <c:pt idx="0">
                  <c:v>0</c:v>
                </c:pt>
                <c:pt idx="1">
                  <c:v>17</c:v>
                </c:pt>
                <c:pt idx="2">
                  <c:v>7</c:v>
                </c:pt>
                <c:pt idx="3">
                  <c:v>26</c:v>
                </c:pt>
                <c:pt idx="4">
                  <c:v>16</c:v>
                </c:pt>
                <c:pt idx="5">
                  <c:v>16</c:v>
                </c:pt>
                <c:pt idx="6">
                  <c:v>9</c:v>
                </c:pt>
                <c:pt idx="7">
                  <c:v>102</c:v>
                </c:pt>
                <c:pt idx="8">
                  <c:v>28</c:v>
                </c:pt>
                <c:pt idx="9">
                  <c:v>14</c:v>
                </c:pt>
                <c:pt idx="10">
                  <c:v>7</c:v>
                </c:pt>
                <c:pt idx="11">
                  <c:v>12</c:v>
                </c:pt>
                <c:pt idx="12">
                  <c:v>12</c:v>
                </c:pt>
                <c:pt idx="13">
                  <c:v>5</c:v>
                </c:pt>
                <c:pt idx="14">
                  <c:v>3</c:v>
                </c:pt>
                <c:pt idx="15">
                  <c:v>3</c:v>
                </c:pt>
                <c:pt idx="16">
                  <c:v>3</c:v>
                </c:pt>
                <c:pt idx="17">
                  <c:v>3</c:v>
                </c:pt>
                <c:pt idx="18">
                  <c:v>3</c:v>
                </c:pt>
                <c:pt idx="19">
                  <c:v>5</c:v>
                </c:pt>
                <c:pt idx="20">
                  <c:v>2</c:v>
                </c:pt>
                <c:pt idx="21">
                  <c:v>7</c:v>
                </c:pt>
                <c:pt idx="22">
                  <c:v>1</c:v>
                </c:pt>
                <c:pt idx="23">
                  <c:v>1</c:v>
                </c:pt>
                <c:pt idx="24">
                  <c:v>4</c:v>
                </c:pt>
                <c:pt idx="25">
                  <c:v>7</c:v>
                </c:pt>
                <c:pt idx="26">
                  <c:v>1</c:v>
                </c:pt>
                <c:pt idx="27">
                  <c:v>3</c:v>
                </c:pt>
                <c:pt idx="28">
                  <c:v>5</c:v>
                </c:pt>
                <c:pt idx="29">
                  <c:v>2</c:v>
                </c:pt>
                <c:pt idx="30">
                  <c:v>6</c:v>
                </c:pt>
                <c:pt idx="31">
                  <c:v>0</c:v>
                </c:pt>
                <c:pt idx="32">
                  <c:v>2</c:v>
                </c:pt>
                <c:pt idx="33">
                  <c:v>2</c:v>
                </c:pt>
                <c:pt idx="34">
                  <c:v>0</c:v>
                </c:pt>
                <c:pt idx="35">
                  <c:v>3</c:v>
                </c:pt>
                <c:pt idx="36">
                  <c:v>0</c:v>
                </c:pt>
                <c:pt idx="37">
                  <c:v>0</c:v>
                </c:pt>
                <c:pt idx="38">
                  <c:v>0</c:v>
                </c:pt>
                <c:pt idx="39">
                  <c:v>1</c:v>
                </c:pt>
                <c:pt idx="40">
                  <c:v>0</c:v>
                </c:pt>
                <c:pt idx="41">
                  <c:v>0</c:v>
                </c:pt>
                <c:pt idx="42">
                  <c:v>1</c:v>
                </c:pt>
                <c:pt idx="43">
                  <c:v>1</c:v>
                </c:pt>
                <c:pt idx="44">
                  <c:v>2</c:v>
                </c:pt>
                <c:pt idx="45">
                  <c:v>1</c:v>
                </c:pt>
                <c:pt idx="46">
                  <c:v>1</c:v>
                </c:pt>
                <c:pt idx="47">
                  <c:v>2</c:v>
                </c:pt>
                <c:pt idx="48">
                  <c:v>2</c:v>
                </c:pt>
                <c:pt idx="49">
                  <c:v>1</c:v>
                </c:pt>
                <c:pt idx="50">
                  <c:v>3</c:v>
                </c:pt>
                <c:pt idx="51">
                  <c:v>0</c:v>
                </c:pt>
                <c:pt idx="52">
                  <c:v>2</c:v>
                </c:pt>
                <c:pt idx="53">
                  <c:v>4</c:v>
                </c:pt>
                <c:pt idx="54">
                  <c:v>4</c:v>
                </c:pt>
                <c:pt idx="55">
                  <c:v>1</c:v>
                </c:pt>
                <c:pt idx="56">
                  <c:v>0</c:v>
                </c:pt>
                <c:pt idx="57">
                  <c:v>0</c:v>
                </c:pt>
                <c:pt idx="58">
                  <c:v>1</c:v>
                </c:pt>
                <c:pt idx="59">
                  <c:v>1</c:v>
                </c:pt>
                <c:pt idx="60">
                  <c:v>1</c:v>
                </c:pt>
                <c:pt idx="61">
                  <c:v>13</c:v>
                </c:pt>
                <c:pt idx="62">
                  <c:v>8</c:v>
                </c:pt>
                <c:pt idx="63">
                  <c:v>2</c:v>
                </c:pt>
                <c:pt idx="64">
                  <c:v>4</c:v>
                </c:pt>
                <c:pt idx="65">
                  <c:v>1</c:v>
                </c:pt>
                <c:pt idx="66">
                  <c:v>2</c:v>
                </c:pt>
                <c:pt idx="67">
                  <c:v>4</c:v>
                </c:pt>
                <c:pt idx="68">
                  <c:v>2</c:v>
                </c:pt>
                <c:pt idx="69">
                  <c:v>2</c:v>
                </c:pt>
                <c:pt idx="70">
                  <c:v>5</c:v>
                </c:pt>
                <c:pt idx="71">
                  <c:v>3</c:v>
                </c:pt>
                <c:pt idx="72">
                  <c:v>1</c:v>
                </c:pt>
                <c:pt idx="73">
                  <c:v>5</c:v>
                </c:pt>
                <c:pt idx="74">
                  <c:v>6</c:v>
                </c:pt>
                <c:pt idx="75">
                  <c:v>11</c:v>
                </c:pt>
                <c:pt idx="76">
                  <c:v>2</c:v>
                </c:pt>
                <c:pt idx="77">
                  <c:v>4</c:v>
                </c:pt>
                <c:pt idx="78">
                  <c:v>2</c:v>
                </c:pt>
                <c:pt idx="79">
                  <c:v>2</c:v>
                </c:pt>
                <c:pt idx="80">
                  <c:v>5</c:v>
                </c:pt>
                <c:pt idx="81">
                  <c:v>2</c:v>
                </c:pt>
                <c:pt idx="82">
                  <c:v>1</c:v>
                </c:pt>
                <c:pt idx="83">
                  <c:v>5</c:v>
                </c:pt>
                <c:pt idx="84">
                  <c:v>1</c:v>
                </c:pt>
                <c:pt idx="85">
                  <c:v>0</c:v>
                </c:pt>
                <c:pt idx="86">
                  <c:v>4</c:v>
                </c:pt>
                <c:pt idx="87">
                  <c:v>8</c:v>
                </c:pt>
                <c:pt idx="88">
                  <c:v>4</c:v>
                </c:pt>
                <c:pt idx="89">
                  <c:v>5</c:v>
                </c:pt>
                <c:pt idx="90">
                  <c:v>3</c:v>
                </c:pt>
                <c:pt idx="91">
                  <c:v>1</c:v>
                </c:pt>
                <c:pt idx="92">
                  <c:v>0</c:v>
                </c:pt>
                <c:pt idx="93">
                  <c:v>3</c:v>
                </c:pt>
                <c:pt idx="94">
                  <c:v>3</c:v>
                </c:pt>
                <c:pt idx="95">
                  <c:v>7</c:v>
                </c:pt>
                <c:pt idx="96">
                  <c:v>10</c:v>
                </c:pt>
                <c:pt idx="97">
                  <c:v>14</c:v>
                </c:pt>
                <c:pt idx="98">
                  <c:v>5</c:v>
                </c:pt>
                <c:pt idx="99">
                  <c:v>5</c:v>
                </c:pt>
                <c:pt idx="100">
                  <c:v>3</c:v>
                </c:pt>
                <c:pt idx="101">
                  <c:v>3</c:v>
                </c:pt>
                <c:pt idx="102">
                  <c:v>5</c:v>
                </c:pt>
                <c:pt idx="103">
                  <c:v>6</c:v>
                </c:pt>
                <c:pt idx="104">
                  <c:v>5</c:v>
                </c:pt>
                <c:pt idx="105">
                  <c:v>4</c:v>
                </c:pt>
                <c:pt idx="106">
                  <c:v>1</c:v>
                </c:pt>
                <c:pt idx="107">
                  <c:v>2</c:v>
                </c:pt>
                <c:pt idx="108">
                  <c:v>5</c:v>
                </c:pt>
                <c:pt idx="109">
                  <c:v>1</c:v>
                </c:pt>
                <c:pt idx="110">
                  <c:v>4</c:v>
                </c:pt>
                <c:pt idx="111">
                  <c:v>1</c:v>
                </c:pt>
                <c:pt idx="112">
                  <c:v>8</c:v>
                </c:pt>
                <c:pt idx="113">
                  <c:v>7</c:v>
                </c:pt>
                <c:pt idx="114">
                  <c:v>9</c:v>
                </c:pt>
                <c:pt idx="115">
                  <c:v>2</c:v>
                </c:pt>
                <c:pt idx="116">
                  <c:v>8</c:v>
                </c:pt>
                <c:pt idx="117">
                  <c:v>1</c:v>
                </c:pt>
                <c:pt idx="118">
                  <c:v>6</c:v>
                </c:pt>
                <c:pt idx="119">
                  <c:v>8</c:v>
                </c:pt>
                <c:pt idx="120">
                  <c:v>1</c:v>
                </c:pt>
                <c:pt idx="121">
                  <c:v>5</c:v>
                </c:pt>
                <c:pt idx="122">
                  <c:v>11</c:v>
                </c:pt>
                <c:pt idx="123">
                  <c:v>9</c:v>
                </c:pt>
                <c:pt idx="124">
                  <c:v>3</c:v>
                </c:pt>
                <c:pt idx="125">
                  <c:v>12</c:v>
                </c:pt>
                <c:pt idx="126">
                  <c:v>10</c:v>
                </c:pt>
                <c:pt idx="127">
                  <c:v>7</c:v>
                </c:pt>
                <c:pt idx="128">
                  <c:v>4</c:v>
                </c:pt>
                <c:pt idx="129">
                  <c:v>6</c:v>
                </c:pt>
                <c:pt idx="130">
                  <c:v>11</c:v>
                </c:pt>
                <c:pt idx="131">
                  <c:v>24</c:v>
                </c:pt>
                <c:pt idx="132">
                  <c:v>6</c:v>
                </c:pt>
                <c:pt idx="133">
                  <c:v>12</c:v>
                </c:pt>
                <c:pt idx="134">
                  <c:v>15</c:v>
                </c:pt>
                <c:pt idx="135">
                  <c:v>24</c:v>
                </c:pt>
                <c:pt idx="136">
                  <c:v>13</c:v>
                </c:pt>
                <c:pt idx="137">
                  <c:v>11</c:v>
                </c:pt>
                <c:pt idx="138">
                  <c:v>36</c:v>
                </c:pt>
                <c:pt idx="139">
                  <c:v>16</c:v>
                </c:pt>
                <c:pt idx="140">
                  <c:v>13</c:v>
                </c:pt>
                <c:pt idx="141">
                  <c:v>21</c:v>
                </c:pt>
                <c:pt idx="142">
                  <c:v>22</c:v>
                </c:pt>
                <c:pt idx="143">
                  <c:v>34</c:v>
                </c:pt>
                <c:pt idx="144">
                  <c:v>15</c:v>
                </c:pt>
                <c:pt idx="145">
                  <c:v>27</c:v>
                </c:pt>
                <c:pt idx="146">
                  <c:v>16</c:v>
                </c:pt>
                <c:pt idx="147">
                  <c:v>14</c:v>
                </c:pt>
                <c:pt idx="148">
                  <c:v>19</c:v>
                </c:pt>
                <c:pt idx="149">
                  <c:v>16</c:v>
                </c:pt>
                <c:pt idx="150">
                  <c:v>10</c:v>
                </c:pt>
                <c:pt idx="151">
                  <c:v>4</c:v>
                </c:pt>
                <c:pt idx="152">
                  <c:v>19</c:v>
                </c:pt>
                <c:pt idx="153">
                  <c:v>34</c:v>
                </c:pt>
                <c:pt idx="154">
                  <c:v>19</c:v>
                </c:pt>
                <c:pt idx="155">
                  <c:v>12</c:v>
                </c:pt>
                <c:pt idx="156">
                  <c:v>26</c:v>
                </c:pt>
                <c:pt idx="157">
                  <c:v>8</c:v>
                </c:pt>
                <c:pt idx="158">
                  <c:v>17</c:v>
                </c:pt>
                <c:pt idx="159">
                  <c:v>17</c:v>
                </c:pt>
                <c:pt idx="160">
                  <c:v>13</c:v>
                </c:pt>
                <c:pt idx="161">
                  <c:v>8</c:v>
                </c:pt>
                <c:pt idx="162">
                  <c:v>15</c:v>
                </c:pt>
                <c:pt idx="163">
                  <c:v>22</c:v>
                </c:pt>
                <c:pt idx="164">
                  <c:v>8</c:v>
                </c:pt>
                <c:pt idx="165">
                  <c:v>70</c:v>
                </c:pt>
                <c:pt idx="166">
                  <c:v>39</c:v>
                </c:pt>
                <c:pt idx="167">
                  <c:v>9</c:v>
                </c:pt>
                <c:pt idx="168">
                  <c:v>16</c:v>
                </c:pt>
                <c:pt idx="169">
                  <c:v>14</c:v>
                </c:pt>
                <c:pt idx="170">
                  <c:v>20</c:v>
                </c:pt>
                <c:pt idx="171">
                  <c:v>24</c:v>
                </c:pt>
                <c:pt idx="172">
                  <c:v>21</c:v>
                </c:pt>
                <c:pt idx="173">
                  <c:v>25</c:v>
                </c:pt>
                <c:pt idx="174">
                  <c:v>15</c:v>
                </c:pt>
                <c:pt idx="175">
                  <c:v>18</c:v>
                </c:pt>
                <c:pt idx="176">
                  <c:v>20</c:v>
                </c:pt>
                <c:pt idx="177">
                  <c:v>18</c:v>
                </c:pt>
                <c:pt idx="178">
                  <c:v>30</c:v>
                </c:pt>
                <c:pt idx="179">
                  <c:v>26</c:v>
                </c:pt>
                <c:pt idx="180">
                  <c:v>14</c:v>
                </c:pt>
                <c:pt idx="181">
                  <c:v>26</c:v>
                </c:pt>
                <c:pt idx="182">
                  <c:v>22</c:v>
                </c:pt>
                <c:pt idx="183">
                  <c:v>10</c:v>
                </c:pt>
                <c:pt idx="184">
                  <c:v>33</c:v>
                </c:pt>
                <c:pt idx="185">
                  <c:v>12</c:v>
                </c:pt>
                <c:pt idx="186">
                  <c:v>26</c:v>
                </c:pt>
                <c:pt idx="187">
                  <c:v>27</c:v>
                </c:pt>
                <c:pt idx="188">
                  <c:v>31</c:v>
                </c:pt>
                <c:pt idx="189">
                  <c:v>24</c:v>
                </c:pt>
                <c:pt idx="190">
                  <c:v>8</c:v>
                </c:pt>
                <c:pt idx="191">
                  <c:v>15</c:v>
                </c:pt>
                <c:pt idx="192">
                  <c:v>39</c:v>
                </c:pt>
                <c:pt idx="193">
                  <c:v>23</c:v>
                </c:pt>
                <c:pt idx="194">
                  <c:v>32</c:v>
                </c:pt>
                <c:pt idx="195">
                  <c:v>12</c:v>
                </c:pt>
                <c:pt idx="196">
                  <c:v>7</c:v>
                </c:pt>
                <c:pt idx="197">
                  <c:v>23</c:v>
                </c:pt>
                <c:pt idx="198">
                  <c:v>10</c:v>
                </c:pt>
                <c:pt idx="199">
                  <c:v>10</c:v>
                </c:pt>
                <c:pt idx="200">
                  <c:v>34</c:v>
                </c:pt>
                <c:pt idx="201">
                  <c:v>33</c:v>
                </c:pt>
                <c:pt idx="202">
                  <c:v>24</c:v>
                </c:pt>
                <c:pt idx="203">
                  <c:v>15</c:v>
                </c:pt>
                <c:pt idx="204">
                  <c:v>25</c:v>
                </c:pt>
                <c:pt idx="205">
                  <c:v>11</c:v>
                </c:pt>
                <c:pt idx="206">
                  <c:v>27</c:v>
                </c:pt>
                <c:pt idx="207">
                  <c:v>19</c:v>
                </c:pt>
                <c:pt idx="208">
                  <c:v>24</c:v>
                </c:pt>
                <c:pt idx="209">
                  <c:v>24</c:v>
                </c:pt>
                <c:pt idx="210">
                  <c:v>19</c:v>
                </c:pt>
                <c:pt idx="211">
                  <c:v>16</c:v>
                </c:pt>
                <c:pt idx="212">
                  <c:v>39</c:v>
                </c:pt>
                <c:pt idx="213">
                  <c:v>23</c:v>
                </c:pt>
                <c:pt idx="214">
                  <c:v>8</c:v>
                </c:pt>
                <c:pt idx="215">
                  <c:v>24</c:v>
                </c:pt>
                <c:pt idx="216">
                  <c:v>48</c:v>
                </c:pt>
                <c:pt idx="217">
                  <c:v>12</c:v>
                </c:pt>
                <c:pt idx="218">
                  <c:v>22</c:v>
                </c:pt>
                <c:pt idx="219">
                  <c:v>18</c:v>
                </c:pt>
                <c:pt idx="220">
                  <c:v>25</c:v>
                </c:pt>
                <c:pt idx="221">
                  <c:v>34</c:v>
                </c:pt>
                <c:pt idx="222">
                  <c:v>9</c:v>
                </c:pt>
                <c:pt idx="223">
                  <c:v>24</c:v>
                </c:pt>
                <c:pt idx="224">
                  <c:v>13</c:v>
                </c:pt>
                <c:pt idx="225">
                  <c:v>6</c:v>
                </c:pt>
                <c:pt idx="226">
                  <c:v>15</c:v>
                </c:pt>
                <c:pt idx="227">
                  <c:v>10</c:v>
                </c:pt>
                <c:pt idx="228">
                  <c:v>6</c:v>
                </c:pt>
                <c:pt idx="229">
                  <c:v>14</c:v>
                </c:pt>
                <c:pt idx="230">
                  <c:v>12</c:v>
                </c:pt>
                <c:pt idx="231">
                  <c:v>4</c:v>
                </c:pt>
                <c:pt idx="232">
                  <c:v>9</c:v>
                </c:pt>
                <c:pt idx="233">
                  <c:v>14</c:v>
                </c:pt>
                <c:pt idx="234">
                  <c:v>18</c:v>
                </c:pt>
                <c:pt idx="235">
                  <c:v>11</c:v>
                </c:pt>
                <c:pt idx="236">
                  <c:v>10</c:v>
                </c:pt>
                <c:pt idx="237">
                  <c:v>8</c:v>
                </c:pt>
                <c:pt idx="238">
                  <c:v>4</c:v>
                </c:pt>
                <c:pt idx="239">
                  <c:v>4</c:v>
                </c:pt>
                <c:pt idx="240">
                  <c:v>8</c:v>
                </c:pt>
                <c:pt idx="241">
                  <c:v>4</c:v>
                </c:pt>
                <c:pt idx="242">
                  <c:v>10</c:v>
                </c:pt>
                <c:pt idx="243">
                  <c:v>14</c:v>
                </c:pt>
                <c:pt idx="244">
                  <c:v>4</c:v>
                </c:pt>
                <c:pt idx="245">
                  <c:v>1</c:v>
                </c:pt>
                <c:pt idx="246">
                  <c:v>5</c:v>
                </c:pt>
                <c:pt idx="247">
                  <c:v>12</c:v>
                </c:pt>
                <c:pt idx="248">
                  <c:v>11</c:v>
                </c:pt>
                <c:pt idx="249">
                  <c:v>2</c:v>
                </c:pt>
                <c:pt idx="250">
                  <c:v>6</c:v>
                </c:pt>
                <c:pt idx="251">
                  <c:v>5</c:v>
                </c:pt>
                <c:pt idx="252">
                  <c:v>1</c:v>
                </c:pt>
                <c:pt idx="253">
                  <c:v>5</c:v>
                </c:pt>
                <c:pt idx="254">
                  <c:v>6</c:v>
                </c:pt>
                <c:pt idx="255">
                  <c:v>15</c:v>
                </c:pt>
                <c:pt idx="256">
                  <c:v>9</c:v>
                </c:pt>
                <c:pt idx="257">
                  <c:v>9</c:v>
                </c:pt>
                <c:pt idx="258">
                  <c:v>8</c:v>
                </c:pt>
                <c:pt idx="259">
                  <c:v>4</c:v>
                </c:pt>
                <c:pt idx="260">
                  <c:v>4</c:v>
                </c:pt>
                <c:pt idx="261">
                  <c:v>9</c:v>
                </c:pt>
                <c:pt idx="262">
                  <c:v>14</c:v>
                </c:pt>
                <c:pt idx="263">
                  <c:v>7</c:v>
                </c:pt>
                <c:pt idx="264">
                  <c:v>10</c:v>
                </c:pt>
                <c:pt idx="265">
                  <c:v>11</c:v>
                </c:pt>
                <c:pt idx="266">
                  <c:v>6</c:v>
                </c:pt>
                <c:pt idx="267">
                  <c:v>14</c:v>
                </c:pt>
                <c:pt idx="268">
                  <c:v>15</c:v>
                </c:pt>
                <c:pt idx="269">
                  <c:v>17</c:v>
                </c:pt>
                <c:pt idx="270">
                  <c:v>11</c:v>
                </c:pt>
                <c:pt idx="271">
                  <c:v>16</c:v>
                </c:pt>
                <c:pt idx="272">
                  <c:v>6</c:v>
                </c:pt>
                <c:pt idx="273">
                  <c:v>10</c:v>
                </c:pt>
                <c:pt idx="274">
                  <c:v>4</c:v>
                </c:pt>
                <c:pt idx="275">
                  <c:v>16</c:v>
                </c:pt>
                <c:pt idx="276">
                  <c:v>18</c:v>
                </c:pt>
                <c:pt idx="277">
                  <c:v>8</c:v>
                </c:pt>
                <c:pt idx="278">
                  <c:v>26</c:v>
                </c:pt>
                <c:pt idx="279">
                  <c:v>6</c:v>
                </c:pt>
                <c:pt idx="280">
                  <c:v>19</c:v>
                </c:pt>
                <c:pt idx="281">
                  <c:v>8</c:v>
                </c:pt>
                <c:pt idx="282">
                  <c:v>18</c:v>
                </c:pt>
                <c:pt idx="283">
                  <c:v>21</c:v>
                </c:pt>
                <c:pt idx="284">
                  <c:v>13</c:v>
                </c:pt>
                <c:pt idx="285">
                  <c:v>15</c:v>
                </c:pt>
                <c:pt idx="286">
                  <c:v>10</c:v>
                </c:pt>
                <c:pt idx="287">
                  <c:v>3</c:v>
                </c:pt>
              </c:numCache>
            </c:numRef>
          </c:val>
          <c:extLst>
            <c:ext xmlns:c16="http://schemas.microsoft.com/office/drawing/2014/chart" uri="{C3380CC4-5D6E-409C-BE32-E72D297353CC}">
              <c16:uniqueId val="{00000001-4C82-452E-8075-15AB809A460D}"/>
            </c:ext>
          </c:extLst>
        </c:ser>
        <c:dLbls>
          <c:showLegendKey val="0"/>
          <c:showVal val="0"/>
          <c:showCatName val="0"/>
          <c:showSerName val="0"/>
          <c:showPercent val="0"/>
          <c:showBubbleSize val="0"/>
        </c:dLbls>
        <c:gapWidth val="219"/>
        <c:overlap val="-27"/>
        <c:axId val="740746728"/>
        <c:axId val="740748696"/>
      </c:barChart>
      <c:dateAx>
        <c:axId val="740746728"/>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8696"/>
        <c:crosses val="autoZero"/>
        <c:auto val="1"/>
        <c:lblOffset val="100"/>
        <c:baseTimeUnit val="days"/>
      </c:dateAx>
      <c:valAx>
        <c:axId val="740748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740746728"/>
        <c:crosses val="autoZero"/>
        <c:crossBetween val="between"/>
      </c:valAx>
      <c:spPr>
        <a:noFill/>
        <a:ln>
          <a:solidFill>
            <a:schemeClr val="accent1"/>
          </a:solidFill>
        </a:ln>
        <a:effectLst/>
      </c:spPr>
    </c:plotArea>
    <c:legend>
      <c:legendPos val="b"/>
      <c:layout>
        <c:manualLayout>
          <c:xMode val="edge"/>
          <c:yMode val="edge"/>
          <c:x val="0.52953283558173059"/>
          <c:y val="0.19939403417116991"/>
          <c:w val="0.15107696735860307"/>
          <c:h val="0.19989682491795116"/>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ja-JP" sz="1800" b="1" i="0" baseline="0">
                <a:effectLst/>
              </a:rPr>
              <a:t>無症状感染者の推移</a:t>
            </a:r>
            <a:endParaRPr lang="ja-JP" altLang="ja-JP">
              <a:effectLst/>
            </a:endParaRPr>
          </a:p>
          <a:p>
            <a:pPr>
              <a:defRPr/>
            </a:pPr>
            <a:r>
              <a:rPr lang="ja-JP" altLang="ja-JP" sz="1800" b="1" i="0" baseline="0">
                <a:effectLst/>
              </a:rPr>
              <a:t>（累計）</a:t>
            </a:r>
            <a:endParaRPr lang="ja-JP" altLang="ja-JP">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9.1914329960463448E-2"/>
          <c:y val="2.5428225281563153E-2"/>
          <c:w val="0.88969908629535011"/>
          <c:h val="0.81516668364947731"/>
        </c:manualLayout>
      </c:layout>
      <c:barChart>
        <c:barDir val="col"/>
        <c:grouping val="clustered"/>
        <c:varyColors val="0"/>
        <c:ser>
          <c:idx val="0"/>
          <c:order val="0"/>
          <c:tx>
            <c:strRef>
              <c:f>香港マカオ台湾の患者・海外輸入症例・無症状病原体保有者!$BM$96</c:f>
              <c:strCache>
                <c:ptCount val="1"/>
                <c:pt idx="0">
                  <c:v>全土</c:v>
                </c:pt>
              </c:strCache>
            </c:strRef>
          </c:tx>
          <c:spPr>
            <a:solidFill>
              <a:schemeClr val="accent1"/>
            </a:solidFill>
            <a:ln>
              <a:noFill/>
            </a:ln>
            <a:effectLst/>
          </c:spPr>
          <c:invertIfNegative val="0"/>
          <c:cat>
            <c:numRef>
              <c:f>香港マカオ台湾の患者・海外輸入症例・無症状病原体保有者!$BL$97:$BL$386</c:f>
              <c:numCache>
                <c:formatCode>m"月"d"日"</c:formatCode>
                <c:ptCount val="29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numCache>
            </c:numRef>
          </c:cat>
          <c:val>
            <c:numRef>
              <c:f>香港マカオ台湾の患者・海外輸入症例・無症状病原体保有者!$BM$97:$BM$386</c:f>
              <c:numCache>
                <c:formatCode>General</c:formatCode>
                <c:ptCount val="290"/>
                <c:pt idx="0">
                  <c:v>130</c:v>
                </c:pt>
                <c:pt idx="1">
                  <c:v>185</c:v>
                </c:pt>
                <c:pt idx="2">
                  <c:v>245</c:v>
                </c:pt>
                <c:pt idx="3">
                  <c:v>309</c:v>
                </c:pt>
                <c:pt idx="4">
                  <c:v>356</c:v>
                </c:pt>
                <c:pt idx="5">
                  <c:v>434</c:v>
                </c:pt>
                <c:pt idx="6">
                  <c:v>464</c:v>
                </c:pt>
                <c:pt idx="7">
                  <c:v>601</c:v>
                </c:pt>
                <c:pt idx="8">
                  <c:v>657</c:v>
                </c:pt>
                <c:pt idx="9">
                  <c:v>704</c:v>
                </c:pt>
                <c:pt idx="10">
                  <c:v>738</c:v>
                </c:pt>
                <c:pt idx="11">
                  <c:v>801</c:v>
                </c:pt>
                <c:pt idx="12">
                  <c:v>862</c:v>
                </c:pt>
                <c:pt idx="13">
                  <c:v>916</c:v>
                </c:pt>
                <c:pt idx="14">
                  <c:v>973</c:v>
                </c:pt>
                <c:pt idx="15">
                  <c:v>1037</c:v>
                </c:pt>
                <c:pt idx="16">
                  <c:v>1103</c:v>
                </c:pt>
                <c:pt idx="17">
                  <c:v>1157</c:v>
                </c:pt>
                <c:pt idx="18">
                  <c:v>1201</c:v>
                </c:pt>
                <c:pt idx="19">
                  <c:v>1250</c:v>
                </c:pt>
                <c:pt idx="20">
                  <c:v>1287</c:v>
                </c:pt>
                <c:pt idx="21">
                  <c:v>1329</c:v>
                </c:pt>
                <c:pt idx="22">
                  <c:v>1356</c:v>
                </c:pt>
                <c:pt idx="23">
                  <c:v>1390</c:v>
                </c:pt>
                <c:pt idx="24">
                  <c:v>1419</c:v>
                </c:pt>
                <c:pt idx="25">
                  <c:v>1449</c:v>
                </c:pt>
                <c:pt idx="26">
                  <c:v>1474</c:v>
                </c:pt>
                <c:pt idx="27">
                  <c:v>1514</c:v>
                </c:pt>
                <c:pt idx="28">
                  <c:v>1540</c:v>
                </c:pt>
                <c:pt idx="29">
                  <c:v>1573</c:v>
                </c:pt>
                <c:pt idx="30">
                  <c:v>1598</c:v>
                </c:pt>
                <c:pt idx="31">
                  <c:v>1618</c:v>
                </c:pt>
                <c:pt idx="32">
                  <c:v>1630</c:v>
                </c:pt>
                <c:pt idx="33">
                  <c:v>1643</c:v>
                </c:pt>
                <c:pt idx="34">
                  <c:v>1658</c:v>
                </c:pt>
                <c:pt idx="35">
                  <c:v>1678</c:v>
                </c:pt>
                <c:pt idx="36">
                  <c:v>1684</c:v>
                </c:pt>
                <c:pt idx="37">
                  <c:v>1700</c:v>
                </c:pt>
                <c:pt idx="38">
                  <c:v>1715</c:v>
                </c:pt>
                <c:pt idx="39">
                  <c:v>1735</c:v>
                </c:pt>
                <c:pt idx="40">
                  <c:v>1747</c:v>
                </c:pt>
                <c:pt idx="41">
                  <c:v>1762</c:v>
                </c:pt>
                <c:pt idx="42">
                  <c:v>1770</c:v>
                </c:pt>
                <c:pt idx="43">
                  <c:v>1782</c:v>
                </c:pt>
                <c:pt idx="44">
                  <c:v>1793</c:v>
                </c:pt>
                <c:pt idx="45">
                  <c:v>1806</c:v>
                </c:pt>
                <c:pt idx="46">
                  <c:v>1818</c:v>
                </c:pt>
                <c:pt idx="47">
                  <c:v>1836</c:v>
                </c:pt>
                <c:pt idx="48">
                  <c:v>1853</c:v>
                </c:pt>
                <c:pt idx="49">
                  <c:v>1869</c:v>
                </c:pt>
                <c:pt idx="50">
                  <c:v>1900</c:v>
                </c:pt>
                <c:pt idx="51">
                  <c:v>1935</c:v>
                </c:pt>
                <c:pt idx="52">
                  <c:v>1963</c:v>
                </c:pt>
                <c:pt idx="53">
                  <c:v>1999</c:v>
                </c:pt>
                <c:pt idx="54">
                  <c:v>2039</c:v>
                </c:pt>
                <c:pt idx="55">
                  <c:v>2068</c:v>
                </c:pt>
                <c:pt idx="56">
                  <c:v>2096</c:v>
                </c:pt>
                <c:pt idx="57">
                  <c:v>2119</c:v>
                </c:pt>
                <c:pt idx="58">
                  <c:v>2124</c:v>
                </c:pt>
                <c:pt idx="59">
                  <c:v>2128</c:v>
                </c:pt>
                <c:pt idx="60">
                  <c:v>2131</c:v>
                </c:pt>
                <c:pt idx="61">
                  <c:v>2147</c:v>
                </c:pt>
                <c:pt idx="62">
                  <c:v>2157</c:v>
                </c:pt>
                <c:pt idx="63">
                  <c:v>2161</c:v>
                </c:pt>
                <c:pt idx="64">
                  <c:v>2165</c:v>
                </c:pt>
                <c:pt idx="65">
                  <c:v>2168</c:v>
                </c:pt>
                <c:pt idx="66">
                  <c:v>2170</c:v>
                </c:pt>
                <c:pt idx="67">
                  <c:v>2175</c:v>
                </c:pt>
                <c:pt idx="68">
                  <c:v>2177</c:v>
                </c:pt>
                <c:pt idx="69">
                  <c:v>2198</c:v>
                </c:pt>
                <c:pt idx="70">
                  <c:v>2203</c:v>
                </c:pt>
                <c:pt idx="71">
                  <c:v>2207</c:v>
                </c:pt>
                <c:pt idx="72">
                  <c:v>2208</c:v>
                </c:pt>
                <c:pt idx="73">
                  <c:v>2215</c:v>
                </c:pt>
                <c:pt idx="74">
                  <c:v>2224</c:v>
                </c:pt>
                <c:pt idx="75">
                  <c:v>2242</c:v>
                </c:pt>
                <c:pt idx="76">
                  <c:v>2248</c:v>
                </c:pt>
                <c:pt idx="77">
                  <c:v>2259</c:v>
                </c:pt>
                <c:pt idx="78">
                  <c:v>2267</c:v>
                </c:pt>
                <c:pt idx="79">
                  <c:v>2272</c:v>
                </c:pt>
                <c:pt idx="80">
                  <c:v>2279</c:v>
                </c:pt>
                <c:pt idx="81">
                  <c:v>2285</c:v>
                </c:pt>
                <c:pt idx="82">
                  <c:v>2292</c:v>
                </c:pt>
                <c:pt idx="83">
                  <c:v>2299</c:v>
                </c:pt>
                <c:pt idx="84">
                  <c:v>2302</c:v>
                </c:pt>
                <c:pt idx="85">
                  <c:v>2303</c:v>
                </c:pt>
                <c:pt idx="86">
                  <c:v>2308</c:v>
                </c:pt>
                <c:pt idx="87">
                  <c:v>2320</c:v>
                </c:pt>
                <c:pt idx="88">
                  <c:v>2327</c:v>
                </c:pt>
                <c:pt idx="89">
                  <c:v>2333</c:v>
                </c:pt>
                <c:pt idx="90">
                  <c:v>2337</c:v>
                </c:pt>
                <c:pt idx="91">
                  <c:v>2340</c:v>
                </c:pt>
                <c:pt idx="92">
                  <c:v>2342</c:v>
                </c:pt>
                <c:pt idx="93">
                  <c:v>2346</c:v>
                </c:pt>
                <c:pt idx="94">
                  <c:v>2350</c:v>
                </c:pt>
                <c:pt idx="95">
                  <c:v>2357</c:v>
                </c:pt>
                <c:pt idx="96">
                  <c:v>2368</c:v>
                </c:pt>
                <c:pt idx="97">
                  <c:v>2383</c:v>
                </c:pt>
                <c:pt idx="98">
                  <c:v>2389</c:v>
                </c:pt>
                <c:pt idx="99">
                  <c:v>2395</c:v>
                </c:pt>
                <c:pt idx="100">
                  <c:v>2398</c:v>
                </c:pt>
                <c:pt idx="101">
                  <c:v>2402</c:v>
                </c:pt>
                <c:pt idx="102">
                  <c:v>2407</c:v>
                </c:pt>
                <c:pt idx="103">
                  <c:v>2413</c:v>
                </c:pt>
                <c:pt idx="104">
                  <c:v>2418</c:v>
                </c:pt>
                <c:pt idx="105">
                  <c:v>2422</c:v>
                </c:pt>
                <c:pt idx="106">
                  <c:v>2424</c:v>
                </c:pt>
                <c:pt idx="107">
                  <c:v>2429</c:v>
                </c:pt>
                <c:pt idx="108">
                  <c:v>2443</c:v>
                </c:pt>
                <c:pt idx="109">
                  <c:v>2485</c:v>
                </c:pt>
                <c:pt idx="110">
                  <c:v>2498</c:v>
                </c:pt>
                <c:pt idx="111">
                  <c:v>2504</c:v>
                </c:pt>
                <c:pt idx="112">
                  <c:v>2526</c:v>
                </c:pt>
                <c:pt idx="113">
                  <c:v>2557</c:v>
                </c:pt>
                <c:pt idx="114">
                  <c:v>2600</c:v>
                </c:pt>
                <c:pt idx="115">
                  <c:v>2674</c:v>
                </c:pt>
                <c:pt idx="116">
                  <c:v>2742</c:v>
                </c:pt>
                <c:pt idx="117">
                  <c:v>2786</c:v>
                </c:pt>
                <c:pt idx="118">
                  <c:v>2820</c:v>
                </c:pt>
                <c:pt idx="119">
                  <c:v>2847</c:v>
                </c:pt>
                <c:pt idx="120">
                  <c:v>2868</c:v>
                </c:pt>
                <c:pt idx="121">
                  <c:v>2879</c:v>
                </c:pt>
                <c:pt idx="122">
                  <c:v>2902</c:v>
                </c:pt>
                <c:pt idx="123">
                  <c:v>2922</c:v>
                </c:pt>
                <c:pt idx="124">
                  <c:v>2933</c:v>
                </c:pt>
                <c:pt idx="125">
                  <c:v>2954</c:v>
                </c:pt>
                <c:pt idx="126">
                  <c:v>2978</c:v>
                </c:pt>
                <c:pt idx="127">
                  <c:v>2998</c:v>
                </c:pt>
                <c:pt idx="128">
                  <c:v>3012</c:v>
                </c:pt>
                <c:pt idx="129">
                  <c:v>3026</c:v>
                </c:pt>
                <c:pt idx="130">
                  <c:v>3037</c:v>
                </c:pt>
                <c:pt idx="131">
                  <c:v>3068</c:v>
                </c:pt>
                <c:pt idx="132">
                  <c:v>3085</c:v>
                </c:pt>
                <c:pt idx="133">
                  <c:v>3105</c:v>
                </c:pt>
                <c:pt idx="134">
                  <c:v>3125</c:v>
                </c:pt>
                <c:pt idx="135">
                  <c:v>3153</c:v>
                </c:pt>
                <c:pt idx="136">
                  <c:v>3173</c:v>
                </c:pt>
                <c:pt idx="137">
                  <c:v>3189</c:v>
                </c:pt>
                <c:pt idx="138">
                  <c:v>3226</c:v>
                </c:pt>
                <c:pt idx="139">
                  <c:v>3243</c:v>
                </c:pt>
                <c:pt idx="140">
                  <c:v>3257</c:v>
                </c:pt>
                <c:pt idx="141">
                  <c:v>3279</c:v>
                </c:pt>
                <c:pt idx="142">
                  <c:v>3302</c:v>
                </c:pt>
                <c:pt idx="143">
                  <c:v>3336</c:v>
                </c:pt>
                <c:pt idx="144">
                  <c:v>3351</c:v>
                </c:pt>
                <c:pt idx="145">
                  <c:v>3378</c:v>
                </c:pt>
                <c:pt idx="146">
                  <c:v>3394</c:v>
                </c:pt>
                <c:pt idx="147">
                  <c:v>3408</c:v>
                </c:pt>
                <c:pt idx="148">
                  <c:v>3427</c:v>
                </c:pt>
                <c:pt idx="149">
                  <c:v>3443</c:v>
                </c:pt>
                <c:pt idx="150">
                  <c:v>3453</c:v>
                </c:pt>
                <c:pt idx="151">
                  <c:v>3457</c:v>
                </c:pt>
                <c:pt idx="152">
                  <c:v>3476</c:v>
                </c:pt>
                <c:pt idx="153">
                  <c:v>3510</c:v>
                </c:pt>
                <c:pt idx="154">
                  <c:v>3529</c:v>
                </c:pt>
                <c:pt idx="155">
                  <c:v>3541</c:v>
                </c:pt>
                <c:pt idx="156">
                  <c:v>3567</c:v>
                </c:pt>
                <c:pt idx="157">
                  <c:v>3575</c:v>
                </c:pt>
                <c:pt idx="158">
                  <c:v>3592</c:v>
                </c:pt>
                <c:pt idx="159">
                  <c:v>3609</c:v>
                </c:pt>
                <c:pt idx="160">
                  <c:v>3622</c:v>
                </c:pt>
                <c:pt idx="161">
                  <c:v>3630</c:v>
                </c:pt>
                <c:pt idx="162">
                  <c:v>3645</c:v>
                </c:pt>
                <c:pt idx="163">
                  <c:v>3667</c:v>
                </c:pt>
                <c:pt idx="164">
                  <c:v>3675</c:v>
                </c:pt>
                <c:pt idx="165">
                  <c:v>3745</c:v>
                </c:pt>
                <c:pt idx="166">
                  <c:v>3784</c:v>
                </c:pt>
                <c:pt idx="167">
                  <c:v>3793</c:v>
                </c:pt>
                <c:pt idx="168">
                  <c:v>3809</c:v>
                </c:pt>
                <c:pt idx="169">
                  <c:v>3823</c:v>
                </c:pt>
                <c:pt idx="170">
                  <c:v>3843</c:v>
                </c:pt>
                <c:pt idx="171">
                  <c:v>3867</c:v>
                </c:pt>
                <c:pt idx="172">
                  <c:v>3888</c:v>
                </c:pt>
                <c:pt idx="173">
                  <c:v>3913</c:v>
                </c:pt>
                <c:pt idx="174">
                  <c:v>3928</c:v>
                </c:pt>
                <c:pt idx="175">
                  <c:v>3946</c:v>
                </c:pt>
                <c:pt idx="176">
                  <c:v>3966</c:v>
                </c:pt>
                <c:pt idx="177">
                  <c:v>3984</c:v>
                </c:pt>
                <c:pt idx="178">
                  <c:v>4014</c:v>
                </c:pt>
                <c:pt idx="179">
                  <c:v>4040</c:v>
                </c:pt>
                <c:pt idx="180">
                  <c:v>4054</c:v>
                </c:pt>
                <c:pt idx="181">
                  <c:v>4080</c:v>
                </c:pt>
                <c:pt idx="182">
                  <c:v>4102</c:v>
                </c:pt>
                <c:pt idx="183">
                  <c:v>4112</c:v>
                </c:pt>
                <c:pt idx="184">
                  <c:v>4145</c:v>
                </c:pt>
                <c:pt idx="185">
                  <c:v>4157</c:v>
                </c:pt>
                <c:pt idx="186">
                  <c:v>4183</c:v>
                </c:pt>
                <c:pt idx="187">
                  <c:v>4210</c:v>
                </c:pt>
                <c:pt idx="188">
                  <c:v>4241</c:v>
                </c:pt>
                <c:pt idx="189">
                  <c:v>4265</c:v>
                </c:pt>
                <c:pt idx="190">
                  <c:v>4273</c:v>
                </c:pt>
                <c:pt idx="191">
                  <c:v>4288</c:v>
                </c:pt>
                <c:pt idx="192">
                  <c:v>4327</c:v>
                </c:pt>
                <c:pt idx="193">
                  <c:v>4350</c:v>
                </c:pt>
                <c:pt idx="194">
                  <c:v>4382</c:v>
                </c:pt>
                <c:pt idx="195">
                  <c:v>4399</c:v>
                </c:pt>
                <c:pt idx="196">
                  <c:v>4417</c:v>
                </c:pt>
                <c:pt idx="197">
                  <c:v>4440</c:v>
                </c:pt>
                <c:pt idx="198">
                  <c:v>4450</c:v>
                </c:pt>
                <c:pt idx="199">
                  <c:v>4461</c:v>
                </c:pt>
                <c:pt idx="200">
                  <c:v>4495</c:v>
                </c:pt>
                <c:pt idx="201">
                  <c:v>4528</c:v>
                </c:pt>
                <c:pt idx="202">
                  <c:v>4552</c:v>
                </c:pt>
                <c:pt idx="203">
                  <c:v>4567</c:v>
                </c:pt>
                <c:pt idx="204">
                  <c:v>4592</c:v>
                </c:pt>
                <c:pt idx="205">
                  <c:v>4603</c:v>
                </c:pt>
                <c:pt idx="206">
                  <c:v>4630</c:v>
                </c:pt>
                <c:pt idx="207">
                  <c:v>4649</c:v>
                </c:pt>
                <c:pt idx="208">
                  <c:v>4810</c:v>
                </c:pt>
                <c:pt idx="209">
                  <c:v>4860</c:v>
                </c:pt>
                <c:pt idx="210">
                  <c:v>4898</c:v>
                </c:pt>
                <c:pt idx="211">
                  <c:v>4914</c:v>
                </c:pt>
                <c:pt idx="212">
                  <c:v>4967</c:v>
                </c:pt>
                <c:pt idx="213">
                  <c:v>5005</c:v>
                </c:pt>
                <c:pt idx="214">
                  <c:v>5074</c:v>
                </c:pt>
                <c:pt idx="215">
                  <c:v>5104</c:v>
                </c:pt>
                <c:pt idx="216">
                  <c:v>5165</c:v>
                </c:pt>
                <c:pt idx="217">
                  <c:v>5293</c:v>
                </c:pt>
                <c:pt idx="218">
                  <c:v>5317</c:v>
                </c:pt>
                <c:pt idx="219">
                  <c:v>5350</c:v>
                </c:pt>
                <c:pt idx="220">
                  <c:v>5377</c:v>
                </c:pt>
                <c:pt idx="221">
                  <c:v>5413</c:v>
                </c:pt>
                <c:pt idx="222">
                  <c:v>5422</c:v>
                </c:pt>
                <c:pt idx="223">
                  <c:v>5447</c:v>
                </c:pt>
                <c:pt idx="224">
                  <c:v>5462</c:v>
                </c:pt>
                <c:pt idx="225">
                  <c:v>5468</c:v>
                </c:pt>
                <c:pt idx="226">
                  <c:v>5483</c:v>
                </c:pt>
                <c:pt idx="227">
                  <c:v>5493</c:v>
                </c:pt>
                <c:pt idx="228">
                  <c:v>5499</c:v>
                </c:pt>
                <c:pt idx="229">
                  <c:v>5513</c:v>
                </c:pt>
                <c:pt idx="230">
                  <c:v>5525</c:v>
                </c:pt>
                <c:pt idx="231">
                  <c:v>5530</c:v>
                </c:pt>
                <c:pt idx="232">
                  <c:v>5540</c:v>
                </c:pt>
                <c:pt idx="233">
                  <c:v>5554</c:v>
                </c:pt>
                <c:pt idx="234">
                  <c:v>5572</c:v>
                </c:pt>
                <c:pt idx="235">
                  <c:v>5583</c:v>
                </c:pt>
                <c:pt idx="236">
                  <c:v>5593</c:v>
                </c:pt>
                <c:pt idx="237">
                  <c:v>5601</c:v>
                </c:pt>
                <c:pt idx="238">
                  <c:v>5607</c:v>
                </c:pt>
                <c:pt idx="239">
                  <c:v>5612</c:v>
                </c:pt>
                <c:pt idx="240">
                  <c:v>5620</c:v>
                </c:pt>
                <c:pt idx="241">
                  <c:v>5624</c:v>
                </c:pt>
                <c:pt idx="242">
                  <c:v>5634</c:v>
                </c:pt>
                <c:pt idx="243">
                  <c:v>5651</c:v>
                </c:pt>
                <c:pt idx="244">
                  <c:v>5656</c:v>
                </c:pt>
                <c:pt idx="245">
                  <c:v>5659</c:v>
                </c:pt>
                <c:pt idx="246">
                  <c:v>5665</c:v>
                </c:pt>
                <c:pt idx="247">
                  <c:v>5677</c:v>
                </c:pt>
                <c:pt idx="248">
                  <c:v>5689</c:v>
                </c:pt>
                <c:pt idx="249">
                  <c:v>5691</c:v>
                </c:pt>
                <c:pt idx="250">
                  <c:v>5697</c:v>
                </c:pt>
                <c:pt idx="251">
                  <c:v>5702</c:v>
                </c:pt>
                <c:pt idx="252">
                  <c:v>5703</c:v>
                </c:pt>
                <c:pt idx="253">
                  <c:v>5708</c:v>
                </c:pt>
                <c:pt idx="254">
                  <c:v>5715</c:v>
                </c:pt>
                <c:pt idx="255">
                  <c:v>5732</c:v>
                </c:pt>
                <c:pt idx="256">
                  <c:v>5746</c:v>
                </c:pt>
                <c:pt idx="257">
                  <c:v>5755</c:v>
                </c:pt>
                <c:pt idx="258">
                  <c:v>5763</c:v>
                </c:pt>
                <c:pt idx="259">
                  <c:v>5772</c:v>
                </c:pt>
                <c:pt idx="260">
                  <c:v>5778</c:v>
                </c:pt>
                <c:pt idx="261">
                  <c:v>5789</c:v>
                </c:pt>
                <c:pt idx="262">
                  <c:v>5805</c:v>
                </c:pt>
                <c:pt idx="263">
                  <c:v>5815</c:v>
                </c:pt>
                <c:pt idx="264">
                  <c:v>5830</c:v>
                </c:pt>
                <c:pt idx="265">
                  <c:v>5847</c:v>
                </c:pt>
                <c:pt idx="266">
                  <c:v>5861</c:v>
                </c:pt>
                <c:pt idx="267">
                  <c:v>5880</c:v>
                </c:pt>
                <c:pt idx="268">
                  <c:v>5897</c:v>
                </c:pt>
                <c:pt idx="269">
                  <c:v>5916</c:v>
                </c:pt>
                <c:pt idx="270">
                  <c:v>5931</c:v>
                </c:pt>
                <c:pt idx="271">
                  <c:v>5951</c:v>
                </c:pt>
                <c:pt idx="272">
                  <c:v>5959</c:v>
                </c:pt>
                <c:pt idx="273">
                  <c:v>5976</c:v>
                </c:pt>
                <c:pt idx="274">
                  <c:v>5984</c:v>
                </c:pt>
                <c:pt idx="275">
                  <c:v>6003</c:v>
                </c:pt>
                <c:pt idx="276">
                  <c:v>6024</c:v>
                </c:pt>
                <c:pt idx="277">
                  <c:v>6032</c:v>
                </c:pt>
                <c:pt idx="278">
                  <c:v>6072</c:v>
                </c:pt>
                <c:pt idx="279">
                  <c:v>6109</c:v>
                </c:pt>
                <c:pt idx="280">
                  <c:v>6173</c:v>
                </c:pt>
                <c:pt idx="281">
                  <c:v>6252</c:v>
                </c:pt>
                <c:pt idx="282">
                  <c:v>6309</c:v>
                </c:pt>
                <c:pt idx="283">
                  <c:v>6347</c:v>
                </c:pt>
                <c:pt idx="284">
                  <c:v>6374</c:v>
                </c:pt>
                <c:pt idx="285">
                  <c:v>6450</c:v>
                </c:pt>
                <c:pt idx="286">
                  <c:v>6531</c:v>
                </c:pt>
                <c:pt idx="287">
                  <c:v>6569</c:v>
                </c:pt>
              </c:numCache>
            </c:numRef>
          </c:val>
          <c:extLst>
            <c:ext xmlns:c16="http://schemas.microsoft.com/office/drawing/2014/chart" uri="{C3380CC4-5D6E-409C-BE32-E72D297353CC}">
              <c16:uniqueId val="{00000000-B57A-4736-9469-DF86B3A9AC5F}"/>
            </c:ext>
          </c:extLst>
        </c:ser>
        <c:ser>
          <c:idx val="1"/>
          <c:order val="1"/>
          <c:tx>
            <c:strRef>
              <c:f>香港マカオ台湾の患者・海外輸入症例・無症状病原体保有者!$BN$96</c:f>
              <c:strCache>
                <c:ptCount val="1"/>
                <c:pt idx="0">
                  <c:v>輸入</c:v>
                </c:pt>
              </c:strCache>
            </c:strRef>
          </c:tx>
          <c:spPr>
            <a:solidFill>
              <a:schemeClr val="accent2"/>
            </a:solidFill>
            <a:ln>
              <a:noFill/>
            </a:ln>
            <a:effectLst/>
          </c:spPr>
          <c:invertIfNegative val="0"/>
          <c:cat>
            <c:numRef>
              <c:f>香港マカオ台湾の患者・海外輸入症例・無症状病原体保有者!$BL$97:$BL$386</c:f>
              <c:numCache>
                <c:formatCode>m"月"d"日"</c:formatCode>
                <c:ptCount val="290"/>
                <c:pt idx="0">
                  <c:v>43921</c:v>
                </c:pt>
                <c:pt idx="1">
                  <c:v>43922</c:v>
                </c:pt>
                <c:pt idx="2">
                  <c:v>43923</c:v>
                </c:pt>
                <c:pt idx="3">
                  <c:v>43924</c:v>
                </c:pt>
                <c:pt idx="4">
                  <c:v>43925</c:v>
                </c:pt>
                <c:pt idx="5">
                  <c:v>43926</c:v>
                </c:pt>
                <c:pt idx="6">
                  <c:v>43927</c:v>
                </c:pt>
                <c:pt idx="7">
                  <c:v>43928</c:v>
                </c:pt>
                <c:pt idx="8">
                  <c:v>43929</c:v>
                </c:pt>
                <c:pt idx="9">
                  <c:v>43930</c:v>
                </c:pt>
                <c:pt idx="10">
                  <c:v>43931</c:v>
                </c:pt>
                <c:pt idx="11">
                  <c:v>43932</c:v>
                </c:pt>
                <c:pt idx="12">
                  <c:v>43933</c:v>
                </c:pt>
                <c:pt idx="13">
                  <c:v>43934</c:v>
                </c:pt>
                <c:pt idx="14">
                  <c:v>43935</c:v>
                </c:pt>
                <c:pt idx="15">
                  <c:v>43936</c:v>
                </c:pt>
                <c:pt idx="16">
                  <c:v>43937</c:v>
                </c:pt>
                <c:pt idx="17">
                  <c:v>43938</c:v>
                </c:pt>
                <c:pt idx="18">
                  <c:v>43939</c:v>
                </c:pt>
                <c:pt idx="19">
                  <c:v>43940</c:v>
                </c:pt>
                <c:pt idx="20">
                  <c:v>43941</c:v>
                </c:pt>
                <c:pt idx="21">
                  <c:v>43942</c:v>
                </c:pt>
                <c:pt idx="22">
                  <c:v>43943</c:v>
                </c:pt>
                <c:pt idx="23">
                  <c:v>43944</c:v>
                </c:pt>
                <c:pt idx="24">
                  <c:v>43945</c:v>
                </c:pt>
                <c:pt idx="25">
                  <c:v>43946</c:v>
                </c:pt>
                <c:pt idx="26">
                  <c:v>43947</c:v>
                </c:pt>
                <c:pt idx="27">
                  <c:v>43948</c:v>
                </c:pt>
                <c:pt idx="28">
                  <c:v>43949</c:v>
                </c:pt>
                <c:pt idx="29">
                  <c:v>43950</c:v>
                </c:pt>
                <c:pt idx="30">
                  <c:v>43951</c:v>
                </c:pt>
                <c:pt idx="31">
                  <c:v>43952</c:v>
                </c:pt>
                <c:pt idx="32">
                  <c:v>43953</c:v>
                </c:pt>
                <c:pt idx="33">
                  <c:v>43954</c:v>
                </c:pt>
                <c:pt idx="34">
                  <c:v>43955</c:v>
                </c:pt>
                <c:pt idx="35">
                  <c:v>43956</c:v>
                </c:pt>
                <c:pt idx="36">
                  <c:v>43957</c:v>
                </c:pt>
                <c:pt idx="37">
                  <c:v>43958</c:v>
                </c:pt>
                <c:pt idx="38">
                  <c:v>43959</c:v>
                </c:pt>
                <c:pt idx="39">
                  <c:v>43960</c:v>
                </c:pt>
                <c:pt idx="40">
                  <c:v>43961</c:v>
                </c:pt>
                <c:pt idx="41">
                  <c:v>43962</c:v>
                </c:pt>
                <c:pt idx="42">
                  <c:v>43963</c:v>
                </c:pt>
                <c:pt idx="43">
                  <c:v>43964</c:v>
                </c:pt>
                <c:pt idx="44">
                  <c:v>43965</c:v>
                </c:pt>
                <c:pt idx="45">
                  <c:v>43966</c:v>
                </c:pt>
                <c:pt idx="46">
                  <c:v>43967</c:v>
                </c:pt>
                <c:pt idx="47">
                  <c:v>43968</c:v>
                </c:pt>
                <c:pt idx="48">
                  <c:v>43969</c:v>
                </c:pt>
                <c:pt idx="49">
                  <c:v>43970</c:v>
                </c:pt>
                <c:pt idx="50">
                  <c:v>43971</c:v>
                </c:pt>
                <c:pt idx="51">
                  <c:v>43972</c:v>
                </c:pt>
                <c:pt idx="52">
                  <c:v>43973</c:v>
                </c:pt>
                <c:pt idx="53">
                  <c:v>43974</c:v>
                </c:pt>
                <c:pt idx="54">
                  <c:v>43975</c:v>
                </c:pt>
                <c:pt idx="55">
                  <c:v>43976</c:v>
                </c:pt>
                <c:pt idx="56">
                  <c:v>43977</c:v>
                </c:pt>
                <c:pt idx="57">
                  <c:v>43978</c:v>
                </c:pt>
                <c:pt idx="58">
                  <c:v>43979</c:v>
                </c:pt>
                <c:pt idx="59">
                  <c:v>43980</c:v>
                </c:pt>
                <c:pt idx="60">
                  <c:v>43981</c:v>
                </c:pt>
                <c:pt idx="61">
                  <c:v>43982</c:v>
                </c:pt>
                <c:pt idx="62">
                  <c:v>43983</c:v>
                </c:pt>
                <c:pt idx="63">
                  <c:v>43984</c:v>
                </c:pt>
                <c:pt idx="64">
                  <c:v>43985</c:v>
                </c:pt>
                <c:pt idx="65">
                  <c:v>43986</c:v>
                </c:pt>
                <c:pt idx="66">
                  <c:v>43987</c:v>
                </c:pt>
                <c:pt idx="67">
                  <c:v>43988</c:v>
                </c:pt>
                <c:pt idx="68">
                  <c:v>43989</c:v>
                </c:pt>
                <c:pt idx="69">
                  <c:v>43990</c:v>
                </c:pt>
                <c:pt idx="70">
                  <c:v>43991</c:v>
                </c:pt>
                <c:pt idx="71">
                  <c:v>43992</c:v>
                </c:pt>
                <c:pt idx="72">
                  <c:v>43993</c:v>
                </c:pt>
                <c:pt idx="73">
                  <c:v>43994</c:v>
                </c:pt>
                <c:pt idx="74">
                  <c:v>43995</c:v>
                </c:pt>
                <c:pt idx="75">
                  <c:v>43996</c:v>
                </c:pt>
                <c:pt idx="76">
                  <c:v>43997</c:v>
                </c:pt>
                <c:pt idx="77">
                  <c:v>43998</c:v>
                </c:pt>
                <c:pt idx="78">
                  <c:v>43999</c:v>
                </c:pt>
                <c:pt idx="79">
                  <c:v>44000</c:v>
                </c:pt>
                <c:pt idx="80">
                  <c:v>44001</c:v>
                </c:pt>
                <c:pt idx="81">
                  <c:v>44002</c:v>
                </c:pt>
                <c:pt idx="82">
                  <c:v>44003</c:v>
                </c:pt>
                <c:pt idx="83">
                  <c:v>44004</c:v>
                </c:pt>
                <c:pt idx="84">
                  <c:v>44005</c:v>
                </c:pt>
                <c:pt idx="85">
                  <c:v>44006</c:v>
                </c:pt>
                <c:pt idx="86">
                  <c:v>44007</c:v>
                </c:pt>
                <c:pt idx="87">
                  <c:v>44008</c:v>
                </c:pt>
                <c:pt idx="88">
                  <c:v>44009</c:v>
                </c:pt>
                <c:pt idx="89">
                  <c:v>44010</c:v>
                </c:pt>
                <c:pt idx="90">
                  <c:v>44011</c:v>
                </c:pt>
                <c:pt idx="91">
                  <c:v>44012</c:v>
                </c:pt>
                <c:pt idx="92">
                  <c:v>44013</c:v>
                </c:pt>
                <c:pt idx="93">
                  <c:v>44014</c:v>
                </c:pt>
                <c:pt idx="94">
                  <c:v>44015</c:v>
                </c:pt>
                <c:pt idx="95">
                  <c:v>44016</c:v>
                </c:pt>
                <c:pt idx="96">
                  <c:v>44017</c:v>
                </c:pt>
                <c:pt idx="97">
                  <c:v>44018</c:v>
                </c:pt>
                <c:pt idx="98">
                  <c:v>44019</c:v>
                </c:pt>
                <c:pt idx="99">
                  <c:v>44020</c:v>
                </c:pt>
                <c:pt idx="100">
                  <c:v>44021</c:v>
                </c:pt>
                <c:pt idx="101">
                  <c:v>44022</c:v>
                </c:pt>
                <c:pt idx="102">
                  <c:v>44023</c:v>
                </c:pt>
                <c:pt idx="103">
                  <c:v>44024</c:v>
                </c:pt>
                <c:pt idx="104">
                  <c:v>44025</c:v>
                </c:pt>
                <c:pt idx="105">
                  <c:v>44026</c:v>
                </c:pt>
                <c:pt idx="106">
                  <c:v>44027</c:v>
                </c:pt>
                <c:pt idx="107">
                  <c:v>44028</c:v>
                </c:pt>
                <c:pt idx="108">
                  <c:v>44029</c:v>
                </c:pt>
                <c:pt idx="109">
                  <c:v>44030</c:v>
                </c:pt>
                <c:pt idx="110">
                  <c:v>44031</c:v>
                </c:pt>
                <c:pt idx="111">
                  <c:v>44032</c:v>
                </c:pt>
                <c:pt idx="112">
                  <c:v>44033</c:v>
                </c:pt>
                <c:pt idx="113">
                  <c:v>44034</c:v>
                </c:pt>
                <c:pt idx="114">
                  <c:v>44035</c:v>
                </c:pt>
                <c:pt idx="115">
                  <c:v>44036</c:v>
                </c:pt>
                <c:pt idx="116">
                  <c:v>44037</c:v>
                </c:pt>
                <c:pt idx="117">
                  <c:v>44038</c:v>
                </c:pt>
                <c:pt idx="118">
                  <c:v>44039</c:v>
                </c:pt>
                <c:pt idx="119">
                  <c:v>44040</c:v>
                </c:pt>
                <c:pt idx="120">
                  <c:v>44041</c:v>
                </c:pt>
                <c:pt idx="121">
                  <c:v>44042</c:v>
                </c:pt>
                <c:pt idx="122">
                  <c:v>44043</c:v>
                </c:pt>
                <c:pt idx="123">
                  <c:v>44044</c:v>
                </c:pt>
                <c:pt idx="124">
                  <c:v>44045</c:v>
                </c:pt>
                <c:pt idx="125">
                  <c:v>44046</c:v>
                </c:pt>
                <c:pt idx="126">
                  <c:v>44047</c:v>
                </c:pt>
                <c:pt idx="127">
                  <c:v>44048</c:v>
                </c:pt>
                <c:pt idx="128">
                  <c:v>44049</c:v>
                </c:pt>
                <c:pt idx="129">
                  <c:v>44050</c:v>
                </c:pt>
                <c:pt idx="130">
                  <c:v>44051</c:v>
                </c:pt>
                <c:pt idx="131">
                  <c:v>44052</c:v>
                </c:pt>
                <c:pt idx="132">
                  <c:v>44053</c:v>
                </c:pt>
                <c:pt idx="133">
                  <c:v>44054</c:v>
                </c:pt>
                <c:pt idx="134">
                  <c:v>44055</c:v>
                </c:pt>
                <c:pt idx="135">
                  <c:v>44056</c:v>
                </c:pt>
                <c:pt idx="136">
                  <c:v>44057</c:v>
                </c:pt>
                <c:pt idx="137">
                  <c:v>44058</c:v>
                </c:pt>
                <c:pt idx="138">
                  <c:v>44059</c:v>
                </c:pt>
                <c:pt idx="139">
                  <c:v>44060</c:v>
                </c:pt>
                <c:pt idx="140">
                  <c:v>44061</c:v>
                </c:pt>
                <c:pt idx="141">
                  <c:v>44062</c:v>
                </c:pt>
                <c:pt idx="142">
                  <c:v>44063</c:v>
                </c:pt>
                <c:pt idx="143">
                  <c:v>44064</c:v>
                </c:pt>
                <c:pt idx="144">
                  <c:v>44065</c:v>
                </c:pt>
                <c:pt idx="145">
                  <c:v>44066</c:v>
                </c:pt>
                <c:pt idx="146">
                  <c:v>44067</c:v>
                </c:pt>
                <c:pt idx="147">
                  <c:v>44068</c:v>
                </c:pt>
                <c:pt idx="148">
                  <c:v>44069</c:v>
                </c:pt>
                <c:pt idx="149">
                  <c:v>44070</c:v>
                </c:pt>
                <c:pt idx="150">
                  <c:v>44071</c:v>
                </c:pt>
                <c:pt idx="151">
                  <c:v>44072</c:v>
                </c:pt>
                <c:pt idx="152">
                  <c:v>44073</c:v>
                </c:pt>
                <c:pt idx="153">
                  <c:v>44074</c:v>
                </c:pt>
                <c:pt idx="154">
                  <c:v>44075</c:v>
                </c:pt>
                <c:pt idx="155">
                  <c:v>44076</c:v>
                </c:pt>
                <c:pt idx="156">
                  <c:v>44077</c:v>
                </c:pt>
                <c:pt idx="157">
                  <c:v>44078</c:v>
                </c:pt>
                <c:pt idx="158">
                  <c:v>44079</c:v>
                </c:pt>
                <c:pt idx="159">
                  <c:v>44080</c:v>
                </c:pt>
                <c:pt idx="160">
                  <c:v>44081</c:v>
                </c:pt>
                <c:pt idx="161">
                  <c:v>44082</c:v>
                </c:pt>
                <c:pt idx="162">
                  <c:v>44083</c:v>
                </c:pt>
                <c:pt idx="163">
                  <c:v>44084</c:v>
                </c:pt>
                <c:pt idx="164">
                  <c:v>44085</c:v>
                </c:pt>
                <c:pt idx="165">
                  <c:v>44086</c:v>
                </c:pt>
                <c:pt idx="166">
                  <c:v>44087</c:v>
                </c:pt>
                <c:pt idx="167">
                  <c:v>44088</c:v>
                </c:pt>
                <c:pt idx="168">
                  <c:v>44089</c:v>
                </c:pt>
                <c:pt idx="169">
                  <c:v>44090</c:v>
                </c:pt>
                <c:pt idx="170">
                  <c:v>44091</c:v>
                </c:pt>
                <c:pt idx="171">
                  <c:v>44092</c:v>
                </c:pt>
                <c:pt idx="172">
                  <c:v>44093</c:v>
                </c:pt>
                <c:pt idx="173">
                  <c:v>44094</c:v>
                </c:pt>
                <c:pt idx="174">
                  <c:v>44095</c:v>
                </c:pt>
                <c:pt idx="175">
                  <c:v>44096</c:v>
                </c:pt>
                <c:pt idx="176">
                  <c:v>44097</c:v>
                </c:pt>
                <c:pt idx="177">
                  <c:v>44098</c:v>
                </c:pt>
                <c:pt idx="178">
                  <c:v>44099</c:v>
                </c:pt>
                <c:pt idx="179">
                  <c:v>44100</c:v>
                </c:pt>
                <c:pt idx="180">
                  <c:v>44101</c:v>
                </c:pt>
                <c:pt idx="181">
                  <c:v>44102</c:v>
                </c:pt>
                <c:pt idx="182">
                  <c:v>44103</c:v>
                </c:pt>
                <c:pt idx="183">
                  <c:v>44104</c:v>
                </c:pt>
                <c:pt idx="184">
                  <c:v>44105</c:v>
                </c:pt>
                <c:pt idx="185">
                  <c:v>44106</c:v>
                </c:pt>
                <c:pt idx="186">
                  <c:v>44107</c:v>
                </c:pt>
                <c:pt idx="187">
                  <c:v>44108</c:v>
                </c:pt>
                <c:pt idx="188">
                  <c:v>44109</c:v>
                </c:pt>
                <c:pt idx="189">
                  <c:v>44110</c:v>
                </c:pt>
                <c:pt idx="190">
                  <c:v>44111</c:v>
                </c:pt>
                <c:pt idx="191">
                  <c:v>44112</c:v>
                </c:pt>
                <c:pt idx="192">
                  <c:v>44113</c:v>
                </c:pt>
                <c:pt idx="193">
                  <c:v>44114</c:v>
                </c:pt>
                <c:pt idx="194">
                  <c:v>44115</c:v>
                </c:pt>
                <c:pt idx="195">
                  <c:v>44116</c:v>
                </c:pt>
                <c:pt idx="196">
                  <c:v>44117</c:v>
                </c:pt>
                <c:pt idx="197">
                  <c:v>44118</c:v>
                </c:pt>
                <c:pt idx="198">
                  <c:v>44119</c:v>
                </c:pt>
                <c:pt idx="199">
                  <c:v>44120</c:v>
                </c:pt>
                <c:pt idx="200">
                  <c:v>44121</c:v>
                </c:pt>
                <c:pt idx="201">
                  <c:v>44122</c:v>
                </c:pt>
                <c:pt idx="202">
                  <c:v>44123</c:v>
                </c:pt>
                <c:pt idx="203">
                  <c:v>44124</c:v>
                </c:pt>
                <c:pt idx="204">
                  <c:v>44125</c:v>
                </c:pt>
                <c:pt idx="205">
                  <c:v>44126</c:v>
                </c:pt>
                <c:pt idx="206">
                  <c:v>44127</c:v>
                </c:pt>
                <c:pt idx="207">
                  <c:v>44128</c:v>
                </c:pt>
                <c:pt idx="208">
                  <c:v>44129</c:v>
                </c:pt>
                <c:pt idx="209">
                  <c:v>44130</c:v>
                </c:pt>
                <c:pt idx="210">
                  <c:v>44131</c:v>
                </c:pt>
                <c:pt idx="211">
                  <c:v>44132</c:v>
                </c:pt>
                <c:pt idx="212">
                  <c:v>44133</c:v>
                </c:pt>
                <c:pt idx="213">
                  <c:v>44134</c:v>
                </c:pt>
                <c:pt idx="214">
                  <c:v>44135</c:v>
                </c:pt>
                <c:pt idx="215">
                  <c:v>44136</c:v>
                </c:pt>
                <c:pt idx="216">
                  <c:v>44137</c:v>
                </c:pt>
                <c:pt idx="217">
                  <c:v>44138</c:v>
                </c:pt>
                <c:pt idx="218">
                  <c:v>44139</c:v>
                </c:pt>
                <c:pt idx="219">
                  <c:v>44140</c:v>
                </c:pt>
                <c:pt idx="220">
                  <c:v>44141</c:v>
                </c:pt>
                <c:pt idx="221">
                  <c:v>44142</c:v>
                </c:pt>
                <c:pt idx="222">
                  <c:v>44143</c:v>
                </c:pt>
                <c:pt idx="223">
                  <c:v>44144</c:v>
                </c:pt>
                <c:pt idx="224">
                  <c:v>44145</c:v>
                </c:pt>
                <c:pt idx="225">
                  <c:v>44146</c:v>
                </c:pt>
                <c:pt idx="226">
                  <c:v>44147</c:v>
                </c:pt>
                <c:pt idx="227">
                  <c:v>44148</c:v>
                </c:pt>
                <c:pt idx="228">
                  <c:v>44149</c:v>
                </c:pt>
                <c:pt idx="229">
                  <c:v>44150</c:v>
                </c:pt>
                <c:pt idx="230">
                  <c:v>44151</c:v>
                </c:pt>
                <c:pt idx="231">
                  <c:v>44152</c:v>
                </c:pt>
                <c:pt idx="232">
                  <c:v>44153</c:v>
                </c:pt>
                <c:pt idx="233">
                  <c:v>44154</c:v>
                </c:pt>
                <c:pt idx="234">
                  <c:v>44155</c:v>
                </c:pt>
                <c:pt idx="235">
                  <c:v>44156</c:v>
                </c:pt>
                <c:pt idx="236">
                  <c:v>44157</c:v>
                </c:pt>
                <c:pt idx="237">
                  <c:v>44158</c:v>
                </c:pt>
                <c:pt idx="238">
                  <c:v>44159</c:v>
                </c:pt>
                <c:pt idx="239">
                  <c:v>44160</c:v>
                </c:pt>
                <c:pt idx="240">
                  <c:v>44161</c:v>
                </c:pt>
                <c:pt idx="241">
                  <c:v>44162</c:v>
                </c:pt>
                <c:pt idx="242">
                  <c:v>44163</c:v>
                </c:pt>
                <c:pt idx="243">
                  <c:v>44164</c:v>
                </c:pt>
                <c:pt idx="244">
                  <c:v>44165</c:v>
                </c:pt>
                <c:pt idx="245">
                  <c:v>44166</c:v>
                </c:pt>
                <c:pt idx="246">
                  <c:v>44167</c:v>
                </c:pt>
                <c:pt idx="247">
                  <c:v>44168</c:v>
                </c:pt>
                <c:pt idx="248">
                  <c:v>44169</c:v>
                </c:pt>
                <c:pt idx="249">
                  <c:v>44170</c:v>
                </c:pt>
                <c:pt idx="250">
                  <c:v>44171</c:v>
                </c:pt>
                <c:pt idx="251">
                  <c:v>44172</c:v>
                </c:pt>
                <c:pt idx="252">
                  <c:v>44173</c:v>
                </c:pt>
                <c:pt idx="253">
                  <c:v>44174</c:v>
                </c:pt>
                <c:pt idx="254">
                  <c:v>44175</c:v>
                </c:pt>
                <c:pt idx="255">
                  <c:v>44176</c:v>
                </c:pt>
                <c:pt idx="256">
                  <c:v>44177</c:v>
                </c:pt>
                <c:pt idx="257">
                  <c:v>44178</c:v>
                </c:pt>
                <c:pt idx="258">
                  <c:v>44179</c:v>
                </c:pt>
                <c:pt idx="259">
                  <c:v>44180</c:v>
                </c:pt>
                <c:pt idx="260">
                  <c:v>44181</c:v>
                </c:pt>
                <c:pt idx="261">
                  <c:v>44182</c:v>
                </c:pt>
                <c:pt idx="262">
                  <c:v>44183</c:v>
                </c:pt>
                <c:pt idx="263">
                  <c:v>44184</c:v>
                </c:pt>
                <c:pt idx="264">
                  <c:v>44185</c:v>
                </c:pt>
                <c:pt idx="265">
                  <c:v>44186</c:v>
                </c:pt>
                <c:pt idx="266">
                  <c:v>44187</c:v>
                </c:pt>
                <c:pt idx="267">
                  <c:v>44188</c:v>
                </c:pt>
                <c:pt idx="268">
                  <c:v>44189</c:v>
                </c:pt>
                <c:pt idx="269">
                  <c:v>44190</c:v>
                </c:pt>
                <c:pt idx="270">
                  <c:v>44191</c:v>
                </c:pt>
                <c:pt idx="271">
                  <c:v>44192</c:v>
                </c:pt>
                <c:pt idx="272">
                  <c:v>44193</c:v>
                </c:pt>
                <c:pt idx="273">
                  <c:v>44194</c:v>
                </c:pt>
                <c:pt idx="274">
                  <c:v>44195</c:v>
                </c:pt>
                <c:pt idx="275">
                  <c:v>44196</c:v>
                </c:pt>
                <c:pt idx="276">
                  <c:v>44197</c:v>
                </c:pt>
                <c:pt idx="277">
                  <c:v>44198</c:v>
                </c:pt>
                <c:pt idx="278">
                  <c:v>44199</c:v>
                </c:pt>
                <c:pt idx="279">
                  <c:v>44200</c:v>
                </c:pt>
                <c:pt idx="280">
                  <c:v>44201</c:v>
                </c:pt>
                <c:pt idx="281">
                  <c:v>44202</c:v>
                </c:pt>
                <c:pt idx="282">
                  <c:v>44203</c:v>
                </c:pt>
                <c:pt idx="283">
                  <c:v>44204</c:v>
                </c:pt>
                <c:pt idx="284">
                  <c:v>44205</c:v>
                </c:pt>
                <c:pt idx="285">
                  <c:v>44206</c:v>
                </c:pt>
                <c:pt idx="286">
                  <c:v>44207</c:v>
                </c:pt>
                <c:pt idx="287">
                  <c:v>44208</c:v>
                </c:pt>
              </c:numCache>
            </c:numRef>
          </c:cat>
          <c:val>
            <c:numRef>
              <c:f>香港マカオ台湾の患者・海外輸入症例・無症状病原体保有者!$BN$97:$BN$386</c:f>
              <c:numCache>
                <c:formatCode>General</c:formatCode>
                <c:ptCount val="290"/>
                <c:pt idx="0">
                  <c:v>0</c:v>
                </c:pt>
                <c:pt idx="1">
                  <c:v>17</c:v>
                </c:pt>
                <c:pt idx="2">
                  <c:v>24</c:v>
                </c:pt>
                <c:pt idx="3">
                  <c:v>50</c:v>
                </c:pt>
                <c:pt idx="4">
                  <c:v>66</c:v>
                </c:pt>
                <c:pt idx="5">
                  <c:v>82</c:v>
                </c:pt>
                <c:pt idx="6">
                  <c:v>91</c:v>
                </c:pt>
                <c:pt idx="7">
                  <c:v>193</c:v>
                </c:pt>
                <c:pt idx="8">
                  <c:v>221</c:v>
                </c:pt>
                <c:pt idx="9">
                  <c:v>235</c:v>
                </c:pt>
                <c:pt idx="10">
                  <c:v>242</c:v>
                </c:pt>
                <c:pt idx="11">
                  <c:v>254</c:v>
                </c:pt>
                <c:pt idx="12">
                  <c:v>266</c:v>
                </c:pt>
                <c:pt idx="13">
                  <c:v>271</c:v>
                </c:pt>
                <c:pt idx="14">
                  <c:v>274</c:v>
                </c:pt>
                <c:pt idx="15">
                  <c:v>277</c:v>
                </c:pt>
                <c:pt idx="16">
                  <c:v>280</c:v>
                </c:pt>
                <c:pt idx="17">
                  <c:v>283</c:v>
                </c:pt>
                <c:pt idx="18">
                  <c:v>286</c:v>
                </c:pt>
                <c:pt idx="19">
                  <c:v>291</c:v>
                </c:pt>
                <c:pt idx="20">
                  <c:v>293</c:v>
                </c:pt>
                <c:pt idx="21">
                  <c:v>300</c:v>
                </c:pt>
                <c:pt idx="22">
                  <c:v>301</c:v>
                </c:pt>
                <c:pt idx="23">
                  <c:v>302</c:v>
                </c:pt>
                <c:pt idx="24">
                  <c:v>306</c:v>
                </c:pt>
                <c:pt idx="25">
                  <c:v>313</c:v>
                </c:pt>
                <c:pt idx="26">
                  <c:v>314</c:v>
                </c:pt>
                <c:pt idx="27">
                  <c:v>317</c:v>
                </c:pt>
                <c:pt idx="28">
                  <c:v>322</c:v>
                </c:pt>
                <c:pt idx="29">
                  <c:v>324</c:v>
                </c:pt>
                <c:pt idx="30">
                  <c:v>330</c:v>
                </c:pt>
                <c:pt idx="31">
                  <c:v>330</c:v>
                </c:pt>
                <c:pt idx="32">
                  <c:v>332</c:v>
                </c:pt>
                <c:pt idx="33">
                  <c:v>334</c:v>
                </c:pt>
                <c:pt idx="34">
                  <c:v>334</c:v>
                </c:pt>
                <c:pt idx="35">
                  <c:v>337</c:v>
                </c:pt>
                <c:pt idx="36">
                  <c:v>337</c:v>
                </c:pt>
                <c:pt idx="37">
                  <c:v>337</c:v>
                </c:pt>
                <c:pt idx="38">
                  <c:v>337</c:v>
                </c:pt>
                <c:pt idx="39">
                  <c:v>338</c:v>
                </c:pt>
                <c:pt idx="40">
                  <c:v>338</c:v>
                </c:pt>
                <c:pt idx="41">
                  <c:v>338</c:v>
                </c:pt>
                <c:pt idx="42">
                  <c:v>339</c:v>
                </c:pt>
                <c:pt idx="43">
                  <c:v>340</c:v>
                </c:pt>
                <c:pt idx="44">
                  <c:v>342</c:v>
                </c:pt>
                <c:pt idx="45">
                  <c:v>343</c:v>
                </c:pt>
                <c:pt idx="46">
                  <c:v>344</c:v>
                </c:pt>
                <c:pt idx="47">
                  <c:v>346</c:v>
                </c:pt>
                <c:pt idx="48">
                  <c:v>348</c:v>
                </c:pt>
                <c:pt idx="49">
                  <c:v>349</c:v>
                </c:pt>
                <c:pt idx="50">
                  <c:v>352</c:v>
                </c:pt>
                <c:pt idx="51">
                  <c:v>352</c:v>
                </c:pt>
                <c:pt idx="52">
                  <c:v>354</c:v>
                </c:pt>
                <c:pt idx="53">
                  <c:v>358</c:v>
                </c:pt>
                <c:pt idx="54">
                  <c:v>362</c:v>
                </c:pt>
                <c:pt idx="55">
                  <c:v>363</c:v>
                </c:pt>
                <c:pt idx="56">
                  <c:v>363</c:v>
                </c:pt>
                <c:pt idx="57">
                  <c:v>363</c:v>
                </c:pt>
                <c:pt idx="58">
                  <c:v>364</c:v>
                </c:pt>
                <c:pt idx="59">
                  <c:v>365</c:v>
                </c:pt>
                <c:pt idx="60">
                  <c:v>366</c:v>
                </c:pt>
                <c:pt idx="61">
                  <c:v>379</c:v>
                </c:pt>
                <c:pt idx="62">
                  <c:v>387</c:v>
                </c:pt>
                <c:pt idx="63">
                  <c:v>389</c:v>
                </c:pt>
                <c:pt idx="64">
                  <c:v>393</c:v>
                </c:pt>
                <c:pt idx="65">
                  <c:v>394</c:v>
                </c:pt>
                <c:pt idx="66">
                  <c:v>396</c:v>
                </c:pt>
                <c:pt idx="67">
                  <c:v>400</c:v>
                </c:pt>
                <c:pt idx="68">
                  <c:v>402</c:v>
                </c:pt>
                <c:pt idx="69">
                  <c:v>404</c:v>
                </c:pt>
                <c:pt idx="70">
                  <c:v>409</c:v>
                </c:pt>
                <c:pt idx="71">
                  <c:v>412</c:v>
                </c:pt>
                <c:pt idx="72">
                  <c:v>413</c:v>
                </c:pt>
                <c:pt idx="73">
                  <c:v>418</c:v>
                </c:pt>
                <c:pt idx="74">
                  <c:v>424</c:v>
                </c:pt>
                <c:pt idx="75">
                  <c:v>435</c:v>
                </c:pt>
                <c:pt idx="76">
                  <c:v>437</c:v>
                </c:pt>
                <c:pt idx="77">
                  <c:v>441</c:v>
                </c:pt>
                <c:pt idx="78">
                  <c:v>443</c:v>
                </c:pt>
                <c:pt idx="79">
                  <c:v>445</c:v>
                </c:pt>
                <c:pt idx="80">
                  <c:v>450</c:v>
                </c:pt>
                <c:pt idx="81">
                  <c:v>452</c:v>
                </c:pt>
                <c:pt idx="82">
                  <c:v>453</c:v>
                </c:pt>
                <c:pt idx="83">
                  <c:v>458</c:v>
                </c:pt>
                <c:pt idx="84">
                  <c:v>459</c:v>
                </c:pt>
                <c:pt idx="85">
                  <c:v>459</c:v>
                </c:pt>
                <c:pt idx="86">
                  <c:v>463</c:v>
                </c:pt>
                <c:pt idx="87">
                  <c:v>471</c:v>
                </c:pt>
                <c:pt idx="88">
                  <c:v>475</c:v>
                </c:pt>
                <c:pt idx="89">
                  <c:v>480</c:v>
                </c:pt>
                <c:pt idx="90">
                  <c:v>483</c:v>
                </c:pt>
                <c:pt idx="91">
                  <c:v>484</c:v>
                </c:pt>
                <c:pt idx="92">
                  <c:v>484</c:v>
                </c:pt>
                <c:pt idx="93">
                  <c:v>487</c:v>
                </c:pt>
                <c:pt idx="94">
                  <c:v>490</c:v>
                </c:pt>
                <c:pt idx="95">
                  <c:v>497</c:v>
                </c:pt>
                <c:pt idx="96">
                  <c:v>507</c:v>
                </c:pt>
                <c:pt idx="97">
                  <c:v>521</c:v>
                </c:pt>
                <c:pt idx="98">
                  <c:v>526</c:v>
                </c:pt>
                <c:pt idx="99">
                  <c:v>531</c:v>
                </c:pt>
                <c:pt idx="100">
                  <c:v>534</c:v>
                </c:pt>
                <c:pt idx="101">
                  <c:v>537</c:v>
                </c:pt>
                <c:pt idx="102">
                  <c:v>542</c:v>
                </c:pt>
                <c:pt idx="103">
                  <c:v>548</c:v>
                </c:pt>
                <c:pt idx="104">
                  <c:v>553</c:v>
                </c:pt>
                <c:pt idx="105">
                  <c:v>557</c:v>
                </c:pt>
                <c:pt idx="106">
                  <c:v>558</c:v>
                </c:pt>
                <c:pt idx="107">
                  <c:v>560</c:v>
                </c:pt>
                <c:pt idx="108">
                  <c:v>565</c:v>
                </c:pt>
                <c:pt idx="109">
                  <c:v>566</c:v>
                </c:pt>
                <c:pt idx="110">
                  <c:v>570</c:v>
                </c:pt>
                <c:pt idx="111">
                  <c:v>571</c:v>
                </c:pt>
                <c:pt idx="112">
                  <c:v>579</c:v>
                </c:pt>
                <c:pt idx="113">
                  <c:v>586</c:v>
                </c:pt>
                <c:pt idx="114">
                  <c:v>595</c:v>
                </c:pt>
                <c:pt idx="115">
                  <c:v>597</c:v>
                </c:pt>
                <c:pt idx="116">
                  <c:v>605</c:v>
                </c:pt>
                <c:pt idx="117">
                  <c:v>606</c:v>
                </c:pt>
                <c:pt idx="118">
                  <c:v>612</c:v>
                </c:pt>
                <c:pt idx="119">
                  <c:v>620</c:v>
                </c:pt>
                <c:pt idx="120">
                  <c:v>621</c:v>
                </c:pt>
                <c:pt idx="121">
                  <c:v>626</c:v>
                </c:pt>
                <c:pt idx="122">
                  <c:v>637</c:v>
                </c:pt>
                <c:pt idx="123">
                  <c:v>646</c:v>
                </c:pt>
                <c:pt idx="124">
                  <c:v>649</c:v>
                </c:pt>
                <c:pt idx="125">
                  <c:v>661</c:v>
                </c:pt>
                <c:pt idx="126">
                  <c:v>671</c:v>
                </c:pt>
                <c:pt idx="127">
                  <c:v>678</c:v>
                </c:pt>
                <c:pt idx="128">
                  <c:v>682</c:v>
                </c:pt>
                <c:pt idx="129">
                  <c:v>688</c:v>
                </c:pt>
                <c:pt idx="130">
                  <c:v>699</c:v>
                </c:pt>
                <c:pt idx="131">
                  <c:v>723</c:v>
                </c:pt>
                <c:pt idx="132">
                  <c:v>729</c:v>
                </c:pt>
                <c:pt idx="133">
                  <c:v>741</c:v>
                </c:pt>
                <c:pt idx="134">
                  <c:v>756</c:v>
                </c:pt>
                <c:pt idx="135">
                  <c:v>780</c:v>
                </c:pt>
                <c:pt idx="136">
                  <c:v>793</c:v>
                </c:pt>
                <c:pt idx="137">
                  <c:v>804</c:v>
                </c:pt>
                <c:pt idx="138">
                  <c:v>840</c:v>
                </c:pt>
                <c:pt idx="139">
                  <c:v>856</c:v>
                </c:pt>
                <c:pt idx="140">
                  <c:v>869</c:v>
                </c:pt>
                <c:pt idx="141">
                  <c:v>890</c:v>
                </c:pt>
                <c:pt idx="142">
                  <c:v>912</c:v>
                </c:pt>
                <c:pt idx="143">
                  <c:v>946</c:v>
                </c:pt>
                <c:pt idx="144">
                  <c:v>961</c:v>
                </c:pt>
                <c:pt idx="145">
                  <c:v>988</c:v>
                </c:pt>
                <c:pt idx="146">
                  <c:v>1004</c:v>
                </c:pt>
                <c:pt idx="147">
                  <c:v>1018</c:v>
                </c:pt>
                <c:pt idx="148">
                  <c:v>1037</c:v>
                </c:pt>
                <c:pt idx="149">
                  <c:v>1053</c:v>
                </c:pt>
                <c:pt idx="150">
                  <c:v>1063</c:v>
                </c:pt>
                <c:pt idx="151">
                  <c:v>1067</c:v>
                </c:pt>
                <c:pt idx="152">
                  <c:v>1086</c:v>
                </c:pt>
                <c:pt idx="153">
                  <c:v>1120</c:v>
                </c:pt>
                <c:pt idx="154">
                  <c:v>1139</c:v>
                </c:pt>
                <c:pt idx="155">
                  <c:v>1151</c:v>
                </c:pt>
                <c:pt idx="156">
                  <c:v>1177</c:v>
                </c:pt>
                <c:pt idx="157">
                  <c:v>1185</c:v>
                </c:pt>
                <c:pt idx="158">
                  <c:v>1202</c:v>
                </c:pt>
                <c:pt idx="159">
                  <c:v>1219</c:v>
                </c:pt>
                <c:pt idx="160">
                  <c:v>1232</c:v>
                </c:pt>
                <c:pt idx="161">
                  <c:v>1240</c:v>
                </c:pt>
                <c:pt idx="162">
                  <c:v>1255</c:v>
                </c:pt>
                <c:pt idx="163">
                  <c:v>1277</c:v>
                </c:pt>
                <c:pt idx="164">
                  <c:v>1285</c:v>
                </c:pt>
                <c:pt idx="165">
                  <c:v>1355</c:v>
                </c:pt>
                <c:pt idx="166">
                  <c:v>1394</c:v>
                </c:pt>
                <c:pt idx="167">
                  <c:v>1403</c:v>
                </c:pt>
                <c:pt idx="168">
                  <c:v>1419</c:v>
                </c:pt>
                <c:pt idx="169">
                  <c:v>1433</c:v>
                </c:pt>
                <c:pt idx="170">
                  <c:v>1453</c:v>
                </c:pt>
                <c:pt idx="171">
                  <c:v>1477</c:v>
                </c:pt>
                <c:pt idx="172">
                  <c:v>1498</c:v>
                </c:pt>
                <c:pt idx="173">
                  <c:v>1523</c:v>
                </c:pt>
                <c:pt idx="174">
                  <c:v>1538</c:v>
                </c:pt>
                <c:pt idx="175">
                  <c:v>1556</c:v>
                </c:pt>
                <c:pt idx="176">
                  <c:v>1576</c:v>
                </c:pt>
                <c:pt idx="177">
                  <c:v>1594</c:v>
                </c:pt>
                <c:pt idx="178">
                  <c:v>1624</c:v>
                </c:pt>
                <c:pt idx="179">
                  <c:v>1650</c:v>
                </c:pt>
                <c:pt idx="180">
                  <c:v>1664</c:v>
                </c:pt>
                <c:pt idx="181">
                  <c:v>1690</c:v>
                </c:pt>
                <c:pt idx="182">
                  <c:v>1712</c:v>
                </c:pt>
                <c:pt idx="183">
                  <c:v>1722</c:v>
                </c:pt>
                <c:pt idx="184">
                  <c:v>1755</c:v>
                </c:pt>
                <c:pt idx="185">
                  <c:v>1767</c:v>
                </c:pt>
                <c:pt idx="186">
                  <c:v>1793</c:v>
                </c:pt>
                <c:pt idx="187">
                  <c:v>1820</c:v>
                </c:pt>
                <c:pt idx="188">
                  <c:v>1851</c:v>
                </c:pt>
                <c:pt idx="189">
                  <c:v>1875</c:v>
                </c:pt>
                <c:pt idx="190">
                  <c:v>1883</c:v>
                </c:pt>
                <c:pt idx="191">
                  <c:v>1898</c:v>
                </c:pt>
                <c:pt idx="192">
                  <c:v>1937</c:v>
                </c:pt>
                <c:pt idx="193">
                  <c:v>1960</c:v>
                </c:pt>
                <c:pt idx="194">
                  <c:v>1992</c:v>
                </c:pt>
                <c:pt idx="195">
                  <c:v>2004</c:v>
                </c:pt>
                <c:pt idx="196">
                  <c:v>2011</c:v>
                </c:pt>
                <c:pt idx="197">
                  <c:v>2034</c:v>
                </c:pt>
                <c:pt idx="198">
                  <c:v>2044</c:v>
                </c:pt>
                <c:pt idx="199">
                  <c:v>2054</c:v>
                </c:pt>
                <c:pt idx="200">
                  <c:v>2088</c:v>
                </c:pt>
                <c:pt idx="201">
                  <c:v>2121</c:v>
                </c:pt>
                <c:pt idx="202">
                  <c:v>2145</c:v>
                </c:pt>
                <c:pt idx="203">
                  <c:v>2160</c:v>
                </c:pt>
                <c:pt idx="204">
                  <c:v>2185</c:v>
                </c:pt>
                <c:pt idx="205">
                  <c:v>2196</c:v>
                </c:pt>
                <c:pt idx="206">
                  <c:v>2223</c:v>
                </c:pt>
                <c:pt idx="207">
                  <c:v>2242</c:v>
                </c:pt>
                <c:pt idx="208">
                  <c:v>2266</c:v>
                </c:pt>
                <c:pt idx="209">
                  <c:v>2290</c:v>
                </c:pt>
                <c:pt idx="210">
                  <c:v>2309</c:v>
                </c:pt>
                <c:pt idx="211">
                  <c:v>2325</c:v>
                </c:pt>
                <c:pt idx="212">
                  <c:v>2364</c:v>
                </c:pt>
                <c:pt idx="213">
                  <c:v>2387</c:v>
                </c:pt>
                <c:pt idx="214">
                  <c:v>2395</c:v>
                </c:pt>
                <c:pt idx="215">
                  <c:v>2419</c:v>
                </c:pt>
                <c:pt idx="216">
                  <c:v>2467</c:v>
                </c:pt>
                <c:pt idx="217">
                  <c:v>2479</c:v>
                </c:pt>
                <c:pt idx="218">
                  <c:v>2501</c:v>
                </c:pt>
                <c:pt idx="219">
                  <c:v>2519</c:v>
                </c:pt>
                <c:pt idx="220">
                  <c:v>2544</c:v>
                </c:pt>
                <c:pt idx="221">
                  <c:v>2578</c:v>
                </c:pt>
                <c:pt idx="222">
                  <c:v>2587</c:v>
                </c:pt>
                <c:pt idx="223">
                  <c:v>2611</c:v>
                </c:pt>
                <c:pt idx="224">
                  <c:v>2624</c:v>
                </c:pt>
                <c:pt idx="225">
                  <c:v>2630</c:v>
                </c:pt>
                <c:pt idx="226">
                  <c:v>2645</c:v>
                </c:pt>
                <c:pt idx="227">
                  <c:v>2655</c:v>
                </c:pt>
                <c:pt idx="228">
                  <c:v>2661</c:v>
                </c:pt>
                <c:pt idx="229">
                  <c:v>2675</c:v>
                </c:pt>
                <c:pt idx="230">
                  <c:v>2687</c:v>
                </c:pt>
                <c:pt idx="231">
                  <c:v>2691</c:v>
                </c:pt>
                <c:pt idx="232">
                  <c:v>2700</c:v>
                </c:pt>
                <c:pt idx="233">
                  <c:v>2714</c:v>
                </c:pt>
                <c:pt idx="234">
                  <c:v>2732</c:v>
                </c:pt>
                <c:pt idx="235">
                  <c:v>2743</c:v>
                </c:pt>
                <c:pt idx="236">
                  <c:v>2753</c:v>
                </c:pt>
                <c:pt idx="237">
                  <c:v>2761</c:v>
                </c:pt>
                <c:pt idx="238">
                  <c:v>2765</c:v>
                </c:pt>
                <c:pt idx="239">
                  <c:v>2769</c:v>
                </c:pt>
                <c:pt idx="240">
                  <c:v>2777</c:v>
                </c:pt>
                <c:pt idx="241">
                  <c:v>2781</c:v>
                </c:pt>
                <c:pt idx="242">
                  <c:v>2791</c:v>
                </c:pt>
                <c:pt idx="243">
                  <c:v>2805</c:v>
                </c:pt>
                <c:pt idx="244">
                  <c:v>2809</c:v>
                </c:pt>
                <c:pt idx="245">
                  <c:v>2810</c:v>
                </c:pt>
                <c:pt idx="246">
                  <c:v>2815</c:v>
                </c:pt>
                <c:pt idx="247">
                  <c:v>2827</c:v>
                </c:pt>
                <c:pt idx="248">
                  <c:v>2838</c:v>
                </c:pt>
                <c:pt idx="249">
                  <c:v>2840</c:v>
                </c:pt>
                <c:pt idx="250">
                  <c:v>2846</c:v>
                </c:pt>
                <c:pt idx="251">
                  <c:v>2851</c:v>
                </c:pt>
                <c:pt idx="252">
                  <c:v>2852</c:v>
                </c:pt>
                <c:pt idx="253">
                  <c:v>2857</c:v>
                </c:pt>
                <c:pt idx="254">
                  <c:v>2863</c:v>
                </c:pt>
                <c:pt idx="255">
                  <c:v>2878</c:v>
                </c:pt>
                <c:pt idx="256">
                  <c:v>2887</c:v>
                </c:pt>
                <c:pt idx="257">
                  <c:v>2896</c:v>
                </c:pt>
                <c:pt idx="258">
                  <c:v>2904</c:v>
                </c:pt>
                <c:pt idx="259">
                  <c:v>2908</c:v>
                </c:pt>
                <c:pt idx="260">
                  <c:v>2912</c:v>
                </c:pt>
                <c:pt idx="261">
                  <c:v>2921</c:v>
                </c:pt>
                <c:pt idx="262">
                  <c:v>2935</c:v>
                </c:pt>
                <c:pt idx="263">
                  <c:v>2942</c:v>
                </c:pt>
                <c:pt idx="264">
                  <c:v>2952</c:v>
                </c:pt>
                <c:pt idx="265">
                  <c:v>2963</c:v>
                </c:pt>
                <c:pt idx="266">
                  <c:v>2969</c:v>
                </c:pt>
                <c:pt idx="267">
                  <c:v>2983</c:v>
                </c:pt>
                <c:pt idx="268">
                  <c:v>2998</c:v>
                </c:pt>
                <c:pt idx="269">
                  <c:v>3015</c:v>
                </c:pt>
                <c:pt idx="270">
                  <c:v>3026</c:v>
                </c:pt>
                <c:pt idx="271">
                  <c:v>3042</c:v>
                </c:pt>
                <c:pt idx="272">
                  <c:v>3048</c:v>
                </c:pt>
                <c:pt idx="273">
                  <c:v>3058</c:v>
                </c:pt>
                <c:pt idx="274">
                  <c:v>3062</c:v>
                </c:pt>
                <c:pt idx="275">
                  <c:v>3078</c:v>
                </c:pt>
                <c:pt idx="276">
                  <c:v>3096</c:v>
                </c:pt>
                <c:pt idx="277">
                  <c:v>3104</c:v>
                </c:pt>
                <c:pt idx="278">
                  <c:v>3130</c:v>
                </c:pt>
                <c:pt idx="279">
                  <c:v>3136</c:v>
                </c:pt>
                <c:pt idx="280">
                  <c:v>3155</c:v>
                </c:pt>
                <c:pt idx="281">
                  <c:v>3163</c:v>
                </c:pt>
                <c:pt idx="282">
                  <c:v>3181</c:v>
                </c:pt>
                <c:pt idx="283">
                  <c:v>3202</c:v>
                </c:pt>
                <c:pt idx="284">
                  <c:v>3215</c:v>
                </c:pt>
                <c:pt idx="285">
                  <c:v>3230</c:v>
                </c:pt>
                <c:pt idx="286">
                  <c:v>3240</c:v>
                </c:pt>
                <c:pt idx="287">
                  <c:v>3243</c:v>
                </c:pt>
              </c:numCache>
            </c:numRef>
          </c:val>
          <c:extLst>
            <c:ext xmlns:c16="http://schemas.microsoft.com/office/drawing/2014/chart" uri="{C3380CC4-5D6E-409C-BE32-E72D297353CC}">
              <c16:uniqueId val="{00000001-B57A-4736-9469-DF86B3A9AC5F}"/>
            </c:ext>
          </c:extLst>
        </c:ser>
        <c:dLbls>
          <c:showLegendKey val="0"/>
          <c:showVal val="0"/>
          <c:showCatName val="0"/>
          <c:showSerName val="0"/>
          <c:showPercent val="0"/>
          <c:showBubbleSize val="0"/>
        </c:dLbls>
        <c:gapWidth val="219"/>
        <c:overlap val="-27"/>
        <c:axId val="125432256"/>
        <c:axId val="125433896"/>
      </c:barChart>
      <c:dateAx>
        <c:axId val="125432256"/>
        <c:scaling>
          <c:orientation val="minMax"/>
        </c:scaling>
        <c:delete val="0"/>
        <c:axPos val="b"/>
        <c:numFmt formatCode="m&quot;月&quot;d&quot;日&quot;"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3896"/>
        <c:crosses val="autoZero"/>
        <c:auto val="1"/>
        <c:lblOffset val="100"/>
        <c:baseTimeUnit val="days"/>
      </c:dateAx>
      <c:valAx>
        <c:axId val="125433896"/>
        <c:scaling>
          <c:orientation val="minMax"/>
          <c:max val="7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25432256"/>
        <c:crosses val="autoZero"/>
        <c:crossBetween val="between"/>
        <c:majorUnit val="500"/>
      </c:valAx>
      <c:spPr>
        <a:noFill/>
        <a:ln>
          <a:solidFill>
            <a:schemeClr val="accent1"/>
          </a:solidFill>
        </a:ln>
        <a:effectLst/>
      </c:spPr>
    </c:plotArea>
    <c:legend>
      <c:legendPos val="b"/>
      <c:layout>
        <c:manualLayout>
          <c:xMode val="edge"/>
          <c:yMode val="edge"/>
          <c:x val="0.13482261592300959"/>
          <c:y val="0.33854111986001745"/>
          <c:w val="0.21235684977617794"/>
          <c:h val="0.13455999746076081"/>
        </c:manualLayout>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ＭＳ ゴシック" panose="020B0609070205080204" pitchFamily="49" charset="-128"/>
              <a:ea typeface="ＭＳ ゴシック" panose="020B0609070205080204" pitchFamily="49" charset="-128"/>
              <a:cs typeface="+mn-cs"/>
            </a:defRPr>
          </a:pPr>
          <a:endParaRPr lang="ja-JP"/>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 Type="http://schemas.openxmlformats.org/officeDocument/2006/relationships/chart" Target="../charts/chart3.xml"/><Relationship Id="rId21" Type="http://schemas.openxmlformats.org/officeDocument/2006/relationships/chart" Target="../charts/chart21.xml"/><Relationship Id="rId34" Type="http://schemas.openxmlformats.org/officeDocument/2006/relationships/chart" Target="../charts/chart34.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chart" Target="../charts/chart33.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29" Type="http://schemas.openxmlformats.org/officeDocument/2006/relationships/chart" Target="../charts/chart29.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chart" Target="../charts/chart32.xml"/><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chart" Target="../charts/chart31.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chart" Target="../charts/chart35.xml"/></Relationships>
</file>

<file path=xl/drawings/drawing1.xml><?xml version="1.0" encoding="utf-8"?>
<xdr:wsDr xmlns:xdr="http://schemas.openxmlformats.org/drawingml/2006/spreadsheetDrawing" xmlns:a="http://schemas.openxmlformats.org/drawingml/2006/main">
  <xdr:twoCellAnchor>
    <xdr:from>
      <xdr:col>1</xdr:col>
      <xdr:colOff>140581</xdr:colOff>
      <xdr:row>29</xdr:row>
      <xdr:rowOff>75554</xdr:rowOff>
    </xdr:from>
    <xdr:to>
      <xdr:col>9</xdr:col>
      <xdr:colOff>60341</xdr:colOff>
      <xdr:row>46</xdr:row>
      <xdr:rowOff>43805</xdr:rowOff>
    </xdr:to>
    <xdr:graphicFrame macro="">
      <xdr:nvGraphicFramePr>
        <xdr:cNvPr id="2" name="グラフ 1">
          <a:extLst>
            <a:ext uri="{FF2B5EF4-FFF2-40B4-BE49-F238E27FC236}">
              <a16:creationId xmlns:a16="http://schemas.microsoft.com/office/drawing/2014/main" id="{F953D543-B198-43C8-B59E-E8E0C865F2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73041</xdr:colOff>
      <xdr:row>29</xdr:row>
      <xdr:rowOff>69204</xdr:rowOff>
    </xdr:from>
    <xdr:to>
      <xdr:col>16</xdr:col>
      <xdr:colOff>648581</xdr:colOff>
      <xdr:row>46</xdr:row>
      <xdr:rowOff>37455</xdr:rowOff>
    </xdr:to>
    <xdr:graphicFrame macro="">
      <xdr:nvGraphicFramePr>
        <xdr:cNvPr id="3" name="グラフ 2">
          <a:extLst>
            <a:ext uri="{FF2B5EF4-FFF2-40B4-BE49-F238E27FC236}">
              <a16:creationId xmlns:a16="http://schemas.microsoft.com/office/drawing/2014/main" id="{BE287D0A-3C2D-4FA9-80D2-F59E5EA3941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89645</xdr:colOff>
      <xdr:row>15</xdr:row>
      <xdr:rowOff>126999</xdr:rowOff>
    </xdr:from>
    <xdr:to>
      <xdr:col>9</xdr:col>
      <xdr:colOff>104588</xdr:colOff>
      <xdr:row>28</xdr:row>
      <xdr:rowOff>201705</xdr:rowOff>
    </xdr:to>
    <xdr:graphicFrame macro="">
      <xdr:nvGraphicFramePr>
        <xdr:cNvPr id="7" name="グラフ 6">
          <a:extLst>
            <a:ext uri="{FF2B5EF4-FFF2-40B4-BE49-F238E27FC236}">
              <a16:creationId xmlns:a16="http://schemas.microsoft.com/office/drawing/2014/main" id="{D72BCB8E-3AF1-4505-A069-BE50DD82D1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89646</xdr:colOff>
      <xdr:row>15</xdr:row>
      <xdr:rowOff>134470</xdr:rowOff>
    </xdr:from>
    <xdr:to>
      <xdr:col>17</xdr:col>
      <xdr:colOff>63500</xdr:colOff>
      <xdr:row>28</xdr:row>
      <xdr:rowOff>217714</xdr:rowOff>
    </xdr:to>
    <xdr:graphicFrame macro="">
      <xdr:nvGraphicFramePr>
        <xdr:cNvPr id="8" name="グラフ 7">
          <a:extLst>
            <a:ext uri="{FF2B5EF4-FFF2-40B4-BE49-F238E27FC236}">
              <a16:creationId xmlns:a16="http://schemas.microsoft.com/office/drawing/2014/main" id="{3525C0A9-8659-4581-87C2-8EC40440B9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81</xdr:row>
      <xdr:rowOff>14940</xdr:rowOff>
    </xdr:from>
    <xdr:to>
      <xdr:col>8</xdr:col>
      <xdr:colOff>642471</xdr:colOff>
      <xdr:row>96</xdr:row>
      <xdr:rowOff>209175</xdr:rowOff>
    </xdr:to>
    <xdr:graphicFrame macro="">
      <xdr:nvGraphicFramePr>
        <xdr:cNvPr id="10" name="グラフ 9">
          <a:extLst>
            <a:ext uri="{FF2B5EF4-FFF2-40B4-BE49-F238E27FC236}">
              <a16:creationId xmlns:a16="http://schemas.microsoft.com/office/drawing/2014/main" id="{758211D6-7677-4149-AB90-20AC5A23D8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642469</xdr:colOff>
      <xdr:row>47</xdr:row>
      <xdr:rowOff>209175</xdr:rowOff>
    </xdr:from>
    <xdr:to>
      <xdr:col>16</xdr:col>
      <xdr:colOff>605116</xdr:colOff>
      <xdr:row>63</xdr:row>
      <xdr:rowOff>149410</xdr:rowOff>
    </xdr:to>
    <xdr:graphicFrame macro="">
      <xdr:nvGraphicFramePr>
        <xdr:cNvPr id="13" name="グラフ 12">
          <a:extLst>
            <a:ext uri="{FF2B5EF4-FFF2-40B4-BE49-F238E27FC236}">
              <a16:creationId xmlns:a16="http://schemas.microsoft.com/office/drawing/2014/main" id="{31879F74-FFED-419E-9DCE-6E4DBB53DAE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14941</xdr:colOff>
      <xdr:row>81</xdr:row>
      <xdr:rowOff>29882</xdr:rowOff>
    </xdr:from>
    <xdr:to>
      <xdr:col>16</xdr:col>
      <xdr:colOff>582707</xdr:colOff>
      <xdr:row>97</xdr:row>
      <xdr:rowOff>14941</xdr:rowOff>
    </xdr:to>
    <xdr:graphicFrame macro="">
      <xdr:nvGraphicFramePr>
        <xdr:cNvPr id="14" name="グラフ 13">
          <a:extLst>
            <a:ext uri="{FF2B5EF4-FFF2-40B4-BE49-F238E27FC236}">
              <a16:creationId xmlns:a16="http://schemas.microsoft.com/office/drawing/2014/main" id="{5FFF6AED-793B-4E21-9370-B9A8E04DF1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156882</xdr:colOff>
      <xdr:row>0</xdr:row>
      <xdr:rowOff>141940</xdr:rowOff>
    </xdr:from>
    <xdr:to>
      <xdr:col>8</xdr:col>
      <xdr:colOff>657411</xdr:colOff>
      <xdr:row>14</xdr:row>
      <xdr:rowOff>74706</xdr:rowOff>
    </xdr:to>
    <xdr:graphicFrame macro="">
      <xdr:nvGraphicFramePr>
        <xdr:cNvPr id="11" name="グラフ 10">
          <a:extLst>
            <a:ext uri="{FF2B5EF4-FFF2-40B4-BE49-F238E27FC236}">
              <a16:creationId xmlns:a16="http://schemas.microsoft.com/office/drawing/2014/main" id="{D2C25AAE-F339-49CA-8481-013B47316D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22409</xdr:colOff>
      <xdr:row>0</xdr:row>
      <xdr:rowOff>149413</xdr:rowOff>
    </xdr:from>
    <xdr:to>
      <xdr:col>16</xdr:col>
      <xdr:colOff>605116</xdr:colOff>
      <xdr:row>14</xdr:row>
      <xdr:rowOff>67236</xdr:rowOff>
    </xdr:to>
    <xdr:graphicFrame macro="">
      <xdr:nvGraphicFramePr>
        <xdr:cNvPr id="12" name="グラフ 11">
          <a:extLst>
            <a:ext uri="{FF2B5EF4-FFF2-40B4-BE49-F238E27FC236}">
              <a16:creationId xmlns:a16="http://schemas.microsoft.com/office/drawing/2014/main" id="{341B3CB7-9177-43F3-8799-09FB59D16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14941</xdr:colOff>
      <xdr:row>48</xdr:row>
      <xdr:rowOff>29883</xdr:rowOff>
    </xdr:from>
    <xdr:to>
      <xdr:col>9</xdr:col>
      <xdr:colOff>22411</xdr:colOff>
      <xdr:row>63</xdr:row>
      <xdr:rowOff>201706</xdr:rowOff>
    </xdr:to>
    <xdr:graphicFrame macro="">
      <xdr:nvGraphicFramePr>
        <xdr:cNvPr id="15" name="グラフ 14">
          <a:extLst>
            <a:ext uri="{FF2B5EF4-FFF2-40B4-BE49-F238E27FC236}">
              <a16:creationId xmlns:a16="http://schemas.microsoft.com/office/drawing/2014/main" id="{1D3B7C07-D445-41D0-9CC3-D919BC1F780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64</xdr:row>
      <xdr:rowOff>226784</xdr:rowOff>
    </xdr:from>
    <xdr:to>
      <xdr:col>16</xdr:col>
      <xdr:colOff>526142</xdr:colOff>
      <xdr:row>80</xdr:row>
      <xdr:rowOff>209550</xdr:rowOff>
    </xdr:to>
    <xdr:graphicFrame macro="">
      <xdr:nvGraphicFramePr>
        <xdr:cNvPr id="18" name="グラフ 17">
          <a:extLst>
            <a:ext uri="{FF2B5EF4-FFF2-40B4-BE49-F238E27FC236}">
              <a16:creationId xmlns:a16="http://schemas.microsoft.com/office/drawing/2014/main" id="{10E57FE5-2265-44DB-A20E-12A3943A02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xdr:col>
      <xdr:colOff>0</xdr:colOff>
      <xdr:row>65</xdr:row>
      <xdr:rowOff>0</xdr:rowOff>
    </xdr:from>
    <xdr:to>
      <xdr:col>8</xdr:col>
      <xdr:colOff>635000</xdr:colOff>
      <xdr:row>80</xdr:row>
      <xdr:rowOff>205221</xdr:rowOff>
    </xdr:to>
    <xdr:graphicFrame macro="">
      <xdr:nvGraphicFramePr>
        <xdr:cNvPr id="19" name="グラフ 18">
          <a:extLst>
            <a:ext uri="{FF2B5EF4-FFF2-40B4-BE49-F238E27FC236}">
              <a16:creationId xmlns:a16="http://schemas.microsoft.com/office/drawing/2014/main" id="{16AC7026-F95C-4FDF-921E-041011AA6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149653</xdr:colOff>
      <xdr:row>29</xdr:row>
      <xdr:rowOff>75554</xdr:rowOff>
    </xdr:from>
    <xdr:to>
      <xdr:col>9</xdr:col>
      <xdr:colOff>69413</xdr:colOff>
      <xdr:row>46</xdr:row>
      <xdr:rowOff>43805</xdr:rowOff>
    </xdr:to>
    <xdr:graphicFrame macro="">
      <xdr:nvGraphicFramePr>
        <xdr:cNvPr id="16" name="グラフ 15">
          <a:extLst>
            <a:ext uri="{FF2B5EF4-FFF2-40B4-BE49-F238E27FC236}">
              <a16:creationId xmlns:a16="http://schemas.microsoft.com/office/drawing/2014/main" id="{0A4A4143-691E-4620-BD17-0615126571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82113</xdr:colOff>
      <xdr:row>29</xdr:row>
      <xdr:rowOff>69204</xdr:rowOff>
    </xdr:from>
    <xdr:to>
      <xdr:col>16</xdr:col>
      <xdr:colOff>657653</xdr:colOff>
      <xdr:row>46</xdr:row>
      <xdr:rowOff>37455</xdr:rowOff>
    </xdr:to>
    <xdr:graphicFrame macro="">
      <xdr:nvGraphicFramePr>
        <xdr:cNvPr id="20" name="グラフ 19">
          <a:extLst>
            <a:ext uri="{FF2B5EF4-FFF2-40B4-BE49-F238E27FC236}">
              <a16:creationId xmlns:a16="http://schemas.microsoft.com/office/drawing/2014/main" id="{2C1BEA39-B5C1-423B-AD50-130CCFA516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0</xdr:colOff>
      <xdr:row>97</xdr:row>
      <xdr:rowOff>226785</xdr:rowOff>
    </xdr:from>
    <xdr:to>
      <xdr:col>16</xdr:col>
      <xdr:colOff>535214</xdr:colOff>
      <xdr:row>113</xdr:row>
      <xdr:rowOff>136071</xdr:rowOff>
    </xdr:to>
    <xdr:graphicFrame macro="">
      <xdr:nvGraphicFramePr>
        <xdr:cNvPr id="23" name="グラフ 22">
          <a:extLst>
            <a:ext uri="{FF2B5EF4-FFF2-40B4-BE49-F238E27FC236}">
              <a16:creationId xmlns:a16="http://schemas.microsoft.com/office/drawing/2014/main" id="{665E16DB-5A18-4195-AEB0-67E9CAE646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xdr:col>
      <xdr:colOff>22412</xdr:colOff>
      <xdr:row>115</xdr:row>
      <xdr:rowOff>4801</xdr:rowOff>
    </xdr:from>
    <xdr:to>
      <xdr:col>8</xdr:col>
      <xdr:colOff>649942</xdr:colOff>
      <xdr:row>130</xdr:row>
      <xdr:rowOff>199571</xdr:rowOff>
    </xdr:to>
    <xdr:graphicFrame macro="">
      <xdr:nvGraphicFramePr>
        <xdr:cNvPr id="21" name="グラフ 20">
          <a:extLst>
            <a:ext uri="{FF2B5EF4-FFF2-40B4-BE49-F238E27FC236}">
              <a16:creationId xmlns:a16="http://schemas.microsoft.com/office/drawing/2014/main" id="{97158102-5A40-4CF5-A09D-5B2436E180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149653</xdr:colOff>
      <xdr:row>29</xdr:row>
      <xdr:rowOff>102769</xdr:rowOff>
    </xdr:from>
    <xdr:to>
      <xdr:col>9</xdr:col>
      <xdr:colOff>69413</xdr:colOff>
      <xdr:row>46</xdr:row>
      <xdr:rowOff>71020</xdr:rowOff>
    </xdr:to>
    <xdr:graphicFrame macro="">
      <xdr:nvGraphicFramePr>
        <xdr:cNvPr id="22" name="グラフ 21">
          <a:extLst>
            <a:ext uri="{FF2B5EF4-FFF2-40B4-BE49-F238E27FC236}">
              <a16:creationId xmlns:a16="http://schemas.microsoft.com/office/drawing/2014/main" id="{61CC3090-1163-4259-AF58-C33531302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9</xdr:col>
      <xdr:colOff>82113</xdr:colOff>
      <xdr:row>29</xdr:row>
      <xdr:rowOff>96419</xdr:rowOff>
    </xdr:from>
    <xdr:to>
      <xdr:col>16</xdr:col>
      <xdr:colOff>657653</xdr:colOff>
      <xdr:row>46</xdr:row>
      <xdr:rowOff>64670</xdr:rowOff>
    </xdr:to>
    <xdr:graphicFrame macro="">
      <xdr:nvGraphicFramePr>
        <xdr:cNvPr id="24" name="グラフ 23">
          <a:extLst>
            <a:ext uri="{FF2B5EF4-FFF2-40B4-BE49-F238E27FC236}">
              <a16:creationId xmlns:a16="http://schemas.microsoft.com/office/drawing/2014/main" id="{18261F48-A9EC-4B83-8D42-426329203D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65</xdr:row>
      <xdr:rowOff>27214</xdr:rowOff>
    </xdr:from>
    <xdr:to>
      <xdr:col>16</xdr:col>
      <xdr:colOff>526142</xdr:colOff>
      <xdr:row>81</xdr:row>
      <xdr:rowOff>9979</xdr:rowOff>
    </xdr:to>
    <xdr:graphicFrame macro="">
      <xdr:nvGraphicFramePr>
        <xdr:cNvPr id="25" name="グラフ 24">
          <a:extLst>
            <a:ext uri="{FF2B5EF4-FFF2-40B4-BE49-F238E27FC236}">
              <a16:creationId xmlns:a16="http://schemas.microsoft.com/office/drawing/2014/main" id="{3BE2A71D-CC2F-404D-974F-5015B5E8BF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65</xdr:row>
      <xdr:rowOff>27215</xdr:rowOff>
    </xdr:from>
    <xdr:to>
      <xdr:col>8</xdr:col>
      <xdr:colOff>635000</xdr:colOff>
      <xdr:row>81</xdr:row>
      <xdr:rowOff>5650</xdr:rowOff>
    </xdr:to>
    <xdr:graphicFrame macro="">
      <xdr:nvGraphicFramePr>
        <xdr:cNvPr id="26" name="グラフ 25">
          <a:extLst>
            <a:ext uri="{FF2B5EF4-FFF2-40B4-BE49-F238E27FC236}">
              <a16:creationId xmlns:a16="http://schemas.microsoft.com/office/drawing/2014/main" id="{3517EDD2-F668-43F8-AF2D-63C5E1203F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24</xdr:col>
      <xdr:colOff>334817</xdr:colOff>
      <xdr:row>65</xdr:row>
      <xdr:rowOff>-1</xdr:rowOff>
    </xdr:from>
    <xdr:to>
      <xdr:col>31</xdr:col>
      <xdr:colOff>484909</xdr:colOff>
      <xdr:row>81</xdr:row>
      <xdr:rowOff>11545</xdr:rowOff>
    </xdr:to>
    <xdr:graphicFrame macro="">
      <xdr:nvGraphicFramePr>
        <xdr:cNvPr id="27" name="グラフ 26">
          <a:extLst>
            <a:ext uri="{FF2B5EF4-FFF2-40B4-BE49-F238E27FC236}">
              <a16:creationId xmlns:a16="http://schemas.microsoft.com/office/drawing/2014/main" id="{E6B328A4-4752-41E3-82ED-0963B54B06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17</xdr:col>
      <xdr:colOff>0</xdr:colOff>
      <xdr:row>65</xdr:row>
      <xdr:rowOff>-1</xdr:rowOff>
    </xdr:from>
    <xdr:to>
      <xdr:col>24</xdr:col>
      <xdr:colOff>311727</xdr:colOff>
      <xdr:row>81</xdr:row>
      <xdr:rowOff>11545</xdr:rowOff>
    </xdr:to>
    <xdr:graphicFrame macro="">
      <xdr:nvGraphicFramePr>
        <xdr:cNvPr id="28" name="グラフ 27">
          <a:extLst>
            <a:ext uri="{FF2B5EF4-FFF2-40B4-BE49-F238E27FC236}">
              <a16:creationId xmlns:a16="http://schemas.microsoft.com/office/drawing/2014/main" id="{DE4F2192-D53D-478B-83E4-E452B57A15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xdr:from>
      <xdr:col>1</xdr:col>
      <xdr:colOff>138108</xdr:colOff>
      <xdr:row>29</xdr:row>
      <xdr:rowOff>160496</xdr:rowOff>
    </xdr:from>
    <xdr:to>
      <xdr:col>9</xdr:col>
      <xdr:colOff>57868</xdr:colOff>
      <xdr:row>46</xdr:row>
      <xdr:rowOff>128747</xdr:rowOff>
    </xdr:to>
    <xdr:graphicFrame macro="">
      <xdr:nvGraphicFramePr>
        <xdr:cNvPr id="29" name="グラフ 28">
          <a:extLst>
            <a:ext uri="{FF2B5EF4-FFF2-40B4-BE49-F238E27FC236}">
              <a16:creationId xmlns:a16="http://schemas.microsoft.com/office/drawing/2014/main" id="{043537E7-939A-4820-95B4-166671AA9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twoCellAnchor>
    <xdr:from>
      <xdr:col>9</xdr:col>
      <xdr:colOff>70568</xdr:colOff>
      <xdr:row>29</xdr:row>
      <xdr:rowOff>154146</xdr:rowOff>
    </xdr:from>
    <xdr:to>
      <xdr:col>16</xdr:col>
      <xdr:colOff>646108</xdr:colOff>
      <xdr:row>46</xdr:row>
      <xdr:rowOff>122397</xdr:rowOff>
    </xdr:to>
    <xdr:graphicFrame macro="">
      <xdr:nvGraphicFramePr>
        <xdr:cNvPr id="30" name="グラフ 29">
          <a:extLst>
            <a:ext uri="{FF2B5EF4-FFF2-40B4-BE49-F238E27FC236}">
              <a16:creationId xmlns:a16="http://schemas.microsoft.com/office/drawing/2014/main" id="{08E8065E-6ECE-463B-99B0-665D294813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twoCellAnchor>
    <xdr:from>
      <xdr:col>0</xdr:col>
      <xdr:colOff>89646</xdr:colOff>
      <xdr:row>15</xdr:row>
      <xdr:rowOff>115453</xdr:rowOff>
    </xdr:from>
    <xdr:to>
      <xdr:col>9</xdr:col>
      <xdr:colOff>12225</xdr:colOff>
      <xdr:row>28</xdr:row>
      <xdr:rowOff>190159</xdr:rowOff>
    </xdr:to>
    <xdr:graphicFrame macro="">
      <xdr:nvGraphicFramePr>
        <xdr:cNvPr id="31" name="グラフ 30">
          <a:extLst>
            <a:ext uri="{FF2B5EF4-FFF2-40B4-BE49-F238E27FC236}">
              <a16:creationId xmlns:a16="http://schemas.microsoft.com/office/drawing/2014/main" id="{6BC2CD11-B3CB-47B0-A542-BCFC7B43AE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5"/>
        </a:graphicData>
      </a:graphic>
    </xdr:graphicFrame>
    <xdr:clientData/>
  </xdr:twoCellAnchor>
  <xdr:twoCellAnchor>
    <xdr:from>
      <xdr:col>8</xdr:col>
      <xdr:colOff>655374</xdr:colOff>
      <xdr:row>15</xdr:row>
      <xdr:rowOff>122924</xdr:rowOff>
    </xdr:from>
    <xdr:to>
      <xdr:col>16</xdr:col>
      <xdr:colOff>629228</xdr:colOff>
      <xdr:row>28</xdr:row>
      <xdr:rowOff>206168</xdr:rowOff>
    </xdr:to>
    <xdr:graphicFrame macro="">
      <xdr:nvGraphicFramePr>
        <xdr:cNvPr id="32" name="グラフ 31">
          <a:extLst>
            <a:ext uri="{FF2B5EF4-FFF2-40B4-BE49-F238E27FC236}">
              <a16:creationId xmlns:a16="http://schemas.microsoft.com/office/drawing/2014/main" id="{1D9FFF50-2A23-48EC-881E-FE692CE3E8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0</xdr:col>
      <xdr:colOff>80575</xdr:colOff>
      <xdr:row>15</xdr:row>
      <xdr:rowOff>88239</xdr:rowOff>
    </xdr:from>
    <xdr:to>
      <xdr:col>9</xdr:col>
      <xdr:colOff>3154</xdr:colOff>
      <xdr:row>28</xdr:row>
      <xdr:rowOff>162945</xdr:rowOff>
    </xdr:to>
    <xdr:graphicFrame macro="">
      <xdr:nvGraphicFramePr>
        <xdr:cNvPr id="33" name="グラフ 32">
          <a:extLst>
            <a:ext uri="{FF2B5EF4-FFF2-40B4-BE49-F238E27FC236}">
              <a16:creationId xmlns:a16="http://schemas.microsoft.com/office/drawing/2014/main" id="{79FF2851-1720-4915-9CAF-E6F7283974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twoCellAnchor>
    <xdr:from>
      <xdr:col>8</xdr:col>
      <xdr:colOff>646303</xdr:colOff>
      <xdr:row>15</xdr:row>
      <xdr:rowOff>95710</xdr:rowOff>
    </xdr:from>
    <xdr:to>
      <xdr:col>16</xdr:col>
      <xdr:colOff>620157</xdr:colOff>
      <xdr:row>28</xdr:row>
      <xdr:rowOff>178954</xdr:rowOff>
    </xdr:to>
    <xdr:graphicFrame macro="">
      <xdr:nvGraphicFramePr>
        <xdr:cNvPr id="34" name="グラフ 33">
          <a:extLst>
            <a:ext uri="{FF2B5EF4-FFF2-40B4-BE49-F238E27FC236}">
              <a16:creationId xmlns:a16="http://schemas.microsoft.com/office/drawing/2014/main" id="{135FC14A-906E-4515-A91B-68FD0712D1B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8"/>
        </a:graphicData>
      </a:graphic>
    </xdr:graphicFrame>
    <xdr:clientData/>
  </xdr:twoCellAnchor>
  <xdr:twoCellAnchor>
    <xdr:from>
      <xdr:col>8</xdr:col>
      <xdr:colOff>571501</xdr:colOff>
      <xdr:row>64</xdr:row>
      <xdr:rowOff>208642</xdr:rowOff>
    </xdr:from>
    <xdr:to>
      <xdr:col>16</xdr:col>
      <xdr:colOff>435428</xdr:colOff>
      <xdr:row>80</xdr:row>
      <xdr:rowOff>191408</xdr:rowOff>
    </xdr:to>
    <xdr:graphicFrame macro="">
      <xdr:nvGraphicFramePr>
        <xdr:cNvPr id="35" name="グラフ 34">
          <a:extLst>
            <a:ext uri="{FF2B5EF4-FFF2-40B4-BE49-F238E27FC236}">
              <a16:creationId xmlns:a16="http://schemas.microsoft.com/office/drawing/2014/main" id="{51936E5E-75AE-45EF-8529-BB9EBBB57B7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9"/>
        </a:graphicData>
      </a:graphic>
    </xdr:graphicFrame>
    <xdr:clientData/>
  </xdr:twoCellAnchor>
  <xdr:twoCellAnchor>
    <xdr:from>
      <xdr:col>0</xdr:col>
      <xdr:colOff>0</xdr:colOff>
      <xdr:row>64</xdr:row>
      <xdr:rowOff>208643</xdr:rowOff>
    </xdr:from>
    <xdr:to>
      <xdr:col>8</xdr:col>
      <xdr:colOff>544286</xdr:colOff>
      <xdr:row>80</xdr:row>
      <xdr:rowOff>187079</xdr:rowOff>
    </xdr:to>
    <xdr:graphicFrame macro="">
      <xdr:nvGraphicFramePr>
        <xdr:cNvPr id="36" name="グラフ 35">
          <a:extLst>
            <a:ext uri="{FF2B5EF4-FFF2-40B4-BE49-F238E27FC236}">
              <a16:creationId xmlns:a16="http://schemas.microsoft.com/office/drawing/2014/main" id="{B55FFAFF-49B0-43E0-8366-E10B13CD74A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0"/>
        </a:graphicData>
      </a:graphic>
    </xdr:graphicFrame>
    <xdr:clientData/>
  </xdr:twoCellAnchor>
  <xdr:twoCellAnchor>
    <xdr:from>
      <xdr:col>8</xdr:col>
      <xdr:colOff>571501</xdr:colOff>
      <xdr:row>64</xdr:row>
      <xdr:rowOff>154214</xdr:rowOff>
    </xdr:from>
    <xdr:to>
      <xdr:col>16</xdr:col>
      <xdr:colOff>435428</xdr:colOff>
      <xdr:row>80</xdr:row>
      <xdr:rowOff>136980</xdr:rowOff>
    </xdr:to>
    <xdr:graphicFrame macro="">
      <xdr:nvGraphicFramePr>
        <xdr:cNvPr id="37" name="グラフ 36">
          <a:extLst>
            <a:ext uri="{FF2B5EF4-FFF2-40B4-BE49-F238E27FC236}">
              <a16:creationId xmlns:a16="http://schemas.microsoft.com/office/drawing/2014/main" id="{E52B82E3-6E4B-4805-97CE-DC4555C3C17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twoCellAnchor>
  <xdr:twoCellAnchor>
    <xdr:from>
      <xdr:col>0</xdr:col>
      <xdr:colOff>0</xdr:colOff>
      <xdr:row>64</xdr:row>
      <xdr:rowOff>154215</xdr:rowOff>
    </xdr:from>
    <xdr:to>
      <xdr:col>8</xdr:col>
      <xdr:colOff>544286</xdr:colOff>
      <xdr:row>80</xdr:row>
      <xdr:rowOff>132651</xdr:rowOff>
    </xdr:to>
    <xdr:graphicFrame macro="">
      <xdr:nvGraphicFramePr>
        <xdr:cNvPr id="38" name="グラフ 37">
          <a:extLst>
            <a:ext uri="{FF2B5EF4-FFF2-40B4-BE49-F238E27FC236}">
              <a16:creationId xmlns:a16="http://schemas.microsoft.com/office/drawing/2014/main" id="{11A226E6-8284-400A-889B-391056B178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twoCellAnchor>
  <xdr:twoCellAnchor>
    <xdr:from>
      <xdr:col>1</xdr:col>
      <xdr:colOff>27215</xdr:colOff>
      <xdr:row>98</xdr:row>
      <xdr:rowOff>0</xdr:rowOff>
    </xdr:from>
    <xdr:to>
      <xdr:col>8</xdr:col>
      <xdr:colOff>625930</xdr:colOff>
      <xdr:row>113</xdr:row>
      <xdr:rowOff>127000</xdr:rowOff>
    </xdr:to>
    <xdr:graphicFrame macro="">
      <xdr:nvGraphicFramePr>
        <xdr:cNvPr id="40" name="グラフ 39">
          <a:extLst>
            <a:ext uri="{FF2B5EF4-FFF2-40B4-BE49-F238E27FC236}">
              <a16:creationId xmlns:a16="http://schemas.microsoft.com/office/drawing/2014/main" id="{7D5E2C68-F039-4DC9-9108-CF33289EE09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twoCellAnchor>
  <xdr:twoCellAnchor>
    <xdr:from>
      <xdr:col>0</xdr:col>
      <xdr:colOff>53361</xdr:colOff>
      <xdr:row>15</xdr:row>
      <xdr:rowOff>88239</xdr:rowOff>
    </xdr:from>
    <xdr:to>
      <xdr:col>8</xdr:col>
      <xdr:colOff>638155</xdr:colOff>
      <xdr:row>28</xdr:row>
      <xdr:rowOff>162945</xdr:rowOff>
    </xdr:to>
    <xdr:graphicFrame macro="">
      <xdr:nvGraphicFramePr>
        <xdr:cNvPr id="39" name="グラフ 38">
          <a:extLst>
            <a:ext uri="{FF2B5EF4-FFF2-40B4-BE49-F238E27FC236}">
              <a16:creationId xmlns:a16="http://schemas.microsoft.com/office/drawing/2014/main" id="{CD41F69F-D4FA-4B41-9F2E-641A5DF56A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4"/>
        </a:graphicData>
      </a:graphic>
    </xdr:graphicFrame>
    <xdr:clientData/>
  </xdr:twoCellAnchor>
  <xdr:twoCellAnchor>
    <xdr:from>
      <xdr:col>8</xdr:col>
      <xdr:colOff>619089</xdr:colOff>
      <xdr:row>15</xdr:row>
      <xdr:rowOff>95710</xdr:rowOff>
    </xdr:from>
    <xdr:to>
      <xdr:col>16</xdr:col>
      <xdr:colOff>592943</xdr:colOff>
      <xdr:row>28</xdr:row>
      <xdr:rowOff>178954</xdr:rowOff>
    </xdr:to>
    <xdr:graphicFrame macro="">
      <xdr:nvGraphicFramePr>
        <xdr:cNvPr id="41" name="グラフ 40">
          <a:extLst>
            <a:ext uri="{FF2B5EF4-FFF2-40B4-BE49-F238E27FC236}">
              <a16:creationId xmlns:a16="http://schemas.microsoft.com/office/drawing/2014/main" id="{F64A8873-FAF6-4567-8C2A-82E310DFC2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5"/>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0.16626</cdr:x>
      <cdr:y>0.30833</cdr:y>
    </cdr:from>
    <cdr:to>
      <cdr:x>0.4176</cdr:x>
      <cdr:y>0.49965</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876264" y="1112146"/>
          <a:ext cx="1324687" cy="690093"/>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0.10499</cdr:x>
      <cdr:y>0.14036</cdr:y>
    </cdr:from>
    <cdr:to>
      <cdr:x>0.28769</cdr:x>
      <cdr:y>0.23567</cdr:y>
    </cdr:to>
    <cdr:sp macro="" textlink="">
      <cdr:nvSpPr>
        <cdr:cNvPr id="2" name="正方形/長方形 1">
          <a:extLst xmlns:a="http://schemas.openxmlformats.org/drawingml/2006/main">
            <a:ext uri="{FF2B5EF4-FFF2-40B4-BE49-F238E27FC236}">
              <a16:creationId xmlns:a16="http://schemas.microsoft.com/office/drawing/2014/main" id="{EB8778B3-6BD6-48DD-BC54-32F682EFB3F7}"/>
            </a:ext>
          </a:extLst>
        </cdr:cNvPr>
        <cdr:cNvSpPr/>
      </cdr:nvSpPr>
      <cdr:spPr>
        <a:xfrm xmlns:a="http://schemas.openxmlformats.org/drawingml/2006/main">
          <a:off x="477157" y="495300"/>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第二波</a:t>
          </a:r>
          <a:endParaRPr lang="ja-JP" sz="1600" b="1" dirty="0">
            <a:solidFill>
              <a:srgbClr val="FF0000"/>
            </a:solidFill>
          </a:endParaRPr>
        </a:p>
      </cdr:txBody>
    </cdr:sp>
  </cdr:relSizeAnchor>
  <cdr:relSizeAnchor xmlns:cdr="http://schemas.openxmlformats.org/drawingml/2006/chartDrawing">
    <cdr:from>
      <cdr:x>0.73573</cdr:x>
      <cdr:y>0.40771</cdr:y>
    </cdr:from>
    <cdr:to>
      <cdr:x>0.91843</cdr:x>
      <cdr:y>0.50303</cdr:y>
    </cdr:to>
    <cdr:sp macro="" textlink="">
      <cdr:nvSpPr>
        <cdr:cNvPr id="3" name="正方形/長方形 2">
          <a:extLst xmlns:a="http://schemas.openxmlformats.org/drawingml/2006/main">
            <a:ext uri="{FF2B5EF4-FFF2-40B4-BE49-F238E27FC236}">
              <a16:creationId xmlns:a16="http://schemas.microsoft.com/office/drawing/2014/main" id="{D4266F03-B7E1-421A-8001-661D5562E838}"/>
            </a:ext>
          </a:extLst>
        </cdr:cNvPr>
        <cdr:cNvSpPr/>
      </cdr:nvSpPr>
      <cdr:spPr>
        <a:xfrm xmlns:a="http://schemas.openxmlformats.org/drawingml/2006/main">
          <a:off x="3343728" y="1438729"/>
          <a:ext cx="830318" cy="336340"/>
        </a:xfrm>
        <a:prstGeom xmlns:a="http://schemas.openxmlformats.org/drawingml/2006/main" prst="rect">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600" b="1" dirty="0">
              <a:solidFill>
                <a:srgbClr val="FF0000"/>
              </a:solidFill>
            </a:rPr>
            <a:t>第三波</a:t>
          </a:r>
          <a:endParaRPr lang="ja-JP" sz="1600" b="1" dirty="0">
            <a:solidFill>
              <a:srgbClr val="FF0000"/>
            </a:solidFill>
          </a:endParaRPr>
        </a:p>
      </cdr:txBody>
    </cdr:sp>
  </cdr:relSizeAnchor>
  <cdr:relSizeAnchor xmlns:cdr="http://schemas.openxmlformats.org/drawingml/2006/chartDrawing">
    <cdr:from>
      <cdr:x>0.30659</cdr:x>
      <cdr:y>0.30746</cdr:y>
    </cdr:from>
    <cdr:to>
      <cdr:x>0.6479</cdr:x>
      <cdr:y>0.79177</cdr:y>
    </cdr:to>
    <cdr:grpSp>
      <cdr:nvGrpSpPr>
        <cdr:cNvPr id="4" name="グループ化 3">
          <a:extLst xmlns:a="http://schemas.openxmlformats.org/drawingml/2006/main">
            <a:ext uri="{FF2B5EF4-FFF2-40B4-BE49-F238E27FC236}">
              <a16:creationId xmlns:a16="http://schemas.microsoft.com/office/drawing/2014/main" id="{3E20007D-C7C5-445C-A6F5-172BA65DF6C4}"/>
            </a:ext>
          </a:extLst>
        </cdr:cNvPr>
        <cdr:cNvGrpSpPr/>
      </cdr:nvGrpSpPr>
      <cdr:grpSpPr>
        <a:xfrm xmlns:a="http://schemas.openxmlformats.org/drawingml/2006/main">
          <a:off x="1604758" y="1084961"/>
          <a:ext cx="1786490" cy="1709026"/>
          <a:chOff x="1604758" y="1084961"/>
          <a:chExt cx="1786490" cy="1709026"/>
        </a:xfrm>
      </cdr:grpSpPr>
      <cdr:sp macro="" textlink="">
        <cdr:nvSpPr>
          <cdr:cNvPr id="5" name="吹き出し: 線 4">
            <a:extLst xmlns:a="http://schemas.openxmlformats.org/drawingml/2006/main">
              <a:ext uri="{FF2B5EF4-FFF2-40B4-BE49-F238E27FC236}">
                <a16:creationId xmlns:a16="http://schemas.microsoft.com/office/drawing/2014/main" id="{4CC2516F-03D1-41B5-A226-27FDC295F35F}"/>
              </a:ext>
            </a:extLst>
          </cdr:cNvPr>
          <cdr:cNvSpPr/>
        </cdr:nvSpPr>
        <cdr:spPr>
          <a:xfrm xmlns:a="http://schemas.openxmlformats.org/drawingml/2006/main">
            <a:off x="1604758" y="1084961"/>
            <a:ext cx="1786490" cy="707556"/>
          </a:xfrm>
          <a:prstGeom xmlns:a="http://schemas.openxmlformats.org/drawingml/2006/main" prst="borderCallout1">
            <a:avLst>
              <a:gd name="adj1" fmla="val 102705"/>
              <a:gd name="adj2" fmla="val -1824"/>
              <a:gd name="adj3" fmla="val 230596"/>
              <a:gd name="adj4" fmla="val -5535"/>
            </a:avLst>
          </a:prstGeom>
          <a:solidFill xmlns:a="http://schemas.openxmlformats.org/drawingml/2006/main">
            <a:schemeClr val="bg1"/>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en-US" altLang="ja-JP" sz="1400" b="1" dirty="0">
                <a:solidFill>
                  <a:srgbClr val="FF0000"/>
                </a:solidFill>
              </a:rPr>
              <a:t>9</a:t>
            </a:r>
            <a:r>
              <a:rPr lang="ja-JP" altLang="en-US" sz="1400" b="1" dirty="0">
                <a:solidFill>
                  <a:srgbClr val="FF0000"/>
                </a:solidFill>
              </a:rPr>
              <a:t>月</a:t>
            </a:r>
            <a:r>
              <a:rPr lang="en-US" altLang="ja-JP" sz="1400" b="1" dirty="0">
                <a:solidFill>
                  <a:srgbClr val="FF0000"/>
                </a:solidFill>
              </a:rPr>
              <a:t>7</a:t>
            </a:r>
            <a:r>
              <a:rPr lang="ja-JP" altLang="en-US" sz="1400" b="1" dirty="0">
                <a:solidFill>
                  <a:srgbClr val="FF0000"/>
                </a:solidFill>
              </a:rPr>
              <a:t>日、確診患者全員が退院し、無症状感染者全てが医学観察解除に！</a:t>
            </a:r>
            <a:r>
              <a:rPr lang="en-US" altLang="ja-JP" sz="1400" b="1" dirty="0">
                <a:solidFill>
                  <a:srgbClr val="FF0000"/>
                </a:solidFill>
              </a:rPr>
              <a:t>10</a:t>
            </a:r>
            <a:r>
              <a:rPr lang="ja-JP" altLang="en-US" sz="1400" b="1" dirty="0">
                <a:solidFill>
                  <a:srgbClr val="FF0000"/>
                </a:solidFill>
              </a:rPr>
              <a:t>月に第三波？</a:t>
            </a:r>
            <a:endParaRPr lang="ja-JP" sz="1400" b="1" dirty="0">
              <a:solidFill>
                <a:srgbClr val="FF0000"/>
              </a:solidFill>
            </a:endParaRPr>
          </a:p>
        </cdr:txBody>
      </cdr:sp>
      <cdr:cxnSp macro="">
        <cdr:nvCxnSpPr>
          <cdr:cNvPr id="6" name="直線コネクタ 5">
            <a:extLst xmlns:a="http://schemas.openxmlformats.org/drawingml/2006/main">
              <a:ext uri="{FF2B5EF4-FFF2-40B4-BE49-F238E27FC236}">
                <a16:creationId xmlns:a16="http://schemas.microsoft.com/office/drawing/2014/main" id="{F64F4592-E800-4E4D-822B-E03972D8A1AE}"/>
              </a:ext>
            </a:extLst>
          </cdr:cNvPr>
          <cdr:cNvCxnSpPr/>
        </cdr:nvCxnSpPr>
        <cdr:spPr>
          <a:xfrm xmlns:a="http://schemas.openxmlformats.org/drawingml/2006/main">
            <a:off x="3077823" y="1765310"/>
            <a:ext cx="142528" cy="1028677"/>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grpSp>
  </cdr:relSizeAnchor>
</c:userShapes>
</file>

<file path=xl/drawings/drawing2.xml><?xml version="1.0" encoding="utf-8"?>
<c:userShapes xmlns:c="http://schemas.openxmlformats.org/drawingml/2006/chart">
  <cdr:relSizeAnchor xmlns:cdr="http://schemas.openxmlformats.org/drawingml/2006/chartDrawing">
    <cdr:from>
      <cdr:x>0.51248</cdr:x>
      <cdr:y>0.83358</cdr:y>
    </cdr:from>
    <cdr:to>
      <cdr:x>0.9436</cdr:x>
      <cdr:y>0.83358</cdr:y>
    </cdr:to>
    <cdr:cxnSp macro="">
      <cdr:nvCxnSpPr>
        <cdr:cNvPr id="3" name="直線コネクタ 2">
          <a:extLst xmlns:a="http://schemas.openxmlformats.org/drawingml/2006/main">
            <a:ext uri="{FF2B5EF4-FFF2-40B4-BE49-F238E27FC236}">
              <a16:creationId xmlns:a16="http://schemas.microsoft.com/office/drawing/2014/main" id="{BFA761A1-69A0-42CB-AA1B-1073570E53ED}"/>
            </a:ext>
          </a:extLst>
        </cdr:cNvPr>
        <cdr:cNvCxnSpPr/>
      </cdr:nvCxnSpPr>
      <cdr:spPr>
        <a:xfrm xmlns:a="http://schemas.openxmlformats.org/drawingml/2006/main" flipV="1">
          <a:off x="2695817" y="2974885"/>
          <a:ext cx="2267861" cy="11"/>
        </a:xfrm>
        <a:prstGeom xmlns:a="http://schemas.openxmlformats.org/drawingml/2006/main" prst="line">
          <a:avLst/>
        </a:prstGeom>
        <a:ln xmlns:a="http://schemas.openxmlformats.org/drawingml/2006/main" w="50800">
          <a:solidFill>
            <a:srgbClr val="FF0000"/>
          </a:solidFill>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cxnSp>
  </cdr:relSizeAnchor>
  <cdr:relSizeAnchor xmlns:cdr="http://schemas.openxmlformats.org/drawingml/2006/chartDrawing">
    <cdr:from>
      <cdr:x>0.56249</cdr:x>
      <cdr:y>0.65057</cdr:y>
    </cdr:from>
    <cdr:to>
      <cdr:x>0.90854</cdr:x>
      <cdr:y>0.72682</cdr:y>
    </cdr:to>
    <cdr:sp macro="" textlink="">
      <cdr:nvSpPr>
        <cdr:cNvPr id="4" name="吹き出し: 線 3">
          <a:extLst xmlns:a="http://schemas.openxmlformats.org/drawingml/2006/main">
            <a:ext uri="{FF2B5EF4-FFF2-40B4-BE49-F238E27FC236}">
              <a16:creationId xmlns:a16="http://schemas.microsoft.com/office/drawing/2014/main" id="{68B1E86E-8A8B-41CD-90E5-47AF6EC8BE62}"/>
            </a:ext>
          </a:extLst>
        </cdr:cNvPr>
        <cdr:cNvSpPr/>
      </cdr:nvSpPr>
      <cdr:spPr>
        <a:xfrm xmlns:a="http://schemas.openxmlformats.org/drawingml/2006/main">
          <a:off x="2958888" y="2321753"/>
          <a:ext cx="1820362" cy="272142"/>
        </a:xfrm>
        <a:prstGeom xmlns:a="http://schemas.openxmlformats.org/drawingml/2006/main" prst="borderCallout1">
          <a:avLst>
            <a:gd name="adj1" fmla="val 100001"/>
            <a:gd name="adj2" fmla="val 58751"/>
            <a:gd name="adj3" fmla="val 236804"/>
            <a:gd name="adj4" fmla="val 26965"/>
          </a:avLst>
        </a:prstGeom>
        <a:solidFill xmlns:a="http://schemas.openxmlformats.org/drawingml/2006/main">
          <a:srgbClr val="FFFF00"/>
        </a:solidFill>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tlCol="0" anchor="ctr"/>
        <a:lstStyle xmlns:a="http://schemas.openxmlformats.org/drawingml/2006/main">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xmlns:a="http://schemas.openxmlformats.org/drawingml/2006/main">
          <a:r>
            <a:rPr kumimoji="1" lang="en-US" altLang="ja-JP" sz="1600" b="1" kern="1200">
              <a:solidFill>
                <a:srgbClr val="FF0000"/>
              </a:solidFill>
              <a:effectLst/>
              <a:latin typeface="+mn-lt"/>
              <a:ea typeface="+mn-ea"/>
              <a:cs typeface="+mn-cs"/>
            </a:rPr>
            <a:t>7</a:t>
          </a:r>
          <a:r>
            <a:rPr kumimoji="1" lang="ja-JP" altLang="ja-JP" sz="1600" b="1" kern="1200">
              <a:solidFill>
                <a:srgbClr val="FF0000"/>
              </a:solidFill>
              <a:effectLst/>
              <a:latin typeface="+mn-lt"/>
              <a:ea typeface="+mn-ea"/>
              <a:cs typeface="+mn-cs"/>
            </a:rPr>
            <a:t>月</a:t>
          </a:r>
          <a:r>
            <a:rPr kumimoji="1" lang="en-US" altLang="ja-JP" sz="1600" b="1" kern="1200">
              <a:solidFill>
                <a:srgbClr val="FF0000"/>
              </a:solidFill>
              <a:effectLst/>
              <a:latin typeface="+mn-lt"/>
              <a:ea typeface="+mn-ea"/>
              <a:cs typeface="+mn-cs"/>
            </a:rPr>
            <a:t>1</a:t>
          </a:r>
          <a:r>
            <a:rPr kumimoji="1" lang="ja-JP" altLang="ja-JP" sz="1600" b="1" kern="1200">
              <a:solidFill>
                <a:srgbClr val="FF0000"/>
              </a:solidFill>
              <a:effectLst/>
              <a:latin typeface="+mn-lt"/>
              <a:ea typeface="+mn-ea"/>
              <a:cs typeface="+mn-cs"/>
            </a:rPr>
            <a:t>日からの患者死者急増が止まったと思ったら、</a:t>
          </a:r>
          <a:r>
            <a:rPr kumimoji="1" lang="en-US" altLang="ja-JP" sz="1600" b="1" kern="1200">
              <a:solidFill>
                <a:srgbClr val="FF0000"/>
              </a:solidFill>
              <a:effectLst/>
              <a:latin typeface="+mn-lt"/>
              <a:ea typeface="+mn-ea"/>
              <a:cs typeface="+mn-cs"/>
            </a:rPr>
            <a:t>11</a:t>
          </a:r>
          <a:r>
            <a:rPr kumimoji="1" lang="ja-JP" altLang="ja-JP" sz="1600" b="1" kern="1200">
              <a:solidFill>
                <a:srgbClr val="FF0000"/>
              </a:solidFill>
              <a:effectLst/>
              <a:latin typeface="+mn-lt"/>
              <a:ea typeface="+mn-ea"/>
              <a:cs typeface="+mn-cs"/>
            </a:rPr>
            <a:t>月になりまた急増？！</a:t>
          </a:r>
          <a:endParaRPr lang="ja-JP" altLang="ja-JP" sz="1600">
            <a:solidFill>
              <a:srgbClr val="FF0000"/>
            </a:solidFill>
            <a:effectLst/>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0.33567</cdr:x>
      <cdr:y>0.40944</cdr:y>
    </cdr:from>
    <cdr:to>
      <cdr:x>0.59231</cdr:x>
      <cdr:y>0.60053</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1732625" y="1478628"/>
          <a:ext cx="1324683"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0.316</cdr:x>
      <cdr:y>0.28821</cdr:y>
    </cdr:from>
    <cdr:to>
      <cdr:x>0.56734</cdr:x>
      <cdr:y>0.47953</cdr:y>
    </cdr:to>
    <cdr:sp macro="" textlink="">
      <cdr:nvSpPr>
        <cdr:cNvPr id="2" name="吹き出し: 線 1">
          <a:extLst xmlns:a="http://schemas.openxmlformats.org/drawingml/2006/main">
            <a:ext uri="{FF2B5EF4-FFF2-40B4-BE49-F238E27FC236}">
              <a16:creationId xmlns:a16="http://schemas.microsoft.com/office/drawing/2014/main" id="{A5704FE9-E5F3-4A35-BF65-DFFF40C0FD01}"/>
            </a:ext>
          </a:extLst>
        </cdr:cNvPr>
        <cdr:cNvSpPr/>
      </cdr:nvSpPr>
      <cdr:spPr>
        <a:xfrm xmlns:a="http://schemas.openxmlformats.org/drawingml/2006/main">
          <a:off x="1665496" y="1039582"/>
          <a:ext cx="1324688" cy="690092"/>
        </a:xfrm>
        <a:prstGeom xmlns:a="http://schemas.openxmlformats.org/drawingml/2006/main" prst="borderCallout1">
          <a:avLst>
            <a:gd name="adj1" fmla="val 94682"/>
            <a:gd name="adj2" fmla="val 98723"/>
            <a:gd name="adj3" fmla="val 271229"/>
            <a:gd name="adj4" fmla="val 140327"/>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国安法成立の前後から感染者が急増しだした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0.15817</cdr:x>
      <cdr:y>0.4647</cdr:y>
    </cdr:from>
    <cdr:to>
      <cdr:x>0.41481</cdr:x>
      <cdr:y>0.65579</cdr:y>
    </cdr:to>
    <cdr:sp macro="" textlink="">
      <cdr:nvSpPr>
        <cdr:cNvPr id="2" name="吹き出し: 線 1">
          <a:extLst xmlns:a="http://schemas.openxmlformats.org/drawingml/2006/main">
            <a:ext uri="{FF2B5EF4-FFF2-40B4-BE49-F238E27FC236}">
              <a16:creationId xmlns:a16="http://schemas.microsoft.com/office/drawing/2014/main" id="{0CCD98A9-ADC0-4176-B2C5-177F3DB107F0}"/>
            </a:ext>
          </a:extLst>
        </cdr:cNvPr>
        <cdr:cNvSpPr/>
      </cdr:nvSpPr>
      <cdr:spPr>
        <a:xfrm xmlns:a="http://schemas.openxmlformats.org/drawingml/2006/main">
          <a:off x="816394" y="1678198"/>
          <a:ext cx="1324684" cy="690090"/>
        </a:xfrm>
        <a:prstGeom xmlns:a="http://schemas.openxmlformats.org/drawingml/2006/main" prst="borderCallout1">
          <a:avLst>
            <a:gd name="adj1" fmla="val 94682"/>
            <a:gd name="adj2" fmla="val 98723"/>
            <a:gd name="adj3" fmla="val 192357"/>
            <a:gd name="adj4" fmla="val 130055"/>
          </a:avLst>
        </a:prstGeom>
        <a:solidFill xmlns:a="http://schemas.openxmlformats.org/drawingml/2006/main">
          <a:srgbClr val="FFFF00"/>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ja-JP" altLang="en-US" sz="1200" b="1">
              <a:solidFill>
                <a:srgbClr val="FF0000"/>
              </a:solidFill>
              <a:latin typeface="ＭＳ ゴシック" panose="020B0609070205080204" pitchFamily="49" charset="-128"/>
              <a:ea typeface="ＭＳ ゴシック" panose="020B0609070205080204" pitchFamily="49" charset="-128"/>
            </a:rPr>
            <a:t>国安法成立の前後から死者が急増しだした？</a:t>
          </a:r>
          <a:endParaRPr lang="ja-JP" sz="1200" b="1">
            <a:solidFill>
              <a:srgbClr val="FF0000"/>
            </a:solidFill>
            <a:latin typeface="ＭＳ ゴシック" panose="020B0609070205080204" pitchFamily="49" charset="-128"/>
            <a:ea typeface="ＭＳ ゴシック" panose="020B0609070205080204"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9F586-D835-4DA2-BDA1-225788A0C2E3}">
  <sheetPr>
    <tabColor rgb="FFFF0000"/>
  </sheetPr>
  <dimension ref="A1:AB396"/>
  <sheetViews>
    <sheetView workbookViewId="0">
      <pane xSplit="2" ySplit="5" topLeftCell="E384" activePane="bottomRight" state="frozen"/>
      <selection pane="topRight" activeCell="C1" sqref="C1"/>
      <selection pane="bottomLeft" activeCell="A8" sqref="A8"/>
      <selection pane="bottomRight" activeCell="K386" sqref="K386"/>
    </sheetView>
  </sheetViews>
  <sheetFormatPr defaultRowHeight="18" x14ac:dyDescent="0.55000000000000004"/>
  <cols>
    <col min="1" max="1" width="1.08203125" customWidth="1"/>
    <col min="2" max="2" width="9.33203125" style="45" bestFit="1" customWidth="1"/>
    <col min="3" max="3" width="5.58203125" customWidth="1"/>
    <col min="4" max="4" width="10.4140625" hidden="1" customWidth="1"/>
    <col min="5" max="5" width="9.5" customWidth="1"/>
    <col min="6" max="6" width="6.25" bestFit="1" customWidth="1"/>
    <col min="7" max="7" width="7" customWidth="1"/>
    <col min="8" max="8" width="6.25" bestFit="1" customWidth="1"/>
    <col min="9" max="9" width="8.33203125" customWidth="1"/>
    <col min="10" max="10" width="5.9140625" bestFit="1" customWidth="1"/>
    <col min="11" max="11" width="6.83203125" bestFit="1" customWidth="1"/>
    <col min="12" max="12" width="5" bestFit="1" customWidth="1"/>
    <col min="13" max="13" width="5.33203125" bestFit="1" customWidth="1"/>
    <col min="14" max="14" width="5.58203125" customWidth="1"/>
    <col min="15" max="15" width="6.25" bestFit="1" customWidth="1"/>
    <col min="16" max="16" width="7.75" bestFit="1" customWidth="1"/>
    <col min="17" max="17" width="7.1640625" bestFit="1" customWidth="1"/>
    <col min="18" max="19" width="8.6640625" customWidth="1"/>
    <col min="20" max="20" width="7.1640625" bestFit="1" customWidth="1"/>
    <col min="21" max="21" width="63.6640625" bestFit="1" customWidth="1"/>
    <col min="23" max="23" width="13.6640625" customWidth="1"/>
    <col min="24" max="24" width="5.6640625" customWidth="1"/>
    <col min="25" max="25" width="6.83203125" customWidth="1"/>
    <col min="26" max="26" width="8.83203125" bestFit="1" customWidth="1"/>
    <col min="27" max="28" width="4.75" customWidth="1"/>
  </cols>
  <sheetData>
    <row r="1" spans="2:21" ht="26.5" x14ac:dyDescent="0.55000000000000004">
      <c r="B1" s="129"/>
      <c r="C1" s="290" t="s">
        <v>78</v>
      </c>
      <c r="D1" s="290"/>
      <c r="E1" s="290"/>
      <c r="F1" s="290"/>
      <c r="G1" s="290"/>
      <c r="H1" s="290"/>
      <c r="I1" s="290"/>
      <c r="J1" s="290"/>
      <c r="K1" s="290"/>
      <c r="L1" s="290"/>
      <c r="M1" s="290"/>
      <c r="N1" s="290"/>
      <c r="O1" s="290"/>
      <c r="P1" s="87"/>
      <c r="Q1" s="87"/>
      <c r="R1" s="87"/>
      <c r="S1" s="87"/>
      <c r="T1" s="87"/>
      <c r="U1" s="86">
        <v>44209</v>
      </c>
    </row>
    <row r="2" spans="2:21" ht="13" customHeight="1" x14ac:dyDescent="0.55000000000000004">
      <c r="E2" s="112" t="s">
        <v>125</v>
      </c>
      <c r="F2" s="113"/>
      <c r="G2" s="112"/>
      <c r="H2" s="113"/>
      <c r="I2" s="113"/>
      <c r="J2" s="113"/>
      <c r="U2" s="72" t="s">
        <v>77</v>
      </c>
    </row>
    <row r="3" spans="2:21" ht="5.5" customHeight="1" thickBot="1" x14ac:dyDescent="0.6"/>
    <row r="4" spans="2:21" ht="18" customHeight="1" x14ac:dyDescent="0.55000000000000004">
      <c r="B4" s="62" t="s">
        <v>3</v>
      </c>
      <c r="C4" s="297" t="s">
        <v>72</v>
      </c>
      <c r="D4" s="298"/>
      <c r="E4" s="298"/>
      <c r="F4" s="308"/>
      <c r="G4" s="297" t="s">
        <v>68</v>
      </c>
      <c r="H4" s="298"/>
      <c r="I4" s="303" t="s">
        <v>87</v>
      </c>
      <c r="J4" s="299" t="s">
        <v>71</v>
      </c>
      <c r="K4" s="300"/>
      <c r="L4" s="301" t="s">
        <v>70</v>
      </c>
      <c r="M4" s="302"/>
      <c r="N4" s="291" t="s">
        <v>73</v>
      </c>
      <c r="O4" s="292"/>
      <c r="P4" s="305" t="s">
        <v>92</v>
      </c>
      <c r="Q4" s="306"/>
      <c r="R4" s="305" t="s">
        <v>88</v>
      </c>
      <c r="S4" s="306"/>
      <c r="T4" s="307"/>
      <c r="U4" s="293" t="s">
        <v>75</v>
      </c>
    </row>
    <row r="5" spans="2:21" ht="18.5" customHeight="1" thickBot="1" x14ac:dyDescent="0.6">
      <c r="B5" s="63" t="s">
        <v>76</v>
      </c>
      <c r="C5" s="295" t="s">
        <v>69</v>
      </c>
      <c r="D5" s="296"/>
      <c r="E5" s="92" t="s">
        <v>9</v>
      </c>
      <c r="F5" s="71" t="s">
        <v>86</v>
      </c>
      <c r="G5" s="69" t="s">
        <v>69</v>
      </c>
      <c r="H5" s="70" t="s">
        <v>9</v>
      </c>
      <c r="I5" s="304"/>
      <c r="J5" s="69" t="s">
        <v>69</v>
      </c>
      <c r="K5" s="70" t="s">
        <v>74</v>
      </c>
      <c r="L5" s="69" t="s">
        <v>69</v>
      </c>
      <c r="M5" s="70" t="s">
        <v>9</v>
      </c>
      <c r="N5" s="69" t="s">
        <v>69</v>
      </c>
      <c r="O5" s="71" t="s">
        <v>9</v>
      </c>
      <c r="P5" s="88" t="s">
        <v>105</v>
      </c>
      <c r="Q5" s="71" t="s">
        <v>9</v>
      </c>
      <c r="R5" s="119" t="s">
        <v>90</v>
      </c>
      <c r="S5" s="68" t="s">
        <v>91</v>
      </c>
      <c r="T5" s="68" t="s">
        <v>89</v>
      </c>
      <c r="U5" s="294"/>
    </row>
    <row r="6" spans="2:21" x14ac:dyDescent="0.55000000000000004">
      <c r="B6" s="64"/>
      <c r="C6" s="204"/>
      <c r="D6" s="205"/>
      <c r="E6" s="206"/>
      <c r="F6" s="207"/>
      <c r="G6" s="204"/>
      <c r="H6" s="206"/>
      <c r="I6" s="207"/>
      <c r="J6" s="204"/>
      <c r="K6" s="206"/>
      <c r="L6" s="204"/>
      <c r="M6" s="206"/>
      <c r="N6" s="204"/>
      <c r="O6" s="207"/>
      <c r="P6" s="208"/>
      <c r="Q6" s="207"/>
      <c r="R6" s="204"/>
      <c r="S6" s="207"/>
      <c r="T6" s="207"/>
      <c r="U6" s="65"/>
    </row>
    <row r="7" spans="2:21" x14ac:dyDescent="0.55000000000000004">
      <c r="B7" s="76">
        <v>43830</v>
      </c>
      <c r="C7" s="204"/>
      <c r="D7" s="205"/>
      <c r="E7" s="206"/>
      <c r="F7" s="207"/>
      <c r="G7" s="204"/>
      <c r="H7" s="206">
        <v>27</v>
      </c>
      <c r="I7" s="207"/>
      <c r="J7" s="204"/>
      <c r="K7" s="206">
        <v>7</v>
      </c>
      <c r="L7" s="204"/>
      <c r="M7" s="206"/>
      <c r="N7" s="204"/>
      <c r="O7" s="207"/>
      <c r="P7" s="208"/>
      <c r="Q7" s="207"/>
      <c r="R7" s="204"/>
      <c r="S7" s="207"/>
      <c r="T7" s="207"/>
      <c r="U7" s="65" t="s">
        <v>151</v>
      </c>
    </row>
    <row r="8" spans="2:21" x14ac:dyDescent="0.55000000000000004">
      <c r="B8" s="202">
        <v>43831</v>
      </c>
      <c r="C8" s="204"/>
      <c r="D8" s="205"/>
      <c r="E8" s="206"/>
      <c r="F8" s="207"/>
      <c r="G8" s="204"/>
      <c r="H8" s="206"/>
      <c r="I8" s="207"/>
      <c r="J8" s="204"/>
      <c r="K8" s="206"/>
      <c r="L8" s="204"/>
      <c r="M8" s="206"/>
      <c r="N8" s="204"/>
      <c r="O8" s="207"/>
      <c r="P8" s="208"/>
      <c r="Q8" s="207"/>
      <c r="R8" s="204"/>
      <c r="S8" s="207"/>
      <c r="T8" s="207"/>
      <c r="U8" s="65"/>
    </row>
    <row r="9" spans="2:21" x14ac:dyDescent="0.55000000000000004">
      <c r="B9" s="76">
        <v>43832</v>
      </c>
      <c r="C9" s="204"/>
      <c r="D9" s="205"/>
      <c r="E9" s="206"/>
      <c r="F9" s="207"/>
      <c r="G9" s="204"/>
      <c r="H9" s="206"/>
      <c r="I9" s="207"/>
      <c r="J9" s="204"/>
      <c r="K9" s="206"/>
      <c r="L9" s="204"/>
      <c r="M9" s="206"/>
      <c r="N9" s="204"/>
      <c r="O9" s="207"/>
      <c r="P9" s="208"/>
      <c r="Q9" s="207"/>
      <c r="R9" s="204"/>
      <c r="S9" s="207"/>
      <c r="T9" s="207"/>
      <c r="U9" s="65"/>
    </row>
    <row r="10" spans="2:21" x14ac:dyDescent="0.55000000000000004">
      <c r="B10" s="202">
        <v>43833</v>
      </c>
      <c r="C10" s="204"/>
      <c r="D10" s="205"/>
      <c r="E10" s="206"/>
      <c r="F10" s="207"/>
      <c r="G10" s="204">
        <v>0</v>
      </c>
      <c r="H10" s="206">
        <v>44</v>
      </c>
      <c r="I10" s="207"/>
      <c r="J10" s="204"/>
      <c r="K10" s="206">
        <v>11</v>
      </c>
      <c r="L10" s="204"/>
      <c r="M10" s="206"/>
      <c r="N10" s="204"/>
      <c r="O10" s="207"/>
      <c r="P10" s="208"/>
      <c r="Q10" s="207">
        <v>121</v>
      </c>
      <c r="R10" s="204"/>
      <c r="S10" s="207"/>
      <c r="T10" s="207"/>
      <c r="U10" s="65" t="s">
        <v>150</v>
      </c>
    </row>
    <row r="11" spans="2:21" x14ac:dyDescent="0.55000000000000004">
      <c r="B11" s="76">
        <v>43834</v>
      </c>
      <c r="C11" s="204"/>
      <c r="D11" s="205"/>
      <c r="E11" s="206"/>
      <c r="F11" s="207"/>
      <c r="G11" s="204">
        <v>0</v>
      </c>
      <c r="H11" s="206"/>
      <c r="I11" s="207"/>
      <c r="J11" s="204"/>
      <c r="K11" s="206"/>
      <c r="L11" s="204"/>
      <c r="M11" s="206"/>
      <c r="N11" s="204"/>
      <c r="O11" s="207"/>
      <c r="P11" s="208"/>
      <c r="Q11" s="207"/>
      <c r="R11" s="204"/>
      <c r="S11" s="207"/>
      <c r="T11" s="207"/>
      <c r="U11" s="65"/>
    </row>
    <row r="12" spans="2:21" x14ac:dyDescent="0.55000000000000004">
      <c r="B12" s="203">
        <v>43835</v>
      </c>
      <c r="C12" s="204"/>
      <c r="D12" s="205"/>
      <c r="E12" s="206"/>
      <c r="F12" s="207"/>
      <c r="G12" s="204">
        <v>0</v>
      </c>
      <c r="H12" s="206">
        <v>59</v>
      </c>
      <c r="I12" s="207"/>
      <c r="J12" s="204"/>
      <c r="K12" s="206"/>
      <c r="L12" s="204"/>
      <c r="M12" s="206">
        <v>0</v>
      </c>
      <c r="N12" s="204"/>
      <c r="O12" s="207"/>
      <c r="P12" s="208"/>
      <c r="Q12" s="207">
        <v>163</v>
      </c>
      <c r="R12" s="204"/>
      <c r="S12" s="207"/>
      <c r="T12" s="207"/>
      <c r="U12" s="65" t="s">
        <v>150</v>
      </c>
    </row>
    <row r="13" spans="2:21" x14ac:dyDescent="0.55000000000000004">
      <c r="B13" s="76">
        <v>43836</v>
      </c>
      <c r="C13" s="204"/>
      <c r="D13" s="205"/>
      <c r="E13" s="206"/>
      <c r="F13" s="207"/>
      <c r="G13" s="204">
        <v>0</v>
      </c>
      <c r="H13" s="206"/>
      <c r="I13" s="207"/>
      <c r="J13" s="204"/>
      <c r="K13" s="206"/>
      <c r="L13" s="204"/>
      <c r="M13" s="206"/>
      <c r="N13" s="204"/>
      <c r="O13" s="207"/>
      <c r="P13" s="208"/>
      <c r="Q13" s="207"/>
      <c r="R13" s="204"/>
      <c r="S13" s="207"/>
      <c r="T13" s="207"/>
      <c r="U13" s="65"/>
    </row>
    <row r="14" spans="2:21" x14ac:dyDescent="0.55000000000000004">
      <c r="B14" s="75">
        <v>43837</v>
      </c>
      <c r="C14" s="190"/>
      <c r="D14" s="191"/>
      <c r="E14" s="192"/>
      <c r="F14" s="193"/>
      <c r="G14" s="204">
        <v>0</v>
      </c>
      <c r="H14" s="192"/>
      <c r="I14" s="195"/>
      <c r="J14" s="190"/>
      <c r="K14" s="196"/>
      <c r="L14" s="194"/>
      <c r="M14" s="192"/>
      <c r="N14" s="190"/>
      <c r="O14" s="193"/>
      <c r="P14" s="197"/>
      <c r="Q14" s="193"/>
      <c r="R14" s="190"/>
      <c r="S14" s="193"/>
      <c r="T14" s="193"/>
      <c r="U14" s="65"/>
    </row>
    <row r="15" spans="2:21" x14ac:dyDescent="0.55000000000000004">
      <c r="B15" s="76">
        <v>43838</v>
      </c>
      <c r="C15" s="190"/>
      <c r="D15" s="191"/>
      <c r="E15" s="192"/>
      <c r="F15" s="193"/>
      <c r="G15" s="204">
        <v>0</v>
      </c>
      <c r="H15" s="192"/>
      <c r="I15" s="195"/>
      <c r="J15" s="190"/>
      <c r="K15" s="196"/>
      <c r="L15" s="194"/>
      <c r="M15" s="192"/>
      <c r="N15" s="190"/>
      <c r="O15" s="193"/>
      <c r="P15" s="197"/>
      <c r="Q15" s="193"/>
      <c r="R15" s="190"/>
      <c r="S15" s="193"/>
      <c r="T15" s="193"/>
      <c r="U15" s="65"/>
    </row>
    <row r="16" spans="2:21" x14ac:dyDescent="0.55000000000000004">
      <c r="B16" s="75">
        <v>43839</v>
      </c>
      <c r="C16" s="190"/>
      <c r="D16" s="191"/>
      <c r="E16" s="192"/>
      <c r="F16" s="193"/>
      <c r="G16" s="204">
        <v>0</v>
      </c>
      <c r="H16" s="192"/>
      <c r="I16" s="195"/>
      <c r="J16" s="190"/>
      <c r="K16" s="196"/>
      <c r="L16" s="194">
        <v>1</v>
      </c>
      <c r="M16" s="192"/>
      <c r="N16" s="190"/>
      <c r="O16" s="193"/>
      <c r="P16" s="197"/>
      <c r="Q16" s="193"/>
      <c r="R16" s="190"/>
      <c r="S16" s="193"/>
      <c r="T16" s="193"/>
      <c r="U16" s="65"/>
    </row>
    <row r="17" spans="2:28" x14ac:dyDescent="0.55000000000000004">
      <c r="B17" s="76">
        <v>43840</v>
      </c>
      <c r="C17" s="190"/>
      <c r="D17" s="191"/>
      <c r="E17" s="192"/>
      <c r="F17" s="193"/>
      <c r="G17" s="194"/>
      <c r="H17" s="192"/>
      <c r="I17" s="195"/>
      <c r="J17" s="190"/>
      <c r="K17" s="196"/>
      <c r="L17" s="194"/>
      <c r="M17" s="192"/>
      <c r="N17" s="190"/>
      <c r="O17" s="193"/>
      <c r="P17" s="197"/>
      <c r="Q17" s="193"/>
      <c r="R17" s="190"/>
      <c r="S17" s="193"/>
      <c r="T17" s="193"/>
      <c r="U17" s="65"/>
    </row>
    <row r="18" spans="2:28" x14ac:dyDescent="0.55000000000000004">
      <c r="B18" s="75">
        <v>43841</v>
      </c>
      <c r="C18" s="190"/>
      <c r="D18" s="191"/>
      <c r="E18" s="192"/>
      <c r="F18" s="193"/>
      <c r="G18" s="194"/>
      <c r="H18" s="192"/>
      <c r="I18" s="195"/>
      <c r="J18" s="190"/>
      <c r="K18" s="196"/>
      <c r="L18" s="194"/>
      <c r="M18" s="192"/>
      <c r="N18" s="190"/>
      <c r="O18" s="193"/>
      <c r="P18" s="197"/>
      <c r="Q18" s="193"/>
      <c r="R18" s="190"/>
      <c r="S18" s="193"/>
      <c r="T18" s="193"/>
      <c r="U18" s="65"/>
    </row>
    <row r="19" spans="2:28" x14ac:dyDescent="0.55000000000000004">
      <c r="B19" s="76">
        <v>43842</v>
      </c>
      <c r="C19" s="190"/>
      <c r="D19" s="191"/>
      <c r="E19" s="192"/>
      <c r="F19" s="193"/>
      <c r="G19" s="194"/>
      <c r="H19" s="192"/>
      <c r="I19" s="195"/>
      <c r="J19" s="190"/>
      <c r="K19" s="196"/>
      <c r="L19" s="194"/>
      <c r="M19" s="192"/>
      <c r="N19" s="190"/>
      <c r="O19" s="193"/>
      <c r="P19" s="197"/>
      <c r="Q19" s="193"/>
      <c r="R19" s="190"/>
      <c r="S19" s="193"/>
      <c r="T19" s="193"/>
      <c r="U19" s="65"/>
    </row>
    <row r="20" spans="2:28" x14ac:dyDescent="0.55000000000000004">
      <c r="B20" s="75">
        <v>43843</v>
      </c>
      <c r="C20" s="190"/>
      <c r="D20" s="191"/>
      <c r="E20" s="206"/>
      <c r="F20" s="207"/>
      <c r="G20" s="204"/>
      <c r="H20" s="206"/>
      <c r="I20" s="207"/>
      <c r="J20" s="204"/>
      <c r="K20" s="206"/>
      <c r="L20" s="204"/>
      <c r="M20" s="206"/>
      <c r="N20" s="204"/>
      <c r="O20" s="207"/>
      <c r="P20" s="208"/>
      <c r="Q20" s="207"/>
      <c r="R20" s="204"/>
      <c r="S20" s="207"/>
      <c r="T20" s="207"/>
      <c r="U20" s="65"/>
    </row>
    <row r="21" spans="2:28" x14ac:dyDescent="0.55000000000000004">
      <c r="B21" s="76">
        <v>43844</v>
      </c>
      <c r="C21" s="190"/>
      <c r="D21" s="191"/>
      <c r="E21" s="206"/>
      <c r="F21" s="207"/>
      <c r="G21" s="204"/>
      <c r="H21" s="206">
        <v>41</v>
      </c>
      <c r="I21" s="207"/>
      <c r="J21" s="204"/>
      <c r="K21" s="206">
        <v>6</v>
      </c>
      <c r="L21" s="204"/>
      <c r="M21" s="206">
        <v>1</v>
      </c>
      <c r="N21" s="204"/>
      <c r="O21" s="207">
        <v>7</v>
      </c>
      <c r="P21" s="208"/>
      <c r="Q21" s="207">
        <v>763</v>
      </c>
      <c r="R21" s="204"/>
      <c r="S21" s="207">
        <v>450</v>
      </c>
      <c r="T21" s="210">
        <v>313</v>
      </c>
      <c r="U21" s="65"/>
    </row>
    <row r="22" spans="2:28" x14ac:dyDescent="0.55000000000000004">
      <c r="B22" s="75">
        <v>43845</v>
      </c>
      <c r="C22" s="190"/>
      <c r="D22" s="191"/>
      <c r="E22" s="206"/>
      <c r="F22" s="207"/>
      <c r="G22" s="204">
        <v>0</v>
      </c>
      <c r="H22" s="211">
        <f>+H21+G22</f>
        <v>41</v>
      </c>
      <c r="I22" s="207"/>
      <c r="J22" s="204"/>
      <c r="K22" s="206"/>
      <c r="L22" s="204">
        <v>1</v>
      </c>
      <c r="M22" s="212">
        <f>+M21+L22</f>
        <v>2</v>
      </c>
      <c r="N22" s="204">
        <v>5</v>
      </c>
      <c r="O22" s="207">
        <f>+O21+N22</f>
        <v>12</v>
      </c>
      <c r="P22" s="208">
        <v>0</v>
      </c>
      <c r="Q22" s="212">
        <f>+Q21+P22</f>
        <v>763</v>
      </c>
      <c r="R22" s="213">
        <f>+S22-S21</f>
        <v>194</v>
      </c>
      <c r="S22" s="207">
        <v>644</v>
      </c>
      <c r="T22" s="210">
        <v>119</v>
      </c>
      <c r="U22" s="65" t="s">
        <v>152</v>
      </c>
    </row>
    <row r="23" spans="2:28" x14ac:dyDescent="0.55000000000000004">
      <c r="B23" s="209">
        <v>43846</v>
      </c>
      <c r="C23" s="190"/>
      <c r="D23" s="191"/>
      <c r="E23" s="206"/>
      <c r="F23" s="207"/>
      <c r="G23" s="204">
        <v>4</v>
      </c>
      <c r="H23" s="211">
        <f>+H22+G23</f>
        <v>45</v>
      </c>
      <c r="I23" s="207"/>
      <c r="J23" s="204"/>
      <c r="K23" s="206">
        <v>5</v>
      </c>
      <c r="L23" s="204">
        <v>0</v>
      </c>
      <c r="M23" s="212">
        <f>+M22+L23</f>
        <v>2</v>
      </c>
      <c r="N23" s="204">
        <v>3</v>
      </c>
      <c r="O23" s="212">
        <f>+O22+N23</f>
        <v>15</v>
      </c>
      <c r="P23" s="208">
        <v>0</v>
      </c>
      <c r="Q23" s="212">
        <f>+Q22+P23</f>
        <v>763</v>
      </c>
      <c r="R23" s="213">
        <f>+S23-S22</f>
        <v>21</v>
      </c>
      <c r="S23" s="207">
        <v>665</v>
      </c>
      <c r="T23" s="210">
        <v>98</v>
      </c>
      <c r="U23" s="65" t="s">
        <v>154</v>
      </c>
    </row>
    <row r="24" spans="2:28" x14ac:dyDescent="0.55000000000000004">
      <c r="B24" s="75">
        <v>43847</v>
      </c>
      <c r="C24" s="190"/>
      <c r="D24" s="191"/>
      <c r="E24" s="206"/>
      <c r="F24" s="207"/>
      <c r="G24" s="204">
        <v>17</v>
      </c>
      <c r="H24" s="211">
        <f>+H23+G24</f>
        <v>62</v>
      </c>
      <c r="I24" s="207"/>
      <c r="J24" s="204">
        <v>3</v>
      </c>
      <c r="K24" s="212">
        <f>+K23+J24</f>
        <v>8</v>
      </c>
      <c r="L24" s="204">
        <v>0</v>
      </c>
      <c r="M24" s="212">
        <f>+M23+L24</f>
        <v>2</v>
      </c>
      <c r="N24" s="204">
        <v>4</v>
      </c>
      <c r="O24" s="212">
        <f>+O23+N24</f>
        <v>19</v>
      </c>
      <c r="P24" s="208">
        <v>0</v>
      </c>
      <c r="Q24" s="212">
        <f>+Q23+P24</f>
        <v>763</v>
      </c>
      <c r="R24" s="213">
        <f>+S24-S23</f>
        <v>16</v>
      </c>
      <c r="S24" s="210">
        <v>681</v>
      </c>
      <c r="T24" s="212">
        <f>+T23-R24</f>
        <v>82</v>
      </c>
      <c r="U24" s="65" t="s">
        <v>153</v>
      </c>
    </row>
    <row r="25" spans="2:28" x14ac:dyDescent="0.55000000000000004">
      <c r="B25" s="76">
        <v>43848</v>
      </c>
      <c r="C25" s="190"/>
      <c r="D25" s="191"/>
      <c r="E25" s="206"/>
      <c r="F25" s="207"/>
      <c r="G25" s="204">
        <v>59</v>
      </c>
      <c r="H25" s="211">
        <f>+H24+G25</f>
        <v>121</v>
      </c>
      <c r="I25" s="207"/>
      <c r="J25" s="204"/>
      <c r="K25" s="206"/>
      <c r="L25" s="204">
        <v>0</v>
      </c>
      <c r="M25" s="212">
        <f>+M24+L25</f>
        <v>2</v>
      </c>
      <c r="N25" s="204">
        <v>5</v>
      </c>
      <c r="O25" s="212">
        <f>+O24+N25</f>
        <v>24</v>
      </c>
      <c r="P25" s="208"/>
      <c r="Q25" s="207"/>
      <c r="R25" s="204"/>
      <c r="S25" s="207"/>
      <c r="T25" s="207"/>
      <c r="U25" s="65" t="s">
        <v>155</v>
      </c>
    </row>
    <row r="26" spans="2:28" x14ac:dyDescent="0.55000000000000004">
      <c r="B26" s="75">
        <v>43849</v>
      </c>
      <c r="C26" s="198"/>
      <c r="D26" s="199"/>
      <c r="E26" s="214"/>
      <c r="F26" s="215"/>
      <c r="G26" s="216">
        <v>77</v>
      </c>
      <c r="H26" s="211">
        <f>+H25+G26</f>
        <v>198</v>
      </c>
      <c r="I26" s="217">
        <v>169</v>
      </c>
      <c r="J26" s="216">
        <v>1</v>
      </c>
      <c r="K26" s="210">
        <v>44</v>
      </c>
      <c r="L26" s="216">
        <v>2</v>
      </c>
      <c r="M26" s="212">
        <f>+M25+L26</f>
        <v>4</v>
      </c>
      <c r="N26" s="216">
        <v>1</v>
      </c>
      <c r="O26" s="212">
        <f>+O25+N26</f>
        <v>25</v>
      </c>
      <c r="P26" s="218"/>
      <c r="Q26" s="217">
        <v>817</v>
      </c>
      <c r="R26" s="216"/>
      <c r="S26" s="217">
        <v>727</v>
      </c>
      <c r="T26" s="217">
        <v>90</v>
      </c>
      <c r="U26" s="65" t="s">
        <v>155</v>
      </c>
      <c r="X26" s="97" t="s">
        <v>117</v>
      </c>
      <c r="Y26" s="97" t="s">
        <v>118</v>
      </c>
      <c r="Z26" s="97"/>
      <c r="AA26" s="97" t="s">
        <v>115</v>
      </c>
      <c r="AB26" s="97" t="s">
        <v>116</v>
      </c>
    </row>
    <row r="27" spans="2:28" s="97" customFormat="1" x14ac:dyDescent="0.55000000000000004">
      <c r="B27" s="76">
        <v>43850</v>
      </c>
      <c r="C27" s="73">
        <v>27</v>
      </c>
      <c r="D27" s="104"/>
      <c r="E27" s="219">
        <v>54</v>
      </c>
      <c r="F27" s="105"/>
      <c r="G27" s="73">
        <v>77</v>
      </c>
      <c r="H27" s="219">
        <v>291</v>
      </c>
      <c r="I27" s="105"/>
      <c r="J27" s="73"/>
      <c r="K27" s="74"/>
      <c r="L27" s="73"/>
      <c r="M27" s="74"/>
      <c r="N27" s="73"/>
      <c r="O27" s="105"/>
      <c r="P27" s="200"/>
      <c r="Q27" s="105"/>
      <c r="R27" s="73"/>
      <c r="S27" s="105"/>
      <c r="T27" s="105"/>
      <c r="U27" s="96" t="s">
        <v>156</v>
      </c>
      <c r="W27" s="121">
        <f>+B27</f>
        <v>43850</v>
      </c>
      <c r="X27" s="122">
        <f>+G27</f>
        <v>77</v>
      </c>
      <c r="Y27" s="97">
        <f>+H27</f>
        <v>291</v>
      </c>
      <c r="Z27" s="123">
        <f>+B27</f>
        <v>43850</v>
      </c>
      <c r="AA27" s="97">
        <f>+L27</f>
        <v>0</v>
      </c>
      <c r="AB27" s="97">
        <f>+M27</f>
        <v>0</v>
      </c>
    </row>
    <row r="28" spans="2:28" s="97" customFormat="1" ht="36" x14ac:dyDescent="0.55000000000000004">
      <c r="B28" s="76">
        <v>43851</v>
      </c>
      <c r="C28" s="54">
        <v>26</v>
      </c>
      <c r="D28" s="84" t="s">
        <v>149</v>
      </c>
      <c r="E28" s="51">
        <v>440</v>
      </c>
      <c r="F28" s="50"/>
      <c r="G28" s="48">
        <v>149</v>
      </c>
      <c r="H28" s="51">
        <v>37</v>
      </c>
      <c r="I28" s="50"/>
      <c r="J28" s="52"/>
      <c r="K28" s="53">
        <v>102</v>
      </c>
      <c r="L28" s="48">
        <v>3</v>
      </c>
      <c r="M28" s="51">
        <v>9</v>
      </c>
      <c r="N28" s="54"/>
      <c r="O28" s="50"/>
      <c r="P28" s="93"/>
      <c r="Q28" s="85"/>
      <c r="R28" s="54"/>
      <c r="S28" s="85"/>
      <c r="T28" s="85"/>
      <c r="U28" s="99" t="s">
        <v>95</v>
      </c>
      <c r="W28" s="121">
        <f>+B28</f>
        <v>43851</v>
      </c>
      <c r="X28" s="122">
        <f t="shared" ref="X28:X55" si="0">+G28</f>
        <v>149</v>
      </c>
      <c r="Y28" s="97">
        <f t="shared" ref="Y28:Y54" si="1">+H28</f>
        <v>37</v>
      </c>
      <c r="Z28" s="123">
        <f>+B28</f>
        <v>43851</v>
      </c>
      <c r="AA28" s="97">
        <f t="shared" ref="AA28:AA54" si="2">+L28</f>
        <v>3</v>
      </c>
      <c r="AB28" s="97">
        <f t="shared" ref="AB28:AB54" si="3">+M28</f>
        <v>9</v>
      </c>
    </row>
    <row r="29" spans="2:28" s="106" customFormat="1" ht="36" x14ac:dyDescent="0.55000000000000004">
      <c r="B29" s="76">
        <v>43852</v>
      </c>
      <c r="C29" s="54">
        <v>257</v>
      </c>
      <c r="D29" s="201"/>
      <c r="E29" s="51">
        <v>393</v>
      </c>
      <c r="F29" s="57"/>
      <c r="G29" s="52">
        <v>131</v>
      </c>
      <c r="H29" s="55">
        <v>571</v>
      </c>
      <c r="I29" s="57"/>
      <c r="J29" s="48"/>
      <c r="K29" s="55">
        <v>95</v>
      </c>
      <c r="L29" s="48">
        <v>8</v>
      </c>
      <c r="M29" s="56">
        <f t="shared" ref="M29:M40" si="4">+L29+M28</f>
        <v>17</v>
      </c>
      <c r="N29" s="48"/>
      <c r="O29" s="57"/>
      <c r="P29" s="98"/>
      <c r="Q29" s="90">
        <v>5897</v>
      </c>
      <c r="R29" s="48"/>
      <c r="S29" s="85">
        <v>969</v>
      </c>
      <c r="T29" s="90">
        <v>4928</v>
      </c>
      <c r="U29" s="101" t="s">
        <v>94</v>
      </c>
      <c r="W29" s="121">
        <f>+B29</f>
        <v>43852</v>
      </c>
      <c r="X29" s="122">
        <f t="shared" si="0"/>
        <v>131</v>
      </c>
      <c r="Y29" s="97">
        <f t="shared" si="1"/>
        <v>571</v>
      </c>
      <c r="Z29" s="123">
        <f>+B29</f>
        <v>43852</v>
      </c>
      <c r="AA29" s="97">
        <f t="shared" si="2"/>
        <v>8</v>
      </c>
      <c r="AB29" s="97">
        <f t="shared" si="3"/>
        <v>17</v>
      </c>
    </row>
    <row r="30" spans="2:28" s="97" customFormat="1" x14ac:dyDescent="0.55000000000000004">
      <c r="B30" s="76">
        <v>43853</v>
      </c>
      <c r="C30" s="48">
        <v>680</v>
      </c>
      <c r="D30" s="49"/>
      <c r="E30" s="53">
        <v>1072</v>
      </c>
      <c r="F30" s="90"/>
      <c r="G30" s="48">
        <v>259</v>
      </c>
      <c r="H30" s="56">
        <f>+H29+G30</f>
        <v>830</v>
      </c>
      <c r="I30" s="58"/>
      <c r="J30" s="48"/>
      <c r="K30" s="55">
        <v>177</v>
      </c>
      <c r="L30" s="48">
        <v>8</v>
      </c>
      <c r="M30" s="56">
        <f t="shared" si="4"/>
        <v>25</v>
      </c>
      <c r="N30" s="48">
        <v>6</v>
      </c>
      <c r="O30" s="57">
        <v>34</v>
      </c>
      <c r="P30" s="111">
        <f>+Q30-Q29</f>
        <v>3610</v>
      </c>
      <c r="Q30" s="90">
        <v>9507</v>
      </c>
      <c r="R30" s="48"/>
      <c r="S30" s="85">
        <v>1087</v>
      </c>
      <c r="T30" s="90">
        <v>8420</v>
      </c>
      <c r="U30" s="100" t="s">
        <v>93</v>
      </c>
      <c r="W30" s="121">
        <f>+B30</f>
        <v>43853</v>
      </c>
      <c r="X30" s="122">
        <f t="shared" si="0"/>
        <v>259</v>
      </c>
      <c r="Y30" s="97">
        <f t="shared" si="1"/>
        <v>830</v>
      </c>
      <c r="Z30" s="123">
        <f t="shared" ref="Z30:Z54" si="5">+B30</f>
        <v>43853</v>
      </c>
      <c r="AA30" s="97">
        <f t="shared" si="2"/>
        <v>8</v>
      </c>
      <c r="AB30" s="97">
        <f t="shared" si="3"/>
        <v>25</v>
      </c>
    </row>
    <row r="31" spans="2:28" s="97" customFormat="1" x14ac:dyDescent="0.55000000000000004">
      <c r="B31" s="76">
        <v>43854</v>
      </c>
      <c r="C31" s="48">
        <v>1118</v>
      </c>
      <c r="D31" s="49"/>
      <c r="E31" s="53">
        <v>1965</v>
      </c>
      <c r="F31" s="90"/>
      <c r="G31" s="48">
        <v>444</v>
      </c>
      <c r="H31" s="51">
        <v>1287</v>
      </c>
      <c r="I31" s="50"/>
      <c r="J31" s="48"/>
      <c r="K31" s="55"/>
      <c r="L31" s="48">
        <v>16</v>
      </c>
      <c r="M31" s="56">
        <f t="shared" si="4"/>
        <v>41</v>
      </c>
      <c r="N31" s="48">
        <v>11</v>
      </c>
      <c r="O31" s="50">
        <v>38</v>
      </c>
      <c r="P31" s="111">
        <f t="shared" ref="P31:P73" si="6">+Q31-Q30</f>
        <v>5690</v>
      </c>
      <c r="Q31" s="91">
        <v>15197</v>
      </c>
      <c r="R31" s="52">
        <v>1230</v>
      </c>
      <c r="S31" s="117"/>
      <c r="T31" s="91">
        <v>13967</v>
      </c>
      <c r="U31" s="96"/>
      <c r="W31" s="121">
        <f>+B31</f>
        <v>43854</v>
      </c>
      <c r="X31" s="122">
        <f t="shared" si="0"/>
        <v>444</v>
      </c>
      <c r="Y31" s="97">
        <f t="shared" si="1"/>
        <v>1287</v>
      </c>
      <c r="Z31" s="123">
        <f t="shared" si="5"/>
        <v>43854</v>
      </c>
      <c r="AA31" s="97">
        <f t="shared" si="2"/>
        <v>16</v>
      </c>
      <c r="AB31" s="97">
        <f t="shared" si="3"/>
        <v>41</v>
      </c>
    </row>
    <row r="32" spans="2:28" s="97" customFormat="1" x14ac:dyDescent="0.55000000000000004">
      <c r="B32" s="76">
        <v>43855</v>
      </c>
      <c r="C32" s="48">
        <v>1309</v>
      </c>
      <c r="D32" s="49"/>
      <c r="E32" s="108"/>
      <c r="F32" s="90">
        <v>2684</v>
      </c>
      <c r="G32" s="48">
        <v>688</v>
      </c>
      <c r="H32" s="107">
        <f>+H31+G32</f>
        <v>1975</v>
      </c>
      <c r="I32" s="90"/>
      <c r="J32" s="48">
        <v>87</v>
      </c>
      <c r="K32" s="55">
        <v>324</v>
      </c>
      <c r="L32" s="48">
        <v>15</v>
      </c>
      <c r="M32" s="56">
        <f t="shared" si="4"/>
        <v>56</v>
      </c>
      <c r="N32" s="48">
        <v>11</v>
      </c>
      <c r="O32" s="58">
        <f t="shared" ref="O32:O38" si="7">+N32+O31</f>
        <v>49</v>
      </c>
      <c r="P32" s="111">
        <f t="shared" si="6"/>
        <v>8234</v>
      </c>
      <c r="Q32" s="90">
        <v>23431</v>
      </c>
      <c r="R32" s="48">
        <v>325</v>
      </c>
      <c r="S32" s="118"/>
      <c r="T32" s="90">
        <v>21556</v>
      </c>
      <c r="U32" s="96"/>
      <c r="W32" s="121">
        <f t="shared" ref="W32:W55" si="8">+B32</f>
        <v>43855</v>
      </c>
      <c r="X32" s="122">
        <f t="shared" si="0"/>
        <v>688</v>
      </c>
      <c r="Y32" s="97">
        <f t="shared" si="1"/>
        <v>1975</v>
      </c>
      <c r="Z32" s="123">
        <f t="shared" si="5"/>
        <v>43855</v>
      </c>
      <c r="AA32" s="97">
        <f t="shared" si="2"/>
        <v>15</v>
      </c>
      <c r="AB32" s="97">
        <f t="shared" si="3"/>
        <v>56</v>
      </c>
    </row>
    <row r="33" spans="2:28" s="97" customFormat="1" x14ac:dyDescent="0.55000000000000004">
      <c r="B33" s="76">
        <v>43856</v>
      </c>
      <c r="C33" s="48">
        <v>3806</v>
      </c>
      <c r="D33" s="49"/>
      <c r="E33" s="108"/>
      <c r="F33" s="90">
        <v>5794</v>
      </c>
      <c r="G33" s="48">
        <v>769</v>
      </c>
      <c r="H33" s="56">
        <f>+H32+G33</f>
        <v>2744</v>
      </c>
      <c r="I33" s="90"/>
      <c r="J33" s="59"/>
      <c r="K33" s="55">
        <v>461</v>
      </c>
      <c r="L33" s="48">
        <v>24</v>
      </c>
      <c r="M33" s="56">
        <f t="shared" si="4"/>
        <v>80</v>
      </c>
      <c r="N33" s="48">
        <v>2</v>
      </c>
      <c r="O33" s="58">
        <f t="shared" si="7"/>
        <v>51</v>
      </c>
      <c r="P33" s="111">
        <f t="shared" si="6"/>
        <v>9368</v>
      </c>
      <c r="Q33" s="90">
        <v>32799</v>
      </c>
      <c r="R33" s="48">
        <v>583</v>
      </c>
      <c r="S33" s="118"/>
      <c r="T33" s="90">
        <v>30453</v>
      </c>
      <c r="U33" s="96"/>
      <c r="W33" s="121">
        <f t="shared" si="8"/>
        <v>43856</v>
      </c>
      <c r="X33" s="122">
        <f t="shared" si="0"/>
        <v>769</v>
      </c>
      <c r="Y33" s="97">
        <f t="shared" si="1"/>
        <v>2744</v>
      </c>
      <c r="Z33" s="123">
        <f t="shared" si="5"/>
        <v>43856</v>
      </c>
      <c r="AA33" s="97">
        <f t="shared" si="2"/>
        <v>24</v>
      </c>
      <c r="AB33" s="97">
        <f t="shared" si="3"/>
        <v>80</v>
      </c>
    </row>
    <row r="34" spans="2:28" s="97" customFormat="1" x14ac:dyDescent="0.55000000000000004">
      <c r="B34" s="76">
        <v>43857</v>
      </c>
      <c r="C34" s="48">
        <v>2077</v>
      </c>
      <c r="D34" s="49"/>
      <c r="E34" s="108"/>
      <c r="F34" s="90">
        <v>6973</v>
      </c>
      <c r="G34" s="48">
        <v>1771</v>
      </c>
      <c r="H34" s="56">
        <f>+H33+G34</f>
        <v>4515</v>
      </c>
      <c r="I34" s="90"/>
      <c r="J34" s="48">
        <v>515</v>
      </c>
      <c r="K34" s="56">
        <f t="shared" ref="K34:K65" si="9">+J34+K33</f>
        <v>976</v>
      </c>
      <c r="L34" s="48">
        <v>26</v>
      </c>
      <c r="M34" s="56">
        <f t="shared" si="4"/>
        <v>106</v>
      </c>
      <c r="N34" s="48">
        <v>9</v>
      </c>
      <c r="O34" s="58">
        <f t="shared" si="7"/>
        <v>60</v>
      </c>
      <c r="P34" s="111">
        <f t="shared" si="6"/>
        <v>15034</v>
      </c>
      <c r="Q34" s="90">
        <v>47833</v>
      </c>
      <c r="R34" s="48">
        <v>914</v>
      </c>
      <c r="S34" s="118"/>
      <c r="T34" s="90">
        <v>44132</v>
      </c>
      <c r="U34" s="96"/>
      <c r="W34" s="121">
        <f t="shared" si="8"/>
        <v>43857</v>
      </c>
      <c r="X34" s="122">
        <f t="shared" si="0"/>
        <v>1771</v>
      </c>
      <c r="Y34" s="97">
        <f t="shared" si="1"/>
        <v>4515</v>
      </c>
      <c r="Z34" s="123">
        <f t="shared" si="5"/>
        <v>43857</v>
      </c>
      <c r="AA34" s="97">
        <f t="shared" si="2"/>
        <v>26</v>
      </c>
      <c r="AB34" s="97">
        <f t="shared" si="3"/>
        <v>106</v>
      </c>
    </row>
    <row r="35" spans="2:28" s="97" customFormat="1" x14ac:dyDescent="0.55000000000000004">
      <c r="B35" s="76">
        <v>43858</v>
      </c>
      <c r="C35" s="48">
        <v>3248</v>
      </c>
      <c r="D35" s="49"/>
      <c r="E35" s="108"/>
      <c r="F35" s="90">
        <v>9239</v>
      </c>
      <c r="G35" s="48">
        <v>1459</v>
      </c>
      <c r="H35" s="56">
        <f>+H34+G35</f>
        <v>5974</v>
      </c>
      <c r="I35" s="90"/>
      <c r="J35" s="48">
        <v>263</v>
      </c>
      <c r="K35" s="56">
        <f t="shared" si="9"/>
        <v>1239</v>
      </c>
      <c r="L35" s="48">
        <v>26</v>
      </c>
      <c r="M35" s="56">
        <f t="shared" si="4"/>
        <v>132</v>
      </c>
      <c r="N35" s="48">
        <v>43</v>
      </c>
      <c r="O35" s="58">
        <f t="shared" si="7"/>
        <v>103</v>
      </c>
      <c r="P35" s="111">
        <f t="shared" si="6"/>
        <v>17704</v>
      </c>
      <c r="Q35" s="90">
        <v>65537</v>
      </c>
      <c r="R35" s="48">
        <v>1604</v>
      </c>
      <c r="S35" s="118"/>
      <c r="T35" s="90">
        <v>59990</v>
      </c>
      <c r="U35" s="96"/>
      <c r="W35" s="121">
        <f t="shared" si="8"/>
        <v>43858</v>
      </c>
      <c r="X35" s="122">
        <f t="shared" si="0"/>
        <v>1459</v>
      </c>
      <c r="Y35" s="97">
        <f t="shared" si="1"/>
        <v>5974</v>
      </c>
      <c r="Z35" s="123">
        <f t="shared" si="5"/>
        <v>43858</v>
      </c>
      <c r="AA35" s="97">
        <f t="shared" si="2"/>
        <v>26</v>
      </c>
      <c r="AB35" s="97">
        <f t="shared" si="3"/>
        <v>132</v>
      </c>
    </row>
    <row r="36" spans="2:28" s="97" customFormat="1" x14ac:dyDescent="0.55000000000000004">
      <c r="B36" s="76">
        <v>43859</v>
      </c>
      <c r="C36" s="48">
        <v>4148</v>
      </c>
      <c r="D36" s="49"/>
      <c r="E36" s="108"/>
      <c r="F36" s="90">
        <v>12167</v>
      </c>
      <c r="G36" s="48">
        <v>1737</v>
      </c>
      <c r="H36" s="56">
        <f>+H35+G36</f>
        <v>7711</v>
      </c>
      <c r="I36" s="90"/>
      <c r="J36" s="48">
        <v>131</v>
      </c>
      <c r="K36" s="56">
        <f t="shared" si="9"/>
        <v>1370</v>
      </c>
      <c r="L36" s="48">
        <v>38</v>
      </c>
      <c r="M36" s="56">
        <f t="shared" si="4"/>
        <v>170</v>
      </c>
      <c r="N36" s="48">
        <v>21</v>
      </c>
      <c r="O36" s="58">
        <f t="shared" si="7"/>
        <v>124</v>
      </c>
      <c r="P36" s="111">
        <f t="shared" si="6"/>
        <v>23156</v>
      </c>
      <c r="Q36" s="90">
        <v>88693</v>
      </c>
      <c r="R36" s="48">
        <v>2364</v>
      </c>
      <c r="S36" s="118"/>
      <c r="T36" s="90">
        <v>81947</v>
      </c>
      <c r="U36" s="96"/>
      <c r="W36" s="121">
        <f t="shared" si="8"/>
        <v>43859</v>
      </c>
      <c r="X36" s="122">
        <f t="shared" si="0"/>
        <v>1737</v>
      </c>
      <c r="Y36" s="97">
        <f t="shared" si="1"/>
        <v>7711</v>
      </c>
      <c r="Z36" s="123">
        <f t="shared" si="5"/>
        <v>43859</v>
      </c>
      <c r="AA36" s="97">
        <f t="shared" si="2"/>
        <v>38</v>
      </c>
      <c r="AB36" s="97">
        <f t="shared" si="3"/>
        <v>170</v>
      </c>
    </row>
    <row r="37" spans="2:28" s="97" customFormat="1" x14ac:dyDescent="0.55000000000000004">
      <c r="B37" s="76">
        <v>43860</v>
      </c>
      <c r="C37" s="48">
        <v>4812</v>
      </c>
      <c r="D37" s="49"/>
      <c r="E37" s="108"/>
      <c r="F37" s="90">
        <v>15238</v>
      </c>
      <c r="G37" s="48">
        <v>1982</v>
      </c>
      <c r="H37" s="234">
        <f>+H36+G37-1</f>
        <v>9692</v>
      </c>
      <c r="I37" s="90"/>
      <c r="J37" s="48">
        <v>157</v>
      </c>
      <c r="K37" s="56">
        <f t="shared" si="9"/>
        <v>1527</v>
      </c>
      <c r="L37" s="48">
        <v>43</v>
      </c>
      <c r="M37" s="56">
        <f t="shared" si="4"/>
        <v>213</v>
      </c>
      <c r="N37" s="48">
        <v>47</v>
      </c>
      <c r="O37" s="58">
        <f t="shared" si="7"/>
        <v>171</v>
      </c>
      <c r="P37" s="111">
        <f t="shared" si="6"/>
        <v>24886</v>
      </c>
      <c r="Q37" s="90">
        <v>113579</v>
      </c>
      <c r="R37" s="48">
        <v>4201</v>
      </c>
      <c r="S37" s="118"/>
      <c r="T37" s="90">
        <v>102427</v>
      </c>
      <c r="U37" s="96" t="s">
        <v>81</v>
      </c>
      <c r="W37" s="121">
        <f t="shared" si="8"/>
        <v>43860</v>
      </c>
      <c r="X37" s="122">
        <f t="shared" si="0"/>
        <v>1982</v>
      </c>
      <c r="Y37" s="97">
        <f t="shared" si="1"/>
        <v>9692</v>
      </c>
      <c r="Z37" s="123">
        <f t="shared" si="5"/>
        <v>43860</v>
      </c>
      <c r="AA37" s="97">
        <f t="shared" si="2"/>
        <v>43</v>
      </c>
      <c r="AB37" s="97">
        <f t="shared" si="3"/>
        <v>213</v>
      </c>
    </row>
    <row r="38" spans="2:28" s="97" customFormat="1" x14ac:dyDescent="0.55000000000000004">
      <c r="B38" s="76">
        <v>43861</v>
      </c>
      <c r="C38" s="48">
        <v>5019</v>
      </c>
      <c r="D38" s="49"/>
      <c r="E38" s="108"/>
      <c r="F38" s="90">
        <v>17988</v>
      </c>
      <c r="G38" s="48">
        <v>2102</v>
      </c>
      <c r="H38" s="235">
        <f>+H37+G38-3</f>
        <v>11791</v>
      </c>
      <c r="I38" s="91"/>
      <c r="J38" s="48">
        <v>268</v>
      </c>
      <c r="K38" s="56">
        <f t="shared" si="9"/>
        <v>1795</v>
      </c>
      <c r="L38" s="48">
        <v>46</v>
      </c>
      <c r="M38" s="56">
        <f t="shared" si="4"/>
        <v>259</v>
      </c>
      <c r="N38" s="48">
        <v>72</v>
      </c>
      <c r="O38" s="58">
        <f t="shared" si="7"/>
        <v>243</v>
      </c>
      <c r="P38" s="111">
        <f t="shared" si="6"/>
        <v>23408</v>
      </c>
      <c r="Q38" s="90">
        <v>136987</v>
      </c>
      <c r="R38" s="48">
        <v>6509</v>
      </c>
      <c r="S38" s="118"/>
      <c r="T38" s="90">
        <v>118478</v>
      </c>
      <c r="U38" s="99" t="s">
        <v>84</v>
      </c>
      <c r="W38" s="121">
        <f t="shared" si="8"/>
        <v>43861</v>
      </c>
      <c r="X38" s="122">
        <f t="shared" si="0"/>
        <v>2102</v>
      </c>
      <c r="Y38" s="97">
        <f t="shared" si="1"/>
        <v>11791</v>
      </c>
      <c r="Z38" s="123">
        <f t="shared" si="5"/>
        <v>43861</v>
      </c>
      <c r="AA38" s="97">
        <f t="shared" si="2"/>
        <v>46</v>
      </c>
      <c r="AB38" s="97">
        <f t="shared" si="3"/>
        <v>259</v>
      </c>
    </row>
    <row r="39" spans="2:28" s="97" customFormat="1" x14ac:dyDescent="0.55000000000000004">
      <c r="B39" s="102">
        <v>43862</v>
      </c>
      <c r="C39" s="48">
        <v>4562</v>
      </c>
      <c r="D39" s="84"/>
      <c r="E39" s="108"/>
      <c r="F39" s="90">
        <v>19544</v>
      </c>
      <c r="G39" s="48">
        <v>2590</v>
      </c>
      <c r="H39" s="235">
        <f>+H38+G39-1</f>
        <v>14380</v>
      </c>
      <c r="I39" s="91"/>
      <c r="J39" s="48">
        <v>315</v>
      </c>
      <c r="K39" s="56">
        <f t="shared" si="9"/>
        <v>2110</v>
      </c>
      <c r="L39" s="48">
        <v>45</v>
      </c>
      <c r="M39" s="56">
        <f t="shared" si="4"/>
        <v>304</v>
      </c>
      <c r="N39" s="48">
        <v>85</v>
      </c>
      <c r="O39" s="85">
        <v>304</v>
      </c>
      <c r="P39" s="111">
        <f t="shared" si="6"/>
        <v>26857</v>
      </c>
      <c r="Q39" s="91">
        <v>163844</v>
      </c>
      <c r="R39" s="52">
        <v>8044</v>
      </c>
      <c r="S39" s="117"/>
      <c r="T39" s="91">
        <v>137594</v>
      </c>
      <c r="U39" s="96" t="s">
        <v>82</v>
      </c>
      <c r="W39" s="121">
        <f t="shared" si="8"/>
        <v>43862</v>
      </c>
      <c r="X39" s="122">
        <f t="shared" si="0"/>
        <v>2590</v>
      </c>
      <c r="Y39" s="97">
        <f t="shared" si="1"/>
        <v>14380</v>
      </c>
      <c r="Z39" s="123">
        <f t="shared" si="5"/>
        <v>43862</v>
      </c>
      <c r="AA39" s="97">
        <f t="shared" si="2"/>
        <v>45</v>
      </c>
      <c r="AB39" s="97">
        <f t="shared" si="3"/>
        <v>304</v>
      </c>
    </row>
    <row r="40" spans="2:28" s="97" customFormat="1" x14ac:dyDescent="0.55000000000000004">
      <c r="B40" s="102">
        <v>43863</v>
      </c>
      <c r="C40" s="48">
        <v>5173</v>
      </c>
      <c r="D40" s="84"/>
      <c r="E40" s="108"/>
      <c r="F40" s="90">
        <v>21558</v>
      </c>
      <c r="G40" s="48">
        <v>2829</v>
      </c>
      <c r="H40" s="234">
        <f>+H39+G40-3-1</f>
        <v>17205</v>
      </c>
      <c r="I40" s="90"/>
      <c r="J40" s="48">
        <v>186</v>
      </c>
      <c r="K40" s="56">
        <f t="shared" si="9"/>
        <v>2296</v>
      </c>
      <c r="L40" s="48">
        <v>57</v>
      </c>
      <c r="M40" s="56">
        <f t="shared" si="4"/>
        <v>361</v>
      </c>
      <c r="N40" s="48">
        <v>148</v>
      </c>
      <c r="O40" s="85">
        <v>475</v>
      </c>
      <c r="P40" s="111">
        <f t="shared" si="6"/>
        <v>25739</v>
      </c>
      <c r="Q40" s="91">
        <v>189583</v>
      </c>
      <c r="R40" s="52">
        <v>10055</v>
      </c>
      <c r="S40" s="117"/>
      <c r="T40" s="91">
        <v>152700</v>
      </c>
      <c r="U40" s="96" t="s">
        <v>83</v>
      </c>
      <c r="W40" s="121">
        <f t="shared" si="8"/>
        <v>43863</v>
      </c>
      <c r="X40" s="122">
        <f t="shared" si="0"/>
        <v>2829</v>
      </c>
      <c r="Y40" s="97">
        <f t="shared" si="1"/>
        <v>17205</v>
      </c>
      <c r="Z40" s="123">
        <f t="shared" si="5"/>
        <v>43863</v>
      </c>
      <c r="AA40" s="97">
        <f t="shared" si="2"/>
        <v>57</v>
      </c>
      <c r="AB40" s="97">
        <f t="shared" si="3"/>
        <v>361</v>
      </c>
    </row>
    <row r="41" spans="2:28" s="97" customFormat="1" x14ac:dyDescent="0.55000000000000004">
      <c r="B41" s="103">
        <v>43864</v>
      </c>
      <c r="C41" s="48">
        <v>5072</v>
      </c>
      <c r="D41" s="84"/>
      <c r="E41" s="108"/>
      <c r="F41" s="90">
        <v>23214</v>
      </c>
      <c r="G41" s="48">
        <v>3235</v>
      </c>
      <c r="H41" s="56">
        <f>+H40+G41-2</f>
        <v>20438</v>
      </c>
      <c r="I41" s="90"/>
      <c r="J41" s="48">
        <v>492</v>
      </c>
      <c r="K41" s="56">
        <f t="shared" si="9"/>
        <v>2788</v>
      </c>
      <c r="L41" s="48">
        <v>64</v>
      </c>
      <c r="M41" s="56">
        <f t="shared" ref="M41:M50" si="10">+L41+M40</f>
        <v>425</v>
      </c>
      <c r="N41" s="48">
        <v>157</v>
      </c>
      <c r="O41" s="56">
        <f>+N41+O40</f>
        <v>632</v>
      </c>
      <c r="P41" s="111">
        <f t="shared" si="6"/>
        <v>31432</v>
      </c>
      <c r="Q41" s="91">
        <v>221015</v>
      </c>
      <c r="R41" s="48">
        <v>12755</v>
      </c>
      <c r="S41" s="117"/>
      <c r="T41" s="90">
        <v>171329</v>
      </c>
      <c r="U41" s="96"/>
      <c r="W41" s="121">
        <f t="shared" si="8"/>
        <v>43864</v>
      </c>
      <c r="X41" s="122">
        <f t="shared" si="0"/>
        <v>3235</v>
      </c>
      <c r="Y41" s="97">
        <f t="shared" si="1"/>
        <v>20438</v>
      </c>
      <c r="Z41" s="123">
        <f t="shared" si="5"/>
        <v>43864</v>
      </c>
      <c r="AA41" s="97">
        <f t="shared" si="2"/>
        <v>64</v>
      </c>
      <c r="AB41" s="97">
        <f t="shared" si="3"/>
        <v>425</v>
      </c>
    </row>
    <row r="42" spans="2:28" s="97" customFormat="1" x14ac:dyDescent="0.55000000000000004">
      <c r="B42" s="103">
        <v>43865</v>
      </c>
      <c r="C42" s="48">
        <v>3971</v>
      </c>
      <c r="D42" s="84"/>
      <c r="E42" s="109"/>
      <c r="F42" s="90">
        <v>23260</v>
      </c>
      <c r="G42" s="48">
        <v>3887</v>
      </c>
      <c r="H42" s="56">
        <f>+H41+G42-1</f>
        <v>24324</v>
      </c>
      <c r="I42" s="90"/>
      <c r="J42" s="48">
        <v>431</v>
      </c>
      <c r="K42" s="56">
        <f t="shared" si="9"/>
        <v>3219</v>
      </c>
      <c r="L42" s="48">
        <v>65</v>
      </c>
      <c r="M42" s="56">
        <f t="shared" si="10"/>
        <v>490</v>
      </c>
      <c r="N42" s="48">
        <v>262</v>
      </c>
      <c r="O42" s="234">
        <f>+N42+O41-1-1</f>
        <v>892</v>
      </c>
      <c r="P42" s="111">
        <f t="shared" si="6"/>
        <v>31139</v>
      </c>
      <c r="Q42" s="91">
        <v>252154</v>
      </c>
      <c r="R42" s="48">
        <v>18457</v>
      </c>
      <c r="S42" s="117"/>
      <c r="T42" s="90">
        <v>185555</v>
      </c>
      <c r="U42" s="96" t="s">
        <v>85</v>
      </c>
      <c r="W42" s="121">
        <f t="shared" si="8"/>
        <v>43865</v>
      </c>
      <c r="X42" s="122">
        <f t="shared" si="0"/>
        <v>3887</v>
      </c>
      <c r="Y42" s="97">
        <f t="shared" si="1"/>
        <v>24324</v>
      </c>
      <c r="Z42" s="123">
        <f t="shared" si="5"/>
        <v>43865</v>
      </c>
      <c r="AA42" s="97">
        <f t="shared" si="2"/>
        <v>65</v>
      </c>
      <c r="AB42" s="97">
        <f t="shared" si="3"/>
        <v>490</v>
      </c>
    </row>
    <row r="43" spans="2:28" s="97" customFormat="1" x14ac:dyDescent="0.55000000000000004">
      <c r="B43" s="103">
        <v>43866</v>
      </c>
      <c r="C43" s="48">
        <v>5328</v>
      </c>
      <c r="D43" s="84"/>
      <c r="E43" s="108"/>
      <c r="F43" s="90">
        <v>24702</v>
      </c>
      <c r="G43" s="48">
        <v>3694</v>
      </c>
      <c r="H43" s="56">
        <f>+H42+G43</f>
        <v>28018</v>
      </c>
      <c r="I43" s="58">
        <f t="shared" ref="I43:I48" si="11">+H43-M43-O43</f>
        <v>26302</v>
      </c>
      <c r="J43" s="48">
        <v>640</v>
      </c>
      <c r="K43" s="56">
        <f t="shared" si="9"/>
        <v>3859</v>
      </c>
      <c r="L43" s="48">
        <v>73</v>
      </c>
      <c r="M43" s="56">
        <f t="shared" si="10"/>
        <v>563</v>
      </c>
      <c r="N43" s="48">
        <v>261</v>
      </c>
      <c r="O43" s="56">
        <f>+N43+O42</f>
        <v>1153</v>
      </c>
      <c r="P43" s="111">
        <f t="shared" si="6"/>
        <v>30659</v>
      </c>
      <c r="Q43" s="91">
        <v>282813</v>
      </c>
      <c r="R43" s="48">
        <v>21365</v>
      </c>
      <c r="S43" s="117"/>
      <c r="T43" s="90">
        <v>186354</v>
      </c>
      <c r="U43" s="96"/>
      <c r="W43" s="121">
        <f t="shared" si="8"/>
        <v>43866</v>
      </c>
      <c r="X43" s="122">
        <f t="shared" si="0"/>
        <v>3694</v>
      </c>
      <c r="Y43" s="97">
        <f t="shared" si="1"/>
        <v>28018</v>
      </c>
      <c r="Z43" s="123">
        <f t="shared" si="5"/>
        <v>43866</v>
      </c>
      <c r="AA43" s="97">
        <f t="shared" si="2"/>
        <v>73</v>
      </c>
      <c r="AB43" s="97">
        <f t="shared" si="3"/>
        <v>563</v>
      </c>
    </row>
    <row r="44" spans="2:28" s="97" customFormat="1" ht="36" x14ac:dyDescent="0.55000000000000004">
      <c r="B44" s="103">
        <v>43867</v>
      </c>
      <c r="C44" s="48">
        <v>4833</v>
      </c>
      <c r="D44" s="84"/>
      <c r="E44" s="110"/>
      <c r="F44" s="90">
        <v>26359</v>
      </c>
      <c r="G44" s="48">
        <v>3143</v>
      </c>
      <c r="H44" s="56">
        <f>+H43+G44</f>
        <v>31161</v>
      </c>
      <c r="I44" s="58">
        <f t="shared" si="11"/>
        <v>28985</v>
      </c>
      <c r="J44" s="48">
        <v>962</v>
      </c>
      <c r="K44" s="56">
        <f t="shared" si="9"/>
        <v>4821</v>
      </c>
      <c r="L44" s="48">
        <v>73</v>
      </c>
      <c r="M44" s="56">
        <f t="shared" si="10"/>
        <v>636</v>
      </c>
      <c r="N44" s="48">
        <v>387</v>
      </c>
      <c r="O44" s="56">
        <f>+N44+O43</f>
        <v>1540</v>
      </c>
      <c r="P44" s="111">
        <f t="shared" si="6"/>
        <v>31215</v>
      </c>
      <c r="Q44" s="91">
        <v>314028</v>
      </c>
      <c r="R44" s="48">
        <v>27672</v>
      </c>
      <c r="S44" s="117"/>
      <c r="T44" s="90">
        <v>186045</v>
      </c>
      <c r="U44" s="99" t="s">
        <v>111</v>
      </c>
      <c r="W44" s="121">
        <f t="shared" si="8"/>
        <v>43867</v>
      </c>
      <c r="X44" s="122">
        <f t="shared" si="0"/>
        <v>3143</v>
      </c>
      <c r="Y44" s="97">
        <f t="shared" si="1"/>
        <v>31161</v>
      </c>
      <c r="Z44" s="123">
        <f t="shared" si="5"/>
        <v>43867</v>
      </c>
      <c r="AA44" s="97">
        <f t="shared" si="2"/>
        <v>73</v>
      </c>
      <c r="AB44" s="97">
        <f t="shared" si="3"/>
        <v>636</v>
      </c>
    </row>
    <row r="45" spans="2:28" s="97" customFormat="1" x14ac:dyDescent="0.55000000000000004">
      <c r="B45" s="103">
        <v>43868</v>
      </c>
      <c r="C45" s="48">
        <v>4214</v>
      </c>
      <c r="D45" s="84"/>
      <c r="E45" s="108"/>
      <c r="F45" s="57">
        <v>27657</v>
      </c>
      <c r="G45" s="48">
        <v>3399</v>
      </c>
      <c r="H45" s="56">
        <f>+H44+G45-14</f>
        <v>34546</v>
      </c>
      <c r="I45" s="58">
        <f t="shared" si="11"/>
        <v>31774</v>
      </c>
      <c r="J45" s="48">
        <v>1280</v>
      </c>
      <c r="K45" s="56">
        <f t="shared" si="9"/>
        <v>6101</v>
      </c>
      <c r="L45" s="48">
        <v>86</v>
      </c>
      <c r="M45" s="56">
        <f t="shared" si="10"/>
        <v>722</v>
      </c>
      <c r="N45" s="48">
        <v>510</v>
      </c>
      <c r="O45" s="56">
        <f>+N45+O44</f>
        <v>2050</v>
      </c>
      <c r="P45" s="111">
        <f t="shared" si="6"/>
        <v>31470</v>
      </c>
      <c r="Q45" s="91">
        <v>345498</v>
      </c>
      <c r="R45" s="48">
        <v>26702</v>
      </c>
      <c r="S45" s="117"/>
      <c r="T45" s="57">
        <v>189660</v>
      </c>
      <c r="U45" s="96" t="s">
        <v>109</v>
      </c>
      <c r="W45" s="121">
        <f t="shared" si="8"/>
        <v>43868</v>
      </c>
      <c r="X45" s="122">
        <f t="shared" si="0"/>
        <v>3399</v>
      </c>
      <c r="Y45" s="97">
        <f t="shared" si="1"/>
        <v>34546</v>
      </c>
      <c r="Z45" s="123">
        <f t="shared" si="5"/>
        <v>43868</v>
      </c>
      <c r="AA45" s="97">
        <f t="shared" si="2"/>
        <v>86</v>
      </c>
      <c r="AB45" s="97">
        <f t="shared" si="3"/>
        <v>722</v>
      </c>
    </row>
    <row r="46" spans="2:28" ht="36" x14ac:dyDescent="0.55000000000000004">
      <c r="B46" s="103">
        <v>43869</v>
      </c>
      <c r="C46" s="48">
        <v>3916</v>
      </c>
      <c r="D46" s="84"/>
      <c r="E46" s="110"/>
      <c r="F46" s="57">
        <v>28942</v>
      </c>
      <c r="G46" s="48">
        <v>2656</v>
      </c>
      <c r="H46" s="56">
        <f>+H45+G46-4</f>
        <v>37198</v>
      </c>
      <c r="I46" s="58">
        <f t="shared" si="11"/>
        <v>33738</v>
      </c>
      <c r="J46" s="48">
        <v>87</v>
      </c>
      <c r="K46" s="56">
        <f t="shared" si="9"/>
        <v>6188</v>
      </c>
      <c r="L46" s="48">
        <v>89</v>
      </c>
      <c r="M46" s="56">
        <f t="shared" si="10"/>
        <v>811</v>
      </c>
      <c r="N46" s="48">
        <v>600</v>
      </c>
      <c r="O46" s="234">
        <f>+N46+O45-1</f>
        <v>2649</v>
      </c>
      <c r="P46" s="111">
        <f t="shared" si="6"/>
        <v>26407</v>
      </c>
      <c r="Q46" s="57">
        <v>371905</v>
      </c>
      <c r="R46" s="48">
        <v>31124</v>
      </c>
      <c r="S46" s="118"/>
      <c r="T46" s="57">
        <v>188183</v>
      </c>
      <c r="U46" s="116" t="s">
        <v>110</v>
      </c>
      <c r="W46" s="121">
        <f t="shared" si="8"/>
        <v>43869</v>
      </c>
      <c r="X46" s="122">
        <f t="shared" si="0"/>
        <v>2656</v>
      </c>
      <c r="Y46" s="97">
        <f t="shared" si="1"/>
        <v>37198</v>
      </c>
      <c r="Z46" s="123">
        <f t="shared" si="5"/>
        <v>43869</v>
      </c>
      <c r="AA46" s="97">
        <f t="shared" si="2"/>
        <v>89</v>
      </c>
      <c r="AB46" s="97">
        <f t="shared" si="3"/>
        <v>811</v>
      </c>
    </row>
    <row r="47" spans="2:28" x14ac:dyDescent="0.55000000000000004">
      <c r="B47" s="103">
        <v>43870</v>
      </c>
      <c r="C47" s="48">
        <v>4008</v>
      </c>
      <c r="D47" s="84"/>
      <c r="E47" s="110"/>
      <c r="F47" s="57">
        <v>22589</v>
      </c>
      <c r="G47" s="48">
        <v>3062</v>
      </c>
      <c r="H47" s="56">
        <f>+H46+G47-87-1-1</f>
        <v>40171</v>
      </c>
      <c r="I47" s="58">
        <f t="shared" si="11"/>
        <v>35982</v>
      </c>
      <c r="J47" s="48">
        <v>296</v>
      </c>
      <c r="K47" s="56">
        <f t="shared" si="9"/>
        <v>6484</v>
      </c>
      <c r="L47" s="48">
        <v>97</v>
      </c>
      <c r="M47" s="56">
        <f t="shared" si="10"/>
        <v>908</v>
      </c>
      <c r="N47" s="48">
        <v>632</v>
      </c>
      <c r="O47" s="56">
        <f>+N47+O46</f>
        <v>3281</v>
      </c>
      <c r="P47" s="111">
        <f t="shared" si="6"/>
        <v>27582</v>
      </c>
      <c r="Q47" s="57">
        <v>399487</v>
      </c>
      <c r="R47" s="48">
        <v>29307</v>
      </c>
      <c r="S47" s="118"/>
      <c r="T47" s="57">
        <v>187518</v>
      </c>
      <c r="U47" s="78" t="s">
        <v>112</v>
      </c>
      <c r="W47" s="121">
        <f t="shared" si="8"/>
        <v>43870</v>
      </c>
      <c r="X47" s="122">
        <f t="shared" si="0"/>
        <v>3062</v>
      </c>
      <c r="Y47" s="97">
        <f t="shared" si="1"/>
        <v>40171</v>
      </c>
      <c r="Z47" s="123">
        <f t="shared" si="5"/>
        <v>43870</v>
      </c>
      <c r="AA47" s="97">
        <f t="shared" si="2"/>
        <v>97</v>
      </c>
      <c r="AB47" s="97">
        <f t="shared" si="3"/>
        <v>908</v>
      </c>
    </row>
    <row r="48" spans="2:28" ht="36" x14ac:dyDescent="0.55000000000000004">
      <c r="B48" s="103">
        <v>43871</v>
      </c>
      <c r="C48" s="48">
        <v>3536</v>
      </c>
      <c r="D48" s="84"/>
      <c r="E48" s="110"/>
      <c r="F48" s="57">
        <v>21675</v>
      </c>
      <c r="G48" s="48">
        <v>2478</v>
      </c>
      <c r="H48" s="56">
        <f>+H47+G48-12+1</f>
        <v>42638</v>
      </c>
      <c r="I48" s="58">
        <f t="shared" si="11"/>
        <v>37626</v>
      </c>
      <c r="J48" s="48">
        <v>849</v>
      </c>
      <c r="K48" s="56">
        <f t="shared" si="9"/>
        <v>7333</v>
      </c>
      <c r="L48" s="48">
        <v>108</v>
      </c>
      <c r="M48" s="56">
        <f t="shared" si="10"/>
        <v>1016</v>
      </c>
      <c r="N48" s="48">
        <v>716</v>
      </c>
      <c r="O48" s="234">
        <f>+N48+O47-1</f>
        <v>3996</v>
      </c>
      <c r="P48" s="111">
        <f t="shared" si="6"/>
        <v>28951</v>
      </c>
      <c r="Q48" s="57">
        <v>428438</v>
      </c>
      <c r="R48" s="48">
        <v>26724</v>
      </c>
      <c r="S48" s="118"/>
      <c r="T48" s="57">
        <v>187718</v>
      </c>
      <c r="U48" s="116" t="s">
        <v>113</v>
      </c>
      <c r="W48" s="121">
        <f t="shared" si="8"/>
        <v>43871</v>
      </c>
      <c r="X48" s="122">
        <f t="shared" si="0"/>
        <v>2478</v>
      </c>
      <c r="Y48" s="97">
        <f t="shared" si="1"/>
        <v>42638</v>
      </c>
      <c r="Z48" s="123">
        <f t="shared" si="5"/>
        <v>43871</v>
      </c>
      <c r="AA48" s="97">
        <f t="shared" si="2"/>
        <v>108</v>
      </c>
      <c r="AB48" s="97">
        <f t="shared" si="3"/>
        <v>1016</v>
      </c>
    </row>
    <row r="49" spans="2:28" x14ac:dyDescent="0.55000000000000004">
      <c r="B49" s="103">
        <v>43872</v>
      </c>
      <c r="C49" s="48">
        <v>3342</v>
      </c>
      <c r="D49" s="84"/>
      <c r="E49" s="110"/>
      <c r="F49" s="57">
        <v>16067</v>
      </c>
      <c r="G49" s="48">
        <v>2015</v>
      </c>
      <c r="H49" s="107">
        <v>44653</v>
      </c>
      <c r="I49" s="58">
        <f t="shared" ref="I49:I55" si="12">+H49-M49-O49</f>
        <v>38800</v>
      </c>
      <c r="J49" s="48">
        <v>871</v>
      </c>
      <c r="K49" s="56">
        <f t="shared" si="9"/>
        <v>8204</v>
      </c>
      <c r="L49" s="48">
        <v>97</v>
      </c>
      <c r="M49" s="56">
        <f t="shared" si="10"/>
        <v>1113</v>
      </c>
      <c r="N49" s="48">
        <v>744</v>
      </c>
      <c r="O49" s="56">
        <f>+N49+O48</f>
        <v>4740</v>
      </c>
      <c r="P49" s="111">
        <f t="shared" si="6"/>
        <v>23024</v>
      </c>
      <c r="Q49" s="57">
        <v>451462</v>
      </c>
      <c r="R49" s="48">
        <v>30068</v>
      </c>
      <c r="S49" s="118"/>
      <c r="T49" s="57">
        <v>185037</v>
      </c>
      <c r="U49" s="116"/>
      <c r="W49" s="121">
        <f t="shared" si="8"/>
        <v>43872</v>
      </c>
      <c r="X49" s="122">
        <f t="shared" si="0"/>
        <v>2015</v>
      </c>
      <c r="Y49" s="97">
        <f t="shared" si="1"/>
        <v>44653</v>
      </c>
      <c r="Z49" s="123">
        <f t="shared" si="5"/>
        <v>43872</v>
      </c>
      <c r="AA49" s="97">
        <f t="shared" si="2"/>
        <v>97</v>
      </c>
      <c r="AB49" s="97">
        <f t="shared" si="3"/>
        <v>1113</v>
      </c>
    </row>
    <row r="50" spans="2:28" x14ac:dyDescent="0.55000000000000004">
      <c r="B50" s="103">
        <v>43873</v>
      </c>
      <c r="C50" s="48">
        <v>2807</v>
      </c>
      <c r="D50" s="84"/>
      <c r="E50" s="110"/>
      <c r="F50" s="57">
        <v>13435</v>
      </c>
      <c r="G50" s="48">
        <v>15152</v>
      </c>
      <c r="H50" s="107">
        <v>59804</v>
      </c>
      <c r="I50" s="58">
        <f t="shared" si="12"/>
        <v>52526</v>
      </c>
      <c r="J50" s="48">
        <v>-174</v>
      </c>
      <c r="K50" s="56">
        <f t="shared" si="9"/>
        <v>8030</v>
      </c>
      <c r="L50" s="48">
        <v>254</v>
      </c>
      <c r="M50" s="56">
        <f t="shared" si="10"/>
        <v>1367</v>
      </c>
      <c r="N50" s="48">
        <v>1171</v>
      </c>
      <c r="O50" s="56">
        <f>+N50+O49</f>
        <v>5911</v>
      </c>
      <c r="P50" s="111">
        <f t="shared" si="6"/>
        <v>20069</v>
      </c>
      <c r="Q50" s="57">
        <v>471531</v>
      </c>
      <c r="R50" s="48">
        <v>29429</v>
      </c>
      <c r="S50" s="118"/>
      <c r="T50" s="57">
        <v>181386</v>
      </c>
      <c r="U50" s="116"/>
      <c r="W50" s="121">
        <f t="shared" si="8"/>
        <v>43873</v>
      </c>
      <c r="X50" s="122">
        <f t="shared" si="0"/>
        <v>15152</v>
      </c>
      <c r="Y50" s="97">
        <f t="shared" si="1"/>
        <v>59804</v>
      </c>
      <c r="Z50" s="123">
        <f t="shared" si="5"/>
        <v>43873</v>
      </c>
      <c r="AA50" s="97">
        <f t="shared" si="2"/>
        <v>254</v>
      </c>
      <c r="AB50" s="97">
        <f t="shared" si="3"/>
        <v>1367</v>
      </c>
    </row>
    <row r="51" spans="2:28" ht="54" x14ac:dyDescent="0.55000000000000004">
      <c r="B51" s="103">
        <v>43874</v>
      </c>
      <c r="C51" s="48">
        <v>2450</v>
      </c>
      <c r="D51" s="84"/>
      <c r="E51" s="110"/>
      <c r="F51" s="57">
        <v>10109</v>
      </c>
      <c r="G51" s="48">
        <v>5090</v>
      </c>
      <c r="H51" s="56">
        <f>+H50+G51-1043</f>
        <v>63851</v>
      </c>
      <c r="I51" s="58">
        <f t="shared" si="12"/>
        <v>55748</v>
      </c>
      <c r="J51" s="48">
        <v>2174</v>
      </c>
      <c r="K51" s="56">
        <f t="shared" si="9"/>
        <v>10204</v>
      </c>
      <c r="L51" s="48">
        <v>121</v>
      </c>
      <c r="M51" s="234">
        <f>+L51+M50-108</f>
        <v>1380</v>
      </c>
      <c r="N51" s="48">
        <v>1081</v>
      </c>
      <c r="O51" s="234">
        <f>+N51+O50-269</f>
        <v>6723</v>
      </c>
      <c r="P51" s="111">
        <f t="shared" si="6"/>
        <v>21536</v>
      </c>
      <c r="Q51" s="57">
        <v>493067</v>
      </c>
      <c r="R51" s="48">
        <v>26905</v>
      </c>
      <c r="S51" s="118"/>
      <c r="T51" s="57">
        <v>177984</v>
      </c>
      <c r="U51" s="116" t="s">
        <v>114</v>
      </c>
      <c r="W51" s="121">
        <f t="shared" si="8"/>
        <v>43874</v>
      </c>
      <c r="X51" s="122">
        <f t="shared" si="0"/>
        <v>5090</v>
      </c>
      <c r="Y51" s="97">
        <f t="shared" si="1"/>
        <v>63851</v>
      </c>
      <c r="Z51" s="123">
        <f t="shared" si="5"/>
        <v>43874</v>
      </c>
      <c r="AA51" s="97">
        <f t="shared" si="2"/>
        <v>121</v>
      </c>
      <c r="AB51" s="97">
        <f t="shared" si="3"/>
        <v>1380</v>
      </c>
    </row>
    <row r="52" spans="2:28" x14ac:dyDescent="0.55000000000000004">
      <c r="B52" s="103">
        <v>43875</v>
      </c>
      <c r="C52" s="48">
        <v>2277</v>
      </c>
      <c r="D52" s="84"/>
      <c r="E52" s="110"/>
      <c r="F52" s="57">
        <v>8969</v>
      </c>
      <c r="G52" s="48">
        <v>2641</v>
      </c>
      <c r="H52" s="56">
        <f>+H51+G52</f>
        <v>66492</v>
      </c>
      <c r="I52" s="58">
        <f t="shared" si="12"/>
        <v>56873</v>
      </c>
      <c r="J52" s="48">
        <v>849</v>
      </c>
      <c r="K52" s="56">
        <f t="shared" si="9"/>
        <v>11053</v>
      </c>
      <c r="L52" s="48">
        <v>143</v>
      </c>
      <c r="M52" s="56">
        <f t="shared" ref="M52:M91" si="13">+L52+M51</f>
        <v>1523</v>
      </c>
      <c r="N52" s="48">
        <v>1373</v>
      </c>
      <c r="O52" s="56">
        <f>+N52+O51</f>
        <v>8096</v>
      </c>
      <c r="P52" s="111">
        <f t="shared" si="6"/>
        <v>20116</v>
      </c>
      <c r="Q52" s="57">
        <v>513183</v>
      </c>
      <c r="R52" s="48">
        <v>30081</v>
      </c>
      <c r="S52" s="118"/>
      <c r="T52" s="57">
        <v>169039</v>
      </c>
      <c r="U52" s="116"/>
      <c r="W52" s="121">
        <f t="shared" si="8"/>
        <v>43875</v>
      </c>
      <c r="X52" s="122">
        <f t="shared" si="0"/>
        <v>2641</v>
      </c>
      <c r="Y52" s="97">
        <f t="shared" si="1"/>
        <v>66492</v>
      </c>
      <c r="Z52" s="123">
        <f t="shared" si="5"/>
        <v>43875</v>
      </c>
      <c r="AA52" s="97">
        <f t="shared" si="2"/>
        <v>143</v>
      </c>
      <c r="AB52" s="97">
        <f t="shared" si="3"/>
        <v>1523</v>
      </c>
    </row>
    <row r="53" spans="2:28" x14ac:dyDescent="0.55000000000000004">
      <c r="B53" s="103">
        <v>43876</v>
      </c>
      <c r="C53" s="48">
        <v>1918</v>
      </c>
      <c r="D53" s="84"/>
      <c r="E53" s="110"/>
      <c r="F53" s="57">
        <v>8228</v>
      </c>
      <c r="G53" s="48">
        <v>2009</v>
      </c>
      <c r="H53" s="56">
        <f>+H52+G53-1</f>
        <v>68500</v>
      </c>
      <c r="I53" s="58">
        <f t="shared" si="12"/>
        <v>57416</v>
      </c>
      <c r="J53" s="48">
        <v>219</v>
      </c>
      <c r="K53" s="56">
        <f t="shared" si="9"/>
        <v>11272</v>
      </c>
      <c r="L53" s="48">
        <v>142</v>
      </c>
      <c r="M53" s="56">
        <f t="shared" si="13"/>
        <v>1665</v>
      </c>
      <c r="N53" s="48">
        <v>1323</v>
      </c>
      <c r="O53" s="56">
        <f>+N53+O52</f>
        <v>9419</v>
      </c>
      <c r="P53" s="111">
        <f t="shared" si="6"/>
        <v>16235</v>
      </c>
      <c r="Q53" s="57">
        <v>529418</v>
      </c>
      <c r="R53" s="48">
        <v>29788</v>
      </c>
      <c r="S53" s="118"/>
      <c r="T53" s="57">
        <v>158764</v>
      </c>
      <c r="U53" s="116"/>
      <c r="W53" s="121">
        <f t="shared" si="8"/>
        <v>43876</v>
      </c>
      <c r="X53" s="122">
        <f t="shared" si="0"/>
        <v>2009</v>
      </c>
      <c r="Y53" s="97">
        <f t="shared" si="1"/>
        <v>68500</v>
      </c>
      <c r="Z53" s="123">
        <f t="shared" si="5"/>
        <v>43876</v>
      </c>
      <c r="AA53" s="97">
        <f t="shared" si="2"/>
        <v>142</v>
      </c>
      <c r="AB53" s="97">
        <f t="shared" si="3"/>
        <v>1665</v>
      </c>
    </row>
    <row r="54" spans="2:28" x14ac:dyDescent="0.55000000000000004">
      <c r="B54" s="103">
        <v>43877</v>
      </c>
      <c r="C54" s="48">
        <v>1563</v>
      </c>
      <c r="D54" s="84"/>
      <c r="E54" s="110"/>
      <c r="F54" s="57">
        <v>7264</v>
      </c>
      <c r="G54" s="48">
        <v>2048</v>
      </c>
      <c r="H54" s="56">
        <f>+H53+G54</f>
        <v>70548</v>
      </c>
      <c r="I54" s="58">
        <f t="shared" si="12"/>
        <v>57934</v>
      </c>
      <c r="J54" s="48">
        <v>-628</v>
      </c>
      <c r="K54" s="56">
        <f t="shared" si="9"/>
        <v>10644</v>
      </c>
      <c r="L54" s="48">
        <v>105</v>
      </c>
      <c r="M54" s="56">
        <f t="shared" si="13"/>
        <v>1770</v>
      </c>
      <c r="N54" s="48">
        <v>1425</v>
      </c>
      <c r="O54" s="56">
        <f>+N54+O53</f>
        <v>10844</v>
      </c>
      <c r="P54" s="111">
        <f t="shared" si="6"/>
        <v>16598</v>
      </c>
      <c r="Q54" s="57">
        <v>546016</v>
      </c>
      <c r="R54" s="48">
        <v>28179</v>
      </c>
      <c r="S54" s="118"/>
      <c r="T54" s="57">
        <v>150539</v>
      </c>
      <c r="U54" s="116" t="s">
        <v>119</v>
      </c>
      <c r="W54" s="121">
        <f t="shared" si="8"/>
        <v>43877</v>
      </c>
      <c r="X54" s="122">
        <f t="shared" si="0"/>
        <v>2048</v>
      </c>
      <c r="Y54" s="97">
        <f t="shared" si="1"/>
        <v>70548</v>
      </c>
      <c r="Z54" s="123">
        <f t="shared" si="5"/>
        <v>43877</v>
      </c>
      <c r="AA54" s="97">
        <f t="shared" si="2"/>
        <v>105</v>
      </c>
      <c r="AB54" s="97">
        <f t="shared" si="3"/>
        <v>1770</v>
      </c>
    </row>
    <row r="55" spans="2:28" ht="54" x14ac:dyDescent="0.55000000000000004">
      <c r="B55" s="103">
        <v>43878</v>
      </c>
      <c r="C55" s="48">
        <v>1432</v>
      </c>
      <c r="D55" s="84"/>
      <c r="E55" s="110"/>
      <c r="F55" s="57">
        <v>6242</v>
      </c>
      <c r="G55" s="48">
        <v>1886</v>
      </c>
      <c r="H55" s="56">
        <f>+H54+G55+2</f>
        <v>72436</v>
      </c>
      <c r="I55" s="58">
        <f t="shared" si="12"/>
        <v>58016</v>
      </c>
      <c r="J55" s="48">
        <v>1097</v>
      </c>
      <c r="K55" s="56">
        <f t="shared" si="9"/>
        <v>11741</v>
      </c>
      <c r="L55" s="48">
        <v>98</v>
      </c>
      <c r="M55" s="56">
        <f t="shared" si="13"/>
        <v>1868</v>
      </c>
      <c r="N55" s="48">
        <v>1701</v>
      </c>
      <c r="O55" s="234">
        <f>+N55+O54+7</f>
        <v>12552</v>
      </c>
      <c r="P55" s="111">
        <f t="shared" si="6"/>
        <v>14885</v>
      </c>
      <c r="Q55" s="57">
        <v>560901</v>
      </c>
      <c r="R55" s="48">
        <v>27908</v>
      </c>
      <c r="S55" s="118"/>
      <c r="T55" s="57">
        <v>141552</v>
      </c>
      <c r="U55" s="116" t="s">
        <v>120</v>
      </c>
      <c r="W55" s="121">
        <f t="shared" si="8"/>
        <v>43878</v>
      </c>
      <c r="X55" s="122">
        <f t="shared" si="0"/>
        <v>1886</v>
      </c>
      <c r="Y55" s="97">
        <f t="shared" ref="Y55:Y86" si="14">+H55</f>
        <v>72436</v>
      </c>
      <c r="Z55" s="123">
        <f t="shared" ref="Z55:Z86" si="15">+B55</f>
        <v>43878</v>
      </c>
      <c r="AA55" s="97">
        <f t="shared" ref="AA55:AA86" si="16">+L55</f>
        <v>98</v>
      </c>
      <c r="AB55" s="97">
        <f t="shared" ref="AB55:AB86" si="17">+M55</f>
        <v>1868</v>
      </c>
    </row>
    <row r="56" spans="2:28" x14ac:dyDescent="0.55000000000000004">
      <c r="B56" s="103">
        <v>43879</v>
      </c>
      <c r="C56" s="48">
        <v>1185</v>
      </c>
      <c r="D56" s="84"/>
      <c r="E56" s="110"/>
      <c r="F56" s="57">
        <v>5248</v>
      </c>
      <c r="G56" s="48">
        <v>1749</v>
      </c>
      <c r="H56" s="56">
        <f>+H55+G56</f>
        <v>74185</v>
      </c>
      <c r="I56" s="58">
        <f t="shared" ref="I56:I65" si="18">+H56-M56-O56</f>
        <v>57805</v>
      </c>
      <c r="J56" s="48">
        <v>236</v>
      </c>
      <c r="K56" s="56">
        <f t="shared" si="9"/>
        <v>11977</v>
      </c>
      <c r="L56" s="48">
        <v>136</v>
      </c>
      <c r="M56" s="56">
        <f t="shared" si="13"/>
        <v>2004</v>
      </c>
      <c r="N56" s="48">
        <v>1824</v>
      </c>
      <c r="O56" s="56">
        <f>+N56+O55</f>
        <v>14376</v>
      </c>
      <c r="P56" s="111">
        <f t="shared" si="6"/>
        <v>13517</v>
      </c>
      <c r="Q56" s="57">
        <v>574418</v>
      </c>
      <c r="R56" s="48">
        <v>25014</v>
      </c>
      <c r="S56" s="118"/>
      <c r="T56" s="57">
        <v>135881</v>
      </c>
      <c r="U56" s="116"/>
      <c r="W56" s="121">
        <f t="shared" ref="W56:W87" si="19">+B56</f>
        <v>43879</v>
      </c>
      <c r="X56" s="122">
        <f t="shared" ref="X56:X87" si="20">+G56</f>
        <v>1749</v>
      </c>
      <c r="Y56" s="97">
        <f t="shared" si="14"/>
        <v>74185</v>
      </c>
      <c r="Z56" s="123">
        <f t="shared" si="15"/>
        <v>43879</v>
      </c>
      <c r="AA56" s="97">
        <f t="shared" si="16"/>
        <v>136</v>
      </c>
      <c r="AB56" s="97">
        <f t="shared" si="17"/>
        <v>2004</v>
      </c>
    </row>
    <row r="57" spans="2:28" ht="36" x14ac:dyDescent="0.55000000000000004">
      <c r="B57" s="103">
        <v>43880</v>
      </c>
      <c r="C57" s="48">
        <v>1277</v>
      </c>
      <c r="D57" s="84"/>
      <c r="E57" s="110"/>
      <c r="F57" s="57">
        <v>4922</v>
      </c>
      <c r="G57" s="125">
        <v>820</v>
      </c>
      <c r="H57" s="126">
        <f>+H56+G57-3</f>
        <v>75002</v>
      </c>
      <c r="I57" s="58">
        <f t="shared" si="18"/>
        <v>56727</v>
      </c>
      <c r="J57" s="48">
        <v>-113</v>
      </c>
      <c r="K57" s="56">
        <f t="shared" si="9"/>
        <v>11864</v>
      </c>
      <c r="L57" s="48">
        <v>114</v>
      </c>
      <c r="M57" s="56">
        <f t="shared" si="13"/>
        <v>2118</v>
      </c>
      <c r="N57" s="48">
        <v>1779</v>
      </c>
      <c r="O57" s="127">
        <v>16157</v>
      </c>
      <c r="P57" s="111">
        <f t="shared" si="6"/>
        <v>14745</v>
      </c>
      <c r="Q57" s="57">
        <v>589163</v>
      </c>
      <c r="R57" s="48">
        <v>25318</v>
      </c>
      <c r="S57" s="118"/>
      <c r="T57" s="57">
        <v>126363</v>
      </c>
      <c r="U57" s="116" t="s">
        <v>121</v>
      </c>
      <c r="W57" s="121">
        <f t="shared" si="19"/>
        <v>43880</v>
      </c>
      <c r="X57" s="122">
        <f t="shared" si="20"/>
        <v>820</v>
      </c>
      <c r="Y57" s="97">
        <f t="shared" si="14"/>
        <v>75002</v>
      </c>
      <c r="Z57" s="123">
        <f t="shared" si="15"/>
        <v>43880</v>
      </c>
      <c r="AA57" s="97">
        <f t="shared" si="16"/>
        <v>114</v>
      </c>
      <c r="AB57" s="97">
        <f t="shared" si="17"/>
        <v>2118</v>
      </c>
    </row>
    <row r="58" spans="2:28" x14ac:dyDescent="0.55000000000000004">
      <c r="B58" s="103">
        <v>43881</v>
      </c>
      <c r="C58" s="48">
        <v>1614</v>
      </c>
      <c r="D58" s="84"/>
      <c r="E58" s="110"/>
      <c r="F58" s="57">
        <v>5206</v>
      </c>
      <c r="G58" s="48">
        <v>889</v>
      </c>
      <c r="H58" s="56">
        <f>+H57+G58</f>
        <v>75891</v>
      </c>
      <c r="I58" s="58">
        <f t="shared" si="18"/>
        <v>55389</v>
      </c>
      <c r="J58" s="48">
        <v>-231</v>
      </c>
      <c r="K58" s="56">
        <f t="shared" si="9"/>
        <v>11633</v>
      </c>
      <c r="L58" s="48">
        <v>118</v>
      </c>
      <c r="M58" s="56">
        <f t="shared" si="13"/>
        <v>2236</v>
      </c>
      <c r="N58" s="48">
        <v>2109</v>
      </c>
      <c r="O58" s="56">
        <f>+N58+O57</f>
        <v>18266</v>
      </c>
      <c r="P58" s="111">
        <f t="shared" si="6"/>
        <v>16874</v>
      </c>
      <c r="Q58" s="57">
        <v>606037</v>
      </c>
      <c r="R58" s="48">
        <v>28804</v>
      </c>
      <c r="S58" s="118"/>
      <c r="T58" s="57">
        <v>120302</v>
      </c>
      <c r="U58" s="116"/>
      <c r="W58" s="121">
        <f t="shared" si="19"/>
        <v>43881</v>
      </c>
      <c r="X58" s="122">
        <f t="shared" si="20"/>
        <v>889</v>
      </c>
      <c r="Y58" s="97">
        <f t="shared" si="14"/>
        <v>75891</v>
      </c>
      <c r="Z58" s="123">
        <f t="shared" si="15"/>
        <v>43881</v>
      </c>
      <c r="AA58" s="97">
        <f t="shared" si="16"/>
        <v>118</v>
      </c>
      <c r="AB58" s="97">
        <f t="shared" si="17"/>
        <v>2236</v>
      </c>
    </row>
    <row r="59" spans="2:28" x14ac:dyDescent="0.55000000000000004">
      <c r="B59" s="77">
        <v>43882</v>
      </c>
      <c r="C59" s="48">
        <v>1361</v>
      </c>
      <c r="D59" s="84"/>
      <c r="E59" s="110"/>
      <c r="F59" s="57">
        <v>5365</v>
      </c>
      <c r="G59" s="48">
        <v>397</v>
      </c>
      <c r="H59" s="56">
        <f>+H58+G59</f>
        <v>76288</v>
      </c>
      <c r="I59" s="58">
        <f t="shared" si="18"/>
        <v>53284</v>
      </c>
      <c r="J59" s="48">
        <v>-156</v>
      </c>
      <c r="K59" s="56">
        <f t="shared" si="9"/>
        <v>11477</v>
      </c>
      <c r="L59" s="48">
        <v>109</v>
      </c>
      <c r="M59" s="56">
        <f t="shared" si="13"/>
        <v>2345</v>
      </c>
      <c r="N59" s="48">
        <v>2393</v>
      </c>
      <c r="O59" s="56">
        <f>+N59+O58</f>
        <v>20659</v>
      </c>
      <c r="P59" s="111">
        <f t="shared" si="6"/>
        <v>12878</v>
      </c>
      <c r="Q59" s="57">
        <v>618915</v>
      </c>
      <c r="R59" s="48">
        <v>26441</v>
      </c>
      <c r="S59" s="118"/>
      <c r="T59" s="57">
        <v>113564</v>
      </c>
      <c r="U59" s="78" t="s">
        <v>122</v>
      </c>
      <c r="W59" s="121">
        <f t="shared" si="19"/>
        <v>43882</v>
      </c>
      <c r="X59" s="122">
        <f t="shared" si="20"/>
        <v>397</v>
      </c>
      <c r="Y59" s="97">
        <f t="shared" si="14"/>
        <v>76288</v>
      </c>
      <c r="Z59" s="123">
        <f t="shared" si="15"/>
        <v>43882</v>
      </c>
      <c r="AA59" s="97">
        <f t="shared" si="16"/>
        <v>109</v>
      </c>
      <c r="AB59" s="97">
        <f t="shared" si="17"/>
        <v>2345</v>
      </c>
    </row>
    <row r="60" spans="2:28" x14ac:dyDescent="0.55000000000000004">
      <c r="B60" s="77">
        <v>43883</v>
      </c>
      <c r="C60" s="48">
        <v>882</v>
      </c>
      <c r="D60" s="84"/>
      <c r="E60" s="110"/>
      <c r="F60" s="57">
        <v>4148</v>
      </c>
      <c r="G60" s="48">
        <v>648</v>
      </c>
      <c r="H60" s="56">
        <f>+H59+G60</f>
        <v>76936</v>
      </c>
      <c r="I60" s="58">
        <f t="shared" si="18"/>
        <v>51606</v>
      </c>
      <c r="J60" s="48">
        <v>-509</v>
      </c>
      <c r="K60" s="56">
        <f t="shared" si="9"/>
        <v>10968</v>
      </c>
      <c r="L60" s="48">
        <v>97</v>
      </c>
      <c r="M60" s="56">
        <f t="shared" si="13"/>
        <v>2442</v>
      </c>
      <c r="N60" s="48">
        <v>2230</v>
      </c>
      <c r="O60" s="234">
        <f>+N60+O59-1</f>
        <v>22888</v>
      </c>
      <c r="P60" s="111">
        <f t="shared" si="6"/>
        <v>9602</v>
      </c>
      <c r="Q60" s="57">
        <v>628517</v>
      </c>
      <c r="R60" s="48">
        <v>22128</v>
      </c>
      <c r="S60" s="118"/>
      <c r="T60" s="57">
        <v>106089</v>
      </c>
      <c r="U60" s="78" t="s">
        <v>123</v>
      </c>
      <c r="W60" s="121">
        <f t="shared" si="19"/>
        <v>43883</v>
      </c>
      <c r="X60" s="122">
        <f t="shared" si="20"/>
        <v>648</v>
      </c>
      <c r="Y60" s="97">
        <f t="shared" si="14"/>
        <v>76936</v>
      </c>
      <c r="Z60" s="123">
        <f t="shared" si="15"/>
        <v>43883</v>
      </c>
      <c r="AA60" s="97">
        <f t="shared" si="16"/>
        <v>97</v>
      </c>
      <c r="AB60" s="97">
        <f t="shared" si="17"/>
        <v>2442</v>
      </c>
    </row>
    <row r="61" spans="2:28" x14ac:dyDescent="0.55000000000000004">
      <c r="B61" s="77">
        <v>43884</v>
      </c>
      <c r="C61" s="48">
        <v>620</v>
      </c>
      <c r="D61" s="84"/>
      <c r="E61" s="110"/>
      <c r="F61" s="57">
        <v>3434</v>
      </c>
      <c r="G61" s="48">
        <v>409</v>
      </c>
      <c r="H61" s="234">
        <f>+H60+G61-195</f>
        <v>77150</v>
      </c>
      <c r="I61" s="58">
        <f t="shared" si="18"/>
        <v>49824</v>
      </c>
      <c r="J61" s="48">
        <v>-1053</v>
      </c>
      <c r="K61" s="56">
        <f t="shared" si="9"/>
        <v>9915</v>
      </c>
      <c r="L61" s="48">
        <v>150</v>
      </c>
      <c r="M61" s="56">
        <f t="shared" si="13"/>
        <v>2592</v>
      </c>
      <c r="N61" s="48">
        <v>1846</v>
      </c>
      <c r="O61" s="56">
        <f t="shared" ref="O61:O73" si="21">+N61+O60</f>
        <v>24734</v>
      </c>
      <c r="P61" s="111">
        <f t="shared" si="6"/>
        <v>7014</v>
      </c>
      <c r="Q61" s="57">
        <v>635531</v>
      </c>
      <c r="R61" s="48">
        <v>16758</v>
      </c>
      <c r="S61" s="118"/>
      <c r="T61" s="57">
        <v>97481</v>
      </c>
      <c r="U61" s="78" t="s">
        <v>124</v>
      </c>
      <c r="W61" s="121">
        <f t="shared" si="19"/>
        <v>43884</v>
      </c>
      <c r="X61" s="122">
        <f t="shared" si="20"/>
        <v>409</v>
      </c>
      <c r="Y61" s="97">
        <f t="shared" si="14"/>
        <v>77150</v>
      </c>
      <c r="Z61" s="123">
        <f t="shared" si="15"/>
        <v>43884</v>
      </c>
      <c r="AA61" s="97">
        <f t="shared" si="16"/>
        <v>150</v>
      </c>
      <c r="AB61" s="97">
        <f t="shared" si="17"/>
        <v>2592</v>
      </c>
    </row>
    <row r="62" spans="2:28" x14ac:dyDescent="0.55000000000000004">
      <c r="B62" s="77">
        <v>43885</v>
      </c>
      <c r="C62" s="48">
        <v>530</v>
      </c>
      <c r="D62" s="84"/>
      <c r="E62" s="110"/>
      <c r="F62" s="57">
        <v>2824</v>
      </c>
      <c r="G62" s="48">
        <v>508</v>
      </c>
      <c r="H62" s="56">
        <f t="shared" ref="H62:H67" si="22">+H61+G62</f>
        <v>77658</v>
      </c>
      <c r="I62" s="58">
        <f t="shared" si="18"/>
        <v>47672</v>
      </c>
      <c r="J62" s="48">
        <v>-789</v>
      </c>
      <c r="K62" s="56">
        <f t="shared" si="9"/>
        <v>9126</v>
      </c>
      <c r="L62" s="48">
        <v>71</v>
      </c>
      <c r="M62" s="56">
        <f t="shared" si="13"/>
        <v>2663</v>
      </c>
      <c r="N62" s="48">
        <v>2589</v>
      </c>
      <c r="O62" s="56">
        <f t="shared" si="21"/>
        <v>27323</v>
      </c>
      <c r="P62" s="111">
        <f t="shared" si="6"/>
        <v>6211</v>
      </c>
      <c r="Q62" s="57">
        <v>641742</v>
      </c>
      <c r="R62" s="48">
        <v>15758</v>
      </c>
      <c r="S62" s="118"/>
      <c r="T62" s="57">
        <v>87902</v>
      </c>
      <c r="U62" s="78"/>
      <c r="W62" s="121">
        <f t="shared" si="19"/>
        <v>43885</v>
      </c>
      <c r="X62" s="122">
        <f t="shared" si="20"/>
        <v>508</v>
      </c>
      <c r="Y62" s="97">
        <f t="shared" si="14"/>
        <v>77658</v>
      </c>
      <c r="Z62" s="123">
        <f t="shared" si="15"/>
        <v>43885</v>
      </c>
      <c r="AA62" s="97">
        <f t="shared" si="16"/>
        <v>71</v>
      </c>
      <c r="AB62" s="97">
        <f t="shared" si="17"/>
        <v>2663</v>
      </c>
    </row>
    <row r="63" spans="2:28" x14ac:dyDescent="0.55000000000000004">
      <c r="B63" s="77">
        <v>43886</v>
      </c>
      <c r="C63" s="48">
        <v>439</v>
      </c>
      <c r="D63" s="84"/>
      <c r="E63" s="110"/>
      <c r="F63" s="57">
        <v>2491</v>
      </c>
      <c r="G63" s="48">
        <v>406</v>
      </c>
      <c r="H63" s="56">
        <f t="shared" si="22"/>
        <v>78064</v>
      </c>
      <c r="I63" s="58">
        <f t="shared" si="18"/>
        <v>45604</v>
      </c>
      <c r="J63" s="48">
        <v>-374</v>
      </c>
      <c r="K63" s="56">
        <f t="shared" si="9"/>
        <v>8752</v>
      </c>
      <c r="L63" s="48">
        <v>52</v>
      </c>
      <c r="M63" s="56">
        <f t="shared" si="13"/>
        <v>2715</v>
      </c>
      <c r="N63" s="48">
        <v>2422</v>
      </c>
      <c r="O63" s="56">
        <f t="shared" si="21"/>
        <v>29745</v>
      </c>
      <c r="P63" s="111">
        <f t="shared" si="6"/>
        <v>5664</v>
      </c>
      <c r="Q63" s="57">
        <v>647406</v>
      </c>
      <c r="R63" s="48">
        <v>14573</v>
      </c>
      <c r="S63" s="118"/>
      <c r="T63" s="57">
        <v>79108</v>
      </c>
      <c r="U63" s="78"/>
      <c r="W63" s="121">
        <f t="shared" si="19"/>
        <v>43886</v>
      </c>
      <c r="X63" s="122">
        <f t="shared" si="20"/>
        <v>406</v>
      </c>
      <c r="Y63" s="97">
        <f t="shared" si="14"/>
        <v>78064</v>
      </c>
      <c r="Z63" s="123">
        <f t="shared" si="15"/>
        <v>43886</v>
      </c>
      <c r="AA63" s="97">
        <f t="shared" si="16"/>
        <v>52</v>
      </c>
      <c r="AB63" s="97">
        <f t="shared" si="17"/>
        <v>2715</v>
      </c>
    </row>
    <row r="64" spans="2:28" x14ac:dyDescent="0.55000000000000004">
      <c r="B64" s="77">
        <v>43887</v>
      </c>
      <c r="C64" s="48">
        <v>508</v>
      </c>
      <c r="D64" s="84"/>
      <c r="E64" s="110"/>
      <c r="F64" s="57">
        <v>2358</v>
      </c>
      <c r="G64" s="48">
        <v>433</v>
      </c>
      <c r="H64" s="56">
        <f t="shared" si="22"/>
        <v>78497</v>
      </c>
      <c r="I64" s="58">
        <f t="shared" si="18"/>
        <v>43258</v>
      </c>
      <c r="J64" s="48">
        <v>-406</v>
      </c>
      <c r="K64" s="56">
        <f t="shared" si="9"/>
        <v>8346</v>
      </c>
      <c r="L64" s="48">
        <v>29</v>
      </c>
      <c r="M64" s="56">
        <f t="shared" si="13"/>
        <v>2744</v>
      </c>
      <c r="N64" s="48">
        <v>2750</v>
      </c>
      <c r="O64" s="56">
        <f t="shared" si="21"/>
        <v>32495</v>
      </c>
      <c r="P64" s="111">
        <f t="shared" si="6"/>
        <v>4768</v>
      </c>
      <c r="Q64" s="57">
        <v>652174</v>
      </c>
      <c r="R64" s="48">
        <v>12823</v>
      </c>
      <c r="S64" s="118"/>
      <c r="T64" s="57">
        <v>71572</v>
      </c>
      <c r="U64" s="78"/>
      <c r="W64" s="121">
        <f t="shared" si="19"/>
        <v>43887</v>
      </c>
      <c r="X64" s="122">
        <f t="shared" si="20"/>
        <v>433</v>
      </c>
      <c r="Y64" s="97">
        <f t="shared" si="14"/>
        <v>78497</v>
      </c>
      <c r="Z64" s="123">
        <f t="shared" si="15"/>
        <v>43887</v>
      </c>
      <c r="AA64" s="97">
        <f t="shared" si="16"/>
        <v>29</v>
      </c>
      <c r="AB64" s="97">
        <f t="shared" si="17"/>
        <v>2744</v>
      </c>
    </row>
    <row r="65" spans="2:28" x14ac:dyDescent="0.55000000000000004">
      <c r="B65" s="77">
        <v>43888</v>
      </c>
      <c r="C65" s="48">
        <v>452</v>
      </c>
      <c r="D65" s="84"/>
      <c r="E65" s="110"/>
      <c r="F65" s="57">
        <v>2308</v>
      </c>
      <c r="G65" s="48">
        <v>327</v>
      </c>
      <c r="H65" s="56">
        <f t="shared" si="22"/>
        <v>78824</v>
      </c>
      <c r="I65" s="58">
        <f t="shared" si="18"/>
        <v>39919</v>
      </c>
      <c r="J65" s="48">
        <v>-394</v>
      </c>
      <c r="K65" s="56">
        <f t="shared" si="9"/>
        <v>7952</v>
      </c>
      <c r="L65" s="48">
        <v>44</v>
      </c>
      <c r="M65" s="56">
        <f t="shared" si="13"/>
        <v>2788</v>
      </c>
      <c r="N65" s="48">
        <v>3622</v>
      </c>
      <c r="O65" s="56">
        <f t="shared" si="21"/>
        <v>36117</v>
      </c>
      <c r="P65" s="111">
        <f t="shared" si="6"/>
        <v>3880</v>
      </c>
      <c r="Q65" s="57">
        <v>656054</v>
      </c>
      <c r="R65" s="48">
        <v>10525</v>
      </c>
      <c r="S65" s="118"/>
      <c r="T65" s="57">
        <v>65225</v>
      </c>
      <c r="U65" s="78"/>
      <c r="W65" s="121">
        <f t="shared" si="19"/>
        <v>43888</v>
      </c>
      <c r="X65" s="122">
        <f t="shared" si="20"/>
        <v>327</v>
      </c>
      <c r="Y65" s="97">
        <f t="shared" si="14"/>
        <v>78824</v>
      </c>
      <c r="Z65" s="123">
        <f t="shared" si="15"/>
        <v>43888</v>
      </c>
      <c r="AA65" s="97">
        <f t="shared" si="16"/>
        <v>44</v>
      </c>
      <c r="AB65" s="97">
        <f t="shared" si="17"/>
        <v>2788</v>
      </c>
    </row>
    <row r="66" spans="2:28" x14ac:dyDescent="0.55000000000000004">
      <c r="B66" s="77">
        <v>43889</v>
      </c>
      <c r="C66" s="48">
        <v>248</v>
      </c>
      <c r="D66" s="84"/>
      <c r="E66" s="110"/>
      <c r="F66" s="57">
        <v>1418</v>
      </c>
      <c r="G66" s="48">
        <v>427</v>
      </c>
      <c r="H66" s="56">
        <f t="shared" si="22"/>
        <v>79251</v>
      </c>
      <c r="I66" s="58">
        <f t="shared" ref="I66:I97" si="23">+H66-M66-O66</f>
        <v>37414</v>
      </c>
      <c r="J66" s="48">
        <v>-288</v>
      </c>
      <c r="K66" s="56">
        <f t="shared" ref="K66:K97" si="24">+J66+K65</f>
        <v>7664</v>
      </c>
      <c r="L66" s="48">
        <v>47</v>
      </c>
      <c r="M66" s="56">
        <f t="shared" si="13"/>
        <v>2835</v>
      </c>
      <c r="N66" s="48">
        <v>2885</v>
      </c>
      <c r="O66" s="56">
        <f t="shared" si="21"/>
        <v>39002</v>
      </c>
      <c r="P66" s="111">
        <f t="shared" si="6"/>
        <v>2533</v>
      </c>
      <c r="Q66" s="57">
        <v>658587</v>
      </c>
      <c r="R66" s="48">
        <v>10193</v>
      </c>
      <c r="S66" s="118"/>
      <c r="T66" s="57">
        <v>58233</v>
      </c>
      <c r="U66" s="78"/>
      <c r="W66" s="121">
        <f t="shared" si="19"/>
        <v>43889</v>
      </c>
      <c r="X66" s="122">
        <f t="shared" si="20"/>
        <v>427</v>
      </c>
      <c r="Y66" s="97">
        <f t="shared" si="14"/>
        <v>79251</v>
      </c>
      <c r="Z66" s="123">
        <f t="shared" si="15"/>
        <v>43889</v>
      </c>
      <c r="AA66" s="97">
        <f t="shared" si="16"/>
        <v>47</v>
      </c>
      <c r="AB66" s="97">
        <f t="shared" si="17"/>
        <v>2835</v>
      </c>
    </row>
    <row r="67" spans="2:28" x14ac:dyDescent="0.55000000000000004">
      <c r="B67" s="77">
        <v>43890</v>
      </c>
      <c r="C67" s="48">
        <v>132</v>
      </c>
      <c r="D67" s="84"/>
      <c r="E67" s="110"/>
      <c r="F67" s="57">
        <v>851</v>
      </c>
      <c r="G67" s="48">
        <v>573</v>
      </c>
      <c r="H67" s="56">
        <f t="shared" si="22"/>
        <v>79824</v>
      </c>
      <c r="I67" s="58">
        <f t="shared" si="23"/>
        <v>35329</v>
      </c>
      <c r="J67" s="48">
        <v>-299</v>
      </c>
      <c r="K67" s="56">
        <f t="shared" si="24"/>
        <v>7365</v>
      </c>
      <c r="L67" s="48">
        <v>35</v>
      </c>
      <c r="M67" s="56">
        <f t="shared" si="13"/>
        <v>2870</v>
      </c>
      <c r="N67" s="48">
        <v>2623</v>
      </c>
      <c r="O67" s="56">
        <f t="shared" si="21"/>
        <v>41625</v>
      </c>
      <c r="P67" s="111">
        <f t="shared" si="6"/>
        <v>2129</v>
      </c>
      <c r="Q67" s="57">
        <v>660716</v>
      </c>
      <c r="R67" s="48">
        <v>8620</v>
      </c>
      <c r="S67" s="118"/>
      <c r="T67" s="57">
        <v>51856</v>
      </c>
      <c r="U67" s="78"/>
      <c r="W67" s="121">
        <f t="shared" si="19"/>
        <v>43890</v>
      </c>
      <c r="X67" s="122">
        <f t="shared" si="20"/>
        <v>573</v>
      </c>
      <c r="Y67" s="97">
        <f t="shared" si="14"/>
        <v>79824</v>
      </c>
      <c r="Z67" s="123">
        <f t="shared" si="15"/>
        <v>43890</v>
      </c>
      <c r="AA67" s="97">
        <f t="shared" si="16"/>
        <v>35</v>
      </c>
      <c r="AB67" s="97">
        <f t="shared" si="17"/>
        <v>2870</v>
      </c>
    </row>
    <row r="68" spans="2:28" x14ac:dyDescent="0.55000000000000004">
      <c r="B68" s="77">
        <v>43891</v>
      </c>
      <c r="C68" s="48">
        <v>141</v>
      </c>
      <c r="D68" s="84"/>
      <c r="E68" s="110"/>
      <c r="F68" s="57">
        <v>715</v>
      </c>
      <c r="G68" s="48">
        <v>202</v>
      </c>
      <c r="H68" s="56">
        <f t="shared" ref="H68:H78" si="25">+H67+G68</f>
        <v>80026</v>
      </c>
      <c r="I68" s="58">
        <f t="shared" si="23"/>
        <v>32652</v>
      </c>
      <c r="J68" s="48">
        <v>-255</v>
      </c>
      <c r="K68" s="56">
        <f t="shared" si="24"/>
        <v>7110</v>
      </c>
      <c r="L68" s="48">
        <v>42</v>
      </c>
      <c r="M68" s="56">
        <f t="shared" si="13"/>
        <v>2912</v>
      </c>
      <c r="N68" s="48">
        <v>2837</v>
      </c>
      <c r="O68" s="56">
        <f t="shared" si="21"/>
        <v>44462</v>
      </c>
      <c r="P68" s="111">
        <f t="shared" si="6"/>
        <v>2524</v>
      </c>
      <c r="Q68" s="57">
        <v>663240</v>
      </c>
      <c r="R68" s="48">
        <v>8154</v>
      </c>
      <c r="S68" s="118"/>
      <c r="T68" s="57">
        <v>46219</v>
      </c>
      <c r="U68" s="78"/>
      <c r="W68" s="121">
        <f t="shared" si="19"/>
        <v>43891</v>
      </c>
      <c r="X68" s="122">
        <f t="shared" si="20"/>
        <v>202</v>
      </c>
      <c r="Y68" s="97">
        <f t="shared" si="14"/>
        <v>80026</v>
      </c>
      <c r="Z68" s="123">
        <f t="shared" si="15"/>
        <v>43891</v>
      </c>
      <c r="AA68" s="97">
        <f t="shared" si="16"/>
        <v>42</v>
      </c>
      <c r="AB68" s="97">
        <f t="shared" si="17"/>
        <v>2912</v>
      </c>
    </row>
    <row r="69" spans="2:28" x14ac:dyDescent="0.55000000000000004">
      <c r="B69" s="77">
        <v>43892</v>
      </c>
      <c r="C69" s="48">
        <v>129</v>
      </c>
      <c r="D69" s="84"/>
      <c r="E69" s="110"/>
      <c r="F69" s="57">
        <v>587</v>
      </c>
      <c r="G69" s="48">
        <v>125</v>
      </c>
      <c r="H69" s="56">
        <f t="shared" si="25"/>
        <v>80151</v>
      </c>
      <c r="I69" s="58">
        <f t="shared" si="23"/>
        <v>30004</v>
      </c>
      <c r="J69" s="48">
        <v>-304</v>
      </c>
      <c r="K69" s="56">
        <f t="shared" si="24"/>
        <v>6806</v>
      </c>
      <c r="L69" s="48">
        <v>31</v>
      </c>
      <c r="M69" s="56">
        <f t="shared" si="13"/>
        <v>2943</v>
      </c>
      <c r="N69" s="48">
        <v>2742</v>
      </c>
      <c r="O69" s="56">
        <f t="shared" si="21"/>
        <v>47204</v>
      </c>
      <c r="P69" s="111">
        <f t="shared" si="6"/>
        <v>1659</v>
      </c>
      <c r="Q69" s="57">
        <v>664899</v>
      </c>
      <c r="R69" s="48">
        <v>7650</v>
      </c>
      <c r="S69" s="118"/>
      <c r="T69" s="57">
        <v>40651</v>
      </c>
      <c r="U69" s="78"/>
      <c r="W69" s="121">
        <f t="shared" si="19"/>
        <v>43892</v>
      </c>
      <c r="X69" s="122">
        <f t="shared" si="20"/>
        <v>125</v>
      </c>
      <c r="Y69" s="97">
        <f t="shared" si="14"/>
        <v>80151</v>
      </c>
      <c r="Z69" s="123">
        <f t="shared" si="15"/>
        <v>43892</v>
      </c>
      <c r="AA69" s="97">
        <f t="shared" si="16"/>
        <v>31</v>
      </c>
      <c r="AB69" s="97">
        <f t="shared" si="17"/>
        <v>2943</v>
      </c>
    </row>
    <row r="70" spans="2:28" x14ac:dyDescent="0.55000000000000004">
      <c r="B70" s="77">
        <v>43893</v>
      </c>
      <c r="C70" s="48">
        <v>143</v>
      </c>
      <c r="D70" s="84"/>
      <c r="E70" s="110"/>
      <c r="F70" s="57">
        <v>520</v>
      </c>
      <c r="G70" s="48">
        <v>119</v>
      </c>
      <c r="H70" s="56">
        <f t="shared" si="25"/>
        <v>80270</v>
      </c>
      <c r="I70" s="58">
        <f t="shared" si="23"/>
        <v>27433</v>
      </c>
      <c r="J70" s="48">
        <v>-390</v>
      </c>
      <c r="K70" s="56">
        <f t="shared" si="24"/>
        <v>6416</v>
      </c>
      <c r="L70" s="48">
        <v>38</v>
      </c>
      <c r="M70" s="56">
        <f t="shared" si="13"/>
        <v>2981</v>
      </c>
      <c r="N70" s="48">
        <v>2652</v>
      </c>
      <c r="O70" s="56">
        <f t="shared" si="21"/>
        <v>49856</v>
      </c>
      <c r="P70" s="111">
        <f t="shared" si="6"/>
        <v>1498</v>
      </c>
      <c r="Q70" s="57">
        <v>666397</v>
      </c>
      <c r="R70" s="48">
        <v>6250</v>
      </c>
      <c r="S70" s="118"/>
      <c r="T70" s="57">
        <v>36432</v>
      </c>
      <c r="U70" s="78"/>
      <c r="W70" s="121">
        <f t="shared" si="19"/>
        <v>43893</v>
      </c>
      <c r="X70" s="122">
        <f t="shared" si="20"/>
        <v>119</v>
      </c>
      <c r="Y70" s="97">
        <f t="shared" si="14"/>
        <v>80270</v>
      </c>
      <c r="Z70" s="123">
        <f t="shared" si="15"/>
        <v>43893</v>
      </c>
      <c r="AA70" s="97">
        <f t="shared" si="16"/>
        <v>38</v>
      </c>
      <c r="AB70" s="97">
        <f t="shared" si="17"/>
        <v>2981</v>
      </c>
    </row>
    <row r="71" spans="2:28" x14ac:dyDescent="0.55000000000000004">
      <c r="B71" s="77">
        <v>43894</v>
      </c>
      <c r="C71" s="48">
        <v>143</v>
      </c>
      <c r="D71" s="84"/>
      <c r="E71" s="110"/>
      <c r="F71" s="57">
        <v>522</v>
      </c>
      <c r="G71" s="48">
        <v>139</v>
      </c>
      <c r="H71" s="56">
        <f t="shared" si="25"/>
        <v>80409</v>
      </c>
      <c r="I71" s="58">
        <f t="shared" si="23"/>
        <v>25352</v>
      </c>
      <c r="J71" s="48">
        <v>-464</v>
      </c>
      <c r="K71" s="56">
        <f t="shared" si="24"/>
        <v>5952</v>
      </c>
      <c r="L71" s="48">
        <v>31</v>
      </c>
      <c r="M71" s="56">
        <f t="shared" si="13"/>
        <v>3012</v>
      </c>
      <c r="N71" s="48">
        <v>2189</v>
      </c>
      <c r="O71" s="56">
        <f t="shared" si="21"/>
        <v>52045</v>
      </c>
      <c r="P71" s="111">
        <f t="shared" si="6"/>
        <v>2628</v>
      </c>
      <c r="Q71" s="57">
        <v>669025</v>
      </c>
      <c r="R71" s="48">
        <v>6584</v>
      </c>
      <c r="S71" s="118"/>
      <c r="T71" s="57">
        <v>32870</v>
      </c>
      <c r="U71" s="78"/>
      <c r="W71" s="121">
        <f t="shared" si="19"/>
        <v>43894</v>
      </c>
      <c r="X71" s="122">
        <f t="shared" si="20"/>
        <v>139</v>
      </c>
      <c r="Y71" s="97">
        <f t="shared" si="14"/>
        <v>80409</v>
      </c>
      <c r="Z71" s="123">
        <f t="shared" si="15"/>
        <v>43894</v>
      </c>
      <c r="AA71" s="97">
        <f t="shared" si="16"/>
        <v>31</v>
      </c>
      <c r="AB71" s="97">
        <f t="shared" si="17"/>
        <v>3012</v>
      </c>
    </row>
    <row r="72" spans="2:28" x14ac:dyDescent="0.55000000000000004">
      <c r="B72" s="77">
        <v>43895</v>
      </c>
      <c r="C72" s="48">
        <v>102</v>
      </c>
      <c r="D72" s="84"/>
      <c r="E72" s="110"/>
      <c r="F72" s="57">
        <v>482</v>
      </c>
      <c r="G72" s="48">
        <v>143</v>
      </c>
      <c r="H72" s="56">
        <f t="shared" si="25"/>
        <v>80552</v>
      </c>
      <c r="I72" s="58">
        <f t="shared" si="23"/>
        <v>23784</v>
      </c>
      <c r="J72" s="48">
        <v>-215</v>
      </c>
      <c r="K72" s="56">
        <f t="shared" si="24"/>
        <v>5737</v>
      </c>
      <c r="L72" s="48">
        <v>30</v>
      </c>
      <c r="M72" s="56">
        <f t="shared" si="13"/>
        <v>3042</v>
      </c>
      <c r="N72" s="48">
        <v>1681</v>
      </c>
      <c r="O72" s="56">
        <f t="shared" si="21"/>
        <v>53726</v>
      </c>
      <c r="P72" s="111">
        <f t="shared" si="6"/>
        <v>1829</v>
      </c>
      <c r="Q72" s="57">
        <v>670854</v>
      </c>
      <c r="R72" s="48">
        <v>5457</v>
      </c>
      <c r="S72" s="118"/>
      <c r="T72" s="57">
        <v>29896</v>
      </c>
      <c r="U72" s="78"/>
      <c r="W72" s="121">
        <f t="shared" si="19"/>
        <v>43895</v>
      </c>
      <c r="X72" s="122">
        <f t="shared" si="20"/>
        <v>143</v>
      </c>
      <c r="Y72" s="97">
        <f t="shared" si="14"/>
        <v>80552</v>
      </c>
      <c r="Z72" s="123">
        <f t="shared" si="15"/>
        <v>43895</v>
      </c>
      <c r="AA72" s="97">
        <f t="shared" si="16"/>
        <v>30</v>
      </c>
      <c r="AB72" s="97">
        <f t="shared" si="17"/>
        <v>3042</v>
      </c>
    </row>
    <row r="73" spans="2:28" x14ac:dyDescent="0.55000000000000004">
      <c r="B73" s="77">
        <v>43896</v>
      </c>
      <c r="C73" s="48">
        <v>99</v>
      </c>
      <c r="D73" s="84"/>
      <c r="E73" s="110"/>
      <c r="F73" s="57">
        <v>502</v>
      </c>
      <c r="G73" s="48">
        <v>99</v>
      </c>
      <c r="H73" s="56">
        <f t="shared" si="25"/>
        <v>80651</v>
      </c>
      <c r="I73" s="58">
        <f t="shared" si="23"/>
        <v>22177</v>
      </c>
      <c r="J73" s="48">
        <v>-248</v>
      </c>
      <c r="K73" s="56">
        <f t="shared" si="24"/>
        <v>5489</v>
      </c>
      <c r="L73" s="48">
        <v>28</v>
      </c>
      <c r="M73" s="56">
        <f t="shared" si="13"/>
        <v>3070</v>
      </c>
      <c r="N73" s="48">
        <v>1678</v>
      </c>
      <c r="O73" s="56">
        <f t="shared" si="21"/>
        <v>55404</v>
      </c>
      <c r="P73" s="111">
        <f t="shared" si="6"/>
        <v>1604</v>
      </c>
      <c r="Q73" s="57">
        <v>672458</v>
      </c>
      <c r="R73" s="48">
        <v>4773</v>
      </c>
      <c r="S73" s="118"/>
      <c r="T73" s="57">
        <v>26730</v>
      </c>
      <c r="U73" s="78"/>
      <c r="W73" s="121">
        <f t="shared" si="19"/>
        <v>43896</v>
      </c>
      <c r="X73" s="122">
        <f t="shared" si="20"/>
        <v>99</v>
      </c>
      <c r="Y73" s="97">
        <f t="shared" si="14"/>
        <v>80651</v>
      </c>
      <c r="Z73" s="123">
        <f t="shared" si="15"/>
        <v>43896</v>
      </c>
      <c r="AA73" s="97">
        <f t="shared" si="16"/>
        <v>28</v>
      </c>
      <c r="AB73" s="97">
        <f t="shared" si="17"/>
        <v>3070</v>
      </c>
    </row>
    <row r="74" spans="2:28" x14ac:dyDescent="0.55000000000000004">
      <c r="B74" s="77">
        <v>43897</v>
      </c>
      <c r="C74" s="48">
        <v>84</v>
      </c>
      <c r="D74" s="84"/>
      <c r="E74" s="110"/>
      <c r="F74" s="57">
        <v>458</v>
      </c>
      <c r="G74" s="48">
        <v>44</v>
      </c>
      <c r="H74" s="56">
        <f t="shared" si="25"/>
        <v>80695</v>
      </c>
      <c r="I74" s="58">
        <f t="shared" si="23"/>
        <v>20533</v>
      </c>
      <c r="J74" s="48">
        <v>-225</v>
      </c>
      <c r="K74" s="56">
        <f t="shared" si="24"/>
        <v>5264</v>
      </c>
      <c r="L74" s="48">
        <v>27</v>
      </c>
      <c r="M74" s="56">
        <f t="shared" si="13"/>
        <v>3097</v>
      </c>
      <c r="N74" s="48">
        <v>1661</v>
      </c>
      <c r="O74" s="56">
        <f>+N74+O73</f>
        <v>57065</v>
      </c>
      <c r="P74" s="111">
        <f>+Q74-Q73</f>
        <v>1580</v>
      </c>
      <c r="Q74" s="57">
        <v>674038</v>
      </c>
      <c r="R74" s="48">
        <v>4021</v>
      </c>
      <c r="S74" s="118"/>
      <c r="T74" s="57">
        <v>23074</v>
      </c>
      <c r="U74" s="78"/>
      <c r="W74" s="121">
        <f t="shared" si="19"/>
        <v>43897</v>
      </c>
      <c r="X74" s="122">
        <f t="shared" si="20"/>
        <v>44</v>
      </c>
      <c r="Y74" s="97">
        <f t="shared" si="14"/>
        <v>80695</v>
      </c>
      <c r="Z74" s="123">
        <f t="shared" si="15"/>
        <v>43897</v>
      </c>
      <c r="AA74" s="97">
        <f t="shared" si="16"/>
        <v>27</v>
      </c>
      <c r="AB74" s="97">
        <f t="shared" si="17"/>
        <v>3097</v>
      </c>
    </row>
    <row r="75" spans="2:28" x14ac:dyDescent="0.55000000000000004">
      <c r="B75" s="77">
        <v>43898</v>
      </c>
      <c r="C75" s="48">
        <v>60</v>
      </c>
      <c r="D75" s="84"/>
      <c r="E75" s="110"/>
      <c r="F75" s="57">
        <v>421</v>
      </c>
      <c r="G75" s="48">
        <v>40</v>
      </c>
      <c r="H75" s="56">
        <f t="shared" si="25"/>
        <v>80735</v>
      </c>
      <c r="I75" s="58">
        <f t="shared" si="23"/>
        <v>19016</v>
      </c>
      <c r="J75" s="48">
        <v>-153</v>
      </c>
      <c r="K75" s="56">
        <f t="shared" si="24"/>
        <v>5111</v>
      </c>
      <c r="L75" s="48">
        <v>22</v>
      </c>
      <c r="M75" s="56">
        <f t="shared" si="13"/>
        <v>3119</v>
      </c>
      <c r="N75" s="48">
        <v>1535</v>
      </c>
      <c r="O75" s="56">
        <f>+N75+O74</f>
        <v>58600</v>
      </c>
      <c r="P75" s="111">
        <f>+Q75-Q74</f>
        <v>722</v>
      </c>
      <c r="Q75" s="57">
        <v>674760</v>
      </c>
      <c r="R75" s="48">
        <v>3802</v>
      </c>
      <c r="S75" s="118"/>
      <c r="T75" s="57">
        <v>20146</v>
      </c>
      <c r="U75" s="78"/>
      <c r="W75" s="121">
        <f t="shared" si="19"/>
        <v>43898</v>
      </c>
      <c r="X75" s="122">
        <f t="shared" si="20"/>
        <v>40</v>
      </c>
      <c r="Y75" s="97">
        <f t="shared" si="14"/>
        <v>80735</v>
      </c>
      <c r="Z75" s="123">
        <f t="shared" si="15"/>
        <v>43898</v>
      </c>
      <c r="AA75" s="97">
        <f t="shared" si="16"/>
        <v>22</v>
      </c>
      <c r="AB75" s="97">
        <f t="shared" si="17"/>
        <v>3119</v>
      </c>
    </row>
    <row r="76" spans="2:28" x14ac:dyDescent="0.55000000000000004">
      <c r="B76" s="77">
        <v>43899</v>
      </c>
      <c r="C76" s="48">
        <v>36</v>
      </c>
      <c r="D76" s="84"/>
      <c r="E76" s="110"/>
      <c r="F76" s="57">
        <v>349</v>
      </c>
      <c r="G76" s="48">
        <v>19</v>
      </c>
      <c r="H76" s="56">
        <f t="shared" si="25"/>
        <v>80754</v>
      </c>
      <c r="I76" s="58">
        <f t="shared" si="23"/>
        <v>17721</v>
      </c>
      <c r="J76" s="48">
        <v>-317</v>
      </c>
      <c r="K76" s="56">
        <f t="shared" si="24"/>
        <v>4794</v>
      </c>
      <c r="L76" s="48">
        <v>17</v>
      </c>
      <c r="M76" s="56">
        <f t="shared" si="13"/>
        <v>3136</v>
      </c>
      <c r="N76" s="48">
        <v>1297</v>
      </c>
      <c r="O76" s="56">
        <f>+N76+O75</f>
        <v>59897</v>
      </c>
      <c r="P76" s="111">
        <f>+Q76-Q75</f>
        <v>578</v>
      </c>
      <c r="Q76" s="57">
        <v>675338</v>
      </c>
      <c r="R76" s="48">
        <v>4148</v>
      </c>
      <c r="S76" s="118"/>
      <c r="T76" s="57">
        <v>16982</v>
      </c>
      <c r="U76" s="78"/>
      <c r="W76" s="121">
        <f t="shared" si="19"/>
        <v>43899</v>
      </c>
      <c r="X76" s="122">
        <f t="shared" si="20"/>
        <v>19</v>
      </c>
      <c r="Y76" s="97">
        <f t="shared" si="14"/>
        <v>80754</v>
      </c>
      <c r="Z76" s="123">
        <f t="shared" si="15"/>
        <v>43899</v>
      </c>
      <c r="AA76" s="97">
        <f t="shared" si="16"/>
        <v>17</v>
      </c>
      <c r="AB76" s="97">
        <f t="shared" si="17"/>
        <v>3136</v>
      </c>
    </row>
    <row r="77" spans="2:28" x14ac:dyDescent="0.55000000000000004">
      <c r="B77" s="77">
        <v>43900</v>
      </c>
      <c r="C77" s="48">
        <v>31</v>
      </c>
      <c r="D77" s="84"/>
      <c r="E77" s="110"/>
      <c r="F77" s="57">
        <v>285</v>
      </c>
      <c r="G77" s="48">
        <v>24</v>
      </c>
      <c r="H77" s="56">
        <f t="shared" si="25"/>
        <v>80778</v>
      </c>
      <c r="I77" s="58">
        <f t="shared" si="23"/>
        <v>16145</v>
      </c>
      <c r="J77" s="48">
        <v>-302</v>
      </c>
      <c r="K77" s="56">
        <f t="shared" si="24"/>
        <v>4492</v>
      </c>
      <c r="L77" s="48">
        <v>22</v>
      </c>
      <c r="M77" s="56">
        <f t="shared" si="13"/>
        <v>3158</v>
      </c>
      <c r="N77" s="48">
        <v>1578</v>
      </c>
      <c r="O77" s="56">
        <f>+N77+O76</f>
        <v>61475</v>
      </c>
      <c r="P77" s="111">
        <f t="shared" ref="P77:P85" si="26">+Q77-Q76</f>
        <v>548</v>
      </c>
      <c r="Q77" s="57">
        <v>675886</v>
      </c>
      <c r="R77" s="48">
        <v>3235</v>
      </c>
      <c r="S77" s="118"/>
      <c r="T77" s="57">
        <v>14607</v>
      </c>
      <c r="U77" s="78"/>
      <c r="W77" s="121">
        <f t="shared" si="19"/>
        <v>43900</v>
      </c>
      <c r="X77" s="122">
        <f t="shared" si="20"/>
        <v>24</v>
      </c>
      <c r="Y77" s="97">
        <f t="shared" si="14"/>
        <v>80778</v>
      </c>
      <c r="Z77" s="123">
        <f t="shared" si="15"/>
        <v>43900</v>
      </c>
      <c r="AA77" s="97">
        <f t="shared" si="16"/>
        <v>22</v>
      </c>
      <c r="AB77" s="97">
        <f t="shared" si="17"/>
        <v>3158</v>
      </c>
    </row>
    <row r="78" spans="2:28" x14ac:dyDescent="0.55000000000000004">
      <c r="B78" s="77">
        <v>43901</v>
      </c>
      <c r="C78" s="48">
        <v>33</v>
      </c>
      <c r="D78" s="84"/>
      <c r="E78" s="110"/>
      <c r="F78" s="57">
        <v>253</v>
      </c>
      <c r="G78" s="48">
        <v>15</v>
      </c>
      <c r="H78" s="56">
        <f t="shared" si="25"/>
        <v>80793</v>
      </c>
      <c r="I78" s="58">
        <f t="shared" si="23"/>
        <v>14831</v>
      </c>
      <c r="J78" s="48">
        <v>-235</v>
      </c>
      <c r="K78" s="56">
        <f t="shared" si="24"/>
        <v>4257</v>
      </c>
      <c r="L78" s="48">
        <v>11</v>
      </c>
      <c r="M78" s="56">
        <f t="shared" si="13"/>
        <v>3169</v>
      </c>
      <c r="N78" s="48">
        <v>1318</v>
      </c>
      <c r="O78" s="56">
        <f>+N78+O77</f>
        <v>62793</v>
      </c>
      <c r="P78" s="111">
        <f t="shared" si="26"/>
        <v>1357</v>
      </c>
      <c r="Q78" s="57">
        <v>677243</v>
      </c>
      <c r="R78" s="48">
        <v>2206</v>
      </c>
      <c r="S78" s="118"/>
      <c r="T78" s="57">
        <v>13701</v>
      </c>
      <c r="U78" s="78"/>
      <c r="W78" s="121">
        <f t="shared" si="19"/>
        <v>43901</v>
      </c>
      <c r="X78" s="122">
        <f t="shared" si="20"/>
        <v>15</v>
      </c>
      <c r="Y78" s="97">
        <f t="shared" si="14"/>
        <v>80793</v>
      </c>
      <c r="Z78" s="123">
        <f t="shared" si="15"/>
        <v>43901</v>
      </c>
      <c r="AA78" s="97">
        <f t="shared" si="16"/>
        <v>11</v>
      </c>
      <c r="AB78" s="97">
        <f t="shared" si="17"/>
        <v>3169</v>
      </c>
    </row>
    <row r="79" spans="2:28" x14ac:dyDescent="0.55000000000000004">
      <c r="B79" s="77">
        <v>43902</v>
      </c>
      <c r="C79" s="48">
        <v>33</v>
      </c>
      <c r="D79" s="84"/>
      <c r="E79" s="110"/>
      <c r="F79" s="57">
        <v>147</v>
      </c>
      <c r="G79" s="48">
        <v>8</v>
      </c>
      <c r="H79" s="234">
        <f>+H78+G79+12</f>
        <v>80813</v>
      </c>
      <c r="I79" s="58">
        <f t="shared" si="23"/>
        <v>13526</v>
      </c>
      <c r="J79" s="48">
        <v>-237</v>
      </c>
      <c r="K79" s="56">
        <f t="shared" si="24"/>
        <v>4020</v>
      </c>
      <c r="L79" s="48">
        <v>7</v>
      </c>
      <c r="M79" s="56">
        <f t="shared" si="13"/>
        <v>3176</v>
      </c>
      <c r="N79" s="48">
        <v>1318</v>
      </c>
      <c r="O79" s="56">
        <f t="shared" ref="O79:O85" si="27">+N79+O78</f>
        <v>64111</v>
      </c>
      <c r="P79" s="111">
        <f t="shared" si="26"/>
        <v>845</v>
      </c>
      <c r="Q79" s="57">
        <v>678088</v>
      </c>
      <c r="R79" s="48">
        <v>2483</v>
      </c>
      <c r="S79" s="118"/>
      <c r="T79" s="57">
        <v>12161</v>
      </c>
      <c r="U79" s="78"/>
      <c r="W79" s="121">
        <f t="shared" si="19"/>
        <v>43902</v>
      </c>
      <c r="X79" s="122">
        <f t="shared" si="20"/>
        <v>8</v>
      </c>
      <c r="Y79" s="97">
        <f t="shared" si="14"/>
        <v>80813</v>
      </c>
      <c r="Z79" s="123">
        <f t="shared" si="15"/>
        <v>43902</v>
      </c>
      <c r="AA79" s="97">
        <f t="shared" si="16"/>
        <v>7</v>
      </c>
      <c r="AB79" s="97">
        <f t="shared" si="17"/>
        <v>3176</v>
      </c>
    </row>
    <row r="80" spans="2:28" x14ac:dyDescent="0.55000000000000004">
      <c r="B80" s="77">
        <v>43903</v>
      </c>
      <c r="C80" s="48">
        <v>17</v>
      </c>
      <c r="D80" s="84"/>
      <c r="E80" s="110"/>
      <c r="F80" s="57">
        <v>115</v>
      </c>
      <c r="G80" s="48">
        <v>11</v>
      </c>
      <c r="H80" s="56">
        <f t="shared" ref="H80:H114" si="28">+H79+G80</f>
        <v>80824</v>
      </c>
      <c r="I80" s="58">
        <f t="shared" si="23"/>
        <v>12094</v>
      </c>
      <c r="J80" s="48">
        <v>-410</v>
      </c>
      <c r="K80" s="56">
        <f t="shared" si="24"/>
        <v>3610</v>
      </c>
      <c r="L80" s="48">
        <v>13</v>
      </c>
      <c r="M80" s="56">
        <f t="shared" si="13"/>
        <v>3189</v>
      </c>
      <c r="N80" s="48">
        <v>1430</v>
      </c>
      <c r="O80" s="56">
        <f t="shared" si="27"/>
        <v>65541</v>
      </c>
      <c r="P80" s="111">
        <f t="shared" si="26"/>
        <v>847</v>
      </c>
      <c r="Q80" s="57">
        <v>678935</v>
      </c>
      <c r="R80" s="48">
        <v>2174</v>
      </c>
      <c r="S80" s="118"/>
      <c r="T80" s="57">
        <v>10879</v>
      </c>
      <c r="U80" s="78"/>
      <c r="W80" s="121">
        <f t="shared" si="19"/>
        <v>43903</v>
      </c>
      <c r="X80" s="122">
        <f t="shared" si="20"/>
        <v>11</v>
      </c>
      <c r="Y80" s="97">
        <f t="shared" si="14"/>
        <v>80824</v>
      </c>
      <c r="Z80" s="123">
        <f t="shared" si="15"/>
        <v>43903</v>
      </c>
      <c r="AA80" s="97">
        <f t="shared" si="16"/>
        <v>13</v>
      </c>
      <c r="AB80" s="97">
        <f t="shared" si="17"/>
        <v>3189</v>
      </c>
    </row>
    <row r="81" spans="2:28" x14ac:dyDescent="0.55000000000000004">
      <c r="B81" s="77">
        <v>43904</v>
      </c>
      <c r="C81" s="48">
        <v>39</v>
      </c>
      <c r="D81" s="84"/>
      <c r="E81" s="110"/>
      <c r="F81" s="57">
        <v>113</v>
      </c>
      <c r="G81" s="48">
        <v>20</v>
      </c>
      <c r="H81" s="56">
        <f t="shared" si="28"/>
        <v>80844</v>
      </c>
      <c r="I81" s="58">
        <f t="shared" si="23"/>
        <v>10734</v>
      </c>
      <c r="J81" s="48">
        <v>-384</v>
      </c>
      <c r="K81" s="56">
        <f t="shared" si="24"/>
        <v>3226</v>
      </c>
      <c r="L81" s="48">
        <v>10</v>
      </c>
      <c r="M81" s="56">
        <f t="shared" si="13"/>
        <v>3199</v>
      </c>
      <c r="N81" s="48">
        <v>1370</v>
      </c>
      <c r="O81" s="56">
        <f t="shared" si="27"/>
        <v>66911</v>
      </c>
      <c r="P81" s="111">
        <f t="shared" si="26"/>
        <v>824</v>
      </c>
      <c r="Q81" s="57">
        <v>679759</v>
      </c>
      <c r="R81" s="48">
        <v>1409</v>
      </c>
      <c r="S81" s="118"/>
      <c r="T81" s="57">
        <v>10189</v>
      </c>
      <c r="U81" s="78"/>
      <c r="W81" s="121">
        <f t="shared" si="19"/>
        <v>43904</v>
      </c>
      <c r="X81" s="122">
        <f t="shared" si="20"/>
        <v>20</v>
      </c>
      <c r="Y81" s="97">
        <f t="shared" si="14"/>
        <v>80844</v>
      </c>
      <c r="Z81" s="123">
        <f t="shared" si="15"/>
        <v>43904</v>
      </c>
      <c r="AA81" s="97">
        <f t="shared" si="16"/>
        <v>10</v>
      </c>
      <c r="AB81" s="97">
        <f t="shared" si="17"/>
        <v>3199</v>
      </c>
    </row>
    <row r="82" spans="2:28" x14ac:dyDescent="0.55000000000000004">
      <c r="B82" s="77">
        <v>43905</v>
      </c>
      <c r="C82" s="48">
        <v>41</v>
      </c>
      <c r="D82" s="84"/>
      <c r="E82" s="110"/>
      <c r="F82" s="57">
        <v>134</v>
      </c>
      <c r="G82" s="48">
        <v>16</v>
      </c>
      <c r="H82" s="56">
        <f t="shared" si="28"/>
        <v>80860</v>
      </c>
      <c r="I82" s="58">
        <f t="shared" si="23"/>
        <v>9898</v>
      </c>
      <c r="J82" s="48">
        <v>-194</v>
      </c>
      <c r="K82" s="56">
        <f t="shared" si="24"/>
        <v>3032</v>
      </c>
      <c r="L82" s="48">
        <v>14</v>
      </c>
      <c r="M82" s="56">
        <f t="shared" si="13"/>
        <v>3213</v>
      </c>
      <c r="N82" s="48">
        <v>838</v>
      </c>
      <c r="O82" s="56">
        <f t="shared" si="27"/>
        <v>67749</v>
      </c>
      <c r="P82" s="111">
        <f t="shared" si="26"/>
        <v>703</v>
      </c>
      <c r="Q82" s="57">
        <v>680462</v>
      </c>
      <c r="R82" s="48">
        <v>1316</v>
      </c>
      <c r="S82" s="118"/>
      <c r="T82" s="57">
        <v>9582</v>
      </c>
      <c r="U82" s="78"/>
      <c r="W82" s="121">
        <f t="shared" si="19"/>
        <v>43905</v>
      </c>
      <c r="X82" s="122">
        <f t="shared" si="20"/>
        <v>16</v>
      </c>
      <c r="Y82" s="97">
        <f t="shared" si="14"/>
        <v>80860</v>
      </c>
      <c r="Z82" s="123">
        <f t="shared" si="15"/>
        <v>43905</v>
      </c>
      <c r="AA82" s="97">
        <f t="shared" si="16"/>
        <v>14</v>
      </c>
      <c r="AB82" s="97">
        <f t="shared" si="17"/>
        <v>3213</v>
      </c>
    </row>
    <row r="83" spans="2:28" x14ac:dyDescent="0.55000000000000004">
      <c r="B83" s="77">
        <v>43906</v>
      </c>
      <c r="C83" s="48">
        <v>45</v>
      </c>
      <c r="D83" s="84"/>
      <c r="E83" s="110"/>
      <c r="F83" s="57">
        <v>128</v>
      </c>
      <c r="G83" s="48">
        <v>21</v>
      </c>
      <c r="H83" s="56">
        <f t="shared" si="28"/>
        <v>80881</v>
      </c>
      <c r="I83" s="58">
        <f t="shared" si="23"/>
        <v>8976</v>
      </c>
      <c r="J83" s="48">
        <v>-202</v>
      </c>
      <c r="K83" s="56">
        <f t="shared" si="24"/>
        <v>2830</v>
      </c>
      <c r="L83" s="48">
        <v>13</v>
      </c>
      <c r="M83" s="56">
        <f t="shared" si="13"/>
        <v>3226</v>
      </c>
      <c r="N83" s="48">
        <v>930</v>
      </c>
      <c r="O83" s="56">
        <f t="shared" si="27"/>
        <v>68679</v>
      </c>
      <c r="P83" s="111">
        <f t="shared" si="26"/>
        <v>942</v>
      </c>
      <c r="Q83" s="57">
        <v>681404</v>
      </c>
      <c r="R83" s="48">
        <v>1105</v>
      </c>
      <c r="S83" s="118"/>
      <c r="T83" s="57">
        <v>9351</v>
      </c>
      <c r="U83" s="78"/>
      <c r="W83" s="121">
        <f t="shared" si="19"/>
        <v>43906</v>
      </c>
      <c r="X83" s="122">
        <f t="shared" si="20"/>
        <v>21</v>
      </c>
      <c r="Y83" s="97">
        <f t="shared" si="14"/>
        <v>80881</v>
      </c>
      <c r="Z83" s="123">
        <f t="shared" si="15"/>
        <v>43906</v>
      </c>
      <c r="AA83" s="97">
        <f t="shared" si="16"/>
        <v>13</v>
      </c>
      <c r="AB83" s="97">
        <f t="shared" si="17"/>
        <v>3226</v>
      </c>
    </row>
    <row r="84" spans="2:28" x14ac:dyDescent="0.55000000000000004">
      <c r="B84" s="77">
        <v>43907</v>
      </c>
      <c r="C84" s="48">
        <v>21</v>
      </c>
      <c r="D84" s="84"/>
      <c r="E84" s="110"/>
      <c r="F84" s="57">
        <v>119</v>
      </c>
      <c r="G84" s="48">
        <v>13</v>
      </c>
      <c r="H84" s="56">
        <f t="shared" si="28"/>
        <v>80894</v>
      </c>
      <c r="I84" s="58">
        <f t="shared" si="23"/>
        <v>8056</v>
      </c>
      <c r="J84" s="48">
        <v>-208</v>
      </c>
      <c r="K84" s="56">
        <f t="shared" si="24"/>
        <v>2622</v>
      </c>
      <c r="L84" s="48">
        <v>11</v>
      </c>
      <c r="M84" s="56">
        <f t="shared" si="13"/>
        <v>3237</v>
      </c>
      <c r="N84" s="48">
        <v>922</v>
      </c>
      <c r="O84" s="56">
        <f t="shared" si="27"/>
        <v>69601</v>
      </c>
      <c r="P84" s="111">
        <f t="shared" si="26"/>
        <v>923</v>
      </c>
      <c r="Q84" s="57">
        <v>682327</v>
      </c>
      <c r="R84" s="48">
        <v>1014</v>
      </c>
      <c r="S84" s="118"/>
      <c r="T84" s="57">
        <v>9222</v>
      </c>
      <c r="U84" s="78"/>
      <c r="W84" s="121">
        <f t="shared" si="19"/>
        <v>43907</v>
      </c>
      <c r="X84" s="122">
        <f t="shared" si="20"/>
        <v>13</v>
      </c>
      <c r="Y84" s="97">
        <f t="shared" si="14"/>
        <v>80894</v>
      </c>
      <c r="Z84" s="123">
        <f t="shared" si="15"/>
        <v>43907</v>
      </c>
      <c r="AA84" s="97">
        <f t="shared" si="16"/>
        <v>11</v>
      </c>
      <c r="AB84" s="97">
        <f t="shared" si="17"/>
        <v>3237</v>
      </c>
    </row>
    <row r="85" spans="2:28" x14ac:dyDescent="0.55000000000000004">
      <c r="B85" s="77">
        <v>43908</v>
      </c>
      <c r="C85" s="48">
        <v>23</v>
      </c>
      <c r="D85" s="84"/>
      <c r="E85" s="110"/>
      <c r="F85" s="57">
        <v>105</v>
      </c>
      <c r="G85" s="48">
        <v>34</v>
      </c>
      <c r="H85" s="56">
        <f t="shared" si="28"/>
        <v>80928</v>
      </c>
      <c r="I85" s="58">
        <f t="shared" si="23"/>
        <v>7263</v>
      </c>
      <c r="J85" s="48">
        <v>-308</v>
      </c>
      <c r="K85" s="56">
        <f t="shared" si="24"/>
        <v>2314</v>
      </c>
      <c r="L85" s="48">
        <v>8</v>
      </c>
      <c r="M85" s="56">
        <f t="shared" si="13"/>
        <v>3245</v>
      </c>
      <c r="N85" s="48">
        <v>819</v>
      </c>
      <c r="O85" s="56">
        <f t="shared" si="27"/>
        <v>70420</v>
      </c>
      <c r="P85" s="111">
        <f t="shared" si="26"/>
        <v>954</v>
      </c>
      <c r="Q85" s="57">
        <v>683281</v>
      </c>
      <c r="R85" s="48">
        <v>1032</v>
      </c>
      <c r="S85" s="118"/>
      <c r="T85" s="57">
        <v>9144</v>
      </c>
      <c r="U85" s="128" t="s">
        <v>126</v>
      </c>
      <c r="W85" s="121">
        <f t="shared" si="19"/>
        <v>43908</v>
      </c>
      <c r="X85" s="122">
        <f t="shared" si="20"/>
        <v>34</v>
      </c>
      <c r="Y85" s="97">
        <f t="shared" si="14"/>
        <v>80928</v>
      </c>
      <c r="Z85" s="123">
        <f t="shared" si="15"/>
        <v>43908</v>
      </c>
      <c r="AA85" s="97">
        <f t="shared" si="16"/>
        <v>8</v>
      </c>
      <c r="AB85" s="97">
        <f t="shared" si="17"/>
        <v>3245</v>
      </c>
    </row>
    <row r="86" spans="2:28" x14ac:dyDescent="0.55000000000000004">
      <c r="B86" s="77">
        <v>43909</v>
      </c>
      <c r="C86" s="48">
        <v>31</v>
      </c>
      <c r="D86" s="84"/>
      <c r="E86" s="110"/>
      <c r="F86" s="57">
        <v>105</v>
      </c>
      <c r="G86" s="48">
        <v>39</v>
      </c>
      <c r="H86" s="56">
        <f t="shared" si="28"/>
        <v>80967</v>
      </c>
      <c r="I86" s="58">
        <f t="shared" si="23"/>
        <v>6569</v>
      </c>
      <c r="J86" s="48">
        <v>-178</v>
      </c>
      <c r="K86" s="56">
        <f t="shared" si="24"/>
        <v>2136</v>
      </c>
      <c r="L86" s="48">
        <v>3</v>
      </c>
      <c r="M86" s="56">
        <f t="shared" si="13"/>
        <v>3248</v>
      </c>
      <c r="N86" s="48">
        <v>730</v>
      </c>
      <c r="O86" s="56">
        <f t="shared" ref="O86:O114" si="29">+N86+O85</f>
        <v>71150</v>
      </c>
      <c r="P86" s="111">
        <f t="shared" ref="P86:P117" si="30">+Q86-Q85</f>
        <v>1050</v>
      </c>
      <c r="Q86" s="57">
        <v>684331</v>
      </c>
      <c r="R86" s="48">
        <v>1197</v>
      </c>
      <c r="S86" s="118"/>
      <c r="T86" s="57">
        <v>8989</v>
      </c>
      <c r="U86" s="128"/>
      <c r="W86" s="121">
        <f t="shared" si="19"/>
        <v>43909</v>
      </c>
      <c r="X86" s="122">
        <f t="shared" si="20"/>
        <v>39</v>
      </c>
      <c r="Y86" s="97">
        <f t="shared" si="14"/>
        <v>80967</v>
      </c>
      <c r="Z86" s="123">
        <f t="shared" si="15"/>
        <v>43909</v>
      </c>
      <c r="AA86" s="97">
        <f t="shared" si="16"/>
        <v>3</v>
      </c>
      <c r="AB86" s="97">
        <f t="shared" si="17"/>
        <v>3248</v>
      </c>
    </row>
    <row r="87" spans="2:28" x14ac:dyDescent="0.55000000000000004">
      <c r="B87" s="77">
        <v>43910</v>
      </c>
      <c r="C87" s="48">
        <v>36</v>
      </c>
      <c r="D87" s="84"/>
      <c r="E87" s="110"/>
      <c r="F87" s="57">
        <v>106</v>
      </c>
      <c r="G87" s="48">
        <v>41</v>
      </c>
      <c r="H87" s="56">
        <f t="shared" si="28"/>
        <v>81008</v>
      </c>
      <c r="I87" s="58">
        <f t="shared" si="23"/>
        <v>6013</v>
      </c>
      <c r="J87" s="48">
        <v>-173</v>
      </c>
      <c r="K87" s="56">
        <f t="shared" si="24"/>
        <v>1963</v>
      </c>
      <c r="L87" s="48">
        <v>7</v>
      </c>
      <c r="M87" s="56">
        <f t="shared" si="13"/>
        <v>3255</v>
      </c>
      <c r="N87" s="48">
        <v>590</v>
      </c>
      <c r="O87" s="56">
        <f t="shared" si="29"/>
        <v>71740</v>
      </c>
      <c r="P87" s="111">
        <f t="shared" si="30"/>
        <v>1535</v>
      </c>
      <c r="Q87" s="57">
        <v>685866</v>
      </c>
      <c r="R87" s="48">
        <v>1191</v>
      </c>
      <c r="S87" s="118"/>
      <c r="T87" s="57">
        <v>9371</v>
      </c>
      <c r="U87" s="128"/>
      <c r="W87" s="121">
        <f t="shared" si="19"/>
        <v>43910</v>
      </c>
      <c r="X87" s="122">
        <f t="shared" si="20"/>
        <v>41</v>
      </c>
      <c r="Y87" s="97">
        <f t="shared" ref="Y87:Y118" si="31">+H87</f>
        <v>81008</v>
      </c>
      <c r="Z87" s="123">
        <f t="shared" ref="Z87:Z118" si="32">+B87</f>
        <v>43910</v>
      </c>
      <c r="AA87" s="97">
        <f t="shared" ref="AA87:AA118" si="33">+L87</f>
        <v>7</v>
      </c>
      <c r="AB87" s="97">
        <f t="shared" ref="AB87:AB118" si="34">+M87</f>
        <v>3255</v>
      </c>
    </row>
    <row r="88" spans="2:28" x14ac:dyDescent="0.55000000000000004">
      <c r="B88" s="77">
        <v>43911</v>
      </c>
      <c r="C88" s="48">
        <v>45</v>
      </c>
      <c r="D88" s="84"/>
      <c r="E88" s="110"/>
      <c r="F88" s="57">
        <v>118</v>
      </c>
      <c r="G88" s="48">
        <v>46</v>
      </c>
      <c r="H88" s="56">
        <f t="shared" si="28"/>
        <v>81054</v>
      </c>
      <c r="I88" s="58">
        <f t="shared" si="23"/>
        <v>5549</v>
      </c>
      <c r="J88" s="48">
        <v>-118</v>
      </c>
      <c r="K88" s="56">
        <f t="shared" si="24"/>
        <v>1845</v>
      </c>
      <c r="L88" s="48">
        <v>6</v>
      </c>
      <c r="M88" s="56">
        <f t="shared" si="13"/>
        <v>3261</v>
      </c>
      <c r="N88" s="48">
        <v>504</v>
      </c>
      <c r="O88" s="56">
        <f t="shared" si="29"/>
        <v>72244</v>
      </c>
      <c r="P88" s="111">
        <f t="shared" si="30"/>
        <v>1814</v>
      </c>
      <c r="Q88" s="57">
        <v>687680</v>
      </c>
      <c r="R88" s="48">
        <v>1110</v>
      </c>
      <c r="S88" s="118"/>
      <c r="T88" s="57">
        <v>10071</v>
      </c>
      <c r="U88" s="128"/>
      <c r="W88" s="121">
        <f t="shared" ref="W88:W109" si="35">+B88</f>
        <v>43911</v>
      </c>
      <c r="X88" s="122">
        <f t="shared" ref="X88:X119" si="36">+G88</f>
        <v>46</v>
      </c>
      <c r="Y88" s="97">
        <f t="shared" si="31"/>
        <v>81054</v>
      </c>
      <c r="Z88" s="123">
        <f t="shared" si="32"/>
        <v>43911</v>
      </c>
      <c r="AA88" s="97">
        <f t="shared" si="33"/>
        <v>6</v>
      </c>
      <c r="AB88" s="97">
        <f t="shared" si="34"/>
        <v>3261</v>
      </c>
    </row>
    <row r="89" spans="2:28" x14ac:dyDescent="0.55000000000000004">
      <c r="B89" s="77">
        <v>43912</v>
      </c>
      <c r="C89" s="48">
        <v>47</v>
      </c>
      <c r="D89" s="84"/>
      <c r="E89" s="110"/>
      <c r="F89" s="57">
        <v>136</v>
      </c>
      <c r="G89" s="48">
        <v>39</v>
      </c>
      <c r="H89" s="56">
        <f t="shared" si="28"/>
        <v>81093</v>
      </c>
      <c r="I89" s="58">
        <f t="shared" si="23"/>
        <v>5120</v>
      </c>
      <c r="J89" s="48">
        <v>-96</v>
      </c>
      <c r="K89" s="56">
        <f t="shared" si="24"/>
        <v>1749</v>
      </c>
      <c r="L89" s="48">
        <v>9</v>
      </c>
      <c r="M89" s="56">
        <f t="shared" si="13"/>
        <v>3270</v>
      </c>
      <c r="N89" s="48">
        <v>459</v>
      </c>
      <c r="O89" s="56">
        <f t="shared" si="29"/>
        <v>72703</v>
      </c>
      <c r="P89" s="111">
        <f t="shared" si="30"/>
        <v>1313</v>
      </c>
      <c r="Q89" s="57">
        <v>688993</v>
      </c>
      <c r="R89" s="48">
        <v>661</v>
      </c>
      <c r="S89" s="118"/>
      <c r="T89" s="57">
        <v>10701</v>
      </c>
      <c r="U89" s="128"/>
      <c r="W89" s="121">
        <f t="shared" si="35"/>
        <v>43912</v>
      </c>
      <c r="X89" s="122">
        <f t="shared" si="36"/>
        <v>39</v>
      </c>
      <c r="Y89" s="97">
        <f t="shared" si="31"/>
        <v>81093</v>
      </c>
      <c r="Z89" s="123">
        <f t="shared" si="32"/>
        <v>43912</v>
      </c>
      <c r="AA89" s="97">
        <f t="shared" si="33"/>
        <v>9</v>
      </c>
      <c r="AB89" s="97">
        <f t="shared" si="34"/>
        <v>3270</v>
      </c>
    </row>
    <row r="90" spans="2:28" x14ac:dyDescent="0.55000000000000004">
      <c r="B90" s="77">
        <v>43913</v>
      </c>
      <c r="C90" s="48">
        <v>35</v>
      </c>
      <c r="D90" s="84"/>
      <c r="E90" s="110"/>
      <c r="F90" s="57">
        <v>132</v>
      </c>
      <c r="G90" s="48">
        <v>78</v>
      </c>
      <c r="H90" s="56">
        <f t="shared" si="28"/>
        <v>81171</v>
      </c>
      <c r="I90" s="58">
        <f t="shared" si="23"/>
        <v>4735</v>
      </c>
      <c r="J90" s="48">
        <v>-176</v>
      </c>
      <c r="K90" s="56">
        <f t="shared" si="24"/>
        <v>1573</v>
      </c>
      <c r="L90" s="48">
        <v>7</v>
      </c>
      <c r="M90" s="56">
        <f t="shared" si="13"/>
        <v>3277</v>
      </c>
      <c r="N90" s="48">
        <v>456</v>
      </c>
      <c r="O90" s="56">
        <f t="shared" si="29"/>
        <v>73159</v>
      </c>
      <c r="P90" s="111">
        <f t="shared" si="30"/>
        <v>2192</v>
      </c>
      <c r="Q90" s="57">
        <v>691185</v>
      </c>
      <c r="R90" s="48">
        <v>769</v>
      </c>
      <c r="S90" s="118"/>
      <c r="T90" s="57">
        <v>12077</v>
      </c>
      <c r="U90" s="128"/>
      <c r="W90" s="121">
        <f t="shared" si="35"/>
        <v>43913</v>
      </c>
      <c r="X90" s="122">
        <f t="shared" si="36"/>
        <v>78</v>
      </c>
      <c r="Y90" s="97">
        <f t="shared" si="31"/>
        <v>81171</v>
      </c>
      <c r="Z90" s="123">
        <f t="shared" si="32"/>
        <v>43913</v>
      </c>
      <c r="AA90" s="97">
        <f t="shared" si="33"/>
        <v>7</v>
      </c>
      <c r="AB90" s="97">
        <f t="shared" si="34"/>
        <v>3277</v>
      </c>
    </row>
    <row r="91" spans="2:28" x14ac:dyDescent="0.55000000000000004">
      <c r="B91" s="77">
        <v>43914</v>
      </c>
      <c r="C91" s="48">
        <v>33</v>
      </c>
      <c r="D91" s="84"/>
      <c r="E91" s="110"/>
      <c r="F91" s="57">
        <v>134</v>
      </c>
      <c r="G91" s="48">
        <v>47</v>
      </c>
      <c r="H91" s="56">
        <f t="shared" si="28"/>
        <v>81218</v>
      </c>
      <c r="I91" s="58">
        <f t="shared" si="23"/>
        <v>4287</v>
      </c>
      <c r="J91" s="48">
        <v>-174</v>
      </c>
      <c r="K91" s="56">
        <f t="shared" si="24"/>
        <v>1399</v>
      </c>
      <c r="L91" s="48">
        <v>4</v>
      </c>
      <c r="M91" s="56">
        <f t="shared" si="13"/>
        <v>3281</v>
      </c>
      <c r="N91" s="48">
        <v>491</v>
      </c>
      <c r="O91" s="56">
        <f t="shared" si="29"/>
        <v>73650</v>
      </c>
      <c r="P91" s="111">
        <f t="shared" si="30"/>
        <v>2038</v>
      </c>
      <c r="Q91" s="57">
        <v>693223</v>
      </c>
      <c r="R91" s="48">
        <v>491</v>
      </c>
      <c r="S91" s="118"/>
      <c r="T91" s="57">
        <v>13356</v>
      </c>
      <c r="U91" s="128"/>
      <c r="W91" s="121">
        <f t="shared" si="35"/>
        <v>43914</v>
      </c>
      <c r="X91" s="122">
        <f t="shared" si="36"/>
        <v>47</v>
      </c>
      <c r="Y91" s="97">
        <f t="shared" si="31"/>
        <v>81218</v>
      </c>
      <c r="Z91" s="123">
        <f t="shared" si="32"/>
        <v>43914</v>
      </c>
      <c r="AA91" s="97">
        <f t="shared" si="33"/>
        <v>4</v>
      </c>
      <c r="AB91" s="97">
        <f t="shared" si="34"/>
        <v>3281</v>
      </c>
    </row>
    <row r="92" spans="2:28" x14ac:dyDescent="0.55000000000000004">
      <c r="B92" s="77">
        <v>43915</v>
      </c>
      <c r="C92" s="48">
        <v>58</v>
      </c>
      <c r="D92" s="84"/>
      <c r="E92" s="110"/>
      <c r="F92" s="57">
        <v>159</v>
      </c>
      <c r="G92" s="48">
        <v>67</v>
      </c>
      <c r="H92" s="56">
        <f t="shared" si="28"/>
        <v>81285</v>
      </c>
      <c r="I92" s="58">
        <f t="shared" si="23"/>
        <v>3947</v>
      </c>
      <c r="J92" s="48">
        <v>-164</v>
      </c>
      <c r="K92" s="56">
        <f t="shared" si="24"/>
        <v>1235</v>
      </c>
      <c r="L92" s="48">
        <v>6</v>
      </c>
      <c r="M92" s="56">
        <f t="shared" ref="M92:M102" si="37">+L92+M91</f>
        <v>3287</v>
      </c>
      <c r="N92" s="48">
        <v>401</v>
      </c>
      <c r="O92" s="56">
        <f t="shared" si="29"/>
        <v>74051</v>
      </c>
      <c r="P92" s="111">
        <f t="shared" si="30"/>
        <v>2082</v>
      </c>
      <c r="Q92" s="57">
        <v>695305</v>
      </c>
      <c r="R92" s="48">
        <v>721</v>
      </c>
      <c r="S92" s="118"/>
      <c r="T92" s="57">
        <v>14714</v>
      </c>
      <c r="U92" s="128"/>
      <c r="W92" s="121">
        <f t="shared" si="35"/>
        <v>43915</v>
      </c>
      <c r="X92" s="122">
        <f t="shared" si="36"/>
        <v>67</v>
      </c>
      <c r="Y92" s="97">
        <f t="shared" si="31"/>
        <v>81285</v>
      </c>
      <c r="Z92" s="123">
        <f t="shared" si="32"/>
        <v>43915</v>
      </c>
      <c r="AA92" s="97">
        <f t="shared" si="33"/>
        <v>6</v>
      </c>
      <c r="AB92" s="97">
        <f t="shared" si="34"/>
        <v>3287</v>
      </c>
    </row>
    <row r="93" spans="2:28" x14ac:dyDescent="0.55000000000000004">
      <c r="B93" s="77">
        <v>43916</v>
      </c>
      <c r="C93" s="48">
        <v>49</v>
      </c>
      <c r="D93" s="84"/>
      <c r="E93" s="110"/>
      <c r="F93" s="57">
        <v>189</v>
      </c>
      <c r="G93" s="48">
        <v>55</v>
      </c>
      <c r="H93" s="56">
        <f t="shared" si="28"/>
        <v>81340</v>
      </c>
      <c r="I93" s="58">
        <f t="shared" si="23"/>
        <v>3460</v>
      </c>
      <c r="J93" s="48">
        <v>-201</v>
      </c>
      <c r="K93" s="56">
        <f t="shared" si="24"/>
        <v>1034</v>
      </c>
      <c r="L93" s="48">
        <v>5</v>
      </c>
      <c r="M93" s="56">
        <f t="shared" si="37"/>
        <v>3292</v>
      </c>
      <c r="N93" s="48">
        <v>537</v>
      </c>
      <c r="O93" s="56">
        <f t="shared" si="29"/>
        <v>74588</v>
      </c>
      <c r="P93" s="111">
        <f t="shared" si="30"/>
        <v>2165</v>
      </c>
      <c r="Q93" s="57">
        <v>697470</v>
      </c>
      <c r="R93" s="48">
        <v>837</v>
      </c>
      <c r="S93" s="118"/>
      <c r="T93" s="57">
        <v>16005</v>
      </c>
      <c r="U93" s="128"/>
      <c r="W93" s="121">
        <f t="shared" si="35"/>
        <v>43916</v>
      </c>
      <c r="X93" s="122">
        <f t="shared" si="36"/>
        <v>55</v>
      </c>
      <c r="Y93" s="97">
        <f t="shared" si="31"/>
        <v>81340</v>
      </c>
      <c r="Z93" s="123">
        <f t="shared" si="32"/>
        <v>43916</v>
      </c>
      <c r="AA93" s="97">
        <f t="shared" si="33"/>
        <v>5</v>
      </c>
      <c r="AB93" s="97">
        <f t="shared" si="34"/>
        <v>3292</v>
      </c>
    </row>
    <row r="94" spans="2:28" x14ac:dyDescent="0.55000000000000004">
      <c r="B94" s="77">
        <v>43917</v>
      </c>
      <c r="C94" s="48">
        <v>29</v>
      </c>
      <c r="D94" s="84"/>
      <c r="E94" s="110"/>
      <c r="F94" s="57">
        <v>184</v>
      </c>
      <c r="G94" s="48">
        <v>54</v>
      </c>
      <c r="H94" s="56">
        <f t="shared" si="28"/>
        <v>81394</v>
      </c>
      <c r="I94" s="58">
        <f t="shared" si="23"/>
        <v>3128</v>
      </c>
      <c r="J94" s="48">
        <v>-113</v>
      </c>
      <c r="K94" s="56">
        <f t="shared" si="24"/>
        <v>921</v>
      </c>
      <c r="L94" s="48">
        <v>3</v>
      </c>
      <c r="M94" s="56">
        <f t="shared" si="37"/>
        <v>3295</v>
      </c>
      <c r="N94" s="48">
        <v>383</v>
      </c>
      <c r="O94" s="56">
        <f t="shared" si="29"/>
        <v>74971</v>
      </c>
      <c r="P94" s="111">
        <f t="shared" si="30"/>
        <v>1926</v>
      </c>
      <c r="Q94" s="57">
        <v>699396</v>
      </c>
      <c r="R94" s="48">
        <v>758</v>
      </c>
      <c r="S94" s="118"/>
      <c r="T94" s="57">
        <v>17198</v>
      </c>
      <c r="U94" s="128"/>
      <c r="W94" s="121">
        <f t="shared" si="35"/>
        <v>43917</v>
      </c>
      <c r="X94" s="122">
        <f t="shared" si="36"/>
        <v>54</v>
      </c>
      <c r="Y94" s="97">
        <f t="shared" si="31"/>
        <v>81394</v>
      </c>
      <c r="Z94" s="123">
        <f t="shared" si="32"/>
        <v>43917</v>
      </c>
      <c r="AA94" s="97">
        <f t="shared" si="33"/>
        <v>3</v>
      </c>
      <c r="AB94" s="97">
        <f t="shared" si="34"/>
        <v>3295</v>
      </c>
    </row>
    <row r="95" spans="2:28" x14ac:dyDescent="0.55000000000000004">
      <c r="B95" s="77">
        <v>43918</v>
      </c>
      <c r="C95" s="48">
        <v>28</v>
      </c>
      <c r="D95" s="84"/>
      <c r="E95" s="110"/>
      <c r="F95" s="57">
        <v>174</v>
      </c>
      <c r="G95" s="48">
        <v>45</v>
      </c>
      <c r="H95" s="56">
        <f t="shared" si="28"/>
        <v>81439</v>
      </c>
      <c r="I95" s="58">
        <f t="shared" si="23"/>
        <v>2691</v>
      </c>
      <c r="J95" s="48">
        <v>-179</v>
      </c>
      <c r="K95" s="56">
        <f t="shared" si="24"/>
        <v>742</v>
      </c>
      <c r="L95" s="48">
        <v>5</v>
      </c>
      <c r="M95" s="56">
        <f t="shared" si="37"/>
        <v>3300</v>
      </c>
      <c r="N95" s="48">
        <v>477</v>
      </c>
      <c r="O95" s="56">
        <f t="shared" si="29"/>
        <v>75448</v>
      </c>
      <c r="P95" s="111">
        <f t="shared" si="30"/>
        <v>2488</v>
      </c>
      <c r="Q95" s="57">
        <v>701884</v>
      </c>
      <c r="R95" s="48">
        <v>1097</v>
      </c>
      <c r="S95" s="118"/>
      <c r="T95" s="57">
        <v>18581</v>
      </c>
      <c r="U95" s="128"/>
      <c r="W95" s="121">
        <f t="shared" si="35"/>
        <v>43918</v>
      </c>
      <c r="X95" s="122">
        <f t="shared" si="36"/>
        <v>45</v>
      </c>
      <c r="Y95" s="97">
        <f t="shared" si="31"/>
        <v>81439</v>
      </c>
      <c r="Z95" s="123">
        <f t="shared" si="32"/>
        <v>43918</v>
      </c>
      <c r="AA95" s="97">
        <f t="shared" si="33"/>
        <v>5</v>
      </c>
      <c r="AB95" s="97">
        <f t="shared" si="34"/>
        <v>3300</v>
      </c>
    </row>
    <row r="96" spans="2:28" x14ac:dyDescent="0.55000000000000004">
      <c r="B96" s="77">
        <v>43919</v>
      </c>
      <c r="C96" s="48">
        <v>17</v>
      </c>
      <c r="D96" s="84"/>
      <c r="E96" s="110"/>
      <c r="F96" s="57">
        <v>168</v>
      </c>
      <c r="G96" s="48">
        <v>31</v>
      </c>
      <c r="H96" s="56">
        <f t="shared" si="28"/>
        <v>81470</v>
      </c>
      <c r="I96" s="58">
        <f t="shared" si="23"/>
        <v>2396</v>
      </c>
      <c r="J96" s="48">
        <v>-109</v>
      </c>
      <c r="K96" s="56">
        <f t="shared" si="24"/>
        <v>633</v>
      </c>
      <c r="L96" s="48">
        <v>4</v>
      </c>
      <c r="M96" s="56">
        <f t="shared" si="37"/>
        <v>3304</v>
      </c>
      <c r="N96" s="48">
        <v>322</v>
      </c>
      <c r="O96" s="56">
        <f t="shared" si="29"/>
        <v>75770</v>
      </c>
      <c r="P96" s="111">
        <f t="shared" si="30"/>
        <v>2306</v>
      </c>
      <c r="Q96" s="57">
        <v>704190</v>
      </c>
      <c r="R96" s="48">
        <v>1575</v>
      </c>
      <c r="S96" s="118"/>
      <c r="T96" s="57">
        <v>19235</v>
      </c>
      <c r="U96" s="128"/>
      <c r="W96" s="121">
        <f t="shared" si="35"/>
        <v>43919</v>
      </c>
      <c r="X96" s="122">
        <f t="shared" si="36"/>
        <v>31</v>
      </c>
      <c r="Y96" s="97">
        <f t="shared" si="31"/>
        <v>81470</v>
      </c>
      <c r="Z96" s="123">
        <f t="shared" si="32"/>
        <v>43919</v>
      </c>
      <c r="AA96" s="97">
        <f t="shared" si="33"/>
        <v>4</v>
      </c>
      <c r="AB96" s="97">
        <f t="shared" si="34"/>
        <v>3304</v>
      </c>
    </row>
    <row r="97" spans="2:28" x14ac:dyDescent="0.55000000000000004">
      <c r="B97" s="77">
        <v>43920</v>
      </c>
      <c r="C97" s="48">
        <v>44</v>
      </c>
      <c r="D97" s="84"/>
      <c r="E97" s="110"/>
      <c r="F97" s="57">
        <v>183</v>
      </c>
      <c r="G97" s="48">
        <v>48</v>
      </c>
      <c r="H97" s="56">
        <f t="shared" si="28"/>
        <v>81518</v>
      </c>
      <c r="I97" s="58">
        <f t="shared" si="23"/>
        <v>2161</v>
      </c>
      <c r="J97" s="48">
        <v>-105</v>
      </c>
      <c r="K97" s="56">
        <f t="shared" si="24"/>
        <v>528</v>
      </c>
      <c r="L97" s="48">
        <v>1</v>
      </c>
      <c r="M97" s="56">
        <f t="shared" si="37"/>
        <v>3305</v>
      </c>
      <c r="N97" s="48">
        <v>282</v>
      </c>
      <c r="O97" s="56">
        <f t="shared" si="29"/>
        <v>76052</v>
      </c>
      <c r="P97" s="111">
        <f t="shared" si="30"/>
        <v>1827</v>
      </c>
      <c r="Q97" s="57">
        <v>706017</v>
      </c>
      <c r="R97" s="48">
        <v>1199</v>
      </c>
      <c r="S97" s="118"/>
      <c r="T97" s="57">
        <v>19853</v>
      </c>
      <c r="U97" s="128"/>
      <c r="W97" s="121">
        <f t="shared" si="35"/>
        <v>43920</v>
      </c>
      <c r="X97" s="122">
        <f t="shared" si="36"/>
        <v>48</v>
      </c>
      <c r="Y97" s="97">
        <f t="shared" si="31"/>
        <v>81518</v>
      </c>
      <c r="Z97" s="123">
        <f t="shared" si="32"/>
        <v>43920</v>
      </c>
      <c r="AA97" s="97">
        <f t="shared" si="33"/>
        <v>1</v>
      </c>
      <c r="AB97" s="97">
        <f t="shared" si="34"/>
        <v>3305</v>
      </c>
    </row>
    <row r="98" spans="2:28" x14ac:dyDescent="0.55000000000000004">
      <c r="B98" s="77">
        <v>43921</v>
      </c>
      <c r="C98" s="48">
        <v>26</v>
      </c>
      <c r="D98" s="84"/>
      <c r="E98" s="110"/>
      <c r="F98" s="57">
        <v>172</v>
      </c>
      <c r="G98" s="48">
        <v>36</v>
      </c>
      <c r="H98" s="56">
        <f t="shared" si="28"/>
        <v>81554</v>
      </c>
      <c r="I98" s="58">
        <f t="shared" ref="I98:I114" si="38">+H98-M98-O98</f>
        <v>2004</v>
      </c>
      <c r="J98" s="48">
        <v>-62</v>
      </c>
      <c r="K98" s="56">
        <f t="shared" ref="K98:K107" si="39">+J98+K97</f>
        <v>466</v>
      </c>
      <c r="L98" s="48">
        <v>7</v>
      </c>
      <c r="M98" s="56">
        <f t="shared" si="37"/>
        <v>3312</v>
      </c>
      <c r="N98" s="48">
        <v>186</v>
      </c>
      <c r="O98" s="56">
        <f t="shared" si="29"/>
        <v>76238</v>
      </c>
      <c r="P98" s="111">
        <f t="shared" si="30"/>
        <v>1896</v>
      </c>
      <c r="Q98" s="57">
        <v>707913</v>
      </c>
      <c r="R98" s="48">
        <v>1418</v>
      </c>
      <c r="S98" s="118"/>
      <c r="T98" s="57">
        <v>20314</v>
      </c>
      <c r="U98" s="128"/>
      <c r="W98" s="121">
        <f t="shared" si="35"/>
        <v>43921</v>
      </c>
      <c r="X98" s="122">
        <f t="shared" si="36"/>
        <v>36</v>
      </c>
      <c r="Y98" s="97">
        <f t="shared" si="31"/>
        <v>81554</v>
      </c>
      <c r="Z98" s="123">
        <f t="shared" si="32"/>
        <v>43921</v>
      </c>
      <c r="AA98" s="97">
        <f t="shared" si="33"/>
        <v>7</v>
      </c>
      <c r="AB98" s="97">
        <f t="shared" si="34"/>
        <v>3312</v>
      </c>
    </row>
    <row r="99" spans="2:28" x14ac:dyDescent="0.55000000000000004">
      <c r="B99" s="77">
        <v>43922</v>
      </c>
      <c r="C99" s="48">
        <v>20</v>
      </c>
      <c r="D99" s="84"/>
      <c r="E99" s="110"/>
      <c r="F99" s="57">
        <v>153</v>
      </c>
      <c r="G99" s="48">
        <v>35</v>
      </c>
      <c r="H99" s="56">
        <f t="shared" si="28"/>
        <v>81589</v>
      </c>
      <c r="I99" s="58">
        <f t="shared" si="38"/>
        <v>1863</v>
      </c>
      <c r="J99" s="48">
        <v>-37</v>
      </c>
      <c r="K99" s="56">
        <f t="shared" si="39"/>
        <v>429</v>
      </c>
      <c r="L99" s="48">
        <v>6</v>
      </c>
      <c r="M99" s="56">
        <f t="shared" si="37"/>
        <v>3318</v>
      </c>
      <c r="N99" s="48">
        <v>170</v>
      </c>
      <c r="O99" s="56">
        <f t="shared" si="29"/>
        <v>76408</v>
      </c>
      <c r="P99" s="111">
        <f t="shared" si="30"/>
        <v>1657</v>
      </c>
      <c r="Q99" s="57">
        <v>709570</v>
      </c>
      <c r="R99" s="48">
        <v>1898</v>
      </c>
      <c r="S99" s="118"/>
      <c r="T99" s="57">
        <v>20072</v>
      </c>
      <c r="U99" s="128"/>
      <c r="W99" s="121">
        <f t="shared" si="35"/>
        <v>43922</v>
      </c>
      <c r="X99" s="122">
        <f t="shared" si="36"/>
        <v>35</v>
      </c>
      <c r="Y99" s="97">
        <f t="shared" si="31"/>
        <v>81589</v>
      </c>
      <c r="Z99" s="123">
        <f t="shared" si="32"/>
        <v>43922</v>
      </c>
      <c r="AA99" s="97">
        <f t="shared" si="33"/>
        <v>6</v>
      </c>
      <c r="AB99" s="97">
        <f t="shared" si="34"/>
        <v>3318</v>
      </c>
    </row>
    <row r="100" spans="2:28" x14ac:dyDescent="0.55000000000000004">
      <c r="B100" s="77">
        <v>43923</v>
      </c>
      <c r="C100" s="48">
        <v>12</v>
      </c>
      <c r="D100" s="84"/>
      <c r="E100" s="110"/>
      <c r="F100" s="57">
        <v>135</v>
      </c>
      <c r="G100" s="48">
        <v>31</v>
      </c>
      <c r="H100" s="56">
        <f t="shared" si="28"/>
        <v>81620</v>
      </c>
      <c r="I100" s="58">
        <f t="shared" si="38"/>
        <v>1727</v>
      </c>
      <c r="J100" s="48">
        <v>-50</v>
      </c>
      <c r="K100" s="56">
        <f t="shared" si="39"/>
        <v>379</v>
      </c>
      <c r="L100" s="48">
        <v>4</v>
      </c>
      <c r="M100" s="56">
        <f t="shared" si="37"/>
        <v>3322</v>
      </c>
      <c r="N100" s="48">
        <v>163</v>
      </c>
      <c r="O100" s="56">
        <f t="shared" si="29"/>
        <v>76571</v>
      </c>
      <c r="P100" s="111">
        <f t="shared" si="30"/>
        <v>1415</v>
      </c>
      <c r="Q100" s="57">
        <v>710985</v>
      </c>
      <c r="R100" s="48">
        <v>1990</v>
      </c>
      <c r="S100" s="118"/>
      <c r="T100" s="57">
        <v>19533</v>
      </c>
      <c r="U100" s="128"/>
      <c r="W100" s="121">
        <f t="shared" si="35"/>
        <v>43923</v>
      </c>
      <c r="X100" s="122">
        <f t="shared" si="36"/>
        <v>31</v>
      </c>
      <c r="Y100" s="97">
        <f t="shared" si="31"/>
        <v>81620</v>
      </c>
      <c r="Z100" s="123">
        <f t="shared" si="32"/>
        <v>43923</v>
      </c>
      <c r="AA100" s="97">
        <f t="shared" si="33"/>
        <v>4</v>
      </c>
      <c r="AB100" s="97">
        <f t="shared" si="34"/>
        <v>3322</v>
      </c>
    </row>
    <row r="101" spans="2:28" x14ac:dyDescent="0.55000000000000004">
      <c r="B101" s="77">
        <v>43924</v>
      </c>
      <c r="C101" s="48">
        <v>11</v>
      </c>
      <c r="D101" s="84"/>
      <c r="E101" s="110"/>
      <c r="F101" s="57">
        <v>114</v>
      </c>
      <c r="G101" s="48">
        <v>19</v>
      </c>
      <c r="H101" s="56">
        <f t="shared" si="28"/>
        <v>81639</v>
      </c>
      <c r="I101" s="58">
        <f t="shared" si="38"/>
        <v>1562</v>
      </c>
      <c r="J101" s="48">
        <v>-48</v>
      </c>
      <c r="K101" s="56">
        <f t="shared" si="39"/>
        <v>331</v>
      </c>
      <c r="L101" s="48">
        <v>4</v>
      </c>
      <c r="M101" s="56">
        <f t="shared" si="37"/>
        <v>3326</v>
      </c>
      <c r="N101" s="48">
        <v>180</v>
      </c>
      <c r="O101" s="56">
        <f t="shared" si="29"/>
        <v>76751</v>
      </c>
      <c r="P101" s="111">
        <f t="shared" si="30"/>
        <v>1103</v>
      </c>
      <c r="Q101" s="57">
        <v>712088</v>
      </c>
      <c r="R101" s="48">
        <v>2346</v>
      </c>
      <c r="S101" s="118"/>
      <c r="T101" s="57">
        <v>18286</v>
      </c>
      <c r="U101" s="128"/>
      <c r="W101" s="121">
        <f t="shared" si="35"/>
        <v>43924</v>
      </c>
      <c r="X101" s="122">
        <f t="shared" si="36"/>
        <v>19</v>
      </c>
      <c r="Y101" s="97">
        <f t="shared" si="31"/>
        <v>81639</v>
      </c>
      <c r="Z101" s="123">
        <f t="shared" si="32"/>
        <v>43924</v>
      </c>
      <c r="AA101" s="97">
        <f t="shared" si="33"/>
        <v>4</v>
      </c>
      <c r="AB101" s="97">
        <f t="shared" si="34"/>
        <v>3326</v>
      </c>
    </row>
    <row r="102" spans="2:28" x14ac:dyDescent="0.55000000000000004">
      <c r="B102" s="77">
        <v>43925</v>
      </c>
      <c r="C102" s="48">
        <v>11</v>
      </c>
      <c r="D102" s="84"/>
      <c r="E102" s="110"/>
      <c r="F102" s="57">
        <v>107</v>
      </c>
      <c r="G102" s="48">
        <v>30</v>
      </c>
      <c r="H102" s="56">
        <f t="shared" si="28"/>
        <v>81669</v>
      </c>
      <c r="I102" s="58">
        <f t="shared" si="38"/>
        <v>1376</v>
      </c>
      <c r="J102" s="48">
        <v>-36</v>
      </c>
      <c r="K102" s="56">
        <f t="shared" si="39"/>
        <v>295</v>
      </c>
      <c r="L102" s="48">
        <v>3</v>
      </c>
      <c r="M102" s="56">
        <f t="shared" si="37"/>
        <v>3329</v>
      </c>
      <c r="N102" s="48">
        <v>213</v>
      </c>
      <c r="O102" s="56">
        <f t="shared" si="29"/>
        <v>76964</v>
      </c>
      <c r="P102" s="111">
        <f t="shared" si="30"/>
        <v>1022</v>
      </c>
      <c r="Q102" s="57">
        <v>713110</v>
      </c>
      <c r="R102" s="48">
        <v>1869</v>
      </c>
      <c r="S102" s="118"/>
      <c r="T102" s="57">
        <v>17436</v>
      </c>
      <c r="U102" s="128"/>
      <c r="W102" s="121">
        <f t="shared" si="35"/>
        <v>43925</v>
      </c>
      <c r="X102" s="122">
        <f t="shared" si="36"/>
        <v>30</v>
      </c>
      <c r="Y102" s="97">
        <f t="shared" si="31"/>
        <v>81669</v>
      </c>
      <c r="Z102" s="123">
        <f t="shared" si="32"/>
        <v>43925</v>
      </c>
      <c r="AA102" s="97">
        <f t="shared" si="33"/>
        <v>3</v>
      </c>
      <c r="AB102" s="97">
        <f t="shared" si="34"/>
        <v>3329</v>
      </c>
    </row>
    <row r="103" spans="2:28" x14ac:dyDescent="0.55000000000000004">
      <c r="B103" s="77">
        <v>43926</v>
      </c>
      <c r="C103" s="48">
        <v>10</v>
      </c>
      <c r="D103" s="84"/>
      <c r="E103" s="110"/>
      <c r="F103" s="57">
        <v>88</v>
      </c>
      <c r="G103" s="48">
        <v>39</v>
      </c>
      <c r="H103" s="56">
        <f t="shared" si="28"/>
        <v>81708</v>
      </c>
      <c r="I103" s="58">
        <f t="shared" si="38"/>
        <v>1299</v>
      </c>
      <c r="J103" s="48">
        <v>-30</v>
      </c>
      <c r="K103" s="56">
        <f t="shared" si="39"/>
        <v>265</v>
      </c>
      <c r="L103" s="48">
        <v>1</v>
      </c>
      <c r="M103" s="234">
        <f>+L103+M102+1</f>
        <v>3331</v>
      </c>
      <c r="N103" s="48">
        <v>114</v>
      </c>
      <c r="O103" s="56">
        <f t="shared" si="29"/>
        <v>77078</v>
      </c>
      <c r="P103" s="111">
        <f t="shared" si="30"/>
        <v>878</v>
      </c>
      <c r="Q103" s="57">
        <v>713988</v>
      </c>
      <c r="R103" s="48">
        <v>2151</v>
      </c>
      <c r="S103" s="118"/>
      <c r="T103" s="57">
        <v>16154</v>
      </c>
      <c r="U103" s="128"/>
      <c r="W103" s="121">
        <f t="shared" si="35"/>
        <v>43926</v>
      </c>
      <c r="X103" s="122">
        <f t="shared" si="36"/>
        <v>39</v>
      </c>
      <c r="Y103" s="97">
        <f t="shared" si="31"/>
        <v>81708</v>
      </c>
      <c r="Z103" s="123">
        <f t="shared" si="32"/>
        <v>43926</v>
      </c>
      <c r="AA103" s="97">
        <f t="shared" si="33"/>
        <v>1</v>
      </c>
      <c r="AB103" s="97">
        <f t="shared" si="34"/>
        <v>3331</v>
      </c>
    </row>
    <row r="104" spans="2:28" x14ac:dyDescent="0.55000000000000004">
      <c r="B104" s="77">
        <v>43927</v>
      </c>
      <c r="C104" s="48">
        <v>12</v>
      </c>
      <c r="D104" s="84"/>
      <c r="E104" s="110"/>
      <c r="F104" s="57">
        <v>89</v>
      </c>
      <c r="G104" s="48">
        <v>32</v>
      </c>
      <c r="H104" s="56">
        <f t="shared" si="28"/>
        <v>81740</v>
      </c>
      <c r="I104" s="58">
        <f t="shared" si="38"/>
        <v>1242</v>
      </c>
      <c r="J104" s="48">
        <v>-54</v>
      </c>
      <c r="K104" s="56">
        <f t="shared" si="39"/>
        <v>211</v>
      </c>
      <c r="L104" s="48">
        <v>0</v>
      </c>
      <c r="M104" s="56">
        <f t="shared" ref="M104:M114" si="40">+L104+M103</f>
        <v>3331</v>
      </c>
      <c r="N104" s="48">
        <v>89</v>
      </c>
      <c r="O104" s="56">
        <f t="shared" si="29"/>
        <v>77167</v>
      </c>
      <c r="P104" s="111">
        <f t="shared" si="30"/>
        <v>732</v>
      </c>
      <c r="Q104" s="57">
        <v>714720</v>
      </c>
      <c r="R104" s="48">
        <v>2365</v>
      </c>
      <c r="S104" s="118"/>
      <c r="T104" s="57">
        <v>14499</v>
      </c>
      <c r="U104" s="128"/>
      <c r="W104" s="121">
        <f t="shared" si="35"/>
        <v>43927</v>
      </c>
      <c r="X104" s="122">
        <f t="shared" si="36"/>
        <v>32</v>
      </c>
      <c r="Y104" s="97">
        <f t="shared" si="31"/>
        <v>81740</v>
      </c>
      <c r="Z104" s="123">
        <f t="shared" si="32"/>
        <v>43927</v>
      </c>
      <c r="AA104" s="97">
        <f t="shared" si="33"/>
        <v>0</v>
      </c>
      <c r="AB104" s="97">
        <f t="shared" si="34"/>
        <v>3331</v>
      </c>
    </row>
    <row r="105" spans="2:28" x14ac:dyDescent="0.55000000000000004">
      <c r="B105" s="77">
        <v>43928</v>
      </c>
      <c r="C105" s="48">
        <v>12</v>
      </c>
      <c r="D105" s="84"/>
      <c r="E105" s="110"/>
      <c r="F105" s="57">
        <v>83</v>
      </c>
      <c r="G105" s="48">
        <v>62</v>
      </c>
      <c r="H105" s="56">
        <f t="shared" si="28"/>
        <v>81802</v>
      </c>
      <c r="I105" s="58">
        <f t="shared" si="38"/>
        <v>1190</v>
      </c>
      <c r="J105" s="48">
        <v>-22</v>
      </c>
      <c r="K105" s="56">
        <f t="shared" si="39"/>
        <v>189</v>
      </c>
      <c r="L105" s="48">
        <v>2</v>
      </c>
      <c r="M105" s="56">
        <f t="shared" si="40"/>
        <v>3333</v>
      </c>
      <c r="N105" s="48">
        <v>112</v>
      </c>
      <c r="O105" s="56">
        <f t="shared" si="29"/>
        <v>77279</v>
      </c>
      <c r="P105" s="111">
        <f t="shared" si="30"/>
        <v>1134</v>
      </c>
      <c r="Q105" s="57">
        <v>715854</v>
      </c>
      <c r="R105" s="48">
        <v>2295</v>
      </c>
      <c r="S105" s="118"/>
      <c r="T105" s="57">
        <v>13334</v>
      </c>
      <c r="U105" s="128"/>
      <c r="W105" s="121">
        <f t="shared" si="35"/>
        <v>43928</v>
      </c>
      <c r="X105" s="122">
        <f t="shared" si="36"/>
        <v>62</v>
      </c>
      <c r="Y105" s="97">
        <f t="shared" si="31"/>
        <v>81802</v>
      </c>
      <c r="Z105" s="123">
        <f t="shared" si="32"/>
        <v>43928</v>
      </c>
      <c r="AA105" s="97">
        <f t="shared" si="33"/>
        <v>2</v>
      </c>
      <c r="AB105" s="97">
        <f t="shared" si="34"/>
        <v>3333</v>
      </c>
    </row>
    <row r="106" spans="2:28" x14ac:dyDescent="0.55000000000000004">
      <c r="B106" s="77">
        <v>43929</v>
      </c>
      <c r="C106" s="48">
        <v>17</v>
      </c>
      <c r="D106" s="84"/>
      <c r="E106" s="110"/>
      <c r="F106" s="57">
        <v>73</v>
      </c>
      <c r="G106" s="48">
        <v>63</v>
      </c>
      <c r="H106" s="56">
        <f t="shared" si="28"/>
        <v>81865</v>
      </c>
      <c r="I106" s="58">
        <f t="shared" si="38"/>
        <v>1160</v>
      </c>
      <c r="J106" s="48">
        <v>-13</v>
      </c>
      <c r="K106" s="56">
        <f t="shared" si="39"/>
        <v>176</v>
      </c>
      <c r="L106" s="48">
        <v>2</v>
      </c>
      <c r="M106" s="56">
        <f t="shared" si="40"/>
        <v>3335</v>
      </c>
      <c r="N106" s="48">
        <v>91</v>
      </c>
      <c r="O106" s="56">
        <f t="shared" si="29"/>
        <v>77370</v>
      </c>
      <c r="P106" s="111">
        <f t="shared" si="30"/>
        <v>35</v>
      </c>
      <c r="Q106" s="57">
        <v>715889</v>
      </c>
      <c r="R106" s="48">
        <v>1848</v>
      </c>
      <c r="S106" s="118"/>
      <c r="T106" s="57">
        <v>12510</v>
      </c>
      <c r="U106" s="128"/>
      <c r="W106" s="121">
        <f t="shared" si="35"/>
        <v>43929</v>
      </c>
      <c r="X106" s="122">
        <f t="shared" si="36"/>
        <v>63</v>
      </c>
      <c r="Y106" s="97">
        <f t="shared" si="31"/>
        <v>81865</v>
      </c>
      <c r="Z106" s="123">
        <f t="shared" si="32"/>
        <v>43929</v>
      </c>
      <c r="AA106" s="97">
        <f t="shared" si="33"/>
        <v>2</v>
      </c>
      <c r="AB106" s="97">
        <f t="shared" si="34"/>
        <v>3335</v>
      </c>
    </row>
    <row r="107" spans="2:28" x14ac:dyDescent="0.55000000000000004">
      <c r="B107" s="77">
        <v>43930</v>
      </c>
      <c r="C107" s="48">
        <v>3</v>
      </c>
      <c r="D107" s="84"/>
      <c r="E107" s="110"/>
      <c r="F107" s="57">
        <v>53</v>
      </c>
      <c r="G107" s="48">
        <v>42</v>
      </c>
      <c r="H107" s="56">
        <f t="shared" si="28"/>
        <v>81907</v>
      </c>
      <c r="I107" s="58">
        <f t="shared" si="38"/>
        <v>1116</v>
      </c>
      <c r="J107" s="48">
        <v>-32</v>
      </c>
      <c r="K107" s="56">
        <f t="shared" si="39"/>
        <v>144</v>
      </c>
      <c r="L107" s="48">
        <v>1</v>
      </c>
      <c r="M107" s="56">
        <f t="shared" si="40"/>
        <v>3336</v>
      </c>
      <c r="N107" s="48">
        <v>85</v>
      </c>
      <c r="O107" s="56">
        <f t="shared" si="29"/>
        <v>77455</v>
      </c>
      <c r="P107" s="111">
        <f t="shared" si="30"/>
        <v>1489</v>
      </c>
      <c r="Q107" s="57">
        <v>717378</v>
      </c>
      <c r="R107" s="48">
        <v>1823</v>
      </c>
      <c r="S107" s="118"/>
      <c r="T107" s="57">
        <v>11176</v>
      </c>
      <c r="U107" s="128"/>
      <c r="W107" s="121">
        <f t="shared" si="35"/>
        <v>43930</v>
      </c>
      <c r="X107" s="122">
        <f t="shared" si="36"/>
        <v>42</v>
      </c>
      <c r="Y107" s="97">
        <f t="shared" si="31"/>
        <v>81907</v>
      </c>
      <c r="Z107" s="123">
        <f t="shared" si="32"/>
        <v>43930</v>
      </c>
      <c r="AA107" s="97">
        <f t="shared" si="33"/>
        <v>1</v>
      </c>
      <c r="AB107" s="97">
        <f t="shared" si="34"/>
        <v>3336</v>
      </c>
    </row>
    <row r="108" spans="2:28" x14ac:dyDescent="0.55000000000000004">
      <c r="B108" s="77">
        <v>43931</v>
      </c>
      <c r="C108" s="48">
        <v>8</v>
      </c>
      <c r="D108" s="84"/>
      <c r="E108" s="110"/>
      <c r="F108" s="57">
        <v>44</v>
      </c>
      <c r="G108" s="48">
        <v>46</v>
      </c>
      <c r="H108" s="56">
        <f t="shared" si="28"/>
        <v>81953</v>
      </c>
      <c r="I108" s="56">
        <f t="shared" si="38"/>
        <v>1089</v>
      </c>
      <c r="J108" s="48">
        <v>-3</v>
      </c>
      <c r="K108" s="56">
        <f t="shared" ref="K108:K127" si="41">+J108+K107</f>
        <v>141</v>
      </c>
      <c r="L108" s="48">
        <v>3</v>
      </c>
      <c r="M108" s="56">
        <f t="shared" si="40"/>
        <v>3339</v>
      </c>
      <c r="N108" s="48">
        <v>70</v>
      </c>
      <c r="O108" s="56">
        <f t="shared" si="29"/>
        <v>77525</v>
      </c>
      <c r="P108" s="111">
        <f t="shared" si="30"/>
        <v>672</v>
      </c>
      <c r="Q108" s="57">
        <v>718050</v>
      </c>
      <c r="R108" s="48">
        <v>1411</v>
      </c>
      <c r="S108" s="118"/>
      <c r="T108" s="57">
        <v>10435</v>
      </c>
      <c r="U108" s="128"/>
      <c r="W108" s="121">
        <f t="shared" si="35"/>
        <v>43931</v>
      </c>
      <c r="X108" s="122">
        <f t="shared" si="36"/>
        <v>46</v>
      </c>
      <c r="Y108" s="97">
        <f t="shared" si="31"/>
        <v>81953</v>
      </c>
      <c r="Z108" s="123">
        <f t="shared" si="32"/>
        <v>43931</v>
      </c>
      <c r="AA108" s="97">
        <f t="shared" si="33"/>
        <v>3</v>
      </c>
      <c r="AB108" s="97">
        <f t="shared" si="34"/>
        <v>3339</v>
      </c>
    </row>
    <row r="109" spans="2:28" x14ac:dyDescent="0.55000000000000004">
      <c r="B109" s="77">
        <v>43932</v>
      </c>
      <c r="C109" s="48">
        <v>49</v>
      </c>
      <c r="D109" s="84"/>
      <c r="E109" s="110"/>
      <c r="F109" s="57">
        <v>82</v>
      </c>
      <c r="G109" s="48">
        <v>99</v>
      </c>
      <c r="H109" s="56">
        <f t="shared" si="28"/>
        <v>82052</v>
      </c>
      <c r="I109" s="56">
        <f t="shared" si="38"/>
        <v>1138</v>
      </c>
      <c r="J109" s="48">
        <v>-2</v>
      </c>
      <c r="K109" s="56">
        <f t="shared" si="41"/>
        <v>139</v>
      </c>
      <c r="L109" s="48">
        <v>0</v>
      </c>
      <c r="M109" s="56">
        <f t="shared" si="40"/>
        <v>3339</v>
      </c>
      <c r="N109" s="48">
        <v>50</v>
      </c>
      <c r="O109" s="56">
        <f t="shared" si="29"/>
        <v>77575</v>
      </c>
      <c r="P109" s="111">
        <f t="shared" si="30"/>
        <v>831</v>
      </c>
      <c r="Q109" s="57">
        <v>718881</v>
      </c>
      <c r="R109" s="48">
        <v>1534</v>
      </c>
      <c r="S109" s="118"/>
      <c r="T109" s="57">
        <v>9722</v>
      </c>
      <c r="U109" s="128"/>
      <c r="W109" s="121">
        <f t="shared" si="35"/>
        <v>43932</v>
      </c>
      <c r="X109" s="122">
        <f t="shared" si="36"/>
        <v>99</v>
      </c>
      <c r="Y109" s="97">
        <f t="shared" si="31"/>
        <v>82052</v>
      </c>
      <c r="Z109" s="123">
        <f t="shared" si="32"/>
        <v>43932</v>
      </c>
      <c r="AA109" s="97">
        <f t="shared" si="33"/>
        <v>0</v>
      </c>
      <c r="AB109" s="97">
        <f t="shared" si="34"/>
        <v>3339</v>
      </c>
    </row>
    <row r="110" spans="2:28" x14ac:dyDescent="0.55000000000000004">
      <c r="B110" s="77">
        <v>43933</v>
      </c>
      <c r="C110" s="48">
        <v>6</v>
      </c>
      <c r="D110" s="84"/>
      <c r="E110" s="110"/>
      <c r="F110" s="57">
        <v>72</v>
      </c>
      <c r="G110" s="48">
        <v>108</v>
      </c>
      <c r="H110" s="56">
        <f t="shared" si="28"/>
        <v>82160</v>
      </c>
      <c r="I110" s="56">
        <f t="shared" si="38"/>
        <v>1156</v>
      </c>
      <c r="J110" s="48">
        <v>-18</v>
      </c>
      <c r="K110" s="56">
        <f t="shared" si="41"/>
        <v>121</v>
      </c>
      <c r="L110" s="48">
        <v>2</v>
      </c>
      <c r="M110" s="56">
        <f t="shared" si="40"/>
        <v>3341</v>
      </c>
      <c r="N110" s="48">
        <v>88</v>
      </c>
      <c r="O110" s="56">
        <f t="shared" si="29"/>
        <v>77663</v>
      </c>
      <c r="P110" s="111">
        <f t="shared" si="30"/>
        <v>1027</v>
      </c>
      <c r="Q110" s="57">
        <v>719908</v>
      </c>
      <c r="R110" s="48">
        <v>1092</v>
      </c>
      <c r="S110" s="118"/>
      <c r="T110" s="57">
        <v>9655</v>
      </c>
      <c r="U110" s="128"/>
      <c r="W110" s="121">
        <f t="shared" ref="W110:W115" si="42">+B110</f>
        <v>43933</v>
      </c>
      <c r="X110" s="122">
        <f t="shared" si="36"/>
        <v>108</v>
      </c>
      <c r="Y110" s="97">
        <f t="shared" si="31"/>
        <v>82160</v>
      </c>
      <c r="Z110" s="123">
        <f t="shared" si="32"/>
        <v>43933</v>
      </c>
      <c r="AA110" s="97">
        <f t="shared" si="33"/>
        <v>2</v>
      </c>
      <c r="AB110" s="97">
        <f t="shared" si="34"/>
        <v>3341</v>
      </c>
    </row>
    <row r="111" spans="2:28" x14ac:dyDescent="0.55000000000000004">
      <c r="B111" s="77">
        <v>43934</v>
      </c>
      <c r="C111" s="48">
        <v>3</v>
      </c>
      <c r="D111" s="84"/>
      <c r="E111" s="110"/>
      <c r="F111" s="57">
        <v>72</v>
      </c>
      <c r="G111" s="48">
        <v>89</v>
      </c>
      <c r="H111" s="56">
        <f t="shared" si="28"/>
        <v>82249</v>
      </c>
      <c r="I111" s="56">
        <f t="shared" si="38"/>
        <v>1170</v>
      </c>
      <c r="J111" s="48">
        <v>-5</v>
      </c>
      <c r="K111" s="56">
        <f t="shared" si="41"/>
        <v>116</v>
      </c>
      <c r="L111" s="48">
        <v>0</v>
      </c>
      <c r="M111" s="56">
        <f t="shared" si="40"/>
        <v>3341</v>
      </c>
      <c r="N111" s="48">
        <v>75</v>
      </c>
      <c r="O111" s="56">
        <f t="shared" si="29"/>
        <v>77738</v>
      </c>
      <c r="P111" s="111">
        <f t="shared" si="30"/>
        <v>636</v>
      </c>
      <c r="Q111" s="57">
        <v>720544</v>
      </c>
      <c r="R111" s="48">
        <v>1684</v>
      </c>
      <c r="S111" s="118"/>
      <c r="T111" s="57">
        <v>8612</v>
      </c>
      <c r="U111" s="128"/>
      <c r="W111" s="121">
        <f t="shared" si="42"/>
        <v>43934</v>
      </c>
      <c r="X111" s="122">
        <f t="shared" si="36"/>
        <v>89</v>
      </c>
      <c r="Y111" s="97">
        <f t="shared" si="31"/>
        <v>82249</v>
      </c>
      <c r="Z111" s="123">
        <f t="shared" si="32"/>
        <v>43934</v>
      </c>
      <c r="AA111" s="97">
        <f t="shared" si="33"/>
        <v>0</v>
      </c>
      <c r="AB111" s="97">
        <f t="shared" si="34"/>
        <v>3341</v>
      </c>
    </row>
    <row r="112" spans="2:28" x14ac:dyDescent="0.55000000000000004">
      <c r="B112" s="77">
        <v>43935</v>
      </c>
      <c r="C112" s="48">
        <v>11</v>
      </c>
      <c r="D112" s="84"/>
      <c r="E112" s="110"/>
      <c r="F112" s="57">
        <v>73</v>
      </c>
      <c r="G112" s="48">
        <v>46</v>
      </c>
      <c r="H112" s="56">
        <f t="shared" si="28"/>
        <v>82295</v>
      </c>
      <c r="I112" s="56">
        <f t="shared" si="38"/>
        <v>1137</v>
      </c>
      <c r="J112" s="48">
        <v>-3</v>
      </c>
      <c r="K112" s="56">
        <f t="shared" si="41"/>
        <v>113</v>
      </c>
      <c r="L112" s="48">
        <v>1</v>
      </c>
      <c r="M112" s="56">
        <f t="shared" si="40"/>
        <v>3342</v>
      </c>
      <c r="N112" s="48">
        <v>78</v>
      </c>
      <c r="O112" s="56">
        <f t="shared" si="29"/>
        <v>77816</v>
      </c>
      <c r="P112" s="111">
        <f t="shared" si="30"/>
        <v>751</v>
      </c>
      <c r="Q112" s="57">
        <v>721295</v>
      </c>
      <c r="R112" s="48">
        <v>1058</v>
      </c>
      <c r="S112" s="118"/>
      <c r="T112" s="57">
        <v>8309</v>
      </c>
      <c r="U112" s="128"/>
      <c r="W112" s="121">
        <f t="shared" si="42"/>
        <v>43935</v>
      </c>
      <c r="X112" s="122">
        <f t="shared" si="36"/>
        <v>46</v>
      </c>
      <c r="Y112" s="97">
        <f t="shared" si="31"/>
        <v>82295</v>
      </c>
      <c r="Z112" s="123">
        <f t="shared" si="32"/>
        <v>43935</v>
      </c>
      <c r="AA112" s="97">
        <f t="shared" si="33"/>
        <v>1</v>
      </c>
      <c r="AB112" s="97">
        <f t="shared" si="34"/>
        <v>3342</v>
      </c>
    </row>
    <row r="113" spans="2:28" x14ac:dyDescent="0.55000000000000004">
      <c r="B113" s="77">
        <v>43936</v>
      </c>
      <c r="C113" s="48">
        <v>4</v>
      </c>
      <c r="D113" s="84"/>
      <c r="E113" s="110"/>
      <c r="F113" s="57">
        <v>63</v>
      </c>
      <c r="G113" s="48">
        <v>46</v>
      </c>
      <c r="H113" s="56">
        <f t="shared" si="28"/>
        <v>82341</v>
      </c>
      <c r="I113" s="56">
        <f t="shared" si="38"/>
        <v>1107</v>
      </c>
      <c r="J113" s="48">
        <v>-18</v>
      </c>
      <c r="K113" s="56">
        <f t="shared" si="41"/>
        <v>95</v>
      </c>
      <c r="L113" s="48">
        <v>0</v>
      </c>
      <c r="M113" s="56">
        <f t="shared" si="40"/>
        <v>3342</v>
      </c>
      <c r="N113" s="48">
        <v>76</v>
      </c>
      <c r="O113" s="56">
        <f t="shared" si="29"/>
        <v>77892</v>
      </c>
      <c r="P113" s="111">
        <f t="shared" si="30"/>
        <v>712</v>
      </c>
      <c r="Q113" s="57">
        <v>722007</v>
      </c>
      <c r="R113" s="48">
        <v>521</v>
      </c>
      <c r="S113" s="118"/>
      <c r="T113" s="57">
        <v>8484</v>
      </c>
      <c r="U113" s="128"/>
      <c r="W113" s="121">
        <f t="shared" si="42"/>
        <v>43936</v>
      </c>
      <c r="X113" s="122">
        <f t="shared" si="36"/>
        <v>46</v>
      </c>
      <c r="Y113" s="97">
        <f t="shared" si="31"/>
        <v>82341</v>
      </c>
      <c r="Z113" s="123">
        <f t="shared" si="32"/>
        <v>43936</v>
      </c>
      <c r="AA113" s="97">
        <f t="shared" si="33"/>
        <v>0</v>
      </c>
      <c r="AB113" s="97">
        <f t="shared" si="34"/>
        <v>3342</v>
      </c>
    </row>
    <row r="114" spans="2:28" x14ac:dyDescent="0.55000000000000004">
      <c r="B114" s="77">
        <v>43937</v>
      </c>
      <c r="C114" s="48">
        <v>3</v>
      </c>
      <c r="D114" s="84"/>
      <c r="E114" s="110"/>
      <c r="F114" s="57">
        <v>62</v>
      </c>
      <c r="G114" s="48">
        <v>26</v>
      </c>
      <c r="H114" s="56">
        <f t="shared" si="28"/>
        <v>82367</v>
      </c>
      <c r="I114" s="56">
        <f t="shared" si="38"/>
        <v>1081</v>
      </c>
      <c r="J114" s="48">
        <v>-6</v>
      </c>
      <c r="K114" s="56">
        <f t="shared" si="41"/>
        <v>89</v>
      </c>
      <c r="L114" s="48">
        <v>0</v>
      </c>
      <c r="M114" s="56">
        <f t="shared" si="40"/>
        <v>3342</v>
      </c>
      <c r="N114" s="48">
        <v>52</v>
      </c>
      <c r="O114" s="56">
        <f t="shared" si="29"/>
        <v>77944</v>
      </c>
      <c r="P114" s="111">
        <f t="shared" si="30"/>
        <v>902</v>
      </c>
      <c r="Q114" s="57">
        <v>722909</v>
      </c>
      <c r="R114" s="48">
        <v>412</v>
      </c>
      <c r="S114" s="118"/>
      <c r="T114" s="57">
        <v>8470</v>
      </c>
      <c r="U114" s="128"/>
      <c r="W114" s="121">
        <f t="shared" si="42"/>
        <v>43937</v>
      </c>
      <c r="X114" s="122">
        <f t="shared" si="36"/>
        <v>26</v>
      </c>
      <c r="Y114" s="97">
        <f t="shared" si="31"/>
        <v>82367</v>
      </c>
      <c r="Z114" s="123">
        <f t="shared" si="32"/>
        <v>43937</v>
      </c>
      <c r="AA114" s="97">
        <f t="shared" si="33"/>
        <v>0</v>
      </c>
      <c r="AB114" s="97">
        <f t="shared" si="34"/>
        <v>3342</v>
      </c>
    </row>
    <row r="115" spans="2:28" ht="36" x14ac:dyDescent="0.55000000000000004">
      <c r="B115" s="77">
        <v>43938</v>
      </c>
      <c r="C115" s="48">
        <v>5</v>
      </c>
      <c r="D115" s="84"/>
      <c r="E115" s="110"/>
      <c r="F115" s="57">
        <v>63</v>
      </c>
      <c r="G115" s="48">
        <v>27</v>
      </c>
      <c r="H115" s="127">
        <f>+H114+G115+325</f>
        <v>82719</v>
      </c>
      <c r="I115" s="89">
        <f t="shared" ref="I115:I120" si="43">+H115-M115-O115</f>
        <v>1058</v>
      </c>
      <c r="J115" s="48">
        <v>-4</v>
      </c>
      <c r="K115" s="56">
        <f t="shared" si="41"/>
        <v>85</v>
      </c>
      <c r="L115" s="48">
        <v>0</v>
      </c>
      <c r="M115" s="127">
        <f>+L115+M114+1290</f>
        <v>4632</v>
      </c>
      <c r="N115" s="48">
        <v>50</v>
      </c>
      <c r="O115" s="127">
        <f>+N115+O114-965</f>
        <v>77029</v>
      </c>
      <c r="P115" s="111">
        <f t="shared" si="30"/>
        <v>926</v>
      </c>
      <c r="Q115" s="57">
        <v>723835</v>
      </c>
      <c r="R115" s="48">
        <v>986</v>
      </c>
      <c r="S115" s="118"/>
      <c r="T115" s="57">
        <v>8893</v>
      </c>
      <c r="U115" s="236" t="s">
        <v>174</v>
      </c>
      <c r="W115" s="121">
        <f t="shared" si="42"/>
        <v>43938</v>
      </c>
      <c r="X115" s="122">
        <f t="shared" si="36"/>
        <v>27</v>
      </c>
      <c r="Y115" s="97">
        <f t="shared" si="31"/>
        <v>82719</v>
      </c>
      <c r="Z115" s="123">
        <f t="shared" si="32"/>
        <v>43938</v>
      </c>
      <c r="AA115" s="97">
        <f t="shared" si="33"/>
        <v>0</v>
      </c>
      <c r="AB115" s="97">
        <f t="shared" si="34"/>
        <v>4632</v>
      </c>
    </row>
    <row r="116" spans="2:28" x14ac:dyDescent="0.55000000000000004">
      <c r="B116" s="77">
        <v>43939</v>
      </c>
      <c r="C116" s="48">
        <v>2</v>
      </c>
      <c r="D116" s="84"/>
      <c r="E116" s="110"/>
      <c r="F116" s="57">
        <v>48</v>
      </c>
      <c r="G116" s="48">
        <v>16</v>
      </c>
      <c r="H116" s="89">
        <f t="shared" ref="H116:H121" si="44">+H115+G116</f>
        <v>82735</v>
      </c>
      <c r="I116" s="89">
        <f t="shared" si="43"/>
        <v>1041</v>
      </c>
      <c r="J116" s="48">
        <v>0</v>
      </c>
      <c r="K116" s="56">
        <f t="shared" si="41"/>
        <v>85</v>
      </c>
      <c r="L116" s="48">
        <v>0</v>
      </c>
      <c r="M116" s="89">
        <f t="shared" ref="M116:M121" si="45">+L116+M115</f>
        <v>4632</v>
      </c>
      <c r="N116" s="48">
        <v>33</v>
      </c>
      <c r="O116" s="89">
        <f t="shared" ref="O116:O121" si="46">+N116+O115</f>
        <v>77062</v>
      </c>
      <c r="P116" s="111">
        <f t="shared" si="30"/>
        <v>1015</v>
      </c>
      <c r="Q116" s="57">
        <v>724850</v>
      </c>
      <c r="R116" s="48">
        <v>1073</v>
      </c>
      <c r="S116" s="118"/>
      <c r="T116" s="57">
        <v>8632</v>
      </c>
      <c r="U116" s="128"/>
      <c r="W116" s="121">
        <f t="shared" ref="W116:W147" si="47">+B116</f>
        <v>43939</v>
      </c>
      <c r="X116" s="122">
        <f t="shared" si="36"/>
        <v>16</v>
      </c>
      <c r="Y116" s="97">
        <f t="shared" si="31"/>
        <v>82735</v>
      </c>
      <c r="Z116" s="123">
        <f t="shared" si="32"/>
        <v>43939</v>
      </c>
      <c r="AA116" s="97">
        <f t="shared" si="33"/>
        <v>0</v>
      </c>
      <c r="AB116" s="97">
        <f t="shared" si="34"/>
        <v>4632</v>
      </c>
    </row>
    <row r="117" spans="2:28" x14ac:dyDescent="0.55000000000000004">
      <c r="B117" s="77">
        <v>43940</v>
      </c>
      <c r="C117" s="48">
        <v>2</v>
      </c>
      <c r="D117" s="84"/>
      <c r="E117" s="110"/>
      <c r="F117" s="57">
        <v>43</v>
      </c>
      <c r="G117" s="48">
        <v>12</v>
      </c>
      <c r="H117" s="89">
        <f t="shared" si="44"/>
        <v>82747</v>
      </c>
      <c r="I117" s="89">
        <f t="shared" si="43"/>
        <v>1031</v>
      </c>
      <c r="J117" s="48">
        <v>-4</v>
      </c>
      <c r="K117" s="56">
        <f t="shared" si="41"/>
        <v>81</v>
      </c>
      <c r="L117" s="48">
        <v>0</v>
      </c>
      <c r="M117" s="89">
        <f t="shared" si="45"/>
        <v>4632</v>
      </c>
      <c r="N117" s="48">
        <v>22</v>
      </c>
      <c r="O117" s="89">
        <f t="shared" si="46"/>
        <v>77084</v>
      </c>
      <c r="P117" s="111">
        <f t="shared" si="30"/>
        <v>964</v>
      </c>
      <c r="Q117" s="57">
        <v>725814</v>
      </c>
      <c r="R117" s="48">
        <v>904</v>
      </c>
      <c r="S117" s="118"/>
      <c r="T117" s="57">
        <v>8694</v>
      </c>
      <c r="U117" s="128"/>
      <c r="W117" s="121">
        <f t="shared" si="47"/>
        <v>43940</v>
      </c>
      <c r="X117" s="122">
        <f t="shared" si="36"/>
        <v>12</v>
      </c>
      <c r="Y117" s="97">
        <f t="shared" si="31"/>
        <v>82747</v>
      </c>
      <c r="Z117" s="123">
        <f t="shared" si="32"/>
        <v>43940</v>
      </c>
      <c r="AA117" s="97">
        <f t="shared" si="33"/>
        <v>0</v>
      </c>
      <c r="AB117" s="97">
        <f t="shared" si="34"/>
        <v>4632</v>
      </c>
    </row>
    <row r="118" spans="2:28" x14ac:dyDescent="0.55000000000000004">
      <c r="B118" s="77">
        <v>43941</v>
      </c>
      <c r="C118" s="48">
        <v>3</v>
      </c>
      <c r="D118" s="84"/>
      <c r="E118" s="110"/>
      <c r="F118" s="57">
        <v>37</v>
      </c>
      <c r="G118" s="48">
        <v>11</v>
      </c>
      <c r="H118" s="89">
        <f t="shared" si="44"/>
        <v>82758</v>
      </c>
      <c r="I118" s="89">
        <f t="shared" si="43"/>
        <v>1003</v>
      </c>
      <c r="J118" s="48">
        <v>1</v>
      </c>
      <c r="K118" s="56">
        <f t="shared" si="41"/>
        <v>82</v>
      </c>
      <c r="L118" s="48">
        <v>0</v>
      </c>
      <c r="M118" s="89">
        <f t="shared" si="45"/>
        <v>4632</v>
      </c>
      <c r="N118" s="48">
        <v>39</v>
      </c>
      <c r="O118" s="89">
        <f t="shared" si="46"/>
        <v>77123</v>
      </c>
      <c r="P118" s="111">
        <f t="shared" ref="P118:P149" si="48">+Q118-Q117</f>
        <v>983</v>
      </c>
      <c r="Q118" s="57">
        <v>726797</v>
      </c>
      <c r="R118" s="48">
        <v>882</v>
      </c>
      <c r="S118" s="118"/>
      <c r="T118" s="57">
        <v>8791</v>
      </c>
      <c r="U118" s="128"/>
      <c r="W118" s="121">
        <f t="shared" si="47"/>
        <v>43941</v>
      </c>
      <c r="X118" s="122">
        <f t="shared" si="36"/>
        <v>11</v>
      </c>
      <c r="Y118" s="97">
        <f t="shared" si="31"/>
        <v>82758</v>
      </c>
      <c r="Z118" s="123">
        <f t="shared" si="32"/>
        <v>43941</v>
      </c>
      <c r="AA118" s="97">
        <f t="shared" si="33"/>
        <v>0</v>
      </c>
      <c r="AB118" s="97">
        <f t="shared" si="34"/>
        <v>4632</v>
      </c>
    </row>
    <row r="119" spans="2:28" x14ac:dyDescent="0.55000000000000004">
      <c r="B119" s="77">
        <v>43942</v>
      </c>
      <c r="C119" s="48">
        <v>3</v>
      </c>
      <c r="D119" s="84"/>
      <c r="E119" s="110"/>
      <c r="F119" s="57">
        <v>35</v>
      </c>
      <c r="G119" s="48">
        <v>30</v>
      </c>
      <c r="H119" s="89">
        <f t="shared" si="44"/>
        <v>82788</v>
      </c>
      <c r="I119" s="89">
        <f t="shared" si="43"/>
        <v>1005</v>
      </c>
      <c r="J119" s="48">
        <v>-4</v>
      </c>
      <c r="K119" s="56">
        <f t="shared" si="41"/>
        <v>78</v>
      </c>
      <c r="L119" s="48">
        <v>0</v>
      </c>
      <c r="M119" s="89">
        <f t="shared" si="45"/>
        <v>4632</v>
      </c>
      <c r="N119" s="48">
        <v>28</v>
      </c>
      <c r="O119" s="89">
        <f t="shared" si="46"/>
        <v>77151</v>
      </c>
      <c r="P119" s="111">
        <f t="shared" si="48"/>
        <v>792</v>
      </c>
      <c r="Q119" s="57">
        <v>727589</v>
      </c>
      <c r="R119" s="48">
        <v>784</v>
      </c>
      <c r="S119" s="118"/>
      <c r="T119" s="57">
        <v>8796</v>
      </c>
      <c r="U119" s="128"/>
      <c r="W119" s="121">
        <f t="shared" si="47"/>
        <v>43942</v>
      </c>
      <c r="X119" s="122">
        <f t="shared" si="36"/>
        <v>30</v>
      </c>
      <c r="Y119" s="97">
        <f t="shared" ref="Y119:Y150" si="49">+H119</f>
        <v>82788</v>
      </c>
      <c r="Z119" s="123">
        <f t="shared" ref="Z119:Z150" si="50">+B119</f>
        <v>43942</v>
      </c>
      <c r="AA119" s="97">
        <f t="shared" ref="AA119:AA150" si="51">+L119</f>
        <v>0</v>
      </c>
      <c r="AB119" s="97">
        <f t="shared" ref="AB119:AB150" si="52">+M119</f>
        <v>4632</v>
      </c>
    </row>
    <row r="120" spans="2:28" x14ac:dyDescent="0.55000000000000004">
      <c r="B120" s="77">
        <v>43943</v>
      </c>
      <c r="C120" s="48">
        <v>0</v>
      </c>
      <c r="D120" s="84"/>
      <c r="E120" s="110"/>
      <c r="F120" s="57">
        <v>20</v>
      </c>
      <c r="G120" s="48">
        <v>10</v>
      </c>
      <c r="H120" s="89">
        <f t="shared" si="44"/>
        <v>82798</v>
      </c>
      <c r="I120" s="89">
        <f t="shared" si="43"/>
        <v>959</v>
      </c>
      <c r="J120" s="48">
        <v>-15</v>
      </c>
      <c r="K120" s="56">
        <f t="shared" si="41"/>
        <v>63</v>
      </c>
      <c r="L120" s="48">
        <v>0</v>
      </c>
      <c r="M120" s="89">
        <f t="shared" si="45"/>
        <v>4632</v>
      </c>
      <c r="N120" s="48">
        <v>56</v>
      </c>
      <c r="O120" s="89">
        <f t="shared" si="46"/>
        <v>77207</v>
      </c>
      <c r="P120" s="111">
        <f t="shared" si="48"/>
        <v>460</v>
      </c>
      <c r="Q120" s="57">
        <v>728049</v>
      </c>
      <c r="R120" s="48">
        <v>824</v>
      </c>
      <c r="S120" s="118"/>
      <c r="T120" s="57">
        <v>8429</v>
      </c>
      <c r="U120" s="128"/>
      <c r="W120" s="121">
        <f t="shared" si="47"/>
        <v>43943</v>
      </c>
      <c r="X120" s="122">
        <f t="shared" ref="X120:X151" si="53">+G120</f>
        <v>10</v>
      </c>
      <c r="Y120" s="97">
        <f t="shared" si="49"/>
        <v>82798</v>
      </c>
      <c r="Z120" s="123">
        <f t="shared" si="50"/>
        <v>43943</v>
      </c>
      <c r="AA120" s="97">
        <f t="shared" si="51"/>
        <v>0</v>
      </c>
      <c r="AB120" s="97">
        <f t="shared" si="52"/>
        <v>4632</v>
      </c>
    </row>
    <row r="121" spans="2:28" x14ac:dyDescent="0.55000000000000004">
      <c r="B121" s="77">
        <v>43944</v>
      </c>
      <c r="C121" s="48">
        <v>2</v>
      </c>
      <c r="D121" s="84"/>
      <c r="E121" s="110"/>
      <c r="F121" s="57">
        <v>20</v>
      </c>
      <c r="G121" s="48">
        <v>6</v>
      </c>
      <c r="H121" s="89">
        <f t="shared" si="44"/>
        <v>82804</v>
      </c>
      <c r="I121" s="89">
        <f t="shared" ref="I121:I152" si="54">+H121-M121-O121</f>
        <v>915</v>
      </c>
      <c r="J121" s="48">
        <v>-6</v>
      </c>
      <c r="K121" s="56">
        <f t="shared" si="41"/>
        <v>57</v>
      </c>
      <c r="L121" s="48">
        <v>0</v>
      </c>
      <c r="M121" s="89">
        <f t="shared" si="45"/>
        <v>4632</v>
      </c>
      <c r="N121" s="48">
        <v>50</v>
      </c>
      <c r="O121" s="89">
        <f t="shared" si="46"/>
        <v>77257</v>
      </c>
      <c r="P121" s="111">
        <f t="shared" si="48"/>
        <v>541</v>
      </c>
      <c r="Q121" s="57">
        <v>728590</v>
      </c>
      <c r="R121" s="48">
        <v>607</v>
      </c>
      <c r="S121" s="118"/>
      <c r="T121" s="57">
        <v>8362</v>
      </c>
      <c r="U121" s="128"/>
      <c r="W121" s="121">
        <f t="shared" si="47"/>
        <v>43944</v>
      </c>
      <c r="X121" s="122">
        <f t="shared" si="53"/>
        <v>6</v>
      </c>
      <c r="Y121" s="97">
        <f t="shared" si="49"/>
        <v>82804</v>
      </c>
      <c r="Z121" s="123">
        <f t="shared" si="50"/>
        <v>43944</v>
      </c>
      <c r="AA121" s="97">
        <f t="shared" si="51"/>
        <v>0</v>
      </c>
      <c r="AB121" s="97">
        <f t="shared" si="52"/>
        <v>4632</v>
      </c>
    </row>
    <row r="122" spans="2:28" x14ac:dyDescent="0.55000000000000004">
      <c r="B122" s="77">
        <v>43945</v>
      </c>
      <c r="C122" s="48">
        <v>2</v>
      </c>
      <c r="D122" s="84"/>
      <c r="E122" s="110"/>
      <c r="F122" s="57">
        <v>17</v>
      </c>
      <c r="G122" s="48">
        <v>12</v>
      </c>
      <c r="H122" s="89">
        <f t="shared" ref="H122:H143" si="55">+H121+G122</f>
        <v>82816</v>
      </c>
      <c r="I122" s="89">
        <f t="shared" si="54"/>
        <v>838</v>
      </c>
      <c r="J122" s="48">
        <v>-8</v>
      </c>
      <c r="K122" s="56">
        <f t="shared" si="41"/>
        <v>49</v>
      </c>
      <c r="L122" s="48">
        <v>0</v>
      </c>
      <c r="M122" s="89">
        <f>+L122+M121</f>
        <v>4632</v>
      </c>
      <c r="N122" s="48">
        <v>89</v>
      </c>
      <c r="O122" s="89">
        <f t="shared" ref="O122:O160" si="56">+N122+O121</f>
        <v>77346</v>
      </c>
      <c r="P122" s="111">
        <f t="shared" si="48"/>
        <v>697</v>
      </c>
      <c r="Q122" s="57">
        <v>729287</v>
      </c>
      <c r="R122" s="48">
        <v>566</v>
      </c>
      <c r="S122" s="118"/>
      <c r="T122" s="57">
        <v>8493</v>
      </c>
      <c r="U122" s="128"/>
      <c r="W122" s="121">
        <f t="shared" si="47"/>
        <v>43945</v>
      </c>
      <c r="X122" s="122">
        <f t="shared" si="53"/>
        <v>12</v>
      </c>
      <c r="Y122" s="97">
        <f t="shared" si="49"/>
        <v>82816</v>
      </c>
      <c r="Z122" s="123">
        <f t="shared" si="50"/>
        <v>43945</v>
      </c>
      <c r="AA122" s="97">
        <f t="shared" si="51"/>
        <v>0</v>
      </c>
      <c r="AB122" s="97">
        <f t="shared" si="52"/>
        <v>4632</v>
      </c>
    </row>
    <row r="123" spans="2:28" x14ac:dyDescent="0.55000000000000004">
      <c r="B123" s="77">
        <v>43946</v>
      </c>
      <c r="C123" s="48">
        <v>0</v>
      </c>
      <c r="D123" s="84"/>
      <c r="E123" s="110"/>
      <c r="F123" s="57">
        <v>12</v>
      </c>
      <c r="G123" s="48">
        <v>11</v>
      </c>
      <c r="H123" s="89">
        <f t="shared" si="55"/>
        <v>82827</v>
      </c>
      <c r="I123" s="89">
        <f t="shared" si="54"/>
        <v>801</v>
      </c>
      <c r="J123" s="48">
        <v>2</v>
      </c>
      <c r="K123" s="56">
        <f t="shared" si="41"/>
        <v>51</v>
      </c>
      <c r="L123" s="48">
        <v>0</v>
      </c>
      <c r="M123" s="89">
        <f>+L123+M122</f>
        <v>4632</v>
      </c>
      <c r="N123" s="48">
        <v>48</v>
      </c>
      <c r="O123" s="89">
        <f t="shared" si="56"/>
        <v>77394</v>
      </c>
      <c r="P123" s="111">
        <f t="shared" si="48"/>
        <v>598</v>
      </c>
      <c r="Q123" s="57">
        <v>729885</v>
      </c>
      <c r="R123" s="48">
        <v>779</v>
      </c>
      <c r="S123" s="118"/>
      <c r="T123" s="57">
        <v>8308</v>
      </c>
      <c r="U123" s="128"/>
      <c r="W123" s="121">
        <f t="shared" si="47"/>
        <v>43946</v>
      </c>
      <c r="X123" s="122">
        <f t="shared" si="53"/>
        <v>11</v>
      </c>
      <c r="Y123" s="97">
        <f t="shared" si="49"/>
        <v>82827</v>
      </c>
      <c r="Z123" s="123">
        <f t="shared" si="50"/>
        <v>43946</v>
      </c>
      <c r="AA123" s="97">
        <f t="shared" si="51"/>
        <v>0</v>
      </c>
      <c r="AB123" s="97">
        <f t="shared" si="52"/>
        <v>4632</v>
      </c>
    </row>
    <row r="124" spans="2:28" x14ac:dyDescent="0.55000000000000004">
      <c r="B124" s="77">
        <v>43947</v>
      </c>
      <c r="C124" s="48">
        <v>5</v>
      </c>
      <c r="D124" s="84"/>
      <c r="E124" s="110"/>
      <c r="F124" s="57">
        <v>10</v>
      </c>
      <c r="G124" s="48">
        <v>3</v>
      </c>
      <c r="H124" s="89">
        <f t="shared" si="55"/>
        <v>82830</v>
      </c>
      <c r="I124" s="89">
        <f t="shared" si="54"/>
        <v>723</v>
      </c>
      <c r="J124" s="48">
        <v>1</v>
      </c>
      <c r="K124" s="56">
        <f t="shared" si="41"/>
        <v>52</v>
      </c>
      <c r="L124" s="48">
        <v>0</v>
      </c>
      <c r="M124" s="127">
        <f>+L124+M123+1</f>
        <v>4633</v>
      </c>
      <c r="N124" s="48">
        <v>80</v>
      </c>
      <c r="O124" s="89">
        <f t="shared" si="56"/>
        <v>77474</v>
      </c>
      <c r="P124" s="111">
        <f t="shared" si="48"/>
        <v>644</v>
      </c>
      <c r="Q124" s="57">
        <v>730529</v>
      </c>
      <c r="R124" s="48">
        <v>508</v>
      </c>
      <c r="S124" s="118"/>
      <c r="T124" s="57">
        <v>8443</v>
      </c>
      <c r="U124" s="233" t="s">
        <v>175</v>
      </c>
      <c r="W124" s="1">
        <f t="shared" si="47"/>
        <v>43947</v>
      </c>
      <c r="X124" s="122">
        <f t="shared" si="53"/>
        <v>3</v>
      </c>
      <c r="Y124">
        <f t="shared" si="49"/>
        <v>82830</v>
      </c>
      <c r="Z124" s="123">
        <f t="shared" si="50"/>
        <v>43947</v>
      </c>
      <c r="AA124">
        <f t="shared" si="51"/>
        <v>0</v>
      </c>
      <c r="AB124">
        <f t="shared" si="52"/>
        <v>4633</v>
      </c>
    </row>
    <row r="125" spans="2:28" x14ac:dyDescent="0.55000000000000004">
      <c r="B125" s="77">
        <v>43948</v>
      </c>
      <c r="C125" s="48">
        <v>1</v>
      </c>
      <c r="D125" s="84"/>
      <c r="E125" s="110"/>
      <c r="F125" s="57">
        <v>9</v>
      </c>
      <c r="G125" s="48">
        <v>6</v>
      </c>
      <c r="H125" s="89">
        <f t="shared" si="55"/>
        <v>82836</v>
      </c>
      <c r="I125" s="89">
        <f t="shared" si="54"/>
        <v>648</v>
      </c>
      <c r="J125" s="48">
        <v>-2</v>
      </c>
      <c r="K125" s="56">
        <f t="shared" si="41"/>
        <v>50</v>
      </c>
      <c r="L125" s="48">
        <v>0</v>
      </c>
      <c r="M125" s="89">
        <f t="shared" ref="M125:M143" si="57">+L125+M124</f>
        <v>4633</v>
      </c>
      <c r="N125" s="48">
        <v>81</v>
      </c>
      <c r="O125" s="89">
        <f t="shared" si="56"/>
        <v>77555</v>
      </c>
      <c r="P125" s="111">
        <f t="shared" si="48"/>
        <v>486</v>
      </c>
      <c r="Q125" s="57">
        <v>731015</v>
      </c>
      <c r="R125" s="48">
        <v>915</v>
      </c>
      <c r="S125" s="118"/>
      <c r="T125" s="57">
        <v>8014</v>
      </c>
      <c r="U125" s="233"/>
      <c r="W125" s="121">
        <f t="shared" si="47"/>
        <v>43948</v>
      </c>
      <c r="X125" s="122">
        <f t="shared" si="53"/>
        <v>6</v>
      </c>
      <c r="Y125" s="97">
        <f t="shared" si="49"/>
        <v>82836</v>
      </c>
      <c r="Z125" s="123">
        <f t="shared" si="50"/>
        <v>43948</v>
      </c>
      <c r="AA125" s="97">
        <f t="shared" si="51"/>
        <v>0</v>
      </c>
      <c r="AB125" s="97">
        <f t="shared" si="52"/>
        <v>4633</v>
      </c>
    </row>
    <row r="126" spans="2:28" x14ac:dyDescent="0.55000000000000004">
      <c r="B126" s="77">
        <v>43949</v>
      </c>
      <c r="C126" s="48">
        <v>2</v>
      </c>
      <c r="D126" s="84"/>
      <c r="E126" s="110"/>
      <c r="F126" s="57">
        <v>10</v>
      </c>
      <c r="G126" s="48">
        <v>22</v>
      </c>
      <c r="H126" s="89">
        <f t="shared" si="55"/>
        <v>82858</v>
      </c>
      <c r="I126" s="89">
        <f t="shared" si="54"/>
        <v>647</v>
      </c>
      <c r="J126" s="48">
        <v>0</v>
      </c>
      <c r="K126" s="56">
        <f t="shared" si="41"/>
        <v>50</v>
      </c>
      <c r="L126" s="48">
        <v>0</v>
      </c>
      <c r="M126" s="89">
        <f t="shared" si="57"/>
        <v>4633</v>
      </c>
      <c r="N126" s="48">
        <v>23</v>
      </c>
      <c r="O126" s="89">
        <f t="shared" si="56"/>
        <v>77578</v>
      </c>
      <c r="P126" s="111">
        <f t="shared" si="48"/>
        <v>895</v>
      </c>
      <c r="Q126" s="57">
        <v>731910</v>
      </c>
      <c r="R126" s="48">
        <v>627</v>
      </c>
      <c r="S126" s="118"/>
      <c r="T126" s="57">
        <v>8283</v>
      </c>
      <c r="U126" s="233"/>
      <c r="W126" s="121">
        <f t="shared" si="47"/>
        <v>43949</v>
      </c>
      <c r="X126" s="122">
        <f t="shared" si="53"/>
        <v>22</v>
      </c>
      <c r="Y126" s="97">
        <f t="shared" si="49"/>
        <v>82858</v>
      </c>
      <c r="Z126" s="123">
        <f t="shared" si="50"/>
        <v>43949</v>
      </c>
      <c r="AA126" s="97">
        <f t="shared" si="51"/>
        <v>0</v>
      </c>
      <c r="AB126" s="97">
        <f t="shared" si="52"/>
        <v>4633</v>
      </c>
    </row>
    <row r="127" spans="2:28" x14ac:dyDescent="0.55000000000000004">
      <c r="B127" s="77">
        <v>43950</v>
      </c>
      <c r="C127" s="48">
        <v>3</v>
      </c>
      <c r="D127" s="84"/>
      <c r="E127" s="110"/>
      <c r="F127" s="57">
        <v>10</v>
      </c>
      <c r="G127" s="48">
        <v>4</v>
      </c>
      <c r="H127" s="89">
        <f t="shared" si="55"/>
        <v>82862</v>
      </c>
      <c r="I127" s="89">
        <f t="shared" si="54"/>
        <v>619</v>
      </c>
      <c r="J127" s="48">
        <v>-9</v>
      </c>
      <c r="K127" s="56">
        <f t="shared" si="41"/>
        <v>41</v>
      </c>
      <c r="L127" s="48">
        <v>0</v>
      </c>
      <c r="M127" s="89">
        <f t="shared" si="57"/>
        <v>4633</v>
      </c>
      <c r="N127" s="48">
        <v>32</v>
      </c>
      <c r="O127" s="89">
        <f t="shared" si="56"/>
        <v>77610</v>
      </c>
      <c r="P127" s="111">
        <f t="shared" si="48"/>
        <v>459</v>
      </c>
      <c r="Q127" s="57">
        <v>732369</v>
      </c>
      <c r="R127" s="48">
        <v>708</v>
      </c>
      <c r="S127" s="118"/>
      <c r="T127" s="57">
        <v>8032</v>
      </c>
      <c r="U127" s="233"/>
      <c r="W127" s="121">
        <f t="shared" si="47"/>
        <v>43950</v>
      </c>
      <c r="X127" s="122">
        <f t="shared" si="53"/>
        <v>4</v>
      </c>
      <c r="Y127" s="97">
        <f t="shared" si="49"/>
        <v>82862</v>
      </c>
      <c r="Z127" s="123">
        <f t="shared" si="50"/>
        <v>43950</v>
      </c>
      <c r="AA127" s="97">
        <f t="shared" si="51"/>
        <v>0</v>
      </c>
      <c r="AB127" s="97">
        <f t="shared" si="52"/>
        <v>4633</v>
      </c>
    </row>
    <row r="128" spans="2:28" x14ac:dyDescent="0.55000000000000004">
      <c r="B128" s="77">
        <v>43951</v>
      </c>
      <c r="C128" s="48">
        <v>3</v>
      </c>
      <c r="D128" s="84"/>
      <c r="E128" s="110"/>
      <c r="F128" s="57">
        <v>9</v>
      </c>
      <c r="G128" s="48">
        <v>12</v>
      </c>
      <c r="H128" s="89">
        <f t="shared" si="55"/>
        <v>82874</v>
      </c>
      <c r="I128" s="89">
        <f t="shared" si="54"/>
        <v>599</v>
      </c>
      <c r="J128" s="48">
        <v>-3</v>
      </c>
      <c r="K128" s="56">
        <f t="shared" ref="K128:K159" si="58">+J128+K127</f>
        <v>38</v>
      </c>
      <c r="L128" s="48">
        <v>0</v>
      </c>
      <c r="M128" s="89">
        <f t="shared" si="57"/>
        <v>4633</v>
      </c>
      <c r="N128" s="48">
        <v>32</v>
      </c>
      <c r="O128" s="89">
        <f t="shared" si="56"/>
        <v>77642</v>
      </c>
      <c r="P128" s="111">
        <f t="shared" si="48"/>
        <v>597</v>
      </c>
      <c r="Q128" s="57">
        <v>732966</v>
      </c>
      <c r="R128" s="48">
        <v>882</v>
      </c>
      <c r="S128" s="118"/>
      <c r="T128" s="57">
        <v>7761</v>
      </c>
      <c r="U128" s="233"/>
      <c r="W128" s="121">
        <f t="shared" si="47"/>
        <v>43951</v>
      </c>
      <c r="X128" s="122">
        <f t="shared" si="53"/>
        <v>12</v>
      </c>
      <c r="Y128" s="97">
        <f t="shared" si="49"/>
        <v>82874</v>
      </c>
      <c r="Z128" s="123">
        <f t="shared" si="50"/>
        <v>43951</v>
      </c>
      <c r="AA128" s="97">
        <f t="shared" si="51"/>
        <v>0</v>
      </c>
      <c r="AB128" s="97">
        <f t="shared" si="52"/>
        <v>4633</v>
      </c>
    </row>
    <row r="129" spans="2:28" x14ac:dyDescent="0.55000000000000004">
      <c r="B129" s="77">
        <v>43952</v>
      </c>
      <c r="C129" s="48">
        <v>2</v>
      </c>
      <c r="D129" s="84"/>
      <c r="E129" s="110"/>
      <c r="F129" s="57">
        <v>11</v>
      </c>
      <c r="G129" s="48">
        <v>1</v>
      </c>
      <c r="H129" s="89">
        <f t="shared" si="55"/>
        <v>82875</v>
      </c>
      <c r="I129" s="89">
        <f t="shared" si="54"/>
        <v>557</v>
      </c>
      <c r="J129" s="48">
        <v>-1</v>
      </c>
      <c r="K129" s="56">
        <f t="shared" si="58"/>
        <v>37</v>
      </c>
      <c r="L129" s="48">
        <v>0</v>
      </c>
      <c r="M129" s="89">
        <f t="shared" si="57"/>
        <v>4633</v>
      </c>
      <c r="N129" s="48">
        <v>43</v>
      </c>
      <c r="O129" s="89">
        <f t="shared" si="56"/>
        <v>77685</v>
      </c>
      <c r="P129" s="111">
        <f t="shared" si="48"/>
        <v>767</v>
      </c>
      <c r="Q129" s="57">
        <v>733733</v>
      </c>
      <c r="R129" s="48">
        <v>650</v>
      </c>
      <c r="S129" s="118"/>
      <c r="T129" s="57">
        <v>7873</v>
      </c>
      <c r="U129" s="233"/>
      <c r="W129" s="121">
        <f t="shared" si="47"/>
        <v>43952</v>
      </c>
      <c r="X129" s="122">
        <f t="shared" si="53"/>
        <v>1</v>
      </c>
      <c r="Y129" s="97">
        <f t="shared" si="49"/>
        <v>82875</v>
      </c>
      <c r="Z129" s="123">
        <f t="shared" si="50"/>
        <v>43952</v>
      </c>
      <c r="AA129" s="97">
        <f t="shared" si="51"/>
        <v>0</v>
      </c>
      <c r="AB129" s="97">
        <f t="shared" si="52"/>
        <v>4633</v>
      </c>
    </row>
    <row r="130" spans="2:28" x14ac:dyDescent="0.55000000000000004">
      <c r="B130" s="77">
        <v>43953</v>
      </c>
      <c r="C130" s="48">
        <v>0</v>
      </c>
      <c r="D130" s="84"/>
      <c r="E130" s="110"/>
      <c r="F130" s="57">
        <v>10</v>
      </c>
      <c r="G130" s="48">
        <v>2</v>
      </c>
      <c r="H130" s="89">
        <f t="shared" si="55"/>
        <v>82877</v>
      </c>
      <c r="I130" s="89">
        <f t="shared" si="54"/>
        <v>531</v>
      </c>
      <c r="J130" s="48">
        <v>-3</v>
      </c>
      <c r="K130" s="56">
        <f t="shared" si="58"/>
        <v>34</v>
      </c>
      <c r="L130" s="48">
        <v>0</v>
      </c>
      <c r="M130" s="89">
        <f t="shared" si="57"/>
        <v>4633</v>
      </c>
      <c r="N130" s="48">
        <v>28</v>
      </c>
      <c r="O130" s="89">
        <f t="shared" si="56"/>
        <v>77713</v>
      </c>
      <c r="P130" s="111">
        <f t="shared" si="48"/>
        <v>548</v>
      </c>
      <c r="Q130" s="57">
        <v>734281</v>
      </c>
      <c r="R130" s="48">
        <v>882</v>
      </c>
      <c r="S130" s="118"/>
      <c r="T130" s="57">
        <v>7539</v>
      </c>
      <c r="U130" s="233"/>
      <c r="W130" s="121">
        <f t="shared" si="47"/>
        <v>43953</v>
      </c>
      <c r="X130" s="122">
        <f t="shared" si="53"/>
        <v>2</v>
      </c>
      <c r="Y130" s="97">
        <f t="shared" si="49"/>
        <v>82877</v>
      </c>
      <c r="Z130" s="123">
        <f t="shared" si="50"/>
        <v>43953</v>
      </c>
      <c r="AA130" s="97">
        <f t="shared" si="51"/>
        <v>0</v>
      </c>
      <c r="AB130" s="97">
        <f t="shared" si="52"/>
        <v>4633</v>
      </c>
    </row>
    <row r="131" spans="2:28" x14ac:dyDescent="0.55000000000000004">
      <c r="B131" s="77">
        <v>43954</v>
      </c>
      <c r="C131" s="48">
        <v>1</v>
      </c>
      <c r="D131" s="84"/>
      <c r="E131" s="110"/>
      <c r="F131" s="57">
        <v>3</v>
      </c>
      <c r="G131" s="48">
        <v>3</v>
      </c>
      <c r="H131" s="89">
        <f t="shared" si="55"/>
        <v>82880</v>
      </c>
      <c r="I131" s="89">
        <f t="shared" si="54"/>
        <v>481</v>
      </c>
      <c r="J131" s="48">
        <v>-1</v>
      </c>
      <c r="K131" s="56">
        <f t="shared" si="58"/>
        <v>33</v>
      </c>
      <c r="L131" s="48">
        <v>0</v>
      </c>
      <c r="M131" s="89">
        <f t="shared" si="57"/>
        <v>4633</v>
      </c>
      <c r="N131" s="48">
        <v>53</v>
      </c>
      <c r="O131" s="89">
        <f t="shared" si="56"/>
        <v>77766</v>
      </c>
      <c r="P131" s="111">
        <f t="shared" si="48"/>
        <v>485</v>
      </c>
      <c r="Q131" s="57">
        <v>734766</v>
      </c>
      <c r="R131" s="48">
        <v>632</v>
      </c>
      <c r="S131" s="118"/>
      <c r="T131" s="57">
        <v>7392</v>
      </c>
      <c r="U131" s="233"/>
      <c r="W131" s="121">
        <f t="shared" si="47"/>
        <v>43954</v>
      </c>
      <c r="X131" s="122">
        <f t="shared" si="53"/>
        <v>3</v>
      </c>
      <c r="Y131" s="97">
        <f t="shared" si="49"/>
        <v>82880</v>
      </c>
      <c r="Z131" s="123">
        <f t="shared" si="50"/>
        <v>43954</v>
      </c>
      <c r="AA131" s="97">
        <f t="shared" si="51"/>
        <v>0</v>
      </c>
      <c r="AB131" s="97">
        <f t="shared" si="52"/>
        <v>4633</v>
      </c>
    </row>
    <row r="132" spans="2:28" x14ac:dyDescent="0.55000000000000004">
      <c r="B132" s="77">
        <v>43955</v>
      </c>
      <c r="C132" s="48">
        <v>0</v>
      </c>
      <c r="D132" s="84"/>
      <c r="E132" s="110"/>
      <c r="F132" s="57">
        <v>2</v>
      </c>
      <c r="G132" s="48">
        <v>1</v>
      </c>
      <c r="H132" s="89">
        <f t="shared" si="55"/>
        <v>82881</v>
      </c>
      <c r="I132" s="89">
        <f t="shared" si="54"/>
        <v>395</v>
      </c>
      <c r="J132" s="48">
        <v>-4</v>
      </c>
      <c r="K132" s="56">
        <f t="shared" si="58"/>
        <v>29</v>
      </c>
      <c r="L132" s="48">
        <v>0</v>
      </c>
      <c r="M132" s="89">
        <f t="shared" si="57"/>
        <v>4633</v>
      </c>
      <c r="N132" s="48">
        <v>87</v>
      </c>
      <c r="O132" s="89">
        <f t="shared" si="56"/>
        <v>77853</v>
      </c>
      <c r="P132" s="111">
        <f t="shared" si="48"/>
        <v>474</v>
      </c>
      <c r="Q132" s="57">
        <v>735240</v>
      </c>
      <c r="R132" s="48">
        <v>710</v>
      </c>
      <c r="S132" s="118"/>
      <c r="T132" s="57">
        <v>7152</v>
      </c>
      <c r="U132" s="233"/>
      <c r="W132" s="121">
        <f t="shared" si="47"/>
        <v>43955</v>
      </c>
      <c r="X132" s="122">
        <f t="shared" si="53"/>
        <v>1</v>
      </c>
      <c r="Y132" s="97">
        <f t="shared" si="49"/>
        <v>82881</v>
      </c>
      <c r="Z132" s="123">
        <f t="shared" si="50"/>
        <v>43955</v>
      </c>
      <c r="AA132" s="97">
        <f t="shared" si="51"/>
        <v>0</v>
      </c>
      <c r="AB132" s="97">
        <f t="shared" si="52"/>
        <v>4633</v>
      </c>
    </row>
    <row r="133" spans="2:28" x14ac:dyDescent="0.55000000000000004">
      <c r="B133" s="77">
        <v>43956</v>
      </c>
      <c r="C133" s="48">
        <v>3</v>
      </c>
      <c r="D133" s="84"/>
      <c r="E133" s="110"/>
      <c r="F133" s="57">
        <v>5</v>
      </c>
      <c r="G133" s="48">
        <v>2</v>
      </c>
      <c r="H133" s="89">
        <f t="shared" si="55"/>
        <v>82883</v>
      </c>
      <c r="I133" s="89">
        <f t="shared" si="54"/>
        <v>339</v>
      </c>
      <c r="J133" s="48">
        <v>-3</v>
      </c>
      <c r="K133" s="56">
        <f t="shared" si="58"/>
        <v>26</v>
      </c>
      <c r="L133" s="48">
        <v>0</v>
      </c>
      <c r="M133" s="89">
        <f t="shared" si="57"/>
        <v>4633</v>
      </c>
      <c r="N133" s="48">
        <v>58</v>
      </c>
      <c r="O133" s="89">
        <f t="shared" si="56"/>
        <v>77911</v>
      </c>
      <c r="P133" s="111">
        <f t="shared" si="48"/>
        <v>337</v>
      </c>
      <c r="Q133" s="57">
        <v>735577</v>
      </c>
      <c r="R133" s="48">
        <v>517</v>
      </c>
      <c r="S133" s="118"/>
      <c r="T133" s="57">
        <v>6973</v>
      </c>
      <c r="U133" s="233"/>
      <c r="W133" s="121">
        <f t="shared" si="47"/>
        <v>43956</v>
      </c>
      <c r="X133" s="122">
        <f t="shared" si="53"/>
        <v>2</v>
      </c>
      <c r="Y133" s="97">
        <f t="shared" si="49"/>
        <v>82883</v>
      </c>
      <c r="Z133" s="123">
        <f t="shared" si="50"/>
        <v>43956</v>
      </c>
      <c r="AA133" s="97">
        <f t="shared" si="51"/>
        <v>0</v>
      </c>
      <c r="AB133" s="97">
        <f t="shared" si="52"/>
        <v>4633</v>
      </c>
    </row>
    <row r="134" spans="2:28" x14ac:dyDescent="0.55000000000000004">
      <c r="B134" s="77">
        <v>43957</v>
      </c>
      <c r="C134" s="48">
        <v>2</v>
      </c>
      <c r="D134" s="84"/>
      <c r="E134" s="110"/>
      <c r="F134" s="57">
        <v>4</v>
      </c>
      <c r="G134" s="48">
        <v>2</v>
      </c>
      <c r="H134" s="89">
        <f t="shared" si="55"/>
        <v>82885</v>
      </c>
      <c r="I134" s="89">
        <f t="shared" si="54"/>
        <v>295</v>
      </c>
      <c r="J134" s="48">
        <v>-3</v>
      </c>
      <c r="K134" s="56">
        <f t="shared" si="58"/>
        <v>23</v>
      </c>
      <c r="L134" s="48">
        <v>0</v>
      </c>
      <c r="M134" s="89">
        <f t="shared" si="57"/>
        <v>4633</v>
      </c>
      <c r="N134" s="48">
        <v>46</v>
      </c>
      <c r="O134" s="89">
        <f t="shared" si="56"/>
        <v>77957</v>
      </c>
      <c r="P134" s="111">
        <f t="shared" si="48"/>
        <v>160</v>
      </c>
      <c r="Q134" s="57">
        <v>735737</v>
      </c>
      <c r="R134" s="48">
        <v>627</v>
      </c>
      <c r="S134" s="118"/>
      <c r="T134" s="57">
        <v>6537</v>
      </c>
      <c r="U134" s="233"/>
      <c r="W134" s="121">
        <f t="shared" si="47"/>
        <v>43957</v>
      </c>
      <c r="X134" s="122">
        <f t="shared" si="53"/>
        <v>2</v>
      </c>
      <c r="Y134" s="97">
        <f t="shared" si="49"/>
        <v>82885</v>
      </c>
      <c r="Z134" s="123">
        <f t="shared" si="50"/>
        <v>43957</v>
      </c>
      <c r="AA134" s="97">
        <f t="shared" si="51"/>
        <v>0</v>
      </c>
      <c r="AB134" s="97">
        <f t="shared" si="52"/>
        <v>4633</v>
      </c>
    </row>
    <row r="135" spans="2:28" x14ac:dyDescent="0.55000000000000004">
      <c r="B135" s="77">
        <v>43958</v>
      </c>
      <c r="C135" s="48">
        <v>3</v>
      </c>
      <c r="D135" s="84"/>
      <c r="E135" s="110"/>
      <c r="F135" s="57">
        <v>6</v>
      </c>
      <c r="G135" s="48">
        <v>1</v>
      </c>
      <c r="H135" s="89">
        <f t="shared" si="55"/>
        <v>82886</v>
      </c>
      <c r="I135" s="89">
        <f t="shared" si="54"/>
        <v>260</v>
      </c>
      <c r="J135" s="48">
        <v>-5</v>
      </c>
      <c r="K135" s="56">
        <f t="shared" si="58"/>
        <v>18</v>
      </c>
      <c r="L135" s="48">
        <v>0</v>
      </c>
      <c r="M135" s="89">
        <f t="shared" si="57"/>
        <v>4633</v>
      </c>
      <c r="N135" s="48">
        <v>36</v>
      </c>
      <c r="O135" s="89">
        <f t="shared" si="56"/>
        <v>77993</v>
      </c>
      <c r="P135" s="111">
        <f t="shared" si="48"/>
        <v>273</v>
      </c>
      <c r="Q135" s="57">
        <v>736010</v>
      </c>
      <c r="R135" s="48">
        <v>645</v>
      </c>
      <c r="S135" s="118"/>
      <c r="T135" s="57">
        <v>6167</v>
      </c>
      <c r="U135" s="233"/>
      <c r="W135" s="121">
        <f t="shared" si="47"/>
        <v>43958</v>
      </c>
      <c r="X135" s="122">
        <f t="shared" si="53"/>
        <v>1</v>
      </c>
      <c r="Y135" s="97">
        <f t="shared" si="49"/>
        <v>82886</v>
      </c>
      <c r="Z135" s="123">
        <f t="shared" si="50"/>
        <v>43958</v>
      </c>
      <c r="AA135" s="97">
        <f t="shared" si="51"/>
        <v>0</v>
      </c>
      <c r="AB135" s="97">
        <f t="shared" si="52"/>
        <v>4633</v>
      </c>
    </row>
    <row r="136" spans="2:28" x14ac:dyDescent="0.55000000000000004">
      <c r="B136" s="77">
        <v>43959</v>
      </c>
      <c r="C136" s="48">
        <v>2</v>
      </c>
      <c r="D136" s="84"/>
      <c r="E136" s="110"/>
      <c r="F136" s="57">
        <v>8</v>
      </c>
      <c r="G136" s="48">
        <v>1</v>
      </c>
      <c r="H136" s="89">
        <f t="shared" si="55"/>
        <v>82887</v>
      </c>
      <c r="I136" s="89">
        <f t="shared" si="54"/>
        <v>208</v>
      </c>
      <c r="J136" s="48">
        <v>-3</v>
      </c>
      <c r="K136" s="56">
        <f t="shared" si="58"/>
        <v>15</v>
      </c>
      <c r="L136" s="48">
        <v>0</v>
      </c>
      <c r="M136" s="89">
        <f t="shared" si="57"/>
        <v>4633</v>
      </c>
      <c r="N136" s="48">
        <v>53</v>
      </c>
      <c r="O136" s="89">
        <f t="shared" si="56"/>
        <v>78046</v>
      </c>
      <c r="P136" s="111">
        <f t="shared" si="48"/>
        <v>362</v>
      </c>
      <c r="Q136" s="57">
        <v>736372</v>
      </c>
      <c r="R136" s="48">
        <v>670</v>
      </c>
      <c r="S136" s="118"/>
      <c r="T136" s="57">
        <v>5859</v>
      </c>
      <c r="U136" s="233"/>
      <c r="W136" s="121">
        <f t="shared" si="47"/>
        <v>43959</v>
      </c>
      <c r="X136" s="122">
        <f t="shared" si="53"/>
        <v>1</v>
      </c>
      <c r="Y136" s="97">
        <f t="shared" si="49"/>
        <v>82887</v>
      </c>
      <c r="Z136" s="123">
        <f t="shared" si="50"/>
        <v>43959</v>
      </c>
      <c r="AA136" s="97">
        <f t="shared" si="51"/>
        <v>0</v>
      </c>
      <c r="AB136" s="97">
        <f t="shared" si="52"/>
        <v>4633</v>
      </c>
    </row>
    <row r="137" spans="2:28" x14ac:dyDescent="0.55000000000000004">
      <c r="B137" s="77">
        <v>43960</v>
      </c>
      <c r="C137" s="48">
        <v>1</v>
      </c>
      <c r="D137" s="84"/>
      <c r="E137" s="110"/>
      <c r="F137" s="57">
        <v>4</v>
      </c>
      <c r="G137" s="48">
        <v>14</v>
      </c>
      <c r="H137" s="89">
        <f t="shared" si="55"/>
        <v>82901</v>
      </c>
      <c r="I137" s="89">
        <f t="shared" si="54"/>
        <v>148</v>
      </c>
      <c r="J137" s="48">
        <v>-2</v>
      </c>
      <c r="K137" s="56">
        <f t="shared" si="58"/>
        <v>13</v>
      </c>
      <c r="L137" s="48">
        <v>0</v>
      </c>
      <c r="M137" s="89">
        <f t="shared" si="57"/>
        <v>4633</v>
      </c>
      <c r="N137" s="48">
        <v>74</v>
      </c>
      <c r="O137" s="89">
        <f t="shared" si="56"/>
        <v>78120</v>
      </c>
      <c r="P137" s="111">
        <f t="shared" si="48"/>
        <v>415</v>
      </c>
      <c r="Q137" s="57">
        <v>736787</v>
      </c>
      <c r="R137" s="48">
        <v>427</v>
      </c>
      <c r="S137" s="118"/>
      <c r="T137" s="57">
        <v>5840</v>
      </c>
      <c r="U137" s="233"/>
      <c r="W137" s="121">
        <f t="shared" si="47"/>
        <v>43960</v>
      </c>
      <c r="X137" s="122">
        <f t="shared" si="53"/>
        <v>14</v>
      </c>
      <c r="Y137" s="97">
        <f t="shared" si="49"/>
        <v>82901</v>
      </c>
      <c r="Z137" s="123">
        <f t="shared" si="50"/>
        <v>43960</v>
      </c>
      <c r="AA137" s="97">
        <f t="shared" si="51"/>
        <v>0</v>
      </c>
      <c r="AB137" s="97">
        <f t="shared" si="52"/>
        <v>4633</v>
      </c>
    </row>
    <row r="138" spans="2:28" x14ac:dyDescent="0.55000000000000004">
      <c r="B138" s="77">
        <v>43961</v>
      </c>
      <c r="C138" s="48">
        <v>0</v>
      </c>
      <c r="D138" s="84"/>
      <c r="E138" s="110"/>
      <c r="F138" s="57">
        <v>3</v>
      </c>
      <c r="G138" s="48">
        <v>17</v>
      </c>
      <c r="H138" s="89">
        <f t="shared" si="55"/>
        <v>82918</v>
      </c>
      <c r="I138" s="89">
        <f t="shared" si="54"/>
        <v>141</v>
      </c>
      <c r="J138" s="48">
        <v>-4</v>
      </c>
      <c r="K138" s="56">
        <f t="shared" si="58"/>
        <v>9</v>
      </c>
      <c r="L138" s="48">
        <v>0</v>
      </c>
      <c r="M138" s="89">
        <f t="shared" si="57"/>
        <v>4633</v>
      </c>
      <c r="N138" s="48">
        <v>24</v>
      </c>
      <c r="O138" s="89">
        <f t="shared" si="56"/>
        <v>78144</v>
      </c>
      <c r="P138" s="111">
        <f t="shared" si="48"/>
        <v>340</v>
      </c>
      <c r="Q138" s="57">
        <v>737127</v>
      </c>
      <c r="R138" s="48">
        <v>678</v>
      </c>
      <c r="S138" s="118"/>
      <c r="T138" s="57">
        <v>5501</v>
      </c>
      <c r="U138" s="233"/>
      <c r="W138" s="121">
        <f t="shared" si="47"/>
        <v>43961</v>
      </c>
      <c r="X138" s="122">
        <f t="shared" si="53"/>
        <v>17</v>
      </c>
      <c r="Y138" s="97">
        <f t="shared" si="49"/>
        <v>82918</v>
      </c>
      <c r="Z138" s="123">
        <f t="shared" si="50"/>
        <v>43961</v>
      </c>
      <c r="AA138" s="97">
        <f t="shared" si="51"/>
        <v>0</v>
      </c>
      <c r="AB138" s="97">
        <f t="shared" si="52"/>
        <v>4633</v>
      </c>
    </row>
    <row r="139" spans="2:28" x14ac:dyDescent="0.55000000000000004">
      <c r="B139" s="77">
        <v>43962</v>
      </c>
      <c r="C139" s="48">
        <v>1</v>
      </c>
      <c r="D139" s="84"/>
      <c r="E139" s="110"/>
      <c r="F139" s="57">
        <v>3</v>
      </c>
      <c r="G139" s="48">
        <v>1</v>
      </c>
      <c r="H139" s="89">
        <f t="shared" si="55"/>
        <v>82919</v>
      </c>
      <c r="I139" s="89">
        <f t="shared" si="54"/>
        <v>115</v>
      </c>
      <c r="J139" s="48">
        <v>1</v>
      </c>
      <c r="K139" s="56">
        <f t="shared" si="58"/>
        <v>10</v>
      </c>
      <c r="L139" s="48">
        <v>0</v>
      </c>
      <c r="M139" s="89">
        <f t="shared" si="57"/>
        <v>4633</v>
      </c>
      <c r="N139" s="48">
        <v>27</v>
      </c>
      <c r="O139" s="89">
        <f t="shared" si="56"/>
        <v>78171</v>
      </c>
      <c r="P139" s="111">
        <f t="shared" si="48"/>
        <v>472</v>
      </c>
      <c r="Q139" s="57">
        <v>737599</v>
      </c>
      <c r="R139" s="48">
        <v>503</v>
      </c>
      <c r="S139" s="118"/>
      <c r="T139" s="57">
        <v>5470</v>
      </c>
      <c r="U139" s="78"/>
      <c r="W139" s="121">
        <f t="shared" si="47"/>
        <v>43962</v>
      </c>
      <c r="X139" s="122">
        <f t="shared" si="53"/>
        <v>1</v>
      </c>
      <c r="Y139" s="97">
        <f t="shared" si="49"/>
        <v>82919</v>
      </c>
      <c r="Z139" s="123">
        <f t="shared" si="50"/>
        <v>43962</v>
      </c>
      <c r="AA139" s="97">
        <f t="shared" si="51"/>
        <v>0</v>
      </c>
      <c r="AB139" s="97">
        <f t="shared" si="52"/>
        <v>4633</v>
      </c>
    </row>
    <row r="140" spans="2:28" x14ac:dyDescent="0.55000000000000004">
      <c r="B140" s="77">
        <v>43963</v>
      </c>
      <c r="C140" s="48">
        <v>1</v>
      </c>
      <c r="D140" s="84"/>
      <c r="E140" s="110"/>
      <c r="F140" s="57">
        <v>4</v>
      </c>
      <c r="G140" s="48">
        <v>7</v>
      </c>
      <c r="H140" s="89">
        <f t="shared" si="55"/>
        <v>82926</v>
      </c>
      <c r="I140" s="89">
        <f t="shared" si="54"/>
        <v>104</v>
      </c>
      <c r="J140" s="48">
        <v>0</v>
      </c>
      <c r="K140" s="56">
        <f t="shared" si="58"/>
        <v>10</v>
      </c>
      <c r="L140" s="48">
        <v>0</v>
      </c>
      <c r="M140" s="89">
        <f t="shared" si="57"/>
        <v>4633</v>
      </c>
      <c r="N140" s="48">
        <v>18</v>
      </c>
      <c r="O140" s="89">
        <f t="shared" si="56"/>
        <v>78189</v>
      </c>
      <c r="P140" s="111">
        <f t="shared" si="48"/>
        <v>302</v>
      </c>
      <c r="Q140" s="57">
        <v>737901</v>
      </c>
      <c r="R140" s="48">
        <v>455</v>
      </c>
      <c r="S140" s="118"/>
      <c r="T140" s="57">
        <v>5317</v>
      </c>
      <c r="U140" s="78"/>
      <c r="W140" s="121">
        <f t="shared" si="47"/>
        <v>43963</v>
      </c>
      <c r="X140" s="122">
        <f t="shared" si="53"/>
        <v>7</v>
      </c>
      <c r="Y140" s="97">
        <f t="shared" si="49"/>
        <v>82926</v>
      </c>
      <c r="Z140" s="123">
        <f t="shared" si="50"/>
        <v>43963</v>
      </c>
      <c r="AA140" s="97">
        <f t="shared" si="51"/>
        <v>0</v>
      </c>
      <c r="AB140" s="97">
        <f t="shared" si="52"/>
        <v>4633</v>
      </c>
    </row>
    <row r="141" spans="2:28" x14ac:dyDescent="0.55000000000000004">
      <c r="B141" s="77">
        <v>43964</v>
      </c>
      <c r="C141" s="48">
        <v>0</v>
      </c>
      <c r="D141" s="84"/>
      <c r="E141" s="110"/>
      <c r="F141" s="57">
        <v>4</v>
      </c>
      <c r="G141" s="48">
        <v>3</v>
      </c>
      <c r="H141" s="89">
        <f t="shared" si="55"/>
        <v>82929</v>
      </c>
      <c r="I141" s="89">
        <f t="shared" si="54"/>
        <v>101</v>
      </c>
      <c r="J141" s="48">
        <v>-1</v>
      </c>
      <c r="K141" s="56">
        <f t="shared" si="58"/>
        <v>9</v>
      </c>
      <c r="L141" s="48">
        <v>0</v>
      </c>
      <c r="M141" s="89">
        <f t="shared" si="57"/>
        <v>4633</v>
      </c>
      <c r="N141" s="48">
        <v>6</v>
      </c>
      <c r="O141" s="89">
        <f t="shared" si="56"/>
        <v>78195</v>
      </c>
      <c r="P141" s="111">
        <f t="shared" si="48"/>
        <v>361</v>
      </c>
      <c r="Q141" s="57">
        <v>738262</v>
      </c>
      <c r="R141" s="48">
        <v>387</v>
      </c>
      <c r="S141" s="118"/>
      <c r="T141" s="57">
        <v>5291</v>
      </c>
      <c r="U141" s="78"/>
      <c r="W141" s="121">
        <f t="shared" si="47"/>
        <v>43964</v>
      </c>
      <c r="X141" s="122">
        <f t="shared" si="53"/>
        <v>3</v>
      </c>
      <c r="Y141" s="97">
        <f t="shared" si="49"/>
        <v>82929</v>
      </c>
      <c r="Z141" s="123">
        <f t="shared" si="50"/>
        <v>43964</v>
      </c>
      <c r="AA141" s="97">
        <f t="shared" si="51"/>
        <v>0</v>
      </c>
      <c r="AB141" s="97">
        <f t="shared" si="52"/>
        <v>4633</v>
      </c>
    </row>
    <row r="142" spans="2:28" x14ac:dyDescent="0.55000000000000004">
      <c r="B142" s="77">
        <v>43965</v>
      </c>
      <c r="C142" s="48">
        <v>1</v>
      </c>
      <c r="D142" s="84"/>
      <c r="E142" s="110"/>
      <c r="F142" s="57">
        <v>4</v>
      </c>
      <c r="G142" s="48">
        <v>4</v>
      </c>
      <c r="H142" s="89">
        <f t="shared" si="55"/>
        <v>82933</v>
      </c>
      <c r="I142" s="89">
        <f t="shared" si="54"/>
        <v>91</v>
      </c>
      <c r="J142" s="48">
        <v>2</v>
      </c>
      <c r="K142" s="56">
        <f t="shared" si="58"/>
        <v>11</v>
      </c>
      <c r="L142" s="48">
        <v>0</v>
      </c>
      <c r="M142" s="89">
        <f t="shared" si="57"/>
        <v>4633</v>
      </c>
      <c r="N142" s="48">
        <v>14</v>
      </c>
      <c r="O142" s="89">
        <f t="shared" si="56"/>
        <v>78209</v>
      </c>
      <c r="P142" s="111">
        <f t="shared" si="48"/>
        <v>429</v>
      </c>
      <c r="Q142" s="57">
        <v>738691</v>
      </c>
      <c r="R142" s="48">
        <v>509</v>
      </c>
      <c r="S142" s="118"/>
      <c r="T142" s="57">
        <v>5211</v>
      </c>
      <c r="U142" s="78"/>
      <c r="W142" s="121">
        <f t="shared" si="47"/>
        <v>43965</v>
      </c>
      <c r="X142" s="122">
        <f t="shared" si="53"/>
        <v>4</v>
      </c>
      <c r="Y142" s="97">
        <f t="shared" si="49"/>
        <v>82933</v>
      </c>
      <c r="Z142" s="123">
        <f t="shared" si="50"/>
        <v>43965</v>
      </c>
      <c r="AA142" s="97">
        <f t="shared" si="51"/>
        <v>0</v>
      </c>
      <c r="AB142" s="97">
        <f t="shared" si="52"/>
        <v>4633</v>
      </c>
    </row>
    <row r="143" spans="2:28" x14ac:dyDescent="0.55000000000000004">
      <c r="B143" s="77">
        <v>43966</v>
      </c>
      <c r="C143" s="48">
        <v>2</v>
      </c>
      <c r="D143" s="84"/>
      <c r="E143" s="110"/>
      <c r="F143" s="57">
        <v>3</v>
      </c>
      <c r="G143" s="48">
        <v>8</v>
      </c>
      <c r="H143" s="89">
        <f t="shared" si="55"/>
        <v>82941</v>
      </c>
      <c r="I143" s="89">
        <f t="shared" si="54"/>
        <v>89</v>
      </c>
      <c r="J143" s="48">
        <v>0</v>
      </c>
      <c r="K143" s="56">
        <f t="shared" si="58"/>
        <v>11</v>
      </c>
      <c r="L143" s="48">
        <v>0</v>
      </c>
      <c r="M143" s="89">
        <f t="shared" si="57"/>
        <v>4633</v>
      </c>
      <c r="N143" s="48">
        <v>10</v>
      </c>
      <c r="O143" s="89">
        <f t="shared" si="56"/>
        <v>78219</v>
      </c>
      <c r="P143" s="111">
        <f t="shared" si="48"/>
        <v>587</v>
      </c>
      <c r="Q143" s="57">
        <v>739278</v>
      </c>
      <c r="R143" s="48">
        <v>745</v>
      </c>
      <c r="S143" s="118"/>
      <c r="T143" s="57">
        <v>5053</v>
      </c>
      <c r="U143" s="78"/>
      <c r="W143" s="121">
        <f t="shared" si="47"/>
        <v>43966</v>
      </c>
      <c r="X143" s="122">
        <f t="shared" si="53"/>
        <v>8</v>
      </c>
      <c r="Y143" s="97">
        <f t="shared" si="49"/>
        <v>82941</v>
      </c>
      <c r="Z143" s="123">
        <f t="shared" si="50"/>
        <v>43966</v>
      </c>
      <c r="AA143" s="97">
        <f t="shared" si="51"/>
        <v>0</v>
      </c>
      <c r="AB143" s="97">
        <f t="shared" si="52"/>
        <v>4633</v>
      </c>
    </row>
    <row r="144" spans="2:28" x14ac:dyDescent="0.55000000000000004">
      <c r="B144" s="77">
        <v>43967</v>
      </c>
      <c r="C144" s="48">
        <v>2</v>
      </c>
      <c r="D144" s="84"/>
      <c r="E144" s="110"/>
      <c r="F144" s="57">
        <v>4</v>
      </c>
      <c r="G144" s="48">
        <v>5</v>
      </c>
      <c r="H144" s="235">
        <f>+H143+G144+1</f>
        <v>82947</v>
      </c>
      <c r="I144" s="89">
        <f t="shared" si="54"/>
        <v>86</v>
      </c>
      <c r="J144" s="48">
        <v>-1</v>
      </c>
      <c r="K144" s="56">
        <f t="shared" si="58"/>
        <v>10</v>
      </c>
      <c r="L144" s="48">
        <v>0</v>
      </c>
      <c r="M144" s="235">
        <f>+L144+M143+1</f>
        <v>4634</v>
      </c>
      <c r="N144" s="48">
        <v>8</v>
      </c>
      <c r="O144" s="89">
        <f t="shared" si="56"/>
        <v>78227</v>
      </c>
      <c r="P144" s="111">
        <f t="shared" si="48"/>
        <v>267</v>
      </c>
      <c r="Q144" s="57">
        <v>739545</v>
      </c>
      <c r="R144" s="48">
        <v>633</v>
      </c>
      <c r="S144" s="118"/>
      <c r="T144" s="57">
        <v>4724</v>
      </c>
      <c r="U144" s="78"/>
      <c r="W144" s="121">
        <f t="shared" si="47"/>
        <v>43967</v>
      </c>
      <c r="X144" s="122">
        <f t="shared" si="53"/>
        <v>5</v>
      </c>
      <c r="Y144" s="97">
        <f t="shared" si="49"/>
        <v>82947</v>
      </c>
      <c r="Z144" s="123">
        <f t="shared" si="50"/>
        <v>43967</v>
      </c>
      <c r="AA144" s="97">
        <f t="shared" si="51"/>
        <v>0</v>
      </c>
      <c r="AB144" s="97">
        <f t="shared" si="52"/>
        <v>4634</v>
      </c>
    </row>
    <row r="145" spans="2:28" x14ac:dyDescent="0.55000000000000004">
      <c r="B145" s="77">
        <v>43968</v>
      </c>
      <c r="C145" s="48">
        <v>1</v>
      </c>
      <c r="D145" s="84"/>
      <c r="E145" s="110"/>
      <c r="F145" s="57">
        <v>4</v>
      </c>
      <c r="G145" s="48">
        <v>7</v>
      </c>
      <c r="H145" s="89">
        <f t="shared" ref="H145:H160" si="59">+H144+G145</f>
        <v>82954</v>
      </c>
      <c r="I145" s="89">
        <f t="shared" si="54"/>
        <v>82</v>
      </c>
      <c r="J145" s="48">
        <v>-2</v>
      </c>
      <c r="K145" s="56">
        <f t="shared" si="58"/>
        <v>8</v>
      </c>
      <c r="L145" s="48">
        <v>0</v>
      </c>
      <c r="M145" s="89">
        <f t="shared" ref="M145:M176" si="60">+L145+M144</f>
        <v>4634</v>
      </c>
      <c r="N145" s="48">
        <v>11</v>
      </c>
      <c r="O145" s="89">
        <f t="shared" si="56"/>
        <v>78238</v>
      </c>
      <c r="P145" s="111">
        <f t="shared" si="48"/>
        <v>509</v>
      </c>
      <c r="Q145" s="57">
        <v>740054</v>
      </c>
      <c r="R145" s="48">
        <v>246</v>
      </c>
      <c r="S145" s="118"/>
      <c r="T145" s="57">
        <v>4970</v>
      </c>
      <c r="U145" s="78"/>
      <c r="W145" s="121">
        <f t="shared" si="47"/>
        <v>43968</v>
      </c>
      <c r="X145" s="122">
        <f t="shared" si="53"/>
        <v>7</v>
      </c>
      <c r="Y145" s="97">
        <f t="shared" si="49"/>
        <v>82954</v>
      </c>
      <c r="Z145" s="123">
        <f t="shared" si="50"/>
        <v>43968</v>
      </c>
      <c r="AA145" s="97">
        <f t="shared" si="51"/>
        <v>0</v>
      </c>
      <c r="AB145" s="97">
        <f t="shared" si="52"/>
        <v>4634</v>
      </c>
    </row>
    <row r="146" spans="2:28" x14ac:dyDescent="0.55000000000000004">
      <c r="B146" s="77">
        <v>43969</v>
      </c>
      <c r="C146" s="48">
        <v>1</v>
      </c>
      <c r="D146" s="84"/>
      <c r="E146" s="110"/>
      <c r="F146" s="57">
        <v>3</v>
      </c>
      <c r="G146" s="48">
        <v>6</v>
      </c>
      <c r="H146" s="89">
        <f t="shared" si="59"/>
        <v>82960</v>
      </c>
      <c r="I146" s="89">
        <f t="shared" si="54"/>
        <v>85</v>
      </c>
      <c r="J146" s="48">
        <v>2</v>
      </c>
      <c r="K146" s="56">
        <f t="shared" si="58"/>
        <v>10</v>
      </c>
      <c r="L146" s="48">
        <v>0</v>
      </c>
      <c r="M146" s="89">
        <f t="shared" si="60"/>
        <v>4634</v>
      </c>
      <c r="N146" s="48">
        <v>3</v>
      </c>
      <c r="O146" s="89">
        <f t="shared" si="56"/>
        <v>78241</v>
      </c>
      <c r="P146" s="111">
        <f t="shared" si="48"/>
        <v>374</v>
      </c>
      <c r="Q146" s="57">
        <v>740428</v>
      </c>
      <c r="R146" s="48">
        <v>292</v>
      </c>
      <c r="S146" s="118"/>
      <c r="T146" s="57">
        <v>5054</v>
      </c>
      <c r="U146" s="78"/>
      <c r="W146" s="121">
        <f t="shared" si="47"/>
        <v>43969</v>
      </c>
      <c r="X146" s="122">
        <f t="shared" si="53"/>
        <v>6</v>
      </c>
      <c r="Y146" s="97">
        <f t="shared" si="49"/>
        <v>82960</v>
      </c>
      <c r="Z146" s="123">
        <f t="shared" si="50"/>
        <v>43969</v>
      </c>
      <c r="AA146" s="97">
        <f t="shared" si="51"/>
        <v>0</v>
      </c>
      <c r="AB146" s="97">
        <f t="shared" si="52"/>
        <v>4634</v>
      </c>
    </row>
    <row r="147" spans="2:28" x14ac:dyDescent="0.55000000000000004">
      <c r="B147" s="77">
        <v>43970</v>
      </c>
      <c r="C147" s="48">
        <v>3</v>
      </c>
      <c r="D147" s="84"/>
      <c r="E147" s="110"/>
      <c r="F147" s="57">
        <v>7</v>
      </c>
      <c r="G147" s="48">
        <v>5</v>
      </c>
      <c r="H147" s="89">
        <f t="shared" si="59"/>
        <v>82965</v>
      </c>
      <c r="I147" s="89">
        <f t="shared" si="54"/>
        <v>87</v>
      </c>
      <c r="J147" s="48">
        <v>-1</v>
      </c>
      <c r="K147" s="56">
        <f t="shared" si="58"/>
        <v>9</v>
      </c>
      <c r="L147" s="48">
        <v>0</v>
      </c>
      <c r="M147" s="89">
        <f t="shared" si="60"/>
        <v>4634</v>
      </c>
      <c r="N147" s="48">
        <v>3</v>
      </c>
      <c r="O147" s="89">
        <f t="shared" si="56"/>
        <v>78244</v>
      </c>
      <c r="P147" s="111">
        <f t="shared" si="48"/>
        <v>186</v>
      </c>
      <c r="Q147" s="57">
        <v>740614</v>
      </c>
      <c r="R147" s="48">
        <v>328</v>
      </c>
      <c r="S147" s="118"/>
      <c r="T147" s="57">
        <v>4893</v>
      </c>
      <c r="U147" s="78"/>
      <c r="W147" s="121">
        <f t="shared" si="47"/>
        <v>43970</v>
      </c>
      <c r="X147" s="122">
        <f t="shared" si="53"/>
        <v>5</v>
      </c>
      <c r="Y147" s="97">
        <f t="shared" si="49"/>
        <v>82965</v>
      </c>
      <c r="Z147" s="123">
        <f t="shared" si="50"/>
        <v>43970</v>
      </c>
      <c r="AA147" s="97">
        <f t="shared" si="51"/>
        <v>0</v>
      </c>
      <c r="AB147" s="97">
        <f t="shared" si="52"/>
        <v>4634</v>
      </c>
    </row>
    <row r="148" spans="2:28" x14ac:dyDescent="0.55000000000000004">
      <c r="B148" s="77">
        <v>43971</v>
      </c>
      <c r="C148" s="48">
        <v>1</v>
      </c>
      <c r="D148" s="84"/>
      <c r="E148" s="110"/>
      <c r="F148" s="57">
        <v>7</v>
      </c>
      <c r="G148" s="48">
        <v>2</v>
      </c>
      <c r="H148" s="89">
        <f t="shared" si="59"/>
        <v>82967</v>
      </c>
      <c r="I148" s="89">
        <f t="shared" si="54"/>
        <v>84</v>
      </c>
      <c r="J148" s="48">
        <v>-1</v>
      </c>
      <c r="K148" s="56">
        <f t="shared" si="58"/>
        <v>8</v>
      </c>
      <c r="L148" s="48">
        <v>0</v>
      </c>
      <c r="M148" s="89">
        <f t="shared" si="60"/>
        <v>4634</v>
      </c>
      <c r="N148" s="48">
        <v>5</v>
      </c>
      <c r="O148" s="89">
        <f t="shared" si="56"/>
        <v>78249</v>
      </c>
      <c r="P148" s="111">
        <f t="shared" si="48"/>
        <v>353</v>
      </c>
      <c r="Q148" s="57">
        <v>740967</v>
      </c>
      <c r="R148" s="48">
        <v>308</v>
      </c>
      <c r="S148" s="118"/>
      <c r="T148" s="57">
        <v>4864</v>
      </c>
      <c r="U148" s="78"/>
      <c r="W148" s="121">
        <f t="shared" ref="W148:W179" si="61">+B148</f>
        <v>43971</v>
      </c>
      <c r="X148" s="122">
        <f t="shared" si="53"/>
        <v>2</v>
      </c>
      <c r="Y148" s="97">
        <f t="shared" si="49"/>
        <v>82967</v>
      </c>
      <c r="Z148" s="123">
        <f t="shared" si="50"/>
        <v>43971</v>
      </c>
      <c r="AA148" s="97">
        <f t="shared" si="51"/>
        <v>0</v>
      </c>
      <c r="AB148" s="97">
        <f t="shared" si="52"/>
        <v>4634</v>
      </c>
    </row>
    <row r="149" spans="2:28" x14ac:dyDescent="0.55000000000000004">
      <c r="B149" s="77">
        <v>43972</v>
      </c>
      <c r="C149" s="48">
        <v>1</v>
      </c>
      <c r="D149" s="84"/>
      <c r="E149" s="110"/>
      <c r="F149" s="57">
        <v>7</v>
      </c>
      <c r="G149" s="48">
        <v>4</v>
      </c>
      <c r="H149" s="89">
        <f t="shared" si="59"/>
        <v>82971</v>
      </c>
      <c r="I149" s="89">
        <f t="shared" si="54"/>
        <v>82</v>
      </c>
      <c r="J149" s="48">
        <v>0</v>
      </c>
      <c r="K149" s="56">
        <f t="shared" si="58"/>
        <v>8</v>
      </c>
      <c r="L149" s="48">
        <v>0</v>
      </c>
      <c r="M149" s="89">
        <f t="shared" si="60"/>
        <v>4634</v>
      </c>
      <c r="N149" s="48">
        <v>6</v>
      </c>
      <c r="O149" s="89">
        <f t="shared" si="56"/>
        <v>78255</v>
      </c>
      <c r="P149" s="111">
        <f t="shared" si="48"/>
        <v>377</v>
      </c>
      <c r="Q149" s="57">
        <v>741344</v>
      </c>
      <c r="R149" s="48">
        <v>255</v>
      </c>
      <c r="S149" s="118"/>
      <c r="T149" s="57">
        <v>4958</v>
      </c>
      <c r="U149" s="78"/>
      <c r="W149" s="121">
        <f t="shared" si="61"/>
        <v>43972</v>
      </c>
      <c r="X149" s="122">
        <f t="shared" si="53"/>
        <v>4</v>
      </c>
      <c r="Y149" s="97">
        <f t="shared" si="49"/>
        <v>82971</v>
      </c>
      <c r="Z149" s="123">
        <f t="shared" si="50"/>
        <v>43972</v>
      </c>
      <c r="AA149" s="97">
        <f t="shared" si="51"/>
        <v>0</v>
      </c>
      <c r="AB149" s="97">
        <f t="shared" si="52"/>
        <v>4634</v>
      </c>
    </row>
    <row r="150" spans="2:28" x14ac:dyDescent="0.55000000000000004">
      <c r="B150" s="77">
        <v>43973</v>
      </c>
      <c r="C150" s="48">
        <v>2</v>
      </c>
      <c r="D150" s="84"/>
      <c r="E150" s="110"/>
      <c r="F150" s="57">
        <v>6</v>
      </c>
      <c r="G150" s="48">
        <v>0</v>
      </c>
      <c r="H150" s="89">
        <f t="shared" si="59"/>
        <v>82971</v>
      </c>
      <c r="I150" s="89">
        <f t="shared" si="54"/>
        <v>79</v>
      </c>
      <c r="J150" s="48">
        <v>1</v>
      </c>
      <c r="K150" s="56">
        <f t="shared" si="58"/>
        <v>9</v>
      </c>
      <c r="L150" s="48">
        <v>0</v>
      </c>
      <c r="M150" s="89">
        <f t="shared" si="60"/>
        <v>4634</v>
      </c>
      <c r="N150" s="48">
        <v>3</v>
      </c>
      <c r="O150" s="89">
        <f t="shared" si="56"/>
        <v>78258</v>
      </c>
      <c r="P150" s="111">
        <f t="shared" ref="P150:P181" si="62">+Q150-Q149</f>
        <v>352</v>
      </c>
      <c r="Q150" s="57">
        <v>741696</v>
      </c>
      <c r="R150" s="48">
        <v>252</v>
      </c>
      <c r="S150" s="118"/>
      <c r="T150" s="57">
        <v>5085</v>
      </c>
      <c r="U150" s="78"/>
      <c r="W150" s="121">
        <f t="shared" si="61"/>
        <v>43973</v>
      </c>
      <c r="X150" s="122">
        <f t="shared" si="53"/>
        <v>0</v>
      </c>
      <c r="Y150" s="97">
        <f t="shared" si="49"/>
        <v>82971</v>
      </c>
      <c r="Z150" s="123">
        <f t="shared" si="50"/>
        <v>43973</v>
      </c>
      <c r="AA150" s="97">
        <f t="shared" si="51"/>
        <v>0</v>
      </c>
      <c r="AB150" s="97">
        <f t="shared" si="52"/>
        <v>4634</v>
      </c>
    </row>
    <row r="151" spans="2:28" x14ac:dyDescent="0.55000000000000004">
      <c r="B151" s="77">
        <v>43974</v>
      </c>
      <c r="C151" s="48">
        <v>3</v>
      </c>
      <c r="D151" s="84"/>
      <c r="E151" s="110"/>
      <c r="F151" s="57">
        <v>9</v>
      </c>
      <c r="G151" s="48">
        <v>3</v>
      </c>
      <c r="H151" s="89">
        <f t="shared" si="59"/>
        <v>82974</v>
      </c>
      <c r="I151" s="89">
        <f t="shared" si="54"/>
        <v>79</v>
      </c>
      <c r="J151" s="48">
        <v>-1</v>
      </c>
      <c r="K151" s="56">
        <f t="shared" si="58"/>
        <v>8</v>
      </c>
      <c r="L151" s="48">
        <v>0</v>
      </c>
      <c r="M151" s="89">
        <f t="shared" si="60"/>
        <v>4634</v>
      </c>
      <c r="N151" s="48">
        <v>3</v>
      </c>
      <c r="O151" s="89">
        <f t="shared" si="56"/>
        <v>78261</v>
      </c>
      <c r="P151" s="111">
        <f t="shared" si="62"/>
        <v>349</v>
      </c>
      <c r="Q151" s="57">
        <v>742045</v>
      </c>
      <c r="R151" s="48">
        <v>280</v>
      </c>
      <c r="S151" s="118"/>
      <c r="T151" s="57">
        <v>5154</v>
      </c>
      <c r="U151" s="78"/>
      <c r="W151" s="121">
        <f t="shared" si="61"/>
        <v>43974</v>
      </c>
      <c r="X151" s="122">
        <f t="shared" si="53"/>
        <v>3</v>
      </c>
      <c r="Y151" s="97">
        <f t="shared" ref="Y151:Y182" si="63">+H151</f>
        <v>82974</v>
      </c>
      <c r="Z151" s="123">
        <f t="shared" ref="Z151:Z182" si="64">+B151</f>
        <v>43974</v>
      </c>
      <c r="AA151" s="97">
        <f t="shared" ref="AA151:AA182" si="65">+L151</f>
        <v>0</v>
      </c>
      <c r="AB151" s="97">
        <f t="shared" ref="AB151:AB182" si="66">+M151</f>
        <v>4634</v>
      </c>
    </row>
    <row r="152" spans="2:28" x14ac:dyDescent="0.55000000000000004">
      <c r="B152" s="77">
        <v>43975</v>
      </c>
      <c r="C152" s="48">
        <v>0</v>
      </c>
      <c r="D152" s="84"/>
      <c r="E152" s="110"/>
      <c r="F152" s="57">
        <v>6</v>
      </c>
      <c r="G152" s="48">
        <v>11</v>
      </c>
      <c r="H152" s="89">
        <f t="shared" si="59"/>
        <v>82985</v>
      </c>
      <c r="I152" s="89">
        <f t="shared" si="54"/>
        <v>83</v>
      </c>
      <c r="J152" s="48">
        <v>-1</v>
      </c>
      <c r="K152" s="56">
        <f t="shared" si="58"/>
        <v>7</v>
      </c>
      <c r="L152" s="48">
        <v>0</v>
      </c>
      <c r="M152" s="89">
        <f t="shared" si="60"/>
        <v>4634</v>
      </c>
      <c r="N152" s="48">
        <v>7</v>
      </c>
      <c r="O152" s="89">
        <f t="shared" si="56"/>
        <v>78268</v>
      </c>
      <c r="P152" s="111">
        <f t="shared" si="62"/>
        <v>461</v>
      </c>
      <c r="Q152" s="57">
        <v>742506</v>
      </c>
      <c r="R152" s="48">
        <v>461</v>
      </c>
      <c r="S152" s="118"/>
      <c r="T152" s="57">
        <v>5152</v>
      </c>
      <c r="U152" s="78"/>
      <c r="W152" s="121">
        <f t="shared" si="61"/>
        <v>43975</v>
      </c>
      <c r="X152" s="122">
        <f t="shared" ref="X152:X183" si="67">+G152</f>
        <v>11</v>
      </c>
      <c r="Y152" s="97">
        <f t="shared" si="63"/>
        <v>82985</v>
      </c>
      <c r="Z152" s="123">
        <f t="shared" si="64"/>
        <v>43975</v>
      </c>
      <c r="AA152" s="97">
        <f t="shared" si="65"/>
        <v>0</v>
      </c>
      <c r="AB152" s="97">
        <f t="shared" si="66"/>
        <v>4634</v>
      </c>
    </row>
    <row r="153" spans="2:28" x14ac:dyDescent="0.55000000000000004">
      <c r="B153" s="77">
        <v>43976</v>
      </c>
      <c r="C153" s="48">
        <v>0</v>
      </c>
      <c r="D153" s="84"/>
      <c r="E153" s="110"/>
      <c r="F153" s="57">
        <v>5</v>
      </c>
      <c r="G153" s="48">
        <v>7</v>
      </c>
      <c r="H153" s="89">
        <f t="shared" si="59"/>
        <v>82992</v>
      </c>
      <c r="I153" s="89">
        <f t="shared" ref="I153:I184" si="68">+H153-M153-O153</f>
        <v>81</v>
      </c>
      <c r="J153" s="48">
        <v>0</v>
      </c>
      <c r="K153" s="56">
        <f t="shared" si="58"/>
        <v>7</v>
      </c>
      <c r="L153" s="48">
        <v>0</v>
      </c>
      <c r="M153" s="89">
        <f t="shared" si="60"/>
        <v>4634</v>
      </c>
      <c r="N153" s="48">
        <v>9</v>
      </c>
      <c r="O153" s="89">
        <f t="shared" si="56"/>
        <v>78277</v>
      </c>
      <c r="P153" s="111">
        <f t="shared" si="62"/>
        <v>682</v>
      </c>
      <c r="Q153" s="57">
        <v>743188</v>
      </c>
      <c r="R153" s="48">
        <v>218</v>
      </c>
      <c r="S153" s="118"/>
      <c r="T153" s="57">
        <v>5616</v>
      </c>
      <c r="U153" s="78"/>
      <c r="W153" s="121">
        <f t="shared" si="61"/>
        <v>43976</v>
      </c>
      <c r="X153" s="122">
        <f t="shared" si="67"/>
        <v>7</v>
      </c>
      <c r="Y153" s="97">
        <f t="shared" si="63"/>
        <v>82992</v>
      </c>
      <c r="Z153" s="123">
        <f t="shared" si="64"/>
        <v>43976</v>
      </c>
      <c r="AA153" s="97">
        <f t="shared" si="65"/>
        <v>0</v>
      </c>
      <c r="AB153" s="97">
        <f t="shared" si="66"/>
        <v>4634</v>
      </c>
    </row>
    <row r="154" spans="2:28" x14ac:dyDescent="0.55000000000000004">
      <c r="B154" s="77">
        <v>43977</v>
      </c>
      <c r="C154" s="48">
        <v>1</v>
      </c>
      <c r="D154" s="84"/>
      <c r="E154" s="110"/>
      <c r="F154" s="57">
        <v>6</v>
      </c>
      <c r="G154" s="48">
        <v>1</v>
      </c>
      <c r="H154" s="89">
        <f t="shared" si="59"/>
        <v>82993</v>
      </c>
      <c r="I154" s="89">
        <f t="shared" si="68"/>
        <v>79</v>
      </c>
      <c r="J154" s="48">
        <v>-2</v>
      </c>
      <c r="K154" s="56">
        <f t="shared" si="58"/>
        <v>5</v>
      </c>
      <c r="L154" s="48">
        <v>0</v>
      </c>
      <c r="M154" s="89">
        <f t="shared" si="60"/>
        <v>4634</v>
      </c>
      <c r="N154" s="48">
        <v>3</v>
      </c>
      <c r="O154" s="89">
        <f t="shared" si="56"/>
        <v>78280</v>
      </c>
      <c r="P154" s="111">
        <f t="shared" si="62"/>
        <v>398</v>
      </c>
      <c r="Q154" s="57">
        <v>743586</v>
      </c>
      <c r="R154" s="48">
        <v>218</v>
      </c>
      <c r="S154" s="118"/>
      <c r="T154" s="57">
        <v>5796</v>
      </c>
      <c r="U154" s="78"/>
      <c r="W154" s="121">
        <f t="shared" si="61"/>
        <v>43977</v>
      </c>
      <c r="X154" s="122">
        <f t="shared" si="67"/>
        <v>1</v>
      </c>
      <c r="Y154" s="97">
        <f t="shared" si="63"/>
        <v>82993</v>
      </c>
      <c r="Z154" s="123">
        <f t="shared" si="64"/>
        <v>43977</v>
      </c>
      <c r="AA154" s="97">
        <f t="shared" si="65"/>
        <v>0</v>
      </c>
      <c r="AB154" s="97">
        <f t="shared" si="66"/>
        <v>4634</v>
      </c>
    </row>
    <row r="155" spans="2:28" x14ac:dyDescent="0.55000000000000004">
      <c r="B155" s="77">
        <v>43978</v>
      </c>
      <c r="C155" s="48">
        <v>0</v>
      </c>
      <c r="D155" s="84"/>
      <c r="E155" s="110"/>
      <c r="F155" s="57">
        <v>5</v>
      </c>
      <c r="G155" s="48">
        <v>2</v>
      </c>
      <c r="H155" s="89">
        <f t="shared" si="59"/>
        <v>82995</v>
      </c>
      <c r="I155" s="89">
        <f t="shared" si="68"/>
        <v>73</v>
      </c>
      <c r="J155" s="48">
        <v>-1</v>
      </c>
      <c r="K155" s="56">
        <f t="shared" si="58"/>
        <v>4</v>
      </c>
      <c r="L155" s="48">
        <v>0</v>
      </c>
      <c r="M155" s="89">
        <f t="shared" si="60"/>
        <v>4634</v>
      </c>
      <c r="N155" s="48">
        <v>8</v>
      </c>
      <c r="O155" s="89">
        <f t="shared" si="56"/>
        <v>78288</v>
      </c>
      <c r="P155" s="111">
        <f t="shared" si="62"/>
        <v>213</v>
      </c>
      <c r="Q155" s="57">
        <v>743799</v>
      </c>
      <c r="R155" s="48">
        <v>368</v>
      </c>
      <c r="S155" s="118"/>
      <c r="T155" s="57">
        <v>5641</v>
      </c>
      <c r="U155" s="78"/>
      <c r="W155" s="121">
        <f t="shared" si="61"/>
        <v>43978</v>
      </c>
      <c r="X155" s="122">
        <f t="shared" si="67"/>
        <v>2</v>
      </c>
      <c r="Y155" s="97">
        <f t="shared" si="63"/>
        <v>82995</v>
      </c>
      <c r="Z155" s="123">
        <f t="shared" si="64"/>
        <v>43978</v>
      </c>
      <c r="AA155" s="97">
        <f t="shared" si="65"/>
        <v>0</v>
      </c>
      <c r="AB155" s="97">
        <f t="shared" si="66"/>
        <v>4634</v>
      </c>
    </row>
    <row r="156" spans="2:28" x14ac:dyDescent="0.55000000000000004">
      <c r="B156" s="77">
        <v>43979</v>
      </c>
      <c r="C156" s="48">
        <v>0</v>
      </c>
      <c r="D156" s="84"/>
      <c r="E156" s="110"/>
      <c r="F156" s="57">
        <v>5</v>
      </c>
      <c r="G156" s="48">
        <v>0</v>
      </c>
      <c r="H156" s="89">
        <f t="shared" si="59"/>
        <v>82995</v>
      </c>
      <c r="I156" s="89">
        <f t="shared" si="68"/>
        <v>70</v>
      </c>
      <c r="J156" s="48">
        <v>0</v>
      </c>
      <c r="K156" s="56">
        <f t="shared" si="58"/>
        <v>4</v>
      </c>
      <c r="L156" s="48">
        <v>0</v>
      </c>
      <c r="M156" s="89">
        <f t="shared" si="60"/>
        <v>4634</v>
      </c>
      <c r="N156" s="48">
        <v>3</v>
      </c>
      <c r="O156" s="89">
        <f t="shared" si="56"/>
        <v>78291</v>
      </c>
      <c r="P156" s="111">
        <f t="shared" si="62"/>
        <v>429</v>
      </c>
      <c r="Q156" s="57">
        <v>744228</v>
      </c>
      <c r="R156" s="48">
        <v>479</v>
      </c>
      <c r="S156" s="118"/>
      <c r="T156" s="57">
        <v>5591</v>
      </c>
      <c r="U156" s="78"/>
      <c r="W156" s="121">
        <f t="shared" si="61"/>
        <v>43979</v>
      </c>
      <c r="X156" s="122">
        <f t="shared" si="67"/>
        <v>0</v>
      </c>
      <c r="Y156" s="97">
        <f t="shared" si="63"/>
        <v>82995</v>
      </c>
      <c r="Z156" s="123">
        <f t="shared" si="64"/>
        <v>43979</v>
      </c>
      <c r="AA156" s="97">
        <f t="shared" si="65"/>
        <v>0</v>
      </c>
      <c r="AB156" s="97">
        <f t="shared" si="66"/>
        <v>4634</v>
      </c>
    </row>
    <row r="157" spans="2:28" x14ac:dyDescent="0.55000000000000004">
      <c r="B157" s="77">
        <v>43980</v>
      </c>
      <c r="C157" s="48">
        <v>1</v>
      </c>
      <c r="D157" s="84"/>
      <c r="E157" s="110"/>
      <c r="F157" s="57">
        <v>5</v>
      </c>
      <c r="G157" s="48">
        <v>4</v>
      </c>
      <c r="H157" s="89">
        <f t="shared" si="59"/>
        <v>82999</v>
      </c>
      <c r="I157" s="89">
        <f t="shared" si="68"/>
        <v>63</v>
      </c>
      <c r="J157" s="48">
        <v>-1</v>
      </c>
      <c r="K157" s="56">
        <f t="shared" si="58"/>
        <v>3</v>
      </c>
      <c r="L157" s="48">
        <v>0</v>
      </c>
      <c r="M157" s="89">
        <f t="shared" si="60"/>
        <v>4634</v>
      </c>
      <c r="N157" s="48">
        <v>11</v>
      </c>
      <c r="O157" s="89">
        <f t="shared" si="56"/>
        <v>78302</v>
      </c>
      <c r="P157" s="111">
        <f t="shared" si="62"/>
        <v>262</v>
      </c>
      <c r="Q157" s="57">
        <v>744490</v>
      </c>
      <c r="R157" s="48">
        <v>308</v>
      </c>
      <c r="S157" s="118"/>
      <c r="T157" s="57">
        <v>5545</v>
      </c>
      <c r="U157" s="78"/>
      <c r="W157" s="121">
        <f t="shared" si="61"/>
        <v>43980</v>
      </c>
      <c r="X157" s="122">
        <f t="shared" si="67"/>
        <v>4</v>
      </c>
      <c r="Y157" s="97">
        <f t="shared" si="63"/>
        <v>82999</v>
      </c>
      <c r="Z157" s="123">
        <f t="shared" si="64"/>
        <v>43980</v>
      </c>
      <c r="AA157" s="97">
        <f t="shared" si="65"/>
        <v>0</v>
      </c>
      <c r="AB157" s="97">
        <f t="shared" si="66"/>
        <v>4634</v>
      </c>
    </row>
    <row r="158" spans="2:28" x14ac:dyDescent="0.55000000000000004">
      <c r="B158" s="77">
        <v>43981</v>
      </c>
      <c r="C158" s="48">
        <v>0</v>
      </c>
      <c r="D158" s="84"/>
      <c r="E158" s="110"/>
      <c r="F158" s="57">
        <v>4</v>
      </c>
      <c r="G158" s="48">
        <v>2</v>
      </c>
      <c r="H158" s="89">
        <f t="shared" si="59"/>
        <v>83001</v>
      </c>
      <c r="I158" s="89">
        <f t="shared" si="68"/>
        <v>63</v>
      </c>
      <c r="J158" s="48">
        <v>0</v>
      </c>
      <c r="K158" s="56">
        <f t="shared" si="58"/>
        <v>3</v>
      </c>
      <c r="L158" s="48">
        <v>0</v>
      </c>
      <c r="M158" s="89">
        <f t="shared" si="60"/>
        <v>4634</v>
      </c>
      <c r="N158" s="48">
        <v>2</v>
      </c>
      <c r="O158" s="89">
        <f t="shared" si="56"/>
        <v>78304</v>
      </c>
      <c r="P158" s="111">
        <f t="shared" si="62"/>
        <v>203</v>
      </c>
      <c r="Q158" s="57">
        <v>744693</v>
      </c>
      <c r="R158" s="48">
        <v>565</v>
      </c>
      <c r="S158" s="118"/>
      <c r="T158" s="57">
        <v>5183</v>
      </c>
      <c r="U158" s="78"/>
      <c r="W158" s="121">
        <f t="shared" si="61"/>
        <v>43981</v>
      </c>
      <c r="X158" s="122">
        <f t="shared" si="67"/>
        <v>2</v>
      </c>
      <c r="Y158" s="97">
        <f t="shared" si="63"/>
        <v>83001</v>
      </c>
      <c r="Z158" s="123">
        <f t="shared" si="64"/>
        <v>43981</v>
      </c>
      <c r="AA158" s="97">
        <f t="shared" si="65"/>
        <v>0</v>
      </c>
      <c r="AB158" s="97">
        <f t="shared" si="66"/>
        <v>4634</v>
      </c>
    </row>
    <row r="159" spans="2:28" x14ac:dyDescent="0.55000000000000004">
      <c r="B159" s="77">
        <v>43982</v>
      </c>
      <c r="C159" s="48">
        <v>0</v>
      </c>
      <c r="D159" s="84"/>
      <c r="E159" s="110"/>
      <c r="F159" s="57">
        <v>3</v>
      </c>
      <c r="G159" s="48">
        <v>16</v>
      </c>
      <c r="H159" s="89">
        <f t="shared" si="59"/>
        <v>83017</v>
      </c>
      <c r="I159" s="89">
        <f t="shared" si="68"/>
        <v>76</v>
      </c>
      <c r="J159" s="48">
        <v>0</v>
      </c>
      <c r="K159" s="56">
        <f t="shared" si="58"/>
        <v>3</v>
      </c>
      <c r="L159" s="48">
        <v>0</v>
      </c>
      <c r="M159" s="89">
        <f t="shared" si="60"/>
        <v>4634</v>
      </c>
      <c r="N159" s="48">
        <v>3</v>
      </c>
      <c r="O159" s="89">
        <f t="shared" si="56"/>
        <v>78307</v>
      </c>
      <c r="P159" s="111">
        <f t="shared" si="62"/>
        <v>454</v>
      </c>
      <c r="Q159" s="57">
        <v>745147</v>
      </c>
      <c r="R159" s="48">
        <v>914</v>
      </c>
      <c r="S159" s="118"/>
      <c r="T159" s="57">
        <v>4723</v>
      </c>
      <c r="U159" s="78"/>
      <c r="W159" s="121">
        <f t="shared" si="61"/>
        <v>43982</v>
      </c>
      <c r="X159" s="122">
        <f t="shared" si="67"/>
        <v>16</v>
      </c>
      <c r="Y159" s="97">
        <f t="shared" si="63"/>
        <v>83017</v>
      </c>
      <c r="Z159" s="123">
        <f t="shared" si="64"/>
        <v>43982</v>
      </c>
      <c r="AA159" s="97">
        <f t="shared" si="65"/>
        <v>0</v>
      </c>
      <c r="AB159" s="97">
        <f t="shared" si="66"/>
        <v>4634</v>
      </c>
    </row>
    <row r="160" spans="2:28" x14ac:dyDescent="0.55000000000000004">
      <c r="B160" s="77">
        <v>43983</v>
      </c>
      <c r="C160" s="48">
        <v>0</v>
      </c>
      <c r="D160" s="84"/>
      <c r="E160" s="110"/>
      <c r="F160" s="57">
        <v>3</v>
      </c>
      <c r="G160" s="48">
        <v>5</v>
      </c>
      <c r="H160" s="89">
        <f t="shared" si="59"/>
        <v>83022</v>
      </c>
      <c r="I160" s="89">
        <f t="shared" si="68"/>
        <v>73</v>
      </c>
      <c r="J160" s="48">
        <v>0</v>
      </c>
      <c r="K160" s="56">
        <f t="shared" ref="K160:K191" si="69">+J160+K159</f>
        <v>3</v>
      </c>
      <c r="L160" s="48">
        <v>0</v>
      </c>
      <c r="M160" s="89">
        <f t="shared" si="60"/>
        <v>4634</v>
      </c>
      <c r="N160" s="48">
        <v>8</v>
      </c>
      <c r="O160" s="89">
        <f t="shared" si="56"/>
        <v>78315</v>
      </c>
      <c r="P160" s="111">
        <f t="shared" si="62"/>
        <v>466</v>
      </c>
      <c r="Q160" s="57">
        <v>745613</v>
      </c>
      <c r="R160" s="48">
        <v>547</v>
      </c>
      <c r="S160" s="118"/>
      <c r="T160" s="57">
        <v>4642</v>
      </c>
      <c r="U160" s="78"/>
      <c r="W160" s="121">
        <f t="shared" si="61"/>
        <v>43983</v>
      </c>
      <c r="X160" s="122">
        <f t="shared" si="67"/>
        <v>5</v>
      </c>
      <c r="Y160" s="97">
        <f t="shared" si="63"/>
        <v>83022</v>
      </c>
      <c r="Z160" s="123">
        <f t="shared" si="64"/>
        <v>43983</v>
      </c>
      <c r="AA160" s="97">
        <f t="shared" si="65"/>
        <v>0</v>
      </c>
      <c r="AB160" s="97">
        <f t="shared" si="66"/>
        <v>4634</v>
      </c>
    </row>
    <row r="161" spans="2:28" x14ac:dyDescent="0.55000000000000004">
      <c r="B161" s="77">
        <v>43984</v>
      </c>
      <c r="C161" s="48">
        <v>1</v>
      </c>
      <c r="D161" s="84"/>
      <c r="E161" s="110"/>
      <c r="F161" s="57">
        <v>3</v>
      </c>
      <c r="G161" s="48">
        <v>1</v>
      </c>
      <c r="H161" s="235">
        <f>+H160+G161+1+2-5</f>
        <v>83021</v>
      </c>
      <c r="I161" s="89">
        <f t="shared" si="68"/>
        <v>73</v>
      </c>
      <c r="J161" s="48">
        <v>-1</v>
      </c>
      <c r="K161" s="56">
        <f t="shared" si="69"/>
        <v>2</v>
      </c>
      <c r="L161" s="48">
        <v>0</v>
      </c>
      <c r="M161" s="89">
        <f t="shared" si="60"/>
        <v>4634</v>
      </c>
      <c r="N161" s="48">
        <v>1</v>
      </c>
      <c r="O161" s="235">
        <f>+N161+O160+1+2-5</f>
        <v>78314</v>
      </c>
      <c r="P161" s="111">
        <f t="shared" si="62"/>
        <v>337</v>
      </c>
      <c r="Q161" s="57">
        <v>745950</v>
      </c>
      <c r="R161" s="48">
        <v>370</v>
      </c>
      <c r="S161" s="118"/>
      <c r="T161" s="57">
        <v>4609</v>
      </c>
      <c r="U161" s="78"/>
      <c r="W161" s="121">
        <f t="shared" si="61"/>
        <v>43984</v>
      </c>
      <c r="X161" s="122">
        <f t="shared" si="67"/>
        <v>1</v>
      </c>
      <c r="Y161" s="97">
        <f t="shared" si="63"/>
        <v>83021</v>
      </c>
      <c r="Z161" s="123">
        <f t="shared" si="64"/>
        <v>43984</v>
      </c>
      <c r="AA161" s="97">
        <f t="shared" si="65"/>
        <v>0</v>
      </c>
      <c r="AB161" s="97">
        <f t="shared" si="66"/>
        <v>4634</v>
      </c>
    </row>
    <row r="162" spans="2:28" x14ac:dyDescent="0.55000000000000004">
      <c r="B162" s="77">
        <v>43985</v>
      </c>
      <c r="C162" s="48">
        <v>0</v>
      </c>
      <c r="D162" s="84"/>
      <c r="E162" s="110"/>
      <c r="F162" s="57">
        <v>3</v>
      </c>
      <c r="G162" s="48">
        <v>1</v>
      </c>
      <c r="H162" s="89">
        <f t="shared" ref="H162:H193" si="70">+H161+G162</f>
        <v>83022</v>
      </c>
      <c r="I162" s="89">
        <f t="shared" si="68"/>
        <v>69</v>
      </c>
      <c r="J162" s="48">
        <v>0</v>
      </c>
      <c r="K162" s="56">
        <f t="shared" si="69"/>
        <v>2</v>
      </c>
      <c r="L162" s="48">
        <v>0</v>
      </c>
      <c r="M162" s="89">
        <f t="shared" si="60"/>
        <v>4634</v>
      </c>
      <c r="N162" s="48">
        <v>5</v>
      </c>
      <c r="O162" s="89">
        <f t="shared" ref="O162:O193" si="71">+N162+O161</f>
        <v>78319</v>
      </c>
      <c r="P162" s="111">
        <f t="shared" si="62"/>
        <v>134</v>
      </c>
      <c r="Q162" s="57">
        <v>746084</v>
      </c>
      <c r="R162" s="48">
        <v>383</v>
      </c>
      <c r="S162" s="118"/>
      <c r="T162" s="57">
        <v>4360</v>
      </c>
      <c r="U162" s="78"/>
      <c r="W162" s="121">
        <f t="shared" si="61"/>
        <v>43985</v>
      </c>
      <c r="X162" s="122">
        <f t="shared" si="67"/>
        <v>1</v>
      </c>
      <c r="Y162" s="97">
        <f t="shared" si="63"/>
        <v>83022</v>
      </c>
      <c r="Z162" s="123">
        <f t="shared" si="64"/>
        <v>43985</v>
      </c>
      <c r="AA162" s="97">
        <f t="shared" si="65"/>
        <v>0</v>
      </c>
      <c r="AB162" s="97">
        <f t="shared" si="66"/>
        <v>4634</v>
      </c>
    </row>
    <row r="163" spans="2:28" x14ac:dyDescent="0.55000000000000004">
      <c r="B163" s="77">
        <v>43986</v>
      </c>
      <c r="C163" s="48">
        <v>0</v>
      </c>
      <c r="D163" s="84"/>
      <c r="E163" s="110"/>
      <c r="F163" s="57">
        <v>2</v>
      </c>
      <c r="G163" s="48">
        <v>5</v>
      </c>
      <c r="H163" s="89">
        <f t="shared" si="70"/>
        <v>83027</v>
      </c>
      <c r="I163" s="89">
        <f t="shared" si="68"/>
        <v>66</v>
      </c>
      <c r="J163" s="48">
        <v>-1</v>
      </c>
      <c r="K163" s="56">
        <f t="shared" si="69"/>
        <v>1</v>
      </c>
      <c r="L163" s="48">
        <v>0</v>
      </c>
      <c r="M163" s="89">
        <f t="shared" si="60"/>
        <v>4634</v>
      </c>
      <c r="N163" s="48">
        <v>8</v>
      </c>
      <c r="O163" s="89">
        <f t="shared" si="71"/>
        <v>78327</v>
      </c>
      <c r="P163" s="111">
        <f t="shared" si="62"/>
        <v>265</v>
      </c>
      <c r="Q163" s="57">
        <v>746349</v>
      </c>
      <c r="R163" s="48">
        <v>508</v>
      </c>
      <c r="S163" s="118"/>
      <c r="T163" s="57">
        <v>4117</v>
      </c>
      <c r="U163" s="78"/>
      <c r="W163" s="121">
        <f t="shared" si="61"/>
        <v>43986</v>
      </c>
      <c r="X163" s="122">
        <f t="shared" si="67"/>
        <v>5</v>
      </c>
      <c r="Y163" s="97">
        <f t="shared" si="63"/>
        <v>83027</v>
      </c>
      <c r="Z163" s="123">
        <f t="shared" si="64"/>
        <v>43986</v>
      </c>
      <c r="AA163" s="97">
        <f t="shared" si="65"/>
        <v>0</v>
      </c>
      <c r="AB163" s="97">
        <f t="shared" si="66"/>
        <v>4634</v>
      </c>
    </row>
    <row r="164" spans="2:28" x14ac:dyDescent="0.55000000000000004">
      <c r="B164" s="77">
        <v>43987</v>
      </c>
      <c r="C164" s="48">
        <v>1</v>
      </c>
      <c r="D164" s="84"/>
      <c r="E164" s="110"/>
      <c r="F164" s="57">
        <v>2</v>
      </c>
      <c r="G164" s="48">
        <v>3</v>
      </c>
      <c r="H164" s="89">
        <f t="shared" si="70"/>
        <v>83030</v>
      </c>
      <c r="I164" s="89">
        <f t="shared" si="68"/>
        <v>67</v>
      </c>
      <c r="J164" s="48">
        <v>0</v>
      </c>
      <c r="K164" s="56">
        <f t="shared" si="69"/>
        <v>1</v>
      </c>
      <c r="L164" s="48">
        <v>0</v>
      </c>
      <c r="M164" s="89">
        <f t="shared" si="60"/>
        <v>4634</v>
      </c>
      <c r="N164" s="48">
        <v>2</v>
      </c>
      <c r="O164" s="89">
        <f t="shared" si="71"/>
        <v>78329</v>
      </c>
      <c r="P164" s="111">
        <f t="shared" si="62"/>
        <v>262</v>
      </c>
      <c r="Q164" s="57">
        <v>746611</v>
      </c>
      <c r="R164" s="48">
        <v>488</v>
      </c>
      <c r="S164" s="118"/>
      <c r="T164" s="57">
        <v>3890</v>
      </c>
      <c r="U164" s="78"/>
      <c r="W164" s="121">
        <f t="shared" si="61"/>
        <v>43987</v>
      </c>
      <c r="X164" s="122">
        <f t="shared" si="67"/>
        <v>3</v>
      </c>
      <c r="Y164" s="97">
        <f t="shared" si="63"/>
        <v>83030</v>
      </c>
      <c r="Z164" s="123">
        <f t="shared" si="64"/>
        <v>43987</v>
      </c>
      <c r="AA164" s="97">
        <f t="shared" si="65"/>
        <v>0</v>
      </c>
      <c r="AB164" s="97">
        <f t="shared" si="66"/>
        <v>4634</v>
      </c>
    </row>
    <row r="165" spans="2:28" x14ac:dyDescent="0.55000000000000004">
      <c r="B165" s="77">
        <v>43988</v>
      </c>
      <c r="C165" s="48">
        <v>2</v>
      </c>
      <c r="D165" s="84"/>
      <c r="E165" s="110"/>
      <c r="F165" s="57">
        <v>3</v>
      </c>
      <c r="G165" s="48">
        <v>6</v>
      </c>
      <c r="H165" s="89">
        <f t="shared" si="70"/>
        <v>83036</v>
      </c>
      <c r="I165" s="89">
        <f t="shared" si="68"/>
        <v>70</v>
      </c>
      <c r="J165" s="48">
        <v>-1</v>
      </c>
      <c r="K165" s="56">
        <f t="shared" si="69"/>
        <v>0</v>
      </c>
      <c r="L165" s="48">
        <v>0</v>
      </c>
      <c r="M165" s="89">
        <f t="shared" si="60"/>
        <v>4634</v>
      </c>
      <c r="N165" s="48">
        <v>3</v>
      </c>
      <c r="O165" s="89">
        <f t="shared" si="71"/>
        <v>78332</v>
      </c>
      <c r="P165" s="111">
        <f t="shared" si="62"/>
        <v>133</v>
      </c>
      <c r="Q165" s="57">
        <v>746744</v>
      </c>
      <c r="R165" s="48">
        <v>633</v>
      </c>
      <c r="S165" s="118"/>
      <c r="T165" s="57">
        <v>3389</v>
      </c>
      <c r="U165" s="78"/>
      <c r="W165" s="121">
        <f t="shared" si="61"/>
        <v>43988</v>
      </c>
      <c r="X165" s="122">
        <f t="shared" si="67"/>
        <v>6</v>
      </c>
      <c r="Y165" s="97">
        <f t="shared" si="63"/>
        <v>83036</v>
      </c>
      <c r="Z165" s="123">
        <f t="shared" si="64"/>
        <v>43988</v>
      </c>
      <c r="AA165" s="97">
        <f t="shared" si="65"/>
        <v>0</v>
      </c>
      <c r="AB165" s="97">
        <f t="shared" si="66"/>
        <v>4634</v>
      </c>
    </row>
    <row r="166" spans="2:28" x14ac:dyDescent="0.55000000000000004">
      <c r="B166" s="77">
        <v>43989</v>
      </c>
      <c r="C166" s="48">
        <v>1</v>
      </c>
      <c r="D166" s="84"/>
      <c r="E166" s="110"/>
      <c r="F166" s="57">
        <v>4</v>
      </c>
      <c r="G166" s="48">
        <v>4</v>
      </c>
      <c r="H166" s="89">
        <f t="shared" si="70"/>
        <v>83040</v>
      </c>
      <c r="I166" s="89">
        <f t="shared" si="68"/>
        <v>65</v>
      </c>
      <c r="J166" s="48">
        <v>0</v>
      </c>
      <c r="K166" s="56">
        <f t="shared" si="69"/>
        <v>0</v>
      </c>
      <c r="L166" s="48">
        <v>0</v>
      </c>
      <c r="M166" s="89">
        <f t="shared" si="60"/>
        <v>4634</v>
      </c>
      <c r="N166" s="48">
        <v>9</v>
      </c>
      <c r="O166" s="89">
        <f t="shared" si="71"/>
        <v>78341</v>
      </c>
      <c r="P166" s="111">
        <f t="shared" si="62"/>
        <v>322</v>
      </c>
      <c r="Q166" s="57">
        <v>747066</v>
      </c>
      <c r="R166" s="48">
        <v>479</v>
      </c>
      <c r="S166" s="118"/>
      <c r="T166" s="57">
        <v>3232</v>
      </c>
      <c r="U166" s="78"/>
      <c r="W166" s="121">
        <f t="shared" si="61"/>
        <v>43989</v>
      </c>
      <c r="X166" s="122">
        <f t="shared" si="67"/>
        <v>4</v>
      </c>
      <c r="Y166" s="97">
        <f t="shared" si="63"/>
        <v>83040</v>
      </c>
      <c r="Z166" s="123">
        <f t="shared" si="64"/>
        <v>43989</v>
      </c>
      <c r="AA166" s="97">
        <f t="shared" si="65"/>
        <v>0</v>
      </c>
      <c r="AB166" s="97">
        <f t="shared" si="66"/>
        <v>4634</v>
      </c>
    </row>
    <row r="167" spans="2:28" x14ac:dyDescent="0.55000000000000004">
      <c r="B167" s="77">
        <v>43990</v>
      </c>
      <c r="C167" s="48">
        <v>0</v>
      </c>
      <c r="D167" s="84"/>
      <c r="E167" s="110"/>
      <c r="F167" s="57">
        <v>1</v>
      </c>
      <c r="G167" s="48">
        <v>3</v>
      </c>
      <c r="H167" s="89">
        <f t="shared" si="70"/>
        <v>83043</v>
      </c>
      <c r="I167" s="89">
        <f t="shared" si="68"/>
        <v>58</v>
      </c>
      <c r="J167" s="48">
        <v>0</v>
      </c>
      <c r="K167" s="56">
        <f t="shared" si="69"/>
        <v>0</v>
      </c>
      <c r="L167" s="48">
        <v>0</v>
      </c>
      <c r="M167" s="89">
        <f t="shared" si="60"/>
        <v>4634</v>
      </c>
      <c r="N167" s="48">
        <v>10</v>
      </c>
      <c r="O167" s="89">
        <f t="shared" si="71"/>
        <v>78351</v>
      </c>
      <c r="P167" s="111">
        <f t="shared" si="62"/>
        <v>166</v>
      </c>
      <c r="Q167" s="57">
        <v>747232</v>
      </c>
      <c r="R167" s="48">
        <v>396</v>
      </c>
      <c r="S167" s="118"/>
      <c r="T167" s="57">
        <v>2971</v>
      </c>
      <c r="U167" s="78"/>
      <c r="W167" s="121">
        <f t="shared" si="61"/>
        <v>43990</v>
      </c>
      <c r="X167" s="122">
        <f t="shared" si="67"/>
        <v>3</v>
      </c>
      <c r="Y167" s="97">
        <f t="shared" si="63"/>
        <v>83043</v>
      </c>
      <c r="Z167" s="123">
        <f t="shared" si="64"/>
        <v>43990</v>
      </c>
      <c r="AA167" s="97">
        <f t="shared" si="65"/>
        <v>0</v>
      </c>
      <c r="AB167" s="97">
        <f t="shared" si="66"/>
        <v>4634</v>
      </c>
    </row>
    <row r="168" spans="2:28" x14ac:dyDescent="0.55000000000000004">
      <c r="B168" s="77">
        <v>43991</v>
      </c>
      <c r="C168" s="48">
        <v>1</v>
      </c>
      <c r="D168" s="84"/>
      <c r="E168" s="110"/>
      <c r="F168" s="57">
        <v>2</v>
      </c>
      <c r="G168" s="48">
        <v>3</v>
      </c>
      <c r="H168" s="89">
        <f t="shared" si="70"/>
        <v>83046</v>
      </c>
      <c r="I168" s="89">
        <f t="shared" si="68"/>
        <v>55</v>
      </c>
      <c r="J168" s="48">
        <v>0</v>
      </c>
      <c r="K168" s="56">
        <f t="shared" si="69"/>
        <v>0</v>
      </c>
      <c r="L168" s="48">
        <v>0</v>
      </c>
      <c r="M168" s="89">
        <f t="shared" si="60"/>
        <v>4634</v>
      </c>
      <c r="N168" s="48">
        <v>6</v>
      </c>
      <c r="O168" s="89">
        <f t="shared" si="71"/>
        <v>78357</v>
      </c>
      <c r="P168" s="111">
        <f t="shared" si="62"/>
        <v>448</v>
      </c>
      <c r="Q168" s="57">
        <v>747680</v>
      </c>
      <c r="R168" s="48">
        <v>527</v>
      </c>
      <c r="S168" s="118"/>
      <c r="T168" s="57">
        <v>2892</v>
      </c>
      <c r="U168" s="78"/>
      <c r="W168" s="121">
        <f t="shared" si="61"/>
        <v>43991</v>
      </c>
      <c r="X168" s="122">
        <f t="shared" si="67"/>
        <v>3</v>
      </c>
      <c r="Y168" s="97">
        <f t="shared" si="63"/>
        <v>83046</v>
      </c>
      <c r="Z168" s="123">
        <f t="shared" si="64"/>
        <v>43991</v>
      </c>
      <c r="AA168" s="97">
        <f t="shared" si="65"/>
        <v>0</v>
      </c>
      <c r="AB168" s="97">
        <f t="shared" si="66"/>
        <v>4634</v>
      </c>
    </row>
    <row r="169" spans="2:28" x14ac:dyDescent="0.55000000000000004">
      <c r="B169" s="77">
        <v>43992</v>
      </c>
      <c r="C169" s="48">
        <v>0</v>
      </c>
      <c r="D169" s="84"/>
      <c r="E169" s="110"/>
      <c r="F169" s="57">
        <v>1</v>
      </c>
      <c r="G169" s="48">
        <v>11</v>
      </c>
      <c r="H169" s="89">
        <f t="shared" si="70"/>
        <v>83057</v>
      </c>
      <c r="I169" s="89">
        <f t="shared" si="68"/>
        <v>62</v>
      </c>
      <c r="J169" s="48">
        <v>0</v>
      </c>
      <c r="K169" s="56">
        <f t="shared" si="69"/>
        <v>0</v>
      </c>
      <c r="L169" s="48">
        <v>0</v>
      </c>
      <c r="M169" s="89">
        <f t="shared" si="60"/>
        <v>4634</v>
      </c>
      <c r="N169" s="48">
        <v>4</v>
      </c>
      <c r="O169" s="89">
        <f t="shared" si="71"/>
        <v>78361</v>
      </c>
      <c r="P169" s="111">
        <f t="shared" si="62"/>
        <v>2807</v>
      </c>
      <c r="Q169" s="57">
        <v>750487</v>
      </c>
      <c r="R169" s="48">
        <v>358</v>
      </c>
      <c r="S169" s="118"/>
      <c r="T169" s="57">
        <v>3179</v>
      </c>
      <c r="U169" s="78"/>
      <c r="W169" s="121">
        <f t="shared" si="61"/>
        <v>43992</v>
      </c>
      <c r="X169" s="122">
        <f t="shared" si="67"/>
        <v>11</v>
      </c>
      <c r="Y169" s="97">
        <f t="shared" si="63"/>
        <v>83057</v>
      </c>
      <c r="Z169" s="123">
        <f t="shared" si="64"/>
        <v>43992</v>
      </c>
      <c r="AA169" s="97">
        <f t="shared" si="65"/>
        <v>0</v>
      </c>
      <c r="AB169" s="97">
        <f t="shared" si="66"/>
        <v>4634</v>
      </c>
    </row>
    <row r="170" spans="2:28" x14ac:dyDescent="0.55000000000000004">
      <c r="B170" s="77">
        <v>43993</v>
      </c>
      <c r="C170" s="48">
        <v>0</v>
      </c>
      <c r="D170" s="84"/>
      <c r="E170" s="110"/>
      <c r="F170" s="57">
        <v>1</v>
      </c>
      <c r="G170" s="48">
        <v>7</v>
      </c>
      <c r="H170" s="89">
        <f t="shared" si="70"/>
        <v>83064</v>
      </c>
      <c r="I170" s="89">
        <f t="shared" si="68"/>
        <v>65</v>
      </c>
      <c r="J170" s="48">
        <v>0</v>
      </c>
      <c r="K170" s="56">
        <f t="shared" si="69"/>
        <v>0</v>
      </c>
      <c r="L170" s="48">
        <v>0</v>
      </c>
      <c r="M170" s="89">
        <f t="shared" si="60"/>
        <v>4634</v>
      </c>
      <c r="N170" s="48">
        <v>4</v>
      </c>
      <c r="O170" s="89">
        <f t="shared" si="71"/>
        <v>78365</v>
      </c>
      <c r="P170" s="111">
        <f t="shared" si="62"/>
        <v>187</v>
      </c>
      <c r="Q170" s="57">
        <v>750674</v>
      </c>
      <c r="R170" s="48">
        <v>206</v>
      </c>
      <c r="S170" s="118"/>
      <c r="T170" s="57">
        <v>3124</v>
      </c>
      <c r="U170" s="78"/>
      <c r="W170" s="121">
        <f t="shared" si="61"/>
        <v>43993</v>
      </c>
      <c r="X170" s="122">
        <f t="shared" si="67"/>
        <v>7</v>
      </c>
      <c r="Y170" s="97">
        <f t="shared" si="63"/>
        <v>83064</v>
      </c>
      <c r="Z170" s="123">
        <f t="shared" si="64"/>
        <v>43993</v>
      </c>
      <c r="AA170" s="97">
        <f t="shared" si="65"/>
        <v>0</v>
      </c>
      <c r="AB170" s="97">
        <f t="shared" si="66"/>
        <v>4634</v>
      </c>
    </row>
    <row r="171" spans="2:28" x14ac:dyDescent="0.55000000000000004">
      <c r="B171" s="77">
        <v>43994</v>
      </c>
      <c r="C171" s="48">
        <v>0</v>
      </c>
      <c r="D171" s="84"/>
      <c r="E171" s="110"/>
      <c r="F171" s="57">
        <v>1</v>
      </c>
      <c r="G171" s="48">
        <v>11</v>
      </c>
      <c r="H171" s="89">
        <f t="shared" si="70"/>
        <v>83075</v>
      </c>
      <c r="I171" s="89">
        <f t="shared" si="68"/>
        <v>74</v>
      </c>
      <c r="J171" s="48">
        <v>0</v>
      </c>
      <c r="K171" s="56">
        <f t="shared" si="69"/>
        <v>0</v>
      </c>
      <c r="L171" s="48">
        <v>0</v>
      </c>
      <c r="M171" s="89">
        <f t="shared" si="60"/>
        <v>4634</v>
      </c>
      <c r="N171" s="48">
        <v>2</v>
      </c>
      <c r="O171" s="89">
        <f t="shared" si="71"/>
        <v>78367</v>
      </c>
      <c r="P171" s="111">
        <f t="shared" si="62"/>
        <v>709</v>
      </c>
      <c r="Q171" s="57">
        <v>751383</v>
      </c>
      <c r="R171" s="48">
        <v>635</v>
      </c>
      <c r="S171" s="118"/>
      <c r="T171" s="57">
        <v>3197</v>
      </c>
      <c r="U171" s="78"/>
      <c r="W171" s="121">
        <f t="shared" si="61"/>
        <v>43994</v>
      </c>
      <c r="X171" s="122">
        <f t="shared" si="67"/>
        <v>11</v>
      </c>
      <c r="Y171" s="97">
        <f t="shared" si="63"/>
        <v>83075</v>
      </c>
      <c r="Z171" s="123">
        <f t="shared" si="64"/>
        <v>43994</v>
      </c>
      <c r="AA171" s="97">
        <f t="shared" si="65"/>
        <v>0</v>
      </c>
      <c r="AB171" s="97">
        <f t="shared" si="66"/>
        <v>4634</v>
      </c>
    </row>
    <row r="172" spans="2:28" x14ac:dyDescent="0.55000000000000004">
      <c r="B172" s="77">
        <v>43995</v>
      </c>
      <c r="C172" s="48">
        <v>1</v>
      </c>
      <c r="D172" s="84"/>
      <c r="E172" s="110"/>
      <c r="F172" s="57">
        <v>2</v>
      </c>
      <c r="G172" s="48">
        <v>57</v>
      </c>
      <c r="H172" s="89">
        <f t="shared" si="70"/>
        <v>83132</v>
      </c>
      <c r="I172" s="89">
        <f t="shared" si="68"/>
        <v>129</v>
      </c>
      <c r="J172" s="48">
        <v>1</v>
      </c>
      <c r="K172" s="56">
        <f t="shared" si="69"/>
        <v>1</v>
      </c>
      <c r="L172" s="48">
        <v>0</v>
      </c>
      <c r="M172" s="89">
        <f t="shared" si="60"/>
        <v>4634</v>
      </c>
      <c r="N172" s="48">
        <v>2</v>
      </c>
      <c r="O172" s="89">
        <f t="shared" si="71"/>
        <v>78369</v>
      </c>
      <c r="P172" s="111">
        <f t="shared" si="62"/>
        <v>704</v>
      </c>
      <c r="Q172" s="57">
        <v>752087</v>
      </c>
      <c r="R172" s="48">
        <v>542</v>
      </c>
      <c r="S172" s="118"/>
      <c r="T172" s="57">
        <v>3358</v>
      </c>
      <c r="U172" s="78"/>
      <c r="W172" s="121">
        <f t="shared" si="61"/>
        <v>43995</v>
      </c>
      <c r="X172" s="122">
        <f t="shared" si="67"/>
        <v>57</v>
      </c>
      <c r="Y172" s="97">
        <f t="shared" si="63"/>
        <v>83132</v>
      </c>
      <c r="Z172" s="123">
        <f t="shared" si="64"/>
        <v>43995</v>
      </c>
      <c r="AA172" s="97">
        <f t="shared" si="65"/>
        <v>0</v>
      </c>
      <c r="AB172" s="97">
        <f t="shared" si="66"/>
        <v>4634</v>
      </c>
    </row>
    <row r="173" spans="2:28" x14ac:dyDescent="0.55000000000000004">
      <c r="B173" s="77">
        <v>43996</v>
      </c>
      <c r="C173" s="48">
        <v>1</v>
      </c>
      <c r="D173" s="84"/>
      <c r="E173" s="110"/>
      <c r="F173" s="57">
        <v>3</v>
      </c>
      <c r="G173" s="48">
        <v>49</v>
      </c>
      <c r="H173" s="89">
        <f t="shared" si="70"/>
        <v>83181</v>
      </c>
      <c r="I173" s="89">
        <f t="shared" si="68"/>
        <v>177</v>
      </c>
      <c r="J173" s="48">
        <v>1</v>
      </c>
      <c r="K173" s="56">
        <f t="shared" si="69"/>
        <v>2</v>
      </c>
      <c r="L173" s="48">
        <v>0</v>
      </c>
      <c r="M173" s="89">
        <f t="shared" si="60"/>
        <v>4634</v>
      </c>
      <c r="N173" s="48">
        <v>1</v>
      </c>
      <c r="O173" s="89">
        <f t="shared" si="71"/>
        <v>78370</v>
      </c>
      <c r="P173" s="111">
        <f t="shared" si="62"/>
        <v>891</v>
      </c>
      <c r="Q173" s="57">
        <v>752978</v>
      </c>
      <c r="R173" s="48">
        <v>392</v>
      </c>
      <c r="S173" s="118"/>
      <c r="T173" s="57">
        <v>3852</v>
      </c>
      <c r="U173" s="78"/>
      <c r="W173" s="121">
        <f t="shared" si="61"/>
        <v>43996</v>
      </c>
      <c r="X173" s="122">
        <f t="shared" si="67"/>
        <v>49</v>
      </c>
      <c r="Y173" s="97">
        <f t="shared" si="63"/>
        <v>83181</v>
      </c>
      <c r="Z173" s="123">
        <f t="shared" si="64"/>
        <v>43996</v>
      </c>
      <c r="AA173" s="97">
        <f t="shared" si="65"/>
        <v>0</v>
      </c>
      <c r="AB173" s="97">
        <f t="shared" si="66"/>
        <v>4634</v>
      </c>
    </row>
    <row r="174" spans="2:28" x14ac:dyDescent="0.55000000000000004">
      <c r="B174" s="77">
        <v>43997</v>
      </c>
      <c r="C174" s="48">
        <v>3</v>
      </c>
      <c r="D174" s="84"/>
      <c r="E174" s="110"/>
      <c r="F174" s="57">
        <v>4</v>
      </c>
      <c r="G174" s="48">
        <v>40</v>
      </c>
      <c r="H174" s="89">
        <f t="shared" si="70"/>
        <v>83221</v>
      </c>
      <c r="I174" s="89">
        <f t="shared" si="68"/>
        <v>210</v>
      </c>
      <c r="J174" s="48">
        <v>3</v>
      </c>
      <c r="K174" s="56">
        <f t="shared" si="69"/>
        <v>5</v>
      </c>
      <c r="L174" s="48">
        <v>0</v>
      </c>
      <c r="M174" s="89">
        <f t="shared" si="60"/>
        <v>4634</v>
      </c>
      <c r="N174" s="48">
        <v>7</v>
      </c>
      <c r="O174" s="89">
        <f t="shared" si="71"/>
        <v>78377</v>
      </c>
      <c r="P174" s="111">
        <f t="shared" si="62"/>
        <v>858</v>
      </c>
      <c r="Q174" s="57">
        <v>753836</v>
      </c>
      <c r="R174" s="48">
        <v>225</v>
      </c>
      <c r="S174" s="118"/>
      <c r="T174" s="57">
        <v>4340</v>
      </c>
      <c r="U174" s="78"/>
      <c r="W174" s="121">
        <f t="shared" si="61"/>
        <v>43997</v>
      </c>
      <c r="X174" s="122">
        <f t="shared" si="67"/>
        <v>40</v>
      </c>
      <c r="Y174" s="97">
        <f t="shared" si="63"/>
        <v>83221</v>
      </c>
      <c r="Z174" s="123">
        <f t="shared" si="64"/>
        <v>43997</v>
      </c>
      <c r="AA174" s="97">
        <f t="shared" si="65"/>
        <v>0</v>
      </c>
      <c r="AB174" s="97">
        <f t="shared" si="66"/>
        <v>4634</v>
      </c>
    </row>
    <row r="175" spans="2:28" x14ac:dyDescent="0.55000000000000004">
      <c r="B175" s="77">
        <v>43998</v>
      </c>
      <c r="C175" s="48">
        <v>3</v>
      </c>
      <c r="D175" s="84"/>
      <c r="E175" s="110"/>
      <c r="F175" s="57">
        <v>7</v>
      </c>
      <c r="G175" s="48">
        <v>44</v>
      </c>
      <c r="H175" s="89">
        <f t="shared" si="70"/>
        <v>83265</v>
      </c>
      <c r="I175" s="89">
        <f t="shared" si="68"/>
        <v>252</v>
      </c>
      <c r="J175" s="48">
        <v>2</v>
      </c>
      <c r="K175" s="56">
        <f t="shared" si="69"/>
        <v>7</v>
      </c>
      <c r="L175" s="48">
        <v>0</v>
      </c>
      <c r="M175" s="89">
        <f t="shared" si="60"/>
        <v>4634</v>
      </c>
      <c r="N175" s="48">
        <v>2</v>
      </c>
      <c r="O175" s="89">
        <f t="shared" si="71"/>
        <v>78379</v>
      </c>
      <c r="P175" s="111">
        <f t="shared" si="62"/>
        <v>433</v>
      </c>
      <c r="Q175" s="57">
        <v>754269</v>
      </c>
      <c r="R175" s="48">
        <v>116</v>
      </c>
      <c r="S175" s="118"/>
      <c r="T175" s="57">
        <v>4683</v>
      </c>
      <c r="U175" s="78"/>
      <c r="W175" s="121">
        <f t="shared" si="61"/>
        <v>43998</v>
      </c>
      <c r="X175" s="122">
        <f t="shared" si="67"/>
        <v>44</v>
      </c>
      <c r="Y175" s="97">
        <f t="shared" si="63"/>
        <v>83265</v>
      </c>
      <c r="Z175" s="123">
        <f t="shared" si="64"/>
        <v>43998</v>
      </c>
      <c r="AA175" s="97">
        <f t="shared" si="65"/>
        <v>0</v>
      </c>
      <c r="AB175" s="97">
        <f t="shared" si="66"/>
        <v>4634</v>
      </c>
    </row>
    <row r="176" spans="2:28" x14ac:dyDescent="0.55000000000000004">
      <c r="B176" s="77">
        <v>43999</v>
      </c>
      <c r="C176" s="48">
        <v>3</v>
      </c>
      <c r="D176" s="84"/>
      <c r="E176" s="110"/>
      <c r="F176" s="57">
        <v>7</v>
      </c>
      <c r="G176" s="48">
        <v>28</v>
      </c>
      <c r="H176" s="89">
        <f t="shared" si="70"/>
        <v>83293</v>
      </c>
      <c r="I176" s="89">
        <f t="shared" si="68"/>
        <v>265</v>
      </c>
      <c r="J176" s="48">
        <v>2</v>
      </c>
      <c r="K176" s="56">
        <f t="shared" si="69"/>
        <v>9</v>
      </c>
      <c r="L176" s="48">
        <v>0</v>
      </c>
      <c r="M176" s="89">
        <f t="shared" si="60"/>
        <v>4634</v>
      </c>
      <c r="N176" s="48">
        <v>15</v>
      </c>
      <c r="O176" s="89">
        <f t="shared" si="71"/>
        <v>78394</v>
      </c>
      <c r="P176" s="111">
        <f t="shared" si="62"/>
        <v>697</v>
      </c>
      <c r="Q176" s="57">
        <v>754966</v>
      </c>
      <c r="R176" s="48">
        <v>153</v>
      </c>
      <c r="S176" s="118"/>
      <c r="T176" s="57">
        <v>5220</v>
      </c>
      <c r="U176" s="78"/>
      <c r="W176" s="121">
        <f t="shared" si="61"/>
        <v>43999</v>
      </c>
      <c r="X176" s="122">
        <f t="shared" si="67"/>
        <v>28</v>
      </c>
      <c r="Y176" s="97">
        <f t="shared" si="63"/>
        <v>83293</v>
      </c>
      <c r="Z176" s="123">
        <f t="shared" si="64"/>
        <v>43999</v>
      </c>
      <c r="AA176" s="97">
        <f t="shared" si="65"/>
        <v>0</v>
      </c>
      <c r="AB176" s="97">
        <f t="shared" si="66"/>
        <v>4634</v>
      </c>
    </row>
    <row r="177" spans="2:28" x14ac:dyDescent="0.55000000000000004">
      <c r="B177" s="77">
        <v>44000</v>
      </c>
      <c r="C177" s="48">
        <v>2</v>
      </c>
      <c r="D177" s="84"/>
      <c r="E177" s="110"/>
      <c r="F177" s="57">
        <v>7</v>
      </c>
      <c r="G177" s="48">
        <v>32</v>
      </c>
      <c r="H177" s="89">
        <f t="shared" si="70"/>
        <v>83325</v>
      </c>
      <c r="I177" s="89">
        <f t="shared" si="68"/>
        <v>293</v>
      </c>
      <c r="J177" s="48">
        <v>4</v>
      </c>
      <c r="K177" s="56">
        <f t="shared" si="69"/>
        <v>13</v>
      </c>
      <c r="L177" s="48">
        <v>0</v>
      </c>
      <c r="M177" s="89">
        <f t="shared" ref="M177:M208" si="72">+L177+M176</f>
        <v>4634</v>
      </c>
      <c r="N177" s="48">
        <v>4</v>
      </c>
      <c r="O177" s="89">
        <f t="shared" si="71"/>
        <v>78398</v>
      </c>
      <c r="P177" s="111">
        <f t="shared" si="62"/>
        <v>866</v>
      </c>
      <c r="Q177" s="57">
        <v>755832</v>
      </c>
      <c r="R177" s="48">
        <v>227</v>
      </c>
      <c r="S177" s="118"/>
      <c r="T177" s="57">
        <v>5856</v>
      </c>
      <c r="U177" s="78"/>
      <c r="W177" s="121">
        <f t="shared" si="61"/>
        <v>44000</v>
      </c>
      <c r="X177" s="122">
        <f t="shared" si="67"/>
        <v>32</v>
      </c>
      <c r="Y177" s="97">
        <f t="shared" si="63"/>
        <v>83325</v>
      </c>
      <c r="Z177" s="123">
        <f t="shared" si="64"/>
        <v>44000</v>
      </c>
      <c r="AA177" s="97">
        <f t="shared" si="65"/>
        <v>0</v>
      </c>
      <c r="AB177" s="97">
        <f t="shared" si="66"/>
        <v>4634</v>
      </c>
    </row>
    <row r="178" spans="2:28" x14ac:dyDescent="0.55000000000000004">
      <c r="B178" s="77">
        <v>44001</v>
      </c>
      <c r="C178" s="48">
        <v>4</v>
      </c>
      <c r="D178" s="84"/>
      <c r="E178" s="110"/>
      <c r="F178" s="57">
        <v>11</v>
      </c>
      <c r="G178" s="48">
        <v>27</v>
      </c>
      <c r="H178" s="89">
        <f t="shared" si="70"/>
        <v>83352</v>
      </c>
      <c r="I178" s="89">
        <f t="shared" si="68"/>
        <v>308</v>
      </c>
      <c r="J178" s="48">
        <v>0</v>
      </c>
      <c r="K178" s="56">
        <f t="shared" si="69"/>
        <v>13</v>
      </c>
      <c r="L178" s="48">
        <v>0</v>
      </c>
      <c r="M178" s="89">
        <f t="shared" si="72"/>
        <v>4634</v>
      </c>
      <c r="N178" s="48">
        <v>12</v>
      </c>
      <c r="O178" s="89">
        <f t="shared" si="71"/>
        <v>78410</v>
      </c>
      <c r="P178" s="111">
        <f t="shared" si="62"/>
        <v>391</v>
      </c>
      <c r="Q178" s="57">
        <v>756223</v>
      </c>
      <c r="R178" s="48">
        <v>232</v>
      </c>
      <c r="S178" s="118"/>
      <c r="T178" s="57">
        <v>6023</v>
      </c>
      <c r="U178" s="78"/>
      <c r="W178" s="121">
        <f t="shared" si="61"/>
        <v>44001</v>
      </c>
      <c r="X178" s="122">
        <f t="shared" si="67"/>
        <v>27</v>
      </c>
      <c r="Y178" s="97">
        <f t="shared" si="63"/>
        <v>83352</v>
      </c>
      <c r="Z178" s="123">
        <f t="shared" si="64"/>
        <v>44001</v>
      </c>
      <c r="AA178" s="97">
        <f t="shared" si="65"/>
        <v>0</v>
      </c>
      <c r="AB178" s="97">
        <f t="shared" si="66"/>
        <v>4634</v>
      </c>
    </row>
    <row r="179" spans="2:28" x14ac:dyDescent="0.55000000000000004">
      <c r="B179" s="77">
        <v>44002</v>
      </c>
      <c r="C179" s="48">
        <v>3</v>
      </c>
      <c r="D179" s="84"/>
      <c r="E179" s="110"/>
      <c r="F179" s="57">
        <v>13</v>
      </c>
      <c r="G179" s="48">
        <v>26</v>
      </c>
      <c r="H179" s="89">
        <f t="shared" si="70"/>
        <v>83378</v>
      </c>
      <c r="I179" s="89">
        <f t="shared" si="68"/>
        <v>331</v>
      </c>
      <c r="J179" s="48">
        <v>2</v>
      </c>
      <c r="K179" s="56">
        <f t="shared" si="69"/>
        <v>15</v>
      </c>
      <c r="L179" s="48">
        <v>0</v>
      </c>
      <c r="M179" s="89">
        <f t="shared" si="72"/>
        <v>4634</v>
      </c>
      <c r="N179" s="48">
        <v>3</v>
      </c>
      <c r="O179" s="89">
        <f t="shared" si="71"/>
        <v>78413</v>
      </c>
      <c r="P179" s="111">
        <f t="shared" si="62"/>
        <v>742</v>
      </c>
      <c r="Q179" s="57">
        <v>756965</v>
      </c>
      <c r="R179" s="48">
        <v>397</v>
      </c>
      <c r="S179" s="118"/>
      <c r="T179" s="57">
        <v>6339</v>
      </c>
      <c r="U179" s="78"/>
      <c r="W179" s="121">
        <f t="shared" si="61"/>
        <v>44002</v>
      </c>
      <c r="X179" s="122">
        <f t="shared" si="67"/>
        <v>26</v>
      </c>
      <c r="Y179" s="97">
        <f t="shared" si="63"/>
        <v>83378</v>
      </c>
      <c r="Z179" s="123">
        <f t="shared" si="64"/>
        <v>44002</v>
      </c>
      <c r="AA179" s="97">
        <f t="shared" si="65"/>
        <v>0</v>
      </c>
      <c r="AB179" s="97">
        <f t="shared" si="66"/>
        <v>4634</v>
      </c>
    </row>
    <row r="180" spans="2:28" x14ac:dyDescent="0.55000000000000004">
      <c r="B180" s="77">
        <v>44003</v>
      </c>
      <c r="C180" s="48">
        <v>2</v>
      </c>
      <c r="D180" s="84"/>
      <c r="E180" s="110"/>
      <c r="F180" s="57">
        <v>15</v>
      </c>
      <c r="G180" s="48">
        <v>18</v>
      </c>
      <c r="H180" s="89">
        <f t="shared" si="70"/>
        <v>83396</v>
      </c>
      <c r="I180" s="89">
        <f t="shared" si="68"/>
        <v>349</v>
      </c>
      <c r="J180" s="48">
        <v>-3</v>
      </c>
      <c r="K180" s="56">
        <f t="shared" si="69"/>
        <v>12</v>
      </c>
      <c r="L180" s="48">
        <v>0</v>
      </c>
      <c r="M180" s="89">
        <f t="shared" si="72"/>
        <v>4634</v>
      </c>
      <c r="N180" s="48">
        <v>0</v>
      </c>
      <c r="O180" s="89">
        <f t="shared" si="71"/>
        <v>78413</v>
      </c>
      <c r="P180" s="111">
        <f t="shared" si="62"/>
        <v>1058</v>
      </c>
      <c r="Q180" s="57">
        <v>758023</v>
      </c>
      <c r="R180" s="48">
        <v>144</v>
      </c>
      <c r="S180" s="118"/>
      <c r="T180" s="57">
        <v>7236</v>
      </c>
      <c r="U180" s="78"/>
      <c r="W180" s="121">
        <f t="shared" ref="W180:W215" si="73">+B180</f>
        <v>44003</v>
      </c>
      <c r="X180" s="122">
        <f t="shared" si="67"/>
        <v>18</v>
      </c>
      <c r="Y180" s="97">
        <f t="shared" si="63"/>
        <v>83396</v>
      </c>
      <c r="Z180" s="123">
        <f t="shared" si="64"/>
        <v>44003</v>
      </c>
      <c r="AA180" s="97">
        <f t="shared" si="65"/>
        <v>0</v>
      </c>
      <c r="AB180" s="97">
        <f t="shared" si="66"/>
        <v>4634</v>
      </c>
    </row>
    <row r="181" spans="2:28" x14ac:dyDescent="0.55000000000000004">
      <c r="B181" s="77">
        <v>44004</v>
      </c>
      <c r="C181" s="48">
        <v>2</v>
      </c>
      <c r="D181" s="84"/>
      <c r="E181" s="110"/>
      <c r="F181" s="57">
        <v>15</v>
      </c>
      <c r="G181" s="48">
        <v>22</v>
      </c>
      <c r="H181" s="89">
        <f t="shared" si="70"/>
        <v>83418</v>
      </c>
      <c r="I181" s="89">
        <f t="shared" si="68"/>
        <v>359</v>
      </c>
      <c r="J181" s="48">
        <v>1</v>
      </c>
      <c r="K181" s="56">
        <f t="shared" si="69"/>
        <v>13</v>
      </c>
      <c r="L181" s="48">
        <v>0</v>
      </c>
      <c r="M181" s="89">
        <f t="shared" si="72"/>
        <v>4634</v>
      </c>
      <c r="N181" s="48">
        <v>12</v>
      </c>
      <c r="O181" s="89">
        <f t="shared" si="71"/>
        <v>78425</v>
      </c>
      <c r="P181" s="111">
        <f t="shared" si="62"/>
        <v>695</v>
      </c>
      <c r="Q181" s="57">
        <v>758718</v>
      </c>
      <c r="R181" s="48">
        <v>328</v>
      </c>
      <c r="S181" s="118"/>
      <c r="T181" s="57">
        <v>7591</v>
      </c>
      <c r="U181" s="78"/>
      <c r="W181" s="121">
        <f t="shared" si="73"/>
        <v>44004</v>
      </c>
      <c r="X181" s="122">
        <f t="shared" si="67"/>
        <v>22</v>
      </c>
      <c r="Y181" s="97">
        <f t="shared" si="63"/>
        <v>83418</v>
      </c>
      <c r="Z181" s="123">
        <f t="shared" si="64"/>
        <v>44004</v>
      </c>
      <c r="AA181" s="97">
        <f t="shared" si="65"/>
        <v>0</v>
      </c>
      <c r="AB181" s="97">
        <f t="shared" si="66"/>
        <v>4634</v>
      </c>
    </row>
    <row r="182" spans="2:28" x14ac:dyDescent="0.55000000000000004">
      <c r="B182" s="77">
        <v>44005</v>
      </c>
      <c r="C182" s="48">
        <v>4</v>
      </c>
      <c r="D182" s="84"/>
      <c r="E182" s="110"/>
      <c r="F182" s="57">
        <v>18</v>
      </c>
      <c r="G182" s="48">
        <v>12</v>
      </c>
      <c r="H182" s="89">
        <f t="shared" si="70"/>
        <v>83430</v>
      </c>
      <c r="I182" s="89">
        <f t="shared" si="68"/>
        <v>368</v>
      </c>
      <c r="J182" s="48">
        <v>-1</v>
      </c>
      <c r="K182" s="56">
        <f t="shared" si="69"/>
        <v>12</v>
      </c>
      <c r="L182" s="48">
        <v>0</v>
      </c>
      <c r="M182" s="89">
        <f t="shared" si="72"/>
        <v>4634</v>
      </c>
      <c r="N182" s="48">
        <v>3</v>
      </c>
      <c r="O182" s="89">
        <f t="shared" si="71"/>
        <v>78428</v>
      </c>
      <c r="P182" s="111">
        <f t="shared" ref="P182:P213" si="74">+Q182-Q181</f>
        <v>561</v>
      </c>
      <c r="Q182" s="57">
        <v>759279</v>
      </c>
      <c r="R182" s="48">
        <v>584</v>
      </c>
      <c r="S182" s="118"/>
      <c r="T182" s="57">
        <v>7557</v>
      </c>
      <c r="U182" s="78"/>
      <c r="W182" s="121">
        <f t="shared" si="73"/>
        <v>44005</v>
      </c>
      <c r="X182" s="122">
        <f t="shared" si="67"/>
        <v>12</v>
      </c>
      <c r="Y182" s="97">
        <f t="shared" si="63"/>
        <v>83430</v>
      </c>
      <c r="Z182" s="123">
        <f t="shared" si="64"/>
        <v>44005</v>
      </c>
      <c r="AA182" s="97">
        <f t="shared" si="65"/>
        <v>0</v>
      </c>
      <c r="AB182" s="97">
        <f t="shared" si="66"/>
        <v>4634</v>
      </c>
    </row>
    <row r="183" spans="2:28" x14ac:dyDescent="0.55000000000000004">
      <c r="B183" s="77">
        <v>44006</v>
      </c>
      <c r="C183" s="48">
        <v>0</v>
      </c>
      <c r="D183" s="84"/>
      <c r="E183" s="110"/>
      <c r="F183" s="57">
        <v>13</v>
      </c>
      <c r="G183" s="48">
        <v>19</v>
      </c>
      <c r="H183" s="89">
        <f t="shared" si="70"/>
        <v>83449</v>
      </c>
      <c r="I183" s="89">
        <f t="shared" si="68"/>
        <v>382</v>
      </c>
      <c r="J183" s="48">
        <v>3</v>
      </c>
      <c r="K183" s="56">
        <f t="shared" si="69"/>
        <v>15</v>
      </c>
      <c r="L183" s="48">
        <v>0</v>
      </c>
      <c r="M183" s="89">
        <f t="shared" si="72"/>
        <v>4634</v>
      </c>
      <c r="N183" s="48">
        <v>5</v>
      </c>
      <c r="O183" s="89">
        <f t="shared" si="71"/>
        <v>78433</v>
      </c>
      <c r="P183" s="111">
        <f t="shared" si="74"/>
        <v>878</v>
      </c>
      <c r="Q183" s="57">
        <v>760157</v>
      </c>
      <c r="R183" s="48">
        <v>415</v>
      </c>
      <c r="S183" s="118"/>
      <c r="T183" s="57">
        <v>8011</v>
      </c>
      <c r="U183" s="78"/>
      <c r="W183" s="121">
        <f t="shared" si="73"/>
        <v>44006</v>
      </c>
      <c r="X183" s="122">
        <f t="shared" si="67"/>
        <v>19</v>
      </c>
      <c r="Y183" s="97">
        <f t="shared" ref="Y183:Y215" si="75">+H183</f>
        <v>83449</v>
      </c>
      <c r="Z183" s="123">
        <f t="shared" ref="Z183:Z215" si="76">+B183</f>
        <v>44006</v>
      </c>
      <c r="AA183" s="97">
        <f t="shared" ref="AA183:AA215" si="77">+L183</f>
        <v>0</v>
      </c>
      <c r="AB183" s="97">
        <f t="shared" ref="AB183:AB215" si="78">+M183</f>
        <v>4634</v>
      </c>
    </row>
    <row r="184" spans="2:28" x14ac:dyDescent="0.55000000000000004">
      <c r="B184" s="77">
        <v>44007</v>
      </c>
      <c r="C184" s="48">
        <v>0</v>
      </c>
      <c r="D184" s="84"/>
      <c r="E184" s="110"/>
      <c r="F184" s="57">
        <v>10</v>
      </c>
      <c r="G184" s="48">
        <v>13</v>
      </c>
      <c r="H184" s="89">
        <f t="shared" si="70"/>
        <v>83462</v>
      </c>
      <c r="I184" s="89">
        <f t="shared" si="68"/>
        <v>389</v>
      </c>
      <c r="J184" s="48">
        <v>-7</v>
      </c>
      <c r="K184" s="56">
        <f t="shared" si="69"/>
        <v>8</v>
      </c>
      <c r="L184" s="48">
        <v>0</v>
      </c>
      <c r="M184" s="89">
        <f t="shared" si="72"/>
        <v>4634</v>
      </c>
      <c r="N184" s="48">
        <v>6</v>
      </c>
      <c r="O184" s="89">
        <f t="shared" si="71"/>
        <v>78439</v>
      </c>
      <c r="P184" s="111">
        <f t="shared" si="74"/>
        <v>661</v>
      </c>
      <c r="Q184" s="57">
        <v>760818</v>
      </c>
      <c r="R184" s="48">
        <v>625</v>
      </c>
      <c r="S184" s="118"/>
      <c r="T184" s="57">
        <v>8044</v>
      </c>
      <c r="U184" s="78"/>
      <c r="W184" s="121">
        <f t="shared" si="73"/>
        <v>44007</v>
      </c>
      <c r="X184" s="122">
        <f t="shared" ref="X184:X215" si="79">+G184</f>
        <v>13</v>
      </c>
      <c r="Y184" s="97">
        <f t="shared" si="75"/>
        <v>83462</v>
      </c>
      <c r="Z184" s="123">
        <f t="shared" si="76"/>
        <v>44007</v>
      </c>
      <c r="AA184" s="97">
        <f t="shared" si="77"/>
        <v>0</v>
      </c>
      <c r="AB184" s="97">
        <f t="shared" si="78"/>
        <v>4634</v>
      </c>
    </row>
    <row r="185" spans="2:28" x14ac:dyDescent="0.55000000000000004">
      <c r="B185" s="77">
        <v>44008</v>
      </c>
      <c r="C185" s="48">
        <v>1</v>
      </c>
      <c r="D185" s="84"/>
      <c r="E185" s="110"/>
      <c r="F185" s="57">
        <v>8</v>
      </c>
      <c r="G185" s="48">
        <v>21</v>
      </c>
      <c r="H185" s="89">
        <f t="shared" si="70"/>
        <v>83483</v>
      </c>
      <c r="I185" s="89">
        <f t="shared" ref="I185:I215" si="80">+H185-M185-O185</f>
        <v>405</v>
      </c>
      <c r="J185" s="48">
        <v>0</v>
      </c>
      <c r="K185" s="56">
        <f t="shared" si="69"/>
        <v>8</v>
      </c>
      <c r="L185" s="48">
        <v>0</v>
      </c>
      <c r="M185" s="89">
        <f t="shared" si="72"/>
        <v>4634</v>
      </c>
      <c r="N185" s="48">
        <v>5</v>
      </c>
      <c r="O185" s="89">
        <f t="shared" si="71"/>
        <v>78444</v>
      </c>
      <c r="P185" s="111">
        <f t="shared" si="74"/>
        <v>626</v>
      </c>
      <c r="Q185" s="57">
        <v>761444</v>
      </c>
      <c r="R185" s="48">
        <v>791</v>
      </c>
      <c r="S185" s="118"/>
      <c r="T185" s="57">
        <v>7876</v>
      </c>
      <c r="U185" s="78"/>
      <c r="W185" s="121">
        <f t="shared" si="73"/>
        <v>44008</v>
      </c>
      <c r="X185" s="122">
        <f t="shared" si="79"/>
        <v>21</v>
      </c>
      <c r="Y185" s="97">
        <f t="shared" si="75"/>
        <v>83483</v>
      </c>
      <c r="Z185" s="123">
        <f t="shared" si="76"/>
        <v>44008</v>
      </c>
      <c r="AA185" s="97">
        <f t="shared" si="77"/>
        <v>0</v>
      </c>
      <c r="AB185" s="97">
        <f t="shared" si="78"/>
        <v>4634</v>
      </c>
    </row>
    <row r="186" spans="2:28" x14ac:dyDescent="0.55000000000000004">
      <c r="B186" s="77">
        <v>44009</v>
      </c>
      <c r="C186" s="48">
        <v>1</v>
      </c>
      <c r="D186" s="84"/>
      <c r="E186" s="110"/>
      <c r="F186" s="57">
        <v>8</v>
      </c>
      <c r="G186" s="48">
        <v>17</v>
      </c>
      <c r="H186" s="89">
        <f t="shared" si="70"/>
        <v>83500</v>
      </c>
      <c r="I186" s="89">
        <f t="shared" si="80"/>
        <v>415</v>
      </c>
      <c r="J186" s="48">
        <v>0</v>
      </c>
      <c r="K186" s="56">
        <f t="shared" si="69"/>
        <v>8</v>
      </c>
      <c r="L186" s="48">
        <v>0</v>
      </c>
      <c r="M186" s="89">
        <f t="shared" si="72"/>
        <v>4634</v>
      </c>
      <c r="N186" s="48">
        <v>7</v>
      </c>
      <c r="O186" s="89">
        <f t="shared" si="71"/>
        <v>78451</v>
      </c>
      <c r="P186" s="111">
        <f t="shared" si="74"/>
        <v>277</v>
      </c>
      <c r="Q186" s="57">
        <v>761721</v>
      </c>
      <c r="R186" s="48">
        <v>692</v>
      </c>
      <c r="S186" s="118"/>
      <c r="T186" s="57">
        <v>7445</v>
      </c>
      <c r="U186" s="78"/>
      <c r="W186" s="121">
        <f t="shared" si="73"/>
        <v>44009</v>
      </c>
      <c r="X186" s="122">
        <f t="shared" si="79"/>
        <v>17</v>
      </c>
      <c r="Y186" s="97">
        <f t="shared" si="75"/>
        <v>83500</v>
      </c>
      <c r="Z186" s="123">
        <f t="shared" si="76"/>
        <v>44009</v>
      </c>
      <c r="AA186" s="97">
        <f t="shared" si="77"/>
        <v>0</v>
      </c>
      <c r="AB186" s="97">
        <f t="shared" si="78"/>
        <v>4634</v>
      </c>
    </row>
    <row r="187" spans="2:28" x14ac:dyDescent="0.55000000000000004">
      <c r="B187" s="77">
        <v>44010</v>
      </c>
      <c r="C187" s="48">
        <v>4</v>
      </c>
      <c r="D187" s="84"/>
      <c r="E187" s="110"/>
      <c r="F187" s="57">
        <v>10</v>
      </c>
      <c r="G187" s="48">
        <v>12</v>
      </c>
      <c r="H187" s="89">
        <f t="shared" si="70"/>
        <v>83512</v>
      </c>
      <c r="I187" s="89">
        <f t="shared" si="80"/>
        <v>418</v>
      </c>
      <c r="J187" s="48">
        <v>0</v>
      </c>
      <c r="K187" s="56">
        <f t="shared" si="69"/>
        <v>8</v>
      </c>
      <c r="L187" s="48">
        <v>0</v>
      </c>
      <c r="M187" s="89">
        <f t="shared" si="72"/>
        <v>4634</v>
      </c>
      <c r="N187" s="48">
        <v>9</v>
      </c>
      <c r="O187" s="89">
        <f t="shared" si="71"/>
        <v>78460</v>
      </c>
      <c r="P187" s="111">
        <f t="shared" si="74"/>
        <v>398</v>
      </c>
      <c r="Q187" s="57">
        <v>762119</v>
      </c>
      <c r="R187" s="48">
        <v>824</v>
      </c>
      <c r="S187" s="118"/>
      <c r="T187" s="57">
        <v>7012</v>
      </c>
      <c r="U187" s="78"/>
      <c r="W187" s="121">
        <f t="shared" si="73"/>
        <v>44010</v>
      </c>
      <c r="X187" s="122">
        <f t="shared" si="79"/>
        <v>12</v>
      </c>
      <c r="Y187" s="97">
        <f t="shared" si="75"/>
        <v>83512</v>
      </c>
      <c r="Z187" s="123">
        <f t="shared" si="76"/>
        <v>44010</v>
      </c>
      <c r="AA187" s="97">
        <f t="shared" si="77"/>
        <v>0</v>
      </c>
      <c r="AB187" s="97">
        <f t="shared" si="78"/>
        <v>4634</v>
      </c>
    </row>
    <row r="188" spans="2:28" x14ac:dyDescent="0.55000000000000004">
      <c r="B188" s="77">
        <v>44011</v>
      </c>
      <c r="C188" s="48">
        <v>1</v>
      </c>
      <c r="D188" s="84"/>
      <c r="E188" s="110"/>
      <c r="F188" s="57">
        <v>7</v>
      </c>
      <c r="G188" s="48">
        <v>19</v>
      </c>
      <c r="H188" s="89">
        <f t="shared" si="70"/>
        <v>83531</v>
      </c>
      <c r="I188" s="89">
        <f t="shared" si="80"/>
        <v>428</v>
      </c>
      <c r="J188" s="48">
        <v>-1</v>
      </c>
      <c r="K188" s="56">
        <f t="shared" si="69"/>
        <v>7</v>
      </c>
      <c r="L188" s="48">
        <v>0</v>
      </c>
      <c r="M188" s="89">
        <f t="shared" si="72"/>
        <v>4634</v>
      </c>
      <c r="N188" s="48">
        <v>9</v>
      </c>
      <c r="O188" s="89">
        <f t="shared" si="71"/>
        <v>78469</v>
      </c>
      <c r="P188" s="111">
        <f t="shared" si="74"/>
        <v>257</v>
      </c>
      <c r="Q188" s="57">
        <v>762376</v>
      </c>
      <c r="R188" s="48">
        <v>458</v>
      </c>
      <c r="S188" s="118"/>
      <c r="T188" s="57">
        <v>6809</v>
      </c>
      <c r="U188" s="78"/>
      <c r="W188" s="121">
        <f t="shared" si="73"/>
        <v>44011</v>
      </c>
      <c r="X188" s="122">
        <f t="shared" si="79"/>
        <v>19</v>
      </c>
      <c r="Y188" s="97">
        <f t="shared" si="75"/>
        <v>83531</v>
      </c>
      <c r="Z188" s="123">
        <f t="shared" si="76"/>
        <v>44011</v>
      </c>
      <c r="AA188" s="97">
        <f t="shared" si="77"/>
        <v>0</v>
      </c>
      <c r="AB188" s="97">
        <f t="shared" si="78"/>
        <v>4634</v>
      </c>
    </row>
    <row r="189" spans="2:28" x14ac:dyDescent="0.55000000000000004">
      <c r="B189" s="77">
        <v>44012</v>
      </c>
      <c r="C189" s="48">
        <v>2</v>
      </c>
      <c r="D189" s="84"/>
      <c r="E189" s="110"/>
      <c r="F189" s="57">
        <v>8</v>
      </c>
      <c r="G189" s="48">
        <v>3</v>
      </c>
      <c r="H189" s="89">
        <f t="shared" si="70"/>
        <v>83534</v>
      </c>
      <c r="I189" s="89">
        <f t="shared" si="80"/>
        <v>421</v>
      </c>
      <c r="J189" s="48">
        <v>0</v>
      </c>
      <c r="K189" s="56">
        <f t="shared" si="69"/>
        <v>7</v>
      </c>
      <c r="L189" s="48">
        <v>0</v>
      </c>
      <c r="M189" s="89">
        <f t="shared" si="72"/>
        <v>4634</v>
      </c>
      <c r="N189" s="48">
        <v>10</v>
      </c>
      <c r="O189" s="89">
        <f t="shared" si="71"/>
        <v>78479</v>
      </c>
      <c r="P189" s="111">
        <f t="shared" si="74"/>
        <v>368</v>
      </c>
      <c r="Q189" s="57">
        <v>762744</v>
      </c>
      <c r="R189" s="48">
        <v>703</v>
      </c>
      <c r="S189" s="118"/>
      <c r="T189" s="57">
        <v>6479</v>
      </c>
      <c r="U189" s="78"/>
      <c r="W189" s="121">
        <f t="shared" si="73"/>
        <v>44012</v>
      </c>
      <c r="X189" s="122">
        <f t="shared" si="79"/>
        <v>3</v>
      </c>
      <c r="Y189" s="97">
        <f t="shared" si="75"/>
        <v>83534</v>
      </c>
      <c r="Z189" s="123">
        <f t="shared" si="76"/>
        <v>44012</v>
      </c>
      <c r="AA189" s="97">
        <f t="shared" si="77"/>
        <v>0</v>
      </c>
      <c r="AB189" s="97">
        <f t="shared" si="78"/>
        <v>4634</v>
      </c>
    </row>
    <row r="190" spans="2:28" x14ac:dyDescent="0.55000000000000004">
      <c r="B190" s="77">
        <v>44013</v>
      </c>
      <c r="C190" s="48">
        <v>0</v>
      </c>
      <c r="D190" s="84"/>
      <c r="E190" s="110"/>
      <c r="F190" s="57">
        <v>5</v>
      </c>
      <c r="G190" s="48">
        <v>3</v>
      </c>
      <c r="H190" s="89">
        <f t="shared" si="70"/>
        <v>83537</v>
      </c>
      <c r="I190" s="89">
        <f t="shared" si="80"/>
        <v>416</v>
      </c>
      <c r="J190" s="48">
        <v>0</v>
      </c>
      <c r="K190" s="56">
        <f t="shared" si="69"/>
        <v>7</v>
      </c>
      <c r="L190" s="48">
        <v>0</v>
      </c>
      <c r="M190" s="89">
        <f t="shared" si="72"/>
        <v>4634</v>
      </c>
      <c r="N190" s="48">
        <v>8</v>
      </c>
      <c r="O190" s="89">
        <f t="shared" si="71"/>
        <v>78487</v>
      </c>
      <c r="P190" s="111">
        <f t="shared" si="74"/>
        <v>196</v>
      </c>
      <c r="Q190" s="57">
        <v>762940</v>
      </c>
      <c r="R190" s="48">
        <v>754</v>
      </c>
      <c r="S190" s="118"/>
      <c r="T190" s="57">
        <v>5910</v>
      </c>
      <c r="U190" s="78"/>
      <c r="W190" s="121">
        <f t="shared" si="73"/>
        <v>44013</v>
      </c>
      <c r="X190" s="122">
        <f t="shared" si="79"/>
        <v>3</v>
      </c>
      <c r="Y190" s="97">
        <f t="shared" si="75"/>
        <v>83537</v>
      </c>
      <c r="Z190" s="123">
        <f t="shared" si="76"/>
        <v>44013</v>
      </c>
      <c r="AA190" s="97">
        <f t="shared" si="77"/>
        <v>0</v>
      </c>
      <c r="AB190" s="97">
        <f t="shared" si="78"/>
        <v>4634</v>
      </c>
    </row>
    <row r="191" spans="2:28" x14ac:dyDescent="0.55000000000000004">
      <c r="B191" s="77">
        <v>44014</v>
      </c>
      <c r="C191" s="48">
        <v>1</v>
      </c>
      <c r="D191" s="84"/>
      <c r="E191" s="110"/>
      <c r="F191" s="57">
        <v>6</v>
      </c>
      <c r="G191" s="48">
        <v>5</v>
      </c>
      <c r="H191" s="89">
        <f t="shared" si="70"/>
        <v>83542</v>
      </c>
      <c r="I191" s="89">
        <f t="shared" si="80"/>
        <v>409</v>
      </c>
      <c r="J191" s="48">
        <v>1</v>
      </c>
      <c r="K191" s="56">
        <f t="shared" si="69"/>
        <v>8</v>
      </c>
      <c r="L191" s="48">
        <v>0</v>
      </c>
      <c r="M191" s="89">
        <f t="shared" si="72"/>
        <v>4634</v>
      </c>
      <c r="N191" s="48">
        <v>12</v>
      </c>
      <c r="O191" s="89">
        <f t="shared" si="71"/>
        <v>78499</v>
      </c>
      <c r="P191" s="111">
        <f t="shared" si="74"/>
        <v>137</v>
      </c>
      <c r="Q191" s="57">
        <v>763077</v>
      </c>
      <c r="R191" s="48">
        <v>453</v>
      </c>
      <c r="S191" s="118"/>
      <c r="T191" s="57">
        <v>5589</v>
      </c>
      <c r="U191" s="78"/>
      <c r="W191" s="121">
        <f t="shared" si="73"/>
        <v>44014</v>
      </c>
      <c r="X191" s="122">
        <f t="shared" si="79"/>
        <v>5</v>
      </c>
      <c r="Y191" s="97">
        <f t="shared" si="75"/>
        <v>83542</v>
      </c>
      <c r="Z191" s="123">
        <f t="shared" si="76"/>
        <v>44014</v>
      </c>
      <c r="AA191" s="97">
        <f t="shared" si="77"/>
        <v>0</v>
      </c>
      <c r="AB191" s="97">
        <f t="shared" si="78"/>
        <v>4634</v>
      </c>
    </row>
    <row r="192" spans="2:28" x14ac:dyDescent="0.55000000000000004">
      <c r="B192" s="77">
        <v>44015</v>
      </c>
      <c r="C192" s="48">
        <v>2</v>
      </c>
      <c r="D192" s="84"/>
      <c r="E192" s="110"/>
      <c r="F192" s="57">
        <v>7</v>
      </c>
      <c r="G192" s="48">
        <v>3</v>
      </c>
      <c r="H192" s="89">
        <f t="shared" si="70"/>
        <v>83545</v>
      </c>
      <c r="I192" s="89">
        <f t="shared" si="80"/>
        <v>402</v>
      </c>
      <c r="J192" s="48">
        <v>-2</v>
      </c>
      <c r="K192" s="56">
        <f t="shared" ref="K192:K215" si="81">+J192+K191</f>
        <v>6</v>
      </c>
      <c r="L192" s="48">
        <v>0</v>
      </c>
      <c r="M192" s="89">
        <f t="shared" si="72"/>
        <v>4634</v>
      </c>
      <c r="N192" s="48">
        <v>10</v>
      </c>
      <c r="O192" s="89">
        <f t="shared" si="71"/>
        <v>78509</v>
      </c>
      <c r="P192" s="111">
        <f t="shared" si="74"/>
        <v>200</v>
      </c>
      <c r="Q192" s="57">
        <v>763277</v>
      </c>
      <c r="R192" s="48">
        <v>794</v>
      </c>
      <c r="S192" s="118"/>
      <c r="T192" s="57">
        <v>4993</v>
      </c>
      <c r="U192" s="78"/>
      <c r="W192" s="121">
        <f t="shared" si="73"/>
        <v>44015</v>
      </c>
      <c r="X192" s="122">
        <f t="shared" si="79"/>
        <v>3</v>
      </c>
      <c r="Y192" s="97">
        <f t="shared" si="75"/>
        <v>83545</v>
      </c>
      <c r="Z192" s="123">
        <f t="shared" si="76"/>
        <v>44015</v>
      </c>
      <c r="AA192" s="97">
        <f t="shared" si="77"/>
        <v>0</v>
      </c>
      <c r="AB192" s="97">
        <f t="shared" si="78"/>
        <v>4634</v>
      </c>
    </row>
    <row r="193" spans="2:28" x14ac:dyDescent="0.55000000000000004">
      <c r="B193" s="77">
        <v>44016</v>
      </c>
      <c r="C193" s="48">
        <v>1</v>
      </c>
      <c r="D193" s="84"/>
      <c r="E193" s="110"/>
      <c r="F193" s="57">
        <v>7</v>
      </c>
      <c r="G193" s="48">
        <v>8</v>
      </c>
      <c r="H193" s="89">
        <f t="shared" si="70"/>
        <v>83553</v>
      </c>
      <c r="I193" s="89">
        <f t="shared" si="80"/>
        <v>403</v>
      </c>
      <c r="J193" s="48">
        <v>0</v>
      </c>
      <c r="K193" s="56">
        <f t="shared" si="81"/>
        <v>6</v>
      </c>
      <c r="L193" s="48">
        <v>0</v>
      </c>
      <c r="M193" s="89">
        <f t="shared" si="72"/>
        <v>4634</v>
      </c>
      <c r="N193" s="48">
        <v>7</v>
      </c>
      <c r="O193" s="89">
        <f t="shared" si="71"/>
        <v>78516</v>
      </c>
      <c r="P193" s="111">
        <f t="shared" si="74"/>
        <v>280</v>
      </c>
      <c r="Q193" s="57">
        <v>763557</v>
      </c>
      <c r="R193" s="48">
        <v>1072</v>
      </c>
      <c r="S193" s="118"/>
      <c r="T193" s="57">
        <v>4021</v>
      </c>
      <c r="U193" s="78"/>
      <c r="W193" s="121">
        <f t="shared" si="73"/>
        <v>44016</v>
      </c>
      <c r="X193" s="122">
        <f t="shared" si="79"/>
        <v>8</v>
      </c>
      <c r="Y193" s="97">
        <f t="shared" si="75"/>
        <v>83553</v>
      </c>
      <c r="Z193" s="123">
        <f t="shared" si="76"/>
        <v>44016</v>
      </c>
      <c r="AA193" s="97">
        <f t="shared" si="77"/>
        <v>0</v>
      </c>
      <c r="AB193" s="97">
        <f t="shared" si="78"/>
        <v>4634</v>
      </c>
    </row>
    <row r="194" spans="2:28" x14ac:dyDescent="0.55000000000000004">
      <c r="B194" s="77">
        <v>44017</v>
      </c>
      <c r="C194" s="48">
        <v>0</v>
      </c>
      <c r="D194" s="84"/>
      <c r="E194" s="110"/>
      <c r="F194" s="57">
        <v>7</v>
      </c>
      <c r="G194" s="48">
        <v>4</v>
      </c>
      <c r="H194" s="89">
        <f t="shared" ref="H194:H215" si="82">+H193+G194</f>
        <v>83557</v>
      </c>
      <c r="I194" s="89">
        <f t="shared" si="80"/>
        <v>405</v>
      </c>
      <c r="J194" s="48">
        <v>0</v>
      </c>
      <c r="K194" s="56">
        <f t="shared" si="81"/>
        <v>6</v>
      </c>
      <c r="L194" s="48">
        <v>0</v>
      </c>
      <c r="M194" s="89">
        <f t="shared" si="72"/>
        <v>4634</v>
      </c>
      <c r="N194" s="48">
        <v>2</v>
      </c>
      <c r="O194" s="89">
        <f t="shared" ref="O194:O215" si="83">+N194+O193</f>
        <v>78518</v>
      </c>
      <c r="P194" s="111">
        <f t="shared" si="74"/>
        <v>244</v>
      </c>
      <c r="Q194" s="57">
        <v>763801</v>
      </c>
      <c r="R194" s="48">
        <v>455</v>
      </c>
      <c r="S194" s="118"/>
      <c r="T194" s="57">
        <v>3988</v>
      </c>
      <c r="U194" s="78"/>
      <c r="W194" s="121">
        <f t="shared" si="73"/>
        <v>44017</v>
      </c>
      <c r="X194" s="122">
        <f t="shared" si="79"/>
        <v>4</v>
      </c>
      <c r="Y194" s="97">
        <f t="shared" si="75"/>
        <v>83557</v>
      </c>
      <c r="Z194" s="123">
        <f t="shared" si="76"/>
        <v>44017</v>
      </c>
      <c r="AA194" s="97">
        <f t="shared" si="77"/>
        <v>0</v>
      </c>
      <c r="AB194" s="97">
        <f t="shared" si="78"/>
        <v>4634</v>
      </c>
    </row>
    <row r="195" spans="2:28" ht="16" customHeight="1" x14ac:dyDescent="0.55000000000000004">
      <c r="B195" s="77">
        <v>44018</v>
      </c>
      <c r="C195" s="48">
        <v>2</v>
      </c>
      <c r="D195" s="84"/>
      <c r="E195" s="110"/>
      <c r="F195" s="57">
        <v>7</v>
      </c>
      <c r="G195" s="48">
        <v>8</v>
      </c>
      <c r="H195" s="89">
        <f t="shared" si="82"/>
        <v>83565</v>
      </c>
      <c r="I195" s="89">
        <f t="shared" si="80"/>
        <v>403</v>
      </c>
      <c r="J195" s="48">
        <v>1</v>
      </c>
      <c r="K195" s="56">
        <f t="shared" si="81"/>
        <v>7</v>
      </c>
      <c r="L195" s="48">
        <v>0</v>
      </c>
      <c r="M195" s="89">
        <f t="shared" si="72"/>
        <v>4634</v>
      </c>
      <c r="N195" s="48">
        <v>10</v>
      </c>
      <c r="O195" s="89">
        <f t="shared" si="83"/>
        <v>78528</v>
      </c>
      <c r="P195" s="111">
        <f t="shared" si="74"/>
        <v>685</v>
      </c>
      <c r="Q195" s="57">
        <v>764486</v>
      </c>
      <c r="R195" s="48">
        <v>243</v>
      </c>
      <c r="S195" s="118"/>
      <c r="T195" s="57">
        <v>3940</v>
      </c>
      <c r="U195" s="78"/>
      <c r="W195" s="121">
        <f t="shared" si="73"/>
        <v>44018</v>
      </c>
      <c r="X195" s="122">
        <f t="shared" si="79"/>
        <v>8</v>
      </c>
      <c r="Y195" s="97">
        <f t="shared" si="75"/>
        <v>83565</v>
      </c>
      <c r="Z195" s="123">
        <f t="shared" si="76"/>
        <v>44018</v>
      </c>
      <c r="AA195" s="97">
        <f t="shared" si="77"/>
        <v>0</v>
      </c>
      <c r="AB195" s="97">
        <f t="shared" si="78"/>
        <v>4634</v>
      </c>
    </row>
    <row r="196" spans="2:28" hidden="1" x14ac:dyDescent="0.55000000000000004">
      <c r="B196" s="77">
        <v>44019</v>
      </c>
      <c r="C196" s="48">
        <v>0</v>
      </c>
      <c r="D196" s="84"/>
      <c r="E196" s="110"/>
      <c r="F196" s="57">
        <v>6</v>
      </c>
      <c r="G196" s="48">
        <v>7</v>
      </c>
      <c r="H196" s="89">
        <f t="shared" si="82"/>
        <v>83572</v>
      </c>
      <c r="I196" s="89">
        <f t="shared" si="80"/>
        <v>390</v>
      </c>
      <c r="J196" s="48">
        <v>-1</v>
      </c>
      <c r="K196" s="56">
        <f t="shared" si="81"/>
        <v>6</v>
      </c>
      <c r="L196" s="48">
        <v>0</v>
      </c>
      <c r="M196" s="89">
        <f t="shared" si="72"/>
        <v>4634</v>
      </c>
      <c r="N196" s="48">
        <v>20</v>
      </c>
      <c r="O196" s="89">
        <f t="shared" si="83"/>
        <v>78548</v>
      </c>
      <c r="P196" s="111">
        <f t="shared" si="74"/>
        <v>526</v>
      </c>
      <c r="Q196" s="57">
        <v>765012</v>
      </c>
      <c r="R196" s="48">
        <v>231</v>
      </c>
      <c r="S196" s="118"/>
      <c r="T196" s="57">
        <v>4214</v>
      </c>
      <c r="U196" s="78"/>
      <c r="W196" s="121">
        <f t="shared" si="73"/>
        <v>44019</v>
      </c>
      <c r="X196" s="122">
        <f t="shared" si="79"/>
        <v>7</v>
      </c>
      <c r="Y196" s="97">
        <f t="shared" si="75"/>
        <v>83572</v>
      </c>
      <c r="Z196" s="123">
        <f t="shared" si="76"/>
        <v>44019</v>
      </c>
      <c r="AA196" s="97">
        <f t="shared" si="77"/>
        <v>0</v>
      </c>
      <c r="AB196" s="97">
        <f t="shared" si="78"/>
        <v>4634</v>
      </c>
    </row>
    <row r="197" spans="2:28" x14ac:dyDescent="0.55000000000000004">
      <c r="B197" s="77">
        <v>44020</v>
      </c>
      <c r="C197" s="48">
        <v>0</v>
      </c>
      <c r="D197" s="84"/>
      <c r="E197" s="110"/>
      <c r="F197" s="57">
        <v>5</v>
      </c>
      <c r="G197" s="48">
        <v>9</v>
      </c>
      <c r="H197" s="89">
        <f t="shared" si="82"/>
        <v>83581</v>
      </c>
      <c r="I197" s="89">
        <f t="shared" si="80"/>
        <v>357</v>
      </c>
      <c r="J197" s="48">
        <v>-1</v>
      </c>
      <c r="K197" s="56">
        <f t="shared" si="81"/>
        <v>5</v>
      </c>
      <c r="L197" s="48">
        <v>0</v>
      </c>
      <c r="M197" s="89">
        <f t="shared" si="72"/>
        <v>4634</v>
      </c>
      <c r="N197" s="48">
        <v>42</v>
      </c>
      <c r="O197" s="89">
        <f t="shared" si="83"/>
        <v>78590</v>
      </c>
      <c r="P197" s="111">
        <f t="shared" si="74"/>
        <v>332</v>
      </c>
      <c r="Q197" s="57">
        <v>765344</v>
      </c>
      <c r="R197" s="48">
        <v>706</v>
      </c>
      <c r="S197" s="118"/>
      <c r="T197" s="57">
        <v>3840</v>
      </c>
      <c r="U197" s="78"/>
      <c r="W197" s="121">
        <f t="shared" si="73"/>
        <v>44020</v>
      </c>
      <c r="X197" s="122">
        <f t="shared" si="79"/>
        <v>9</v>
      </c>
      <c r="Y197" s="97">
        <f t="shared" si="75"/>
        <v>83581</v>
      </c>
      <c r="Z197" s="123">
        <f t="shared" si="76"/>
        <v>44020</v>
      </c>
      <c r="AA197" s="97">
        <f t="shared" si="77"/>
        <v>0</v>
      </c>
      <c r="AB197" s="97">
        <f t="shared" si="78"/>
        <v>4634</v>
      </c>
    </row>
    <row r="198" spans="2:28" x14ac:dyDescent="0.55000000000000004">
      <c r="B198" s="77">
        <v>44021</v>
      </c>
      <c r="C198" s="48">
        <v>3</v>
      </c>
      <c r="D198" s="84"/>
      <c r="E198" s="110"/>
      <c r="F198" s="57">
        <v>8</v>
      </c>
      <c r="G198" s="48">
        <v>4</v>
      </c>
      <c r="H198" s="89">
        <f t="shared" si="82"/>
        <v>83585</v>
      </c>
      <c r="I198" s="89">
        <f t="shared" si="80"/>
        <v>342</v>
      </c>
      <c r="J198" s="48">
        <v>-1</v>
      </c>
      <c r="K198" s="56">
        <f t="shared" si="81"/>
        <v>4</v>
      </c>
      <c r="L198" s="48">
        <v>0</v>
      </c>
      <c r="M198" s="89">
        <f t="shared" si="72"/>
        <v>4634</v>
      </c>
      <c r="N198" s="48">
        <v>19</v>
      </c>
      <c r="O198" s="89">
        <f t="shared" si="83"/>
        <v>78609</v>
      </c>
      <c r="P198" s="111">
        <f t="shared" si="74"/>
        <v>271</v>
      </c>
      <c r="Q198" s="57">
        <v>765615</v>
      </c>
      <c r="R198" s="48">
        <v>311</v>
      </c>
      <c r="S198" s="118"/>
      <c r="T198" s="57">
        <v>3796</v>
      </c>
      <c r="U198" s="78"/>
      <c r="W198" s="121">
        <f t="shared" si="73"/>
        <v>44021</v>
      </c>
      <c r="X198" s="122">
        <f t="shared" si="79"/>
        <v>4</v>
      </c>
      <c r="Y198" s="97">
        <f t="shared" si="75"/>
        <v>83585</v>
      </c>
      <c r="Z198" s="123">
        <f t="shared" si="76"/>
        <v>44021</v>
      </c>
      <c r="AA198" s="97">
        <f t="shared" si="77"/>
        <v>0</v>
      </c>
      <c r="AB198" s="97">
        <f t="shared" si="78"/>
        <v>4634</v>
      </c>
    </row>
    <row r="199" spans="2:28" x14ac:dyDescent="0.55000000000000004">
      <c r="B199" s="77">
        <v>44022</v>
      </c>
      <c r="C199" s="48">
        <v>0</v>
      </c>
      <c r="D199" s="84"/>
      <c r="E199" s="110"/>
      <c r="F199" s="57">
        <v>8</v>
      </c>
      <c r="G199" s="48">
        <v>2</v>
      </c>
      <c r="H199" s="89">
        <f t="shared" si="82"/>
        <v>83587</v>
      </c>
      <c r="I199" s="89">
        <f t="shared" si="80"/>
        <v>330</v>
      </c>
      <c r="J199" s="48">
        <v>-1</v>
      </c>
      <c r="K199" s="56">
        <f t="shared" si="81"/>
        <v>3</v>
      </c>
      <c r="L199" s="48">
        <v>0</v>
      </c>
      <c r="M199" s="89">
        <f t="shared" si="72"/>
        <v>4634</v>
      </c>
      <c r="N199" s="48">
        <v>14</v>
      </c>
      <c r="O199" s="89">
        <f t="shared" si="83"/>
        <v>78623</v>
      </c>
      <c r="P199" s="111">
        <f t="shared" si="74"/>
        <v>319</v>
      </c>
      <c r="Q199" s="57">
        <v>765934</v>
      </c>
      <c r="R199" s="48">
        <v>533</v>
      </c>
      <c r="S199" s="118"/>
      <c r="T199" s="57">
        <v>3580</v>
      </c>
      <c r="U199" s="78"/>
      <c r="W199" s="121">
        <f t="shared" si="73"/>
        <v>44022</v>
      </c>
      <c r="X199" s="122">
        <f t="shared" si="79"/>
        <v>2</v>
      </c>
      <c r="Y199" s="97">
        <f t="shared" si="75"/>
        <v>83587</v>
      </c>
      <c r="Z199" s="123">
        <f t="shared" si="76"/>
        <v>44022</v>
      </c>
      <c r="AA199" s="97">
        <f t="shared" si="77"/>
        <v>0</v>
      </c>
      <c r="AB199" s="97">
        <f t="shared" si="78"/>
        <v>4634</v>
      </c>
    </row>
    <row r="200" spans="2:28" x14ac:dyDescent="0.55000000000000004">
      <c r="B200" s="77">
        <v>44023</v>
      </c>
      <c r="C200" s="48">
        <v>0</v>
      </c>
      <c r="D200" s="84"/>
      <c r="E200" s="110"/>
      <c r="F200" s="57">
        <v>7</v>
      </c>
      <c r="G200" s="48">
        <v>7</v>
      </c>
      <c r="H200" s="89">
        <f t="shared" si="82"/>
        <v>83594</v>
      </c>
      <c r="I200" s="89">
        <f t="shared" si="80"/>
        <v>326</v>
      </c>
      <c r="J200" s="48">
        <v>0</v>
      </c>
      <c r="K200" s="56">
        <f t="shared" si="81"/>
        <v>3</v>
      </c>
      <c r="L200" s="48">
        <v>0</v>
      </c>
      <c r="M200" s="89">
        <f t="shared" si="72"/>
        <v>4634</v>
      </c>
      <c r="N200" s="48">
        <v>11</v>
      </c>
      <c r="O200" s="89">
        <f t="shared" si="83"/>
        <v>78634</v>
      </c>
      <c r="P200" s="111">
        <f t="shared" si="74"/>
        <v>395</v>
      </c>
      <c r="Q200" s="57">
        <v>766329</v>
      </c>
      <c r="R200" s="48">
        <v>235</v>
      </c>
      <c r="S200" s="118"/>
      <c r="T200" s="57">
        <v>3739</v>
      </c>
      <c r="U200" s="78"/>
      <c r="W200" s="121">
        <f t="shared" si="73"/>
        <v>44023</v>
      </c>
      <c r="X200" s="122">
        <f t="shared" si="79"/>
        <v>7</v>
      </c>
      <c r="Y200" s="97">
        <f t="shared" si="75"/>
        <v>83594</v>
      </c>
      <c r="Z200" s="123">
        <f t="shared" si="76"/>
        <v>44023</v>
      </c>
      <c r="AA200" s="97">
        <f t="shared" si="77"/>
        <v>0</v>
      </c>
      <c r="AB200" s="97">
        <f t="shared" si="78"/>
        <v>4634</v>
      </c>
    </row>
    <row r="201" spans="2:28" x14ac:dyDescent="0.55000000000000004">
      <c r="B201" s="77">
        <v>44024</v>
      </c>
      <c r="C201" s="48">
        <v>0</v>
      </c>
      <c r="D201" s="84"/>
      <c r="E201" s="110"/>
      <c r="F201" s="57">
        <v>7</v>
      </c>
      <c r="G201" s="48">
        <v>8</v>
      </c>
      <c r="H201" s="89">
        <f t="shared" si="82"/>
        <v>83602</v>
      </c>
      <c r="I201" s="89">
        <f t="shared" si="80"/>
        <v>320</v>
      </c>
      <c r="J201" s="48">
        <v>0</v>
      </c>
      <c r="K201" s="56">
        <f t="shared" si="81"/>
        <v>3</v>
      </c>
      <c r="L201" s="48">
        <v>0</v>
      </c>
      <c r="M201" s="89">
        <f t="shared" si="72"/>
        <v>4634</v>
      </c>
      <c r="N201" s="48">
        <v>14</v>
      </c>
      <c r="O201" s="89">
        <f t="shared" si="83"/>
        <v>78648</v>
      </c>
      <c r="P201" s="111">
        <f t="shared" si="74"/>
        <v>293</v>
      </c>
      <c r="Q201" s="57">
        <v>766622</v>
      </c>
      <c r="R201" s="48">
        <v>538</v>
      </c>
      <c r="S201" s="118"/>
      <c r="T201" s="57">
        <v>3494</v>
      </c>
      <c r="U201" s="78"/>
      <c r="W201" s="121">
        <f t="shared" si="73"/>
        <v>44024</v>
      </c>
      <c r="X201" s="122">
        <f t="shared" si="79"/>
        <v>8</v>
      </c>
      <c r="Y201" s="97">
        <f t="shared" si="75"/>
        <v>83602</v>
      </c>
      <c r="Z201" s="123">
        <f t="shared" si="76"/>
        <v>44024</v>
      </c>
      <c r="AA201" s="97">
        <f t="shared" si="77"/>
        <v>0</v>
      </c>
      <c r="AB201" s="97">
        <f t="shared" si="78"/>
        <v>4634</v>
      </c>
    </row>
    <row r="202" spans="2:28" x14ac:dyDescent="0.55000000000000004">
      <c r="B202" s="77">
        <v>44025</v>
      </c>
      <c r="C202" s="48">
        <v>0</v>
      </c>
      <c r="D202" s="84"/>
      <c r="E202" s="110"/>
      <c r="F202" s="57">
        <v>5</v>
      </c>
      <c r="G202" s="48">
        <v>3</v>
      </c>
      <c r="H202" s="89">
        <f t="shared" si="82"/>
        <v>83605</v>
      </c>
      <c r="I202" s="89">
        <f t="shared" si="80"/>
        <v>297</v>
      </c>
      <c r="J202" s="48">
        <v>0</v>
      </c>
      <c r="K202" s="56">
        <f t="shared" si="81"/>
        <v>3</v>
      </c>
      <c r="L202" s="48">
        <v>0</v>
      </c>
      <c r="M202" s="89">
        <f t="shared" si="72"/>
        <v>4634</v>
      </c>
      <c r="N202" s="48">
        <v>26</v>
      </c>
      <c r="O202" s="89">
        <f t="shared" si="83"/>
        <v>78674</v>
      </c>
      <c r="P202" s="111">
        <f t="shared" si="74"/>
        <v>281</v>
      </c>
      <c r="Q202" s="57">
        <v>766903</v>
      </c>
      <c r="R202" s="48">
        <v>508</v>
      </c>
      <c r="S202" s="118"/>
      <c r="T202" s="57">
        <v>3267</v>
      </c>
      <c r="U202" s="78"/>
      <c r="W202" s="121">
        <f t="shared" si="73"/>
        <v>44025</v>
      </c>
      <c r="X202" s="122">
        <f t="shared" si="79"/>
        <v>3</v>
      </c>
      <c r="Y202" s="97">
        <f t="shared" si="75"/>
        <v>83605</v>
      </c>
      <c r="Z202" s="123">
        <f t="shared" si="76"/>
        <v>44025</v>
      </c>
      <c r="AA202" s="97">
        <f t="shared" si="77"/>
        <v>0</v>
      </c>
      <c r="AB202" s="97">
        <f t="shared" si="78"/>
        <v>4634</v>
      </c>
    </row>
    <row r="203" spans="2:28" x14ac:dyDescent="0.55000000000000004">
      <c r="B203" s="77">
        <v>44026</v>
      </c>
      <c r="C203" s="48">
        <v>0</v>
      </c>
      <c r="D203" s="84"/>
      <c r="E203" s="110"/>
      <c r="F203" s="57">
        <v>3</v>
      </c>
      <c r="G203" s="48">
        <v>6</v>
      </c>
      <c r="H203" s="89">
        <f t="shared" si="82"/>
        <v>83611</v>
      </c>
      <c r="I203" s="89">
        <f t="shared" si="80"/>
        <v>284</v>
      </c>
      <c r="J203" s="48">
        <v>0</v>
      </c>
      <c r="K203" s="56">
        <f t="shared" si="81"/>
        <v>3</v>
      </c>
      <c r="L203" s="48">
        <v>0</v>
      </c>
      <c r="M203" s="89">
        <f t="shared" si="72"/>
        <v>4634</v>
      </c>
      <c r="N203" s="48">
        <v>19</v>
      </c>
      <c r="O203" s="89">
        <f t="shared" si="83"/>
        <v>78693</v>
      </c>
      <c r="P203" s="111">
        <f t="shared" si="74"/>
        <v>529</v>
      </c>
      <c r="Q203" s="57">
        <v>767432</v>
      </c>
      <c r="R203" s="48">
        <v>219</v>
      </c>
      <c r="S203" s="118"/>
      <c r="T203" s="57">
        <v>3577</v>
      </c>
      <c r="U203" s="78"/>
      <c r="W203" s="121">
        <f t="shared" si="73"/>
        <v>44026</v>
      </c>
      <c r="X203" s="122">
        <f t="shared" si="79"/>
        <v>6</v>
      </c>
      <c r="Y203" s="97">
        <f t="shared" si="75"/>
        <v>83611</v>
      </c>
      <c r="Z203" s="123">
        <f t="shared" si="76"/>
        <v>44026</v>
      </c>
      <c r="AA203" s="97">
        <f t="shared" si="77"/>
        <v>0</v>
      </c>
      <c r="AB203" s="97">
        <f t="shared" si="78"/>
        <v>4634</v>
      </c>
    </row>
    <row r="204" spans="2:28" x14ac:dyDescent="0.55000000000000004">
      <c r="B204" s="77">
        <v>44027</v>
      </c>
      <c r="C204" s="48">
        <v>0</v>
      </c>
      <c r="D204" s="84"/>
      <c r="E204" s="110"/>
      <c r="F204" s="57">
        <v>3</v>
      </c>
      <c r="G204" s="48">
        <v>1</v>
      </c>
      <c r="H204" s="89">
        <f t="shared" si="82"/>
        <v>83612</v>
      </c>
      <c r="I204" s="89">
        <f t="shared" si="80"/>
        <v>259</v>
      </c>
      <c r="J204" s="48">
        <v>0</v>
      </c>
      <c r="K204" s="56">
        <f t="shared" si="81"/>
        <v>3</v>
      </c>
      <c r="L204" s="48">
        <v>0</v>
      </c>
      <c r="M204" s="89">
        <f t="shared" si="72"/>
        <v>4634</v>
      </c>
      <c r="N204" s="48">
        <v>26</v>
      </c>
      <c r="O204" s="89">
        <f t="shared" si="83"/>
        <v>78719</v>
      </c>
      <c r="P204" s="111">
        <f t="shared" si="74"/>
        <v>100</v>
      </c>
      <c r="Q204" s="57">
        <v>767532</v>
      </c>
      <c r="R204" s="48">
        <v>364</v>
      </c>
      <c r="S204" s="118"/>
      <c r="T204" s="57">
        <v>3313</v>
      </c>
      <c r="U204" s="78"/>
      <c r="W204" s="121">
        <f t="shared" si="73"/>
        <v>44027</v>
      </c>
      <c r="X204" s="122">
        <f t="shared" si="79"/>
        <v>1</v>
      </c>
      <c r="Y204" s="97">
        <f t="shared" si="75"/>
        <v>83612</v>
      </c>
      <c r="Z204" s="123">
        <f t="shared" si="76"/>
        <v>44027</v>
      </c>
      <c r="AA204" s="97">
        <f t="shared" si="77"/>
        <v>0</v>
      </c>
      <c r="AB204" s="97">
        <f t="shared" si="78"/>
        <v>4634</v>
      </c>
    </row>
    <row r="205" spans="2:28" x14ac:dyDescent="0.55000000000000004">
      <c r="B205" s="77">
        <v>44028</v>
      </c>
      <c r="C205" s="48">
        <v>1</v>
      </c>
      <c r="D205" s="84"/>
      <c r="E205" s="110"/>
      <c r="F205" s="57">
        <v>3</v>
      </c>
      <c r="G205" s="48">
        <v>10</v>
      </c>
      <c r="H205" s="89">
        <f t="shared" si="82"/>
        <v>83622</v>
      </c>
      <c r="I205" s="89">
        <f t="shared" si="80"/>
        <v>251</v>
      </c>
      <c r="J205" s="48">
        <v>0</v>
      </c>
      <c r="K205" s="56">
        <f t="shared" si="81"/>
        <v>3</v>
      </c>
      <c r="L205" s="48">
        <v>0</v>
      </c>
      <c r="M205" s="89">
        <f t="shared" si="72"/>
        <v>4634</v>
      </c>
      <c r="N205" s="48">
        <v>18</v>
      </c>
      <c r="O205" s="89">
        <f t="shared" si="83"/>
        <v>78737</v>
      </c>
      <c r="P205" s="111">
        <f t="shared" si="74"/>
        <v>384</v>
      </c>
      <c r="Q205" s="57">
        <v>767916</v>
      </c>
      <c r="R205" s="48">
        <v>46</v>
      </c>
      <c r="S205" s="118"/>
      <c r="T205" s="57">
        <v>3651</v>
      </c>
      <c r="U205" s="78"/>
      <c r="W205" s="121">
        <f t="shared" si="73"/>
        <v>44028</v>
      </c>
      <c r="X205" s="122">
        <f t="shared" si="79"/>
        <v>10</v>
      </c>
      <c r="Y205" s="97">
        <f t="shared" si="75"/>
        <v>83622</v>
      </c>
      <c r="Z205" s="123">
        <f t="shared" si="76"/>
        <v>44028</v>
      </c>
      <c r="AA205" s="97">
        <f t="shared" si="77"/>
        <v>0</v>
      </c>
      <c r="AB205" s="97">
        <f t="shared" si="78"/>
        <v>4634</v>
      </c>
    </row>
    <row r="206" spans="2:28" x14ac:dyDescent="0.55000000000000004">
      <c r="B206" s="77">
        <v>44029</v>
      </c>
      <c r="C206" s="48">
        <v>1</v>
      </c>
      <c r="D206" s="84"/>
      <c r="E206" s="110"/>
      <c r="F206" s="57">
        <v>4</v>
      </c>
      <c r="G206" s="48">
        <v>22</v>
      </c>
      <c r="H206" s="89">
        <f t="shared" si="82"/>
        <v>83644</v>
      </c>
      <c r="I206" s="89">
        <f t="shared" si="80"/>
        <v>252</v>
      </c>
      <c r="J206" s="48">
        <v>0</v>
      </c>
      <c r="K206" s="56">
        <f t="shared" si="81"/>
        <v>3</v>
      </c>
      <c r="L206" s="48">
        <v>0</v>
      </c>
      <c r="M206" s="89">
        <f t="shared" si="72"/>
        <v>4634</v>
      </c>
      <c r="N206" s="48">
        <v>21</v>
      </c>
      <c r="O206" s="89">
        <f t="shared" si="83"/>
        <v>78758</v>
      </c>
      <c r="P206" s="111">
        <f t="shared" si="74"/>
        <v>554</v>
      </c>
      <c r="Q206" s="57">
        <v>768470</v>
      </c>
      <c r="R206" s="48">
        <v>129</v>
      </c>
      <c r="S206" s="118"/>
      <c r="T206" s="57">
        <v>4072</v>
      </c>
      <c r="U206" s="78"/>
      <c r="W206" s="121">
        <f t="shared" si="73"/>
        <v>44029</v>
      </c>
      <c r="X206" s="122">
        <f t="shared" si="79"/>
        <v>22</v>
      </c>
      <c r="Y206" s="97">
        <f t="shared" si="75"/>
        <v>83644</v>
      </c>
      <c r="Z206" s="123">
        <f t="shared" si="76"/>
        <v>44029</v>
      </c>
      <c r="AA206" s="97">
        <f t="shared" si="77"/>
        <v>0</v>
      </c>
      <c r="AB206" s="97">
        <f t="shared" si="78"/>
        <v>4634</v>
      </c>
    </row>
    <row r="207" spans="2:28" x14ac:dyDescent="0.55000000000000004">
      <c r="B207" s="77">
        <v>44030</v>
      </c>
      <c r="C207" s="48">
        <v>1</v>
      </c>
      <c r="D207" s="84"/>
      <c r="E207" s="110"/>
      <c r="F207" s="57">
        <v>4</v>
      </c>
      <c r="G207" s="48">
        <v>16</v>
      </c>
      <c r="H207" s="89">
        <f t="shared" si="82"/>
        <v>83660</v>
      </c>
      <c r="I207" s="89">
        <f t="shared" si="80"/>
        <v>251</v>
      </c>
      <c r="J207" s="48">
        <v>0</v>
      </c>
      <c r="K207" s="56">
        <f t="shared" si="81"/>
        <v>3</v>
      </c>
      <c r="L207" s="48">
        <v>0</v>
      </c>
      <c r="M207" s="89">
        <f t="shared" si="72"/>
        <v>4634</v>
      </c>
      <c r="N207" s="48">
        <v>17</v>
      </c>
      <c r="O207" s="89">
        <f t="shared" si="83"/>
        <v>78775</v>
      </c>
      <c r="P207" s="111">
        <f t="shared" si="74"/>
        <v>3119</v>
      </c>
      <c r="Q207" s="57">
        <v>771589</v>
      </c>
      <c r="R207" s="48">
        <v>212</v>
      </c>
      <c r="S207" s="118"/>
      <c r="T207" s="57">
        <v>6925</v>
      </c>
      <c r="U207" s="78"/>
      <c r="W207" s="121">
        <f t="shared" si="73"/>
        <v>44030</v>
      </c>
      <c r="X207" s="122">
        <f t="shared" si="79"/>
        <v>16</v>
      </c>
      <c r="Y207" s="97">
        <f t="shared" si="75"/>
        <v>83660</v>
      </c>
      <c r="Z207" s="123">
        <f t="shared" si="76"/>
        <v>44030</v>
      </c>
      <c r="AA207" s="97">
        <f t="shared" si="77"/>
        <v>0</v>
      </c>
      <c r="AB207" s="97">
        <f t="shared" si="78"/>
        <v>4634</v>
      </c>
    </row>
    <row r="208" spans="2:28" x14ac:dyDescent="0.55000000000000004">
      <c r="B208" s="77">
        <v>44031</v>
      </c>
      <c r="C208" s="48">
        <v>1</v>
      </c>
      <c r="D208" s="84"/>
      <c r="E208" s="110"/>
      <c r="F208" s="57">
        <v>4</v>
      </c>
      <c r="G208" s="48">
        <v>22</v>
      </c>
      <c r="H208" s="89">
        <f t="shared" si="82"/>
        <v>83682</v>
      </c>
      <c r="I208" s="89">
        <f t="shared" si="80"/>
        <v>249</v>
      </c>
      <c r="J208" s="48">
        <v>2</v>
      </c>
      <c r="K208" s="56">
        <f t="shared" si="81"/>
        <v>5</v>
      </c>
      <c r="L208" s="48">
        <v>0</v>
      </c>
      <c r="M208" s="89">
        <f t="shared" si="72"/>
        <v>4634</v>
      </c>
      <c r="N208" s="48">
        <v>24</v>
      </c>
      <c r="O208" s="89">
        <f t="shared" si="83"/>
        <v>78799</v>
      </c>
      <c r="P208" s="111">
        <f t="shared" si="74"/>
        <v>744</v>
      </c>
      <c r="Q208" s="57">
        <v>772333</v>
      </c>
      <c r="R208" s="48">
        <v>465</v>
      </c>
      <c r="S208" s="118"/>
      <c r="T208" s="57">
        <v>7204</v>
      </c>
      <c r="U208" s="78"/>
      <c r="W208" s="121">
        <f t="shared" si="73"/>
        <v>44031</v>
      </c>
      <c r="X208" s="122">
        <f t="shared" si="79"/>
        <v>22</v>
      </c>
      <c r="Y208" s="97">
        <f t="shared" si="75"/>
        <v>83682</v>
      </c>
      <c r="Z208" s="123">
        <f t="shared" si="76"/>
        <v>44031</v>
      </c>
      <c r="AA208" s="97">
        <f t="shared" si="77"/>
        <v>0</v>
      </c>
      <c r="AB208" s="97">
        <f t="shared" si="78"/>
        <v>4634</v>
      </c>
    </row>
    <row r="209" spans="2:28" x14ac:dyDescent="0.55000000000000004">
      <c r="B209" s="77">
        <v>44032</v>
      </c>
      <c r="C209" s="48">
        <v>0</v>
      </c>
      <c r="D209" s="84"/>
      <c r="E209" s="110"/>
      <c r="F209" s="57">
        <v>1</v>
      </c>
      <c r="G209" s="48">
        <v>11</v>
      </c>
      <c r="H209" s="89">
        <f t="shared" si="82"/>
        <v>83693</v>
      </c>
      <c r="I209" s="89">
        <f t="shared" si="80"/>
        <v>242</v>
      </c>
      <c r="J209" s="48">
        <v>2</v>
      </c>
      <c r="K209" s="56">
        <f t="shared" si="81"/>
        <v>7</v>
      </c>
      <c r="L209" s="48">
        <v>0</v>
      </c>
      <c r="M209" s="89">
        <f t="shared" ref="M209:M215" si="84">+L209+M208</f>
        <v>4634</v>
      </c>
      <c r="N209" s="48">
        <v>18</v>
      </c>
      <c r="O209" s="89">
        <f t="shared" si="83"/>
        <v>78817</v>
      </c>
      <c r="P209" s="111">
        <f t="shared" si="74"/>
        <v>155</v>
      </c>
      <c r="Q209" s="57">
        <v>772488</v>
      </c>
      <c r="R209" s="48">
        <v>251</v>
      </c>
      <c r="S209" s="118"/>
      <c r="T209" s="57">
        <v>7108</v>
      </c>
      <c r="U209" s="78"/>
      <c r="W209" s="121">
        <f t="shared" si="73"/>
        <v>44032</v>
      </c>
      <c r="X209" s="122">
        <f t="shared" si="79"/>
        <v>11</v>
      </c>
      <c r="Y209" s="97">
        <f t="shared" si="75"/>
        <v>83693</v>
      </c>
      <c r="Z209" s="123">
        <f t="shared" si="76"/>
        <v>44032</v>
      </c>
      <c r="AA209" s="97">
        <f t="shared" si="77"/>
        <v>0</v>
      </c>
      <c r="AB209" s="97">
        <f t="shared" si="78"/>
        <v>4634</v>
      </c>
    </row>
    <row r="210" spans="2:28" x14ac:dyDescent="0.55000000000000004">
      <c r="B210" s="77">
        <v>44033</v>
      </c>
      <c r="C210" s="48">
        <v>0</v>
      </c>
      <c r="D210" s="84"/>
      <c r="E210" s="110"/>
      <c r="F210" s="57">
        <v>1</v>
      </c>
      <c r="G210" s="48">
        <v>14</v>
      </c>
      <c r="H210" s="89">
        <f t="shared" si="82"/>
        <v>83707</v>
      </c>
      <c r="I210" s="89">
        <f t="shared" si="80"/>
        <v>233</v>
      </c>
      <c r="J210" s="48">
        <v>-1</v>
      </c>
      <c r="K210" s="56">
        <f t="shared" si="81"/>
        <v>6</v>
      </c>
      <c r="L210" s="48">
        <v>0</v>
      </c>
      <c r="M210" s="89">
        <f t="shared" si="84"/>
        <v>4634</v>
      </c>
      <c r="N210" s="48">
        <v>23</v>
      </c>
      <c r="O210" s="89">
        <f t="shared" si="83"/>
        <v>78840</v>
      </c>
      <c r="P210" s="111">
        <f t="shared" si="74"/>
        <v>316</v>
      </c>
      <c r="Q210" s="57">
        <v>772804</v>
      </c>
      <c r="R210" s="48">
        <v>434</v>
      </c>
      <c r="S210" s="118"/>
      <c r="T210" s="57">
        <v>6988</v>
      </c>
      <c r="U210" s="78"/>
      <c r="W210" s="121">
        <f t="shared" si="73"/>
        <v>44033</v>
      </c>
      <c r="X210" s="122">
        <f t="shared" si="79"/>
        <v>14</v>
      </c>
      <c r="Y210" s="97">
        <f t="shared" si="75"/>
        <v>83707</v>
      </c>
      <c r="Z210" s="123">
        <f t="shared" si="76"/>
        <v>44033</v>
      </c>
      <c r="AA210" s="97">
        <f t="shared" si="77"/>
        <v>0</v>
      </c>
      <c r="AB210" s="97">
        <f t="shared" si="78"/>
        <v>4634</v>
      </c>
    </row>
    <row r="211" spans="2:28" x14ac:dyDescent="0.55000000000000004">
      <c r="B211" s="77">
        <v>44034</v>
      </c>
      <c r="C211" s="48">
        <v>3</v>
      </c>
      <c r="D211" s="84"/>
      <c r="E211" s="110"/>
      <c r="F211" s="57">
        <v>4</v>
      </c>
      <c r="G211" s="48">
        <v>22</v>
      </c>
      <c r="H211" s="89">
        <f t="shared" si="82"/>
        <v>83729</v>
      </c>
      <c r="I211" s="89">
        <f t="shared" si="80"/>
        <v>240</v>
      </c>
      <c r="J211" s="48">
        <v>5</v>
      </c>
      <c r="K211" s="56">
        <f t="shared" si="81"/>
        <v>11</v>
      </c>
      <c r="L211" s="48">
        <v>0</v>
      </c>
      <c r="M211" s="89">
        <f t="shared" si="84"/>
        <v>4634</v>
      </c>
      <c r="N211" s="48">
        <v>15</v>
      </c>
      <c r="O211" s="89">
        <f t="shared" si="83"/>
        <v>78855</v>
      </c>
      <c r="P211" s="111">
        <f t="shared" si="74"/>
        <v>608</v>
      </c>
      <c r="Q211" s="57">
        <v>773412</v>
      </c>
      <c r="R211" s="48">
        <v>378</v>
      </c>
      <c r="S211" s="118"/>
      <c r="T211" s="57">
        <v>7218</v>
      </c>
      <c r="U211" s="78"/>
      <c r="W211" s="121">
        <f t="shared" si="73"/>
        <v>44034</v>
      </c>
      <c r="X211" s="122">
        <f t="shared" si="79"/>
        <v>22</v>
      </c>
      <c r="Y211" s="97">
        <f t="shared" si="75"/>
        <v>83729</v>
      </c>
      <c r="Z211" s="123">
        <f t="shared" si="76"/>
        <v>44034</v>
      </c>
      <c r="AA211" s="97">
        <f t="shared" si="77"/>
        <v>0</v>
      </c>
      <c r="AB211" s="97">
        <f t="shared" si="78"/>
        <v>4634</v>
      </c>
    </row>
    <row r="212" spans="2:28" x14ac:dyDescent="0.55000000000000004">
      <c r="B212" s="77">
        <v>44035</v>
      </c>
      <c r="C212" s="48">
        <v>1</v>
      </c>
      <c r="D212" s="84"/>
      <c r="E212" s="110"/>
      <c r="F212" s="57">
        <v>2</v>
      </c>
      <c r="G212" s="48">
        <v>21</v>
      </c>
      <c r="H212" s="89">
        <f t="shared" si="82"/>
        <v>83750</v>
      </c>
      <c r="I212" s="89">
        <f t="shared" si="80"/>
        <v>243</v>
      </c>
      <c r="J212" s="48">
        <v>1</v>
      </c>
      <c r="K212" s="56">
        <f t="shared" si="81"/>
        <v>12</v>
      </c>
      <c r="L212" s="48">
        <v>0</v>
      </c>
      <c r="M212" s="89">
        <f t="shared" si="84"/>
        <v>4634</v>
      </c>
      <c r="N212" s="48">
        <v>18</v>
      </c>
      <c r="O212" s="89">
        <f t="shared" si="83"/>
        <v>78873</v>
      </c>
      <c r="P212" s="111">
        <f t="shared" si="74"/>
        <v>390</v>
      </c>
      <c r="Q212" s="57">
        <v>773802</v>
      </c>
      <c r="R212" s="48">
        <v>66</v>
      </c>
      <c r="S212" s="118"/>
      <c r="T212" s="57">
        <v>7526</v>
      </c>
      <c r="U212" s="78"/>
      <c r="W212" s="121">
        <f t="shared" si="73"/>
        <v>44035</v>
      </c>
      <c r="X212" s="122">
        <f t="shared" si="79"/>
        <v>21</v>
      </c>
      <c r="Y212" s="97">
        <f t="shared" si="75"/>
        <v>83750</v>
      </c>
      <c r="Z212" s="123">
        <f t="shared" si="76"/>
        <v>44035</v>
      </c>
      <c r="AA212" s="97">
        <f t="shared" si="77"/>
        <v>0</v>
      </c>
      <c r="AB212" s="97">
        <f t="shared" si="78"/>
        <v>4634</v>
      </c>
    </row>
    <row r="213" spans="2:28" x14ac:dyDescent="0.55000000000000004">
      <c r="B213" s="77">
        <v>44036</v>
      </c>
      <c r="C213" s="48">
        <v>2</v>
      </c>
      <c r="D213" s="84"/>
      <c r="E213" s="110"/>
      <c r="F213" s="57">
        <v>2</v>
      </c>
      <c r="G213" s="48">
        <v>34</v>
      </c>
      <c r="H213" s="89">
        <f t="shared" si="82"/>
        <v>83784</v>
      </c>
      <c r="I213" s="89">
        <f t="shared" si="80"/>
        <v>261</v>
      </c>
      <c r="J213" s="48">
        <v>-1</v>
      </c>
      <c r="K213" s="56">
        <f t="shared" si="81"/>
        <v>11</v>
      </c>
      <c r="L213" s="48">
        <v>0</v>
      </c>
      <c r="M213" s="89">
        <f t="shared" si="84"/>
        <v>4634</v>
      </c>
      <c r="N213" s="48">
        <v>16</v>
      </c>
      <c r="O213" s="89">
        <f t="shared" si="83"/>
        <v>78889</v>
      </c>
      <c r="P213" s="111">
        <f t="shared" si="74"/>
        <v>4250</v>
      </c>
      <c r="Q213" s="57">
        <v>778052</v>
      </c>
      <c r="R213" s="48">
        <v>256</v>
      </c>
      <c r="S213" s="118"/>
      <c r="T213" s="57">
        <v>11500</v>
      </c>
      <c r="U213" s="78"/>
      <c r="W213" s="121">
        <f t="shared" si="73"/>
        <v>44036</v>
      </c>
      <c r="X213" s="122">
        <f t="shared" si="79"/>
        <v>34</v>
      </c>
      <c r="Y213" s="97">
        <f t="shared" si="75"/>
        <v>83784</v>
      </c>
      <c r="Z213" s="123">
        <f t="shared" si="76"/>
        <v>44036</v>
      </c>
      <c r="AA213" s="97">
        <f t="shared" si="77"/>
        <v>0</v>
      </c>
      <c r="AB213" s="97">
        <f t="shared" si="78"/>
        <v>4634</v>
      </c>
    </row>
    <row r="214" spans="2:28" x14ac:dyDescent="0.55000000000000004">
      <c r="B214" s="77">
        <v>44037</v>
      </c>
      <c r="C214" s="48">
        <v>2</v>
      </c>
      <c r="D214" s="84"/>
      <c r="E214" s="110"/>
      <c r="F214" s="57">
        <v>3</v>
      </c>
      <c r="G214" s="48">
        <v>46</v>
      </c>
      <c r="H214" s="89">
        <f t="shared" si="82"/>
        <v>83830</v>
      </c>
      <c r="I214" s="89">
        <f t="shared" si="80"/>
        <v>288</v>
      </c>
      <c r="J214" s="48">
        <v>7</v>
      </c>
      <c r="K214" s="56">
        <f t="shared" si="81"/>
        <v>18</v>
      </c>
      <c r="L214" s="48">
        <v>0</v>
      </c>
      <c r="M214" s="89">
        <f t="shared" si="84"/>
        <v>4634</v>
      </c>
      <c r="N214" s="48">
        <v>19</v>
      </c>
      <c r="O214" s="89">
        <f t="shared" si="83"/>
        <v>78908</v>
      </c>
      <c r="P214" s="111">
        <f t="shared" ref="P214:P215" si="85">+Q214-Q213</f>
        <v>948</v>
      </c>
      <c r="Q214" s="57">
        <v>779000</v>
      </c>
      <c r="R214" s="48">
        <v>673</v>
      </c>
      <c r="S214" s="118"/>
      <c r="T214" s="57">
        <v>11762</v>
      </c>
      <c r="U214" s="78"/>
      <c r="W214" s="121">
        <f t="shared" si="73"/>
        <v>44037</v>
      </c>
      <c r="X214" s="122">
        <f t="shared" si="79"/>
        <v>46</v>
      </c>
      <c r="Y214" s="97">
        <f t="shared" si="75"/>
        <v>83830</v>
      </c>
      <c r="Z214" s="123">
        <f t="shared" si="76"/>
        <v>44037</v>
      </c>
      <c r="AA214" s="97">
        <f t="shared" si="77"/>
        <v>0</v>
      </c>
      <c r="AB214" s="97">
        <f t="shared" si="78"/>
        <v>4634</v>
      </c>
    </row>
    <row r="215" spans="2:28" x14ac:dyDescent="0.55000000000000004">
      <c r="B215" s="77">
        <v>44038</v>
      </c>
      <c r="C215" s="48">
        <v>0</v>
      </c>
      <c r="D215" s="84"/>
      <c r="E215" s="110"/>
      <c r="F215" s="57">
        <v>3</v>
      </c>
      <c r="G215" s="48">
        <v>61</v>
      </c>
      <c r="H215" s="89">
        <f t="shared" si="82"/>
        <v>83891</v>
      </c>
      <c r="I215" s="89">
        <f t="shared" si="80"/>
        <v>339</v>
      </c>
      <c r="J215" s="48">
        <v>3</v>
      </c>
      <c r="K215" s="56">
        <f t="shared" si="81"/>
        <v>21</v>
      </c>
      <c r="L215" s="48">
        <v>0</v>
      </c>
      <c r="M215" s="89">
        <f t="shared" si="84"/>
        <v>4634</v>
      </c>
      <c r="N215" s="48">
        <v>10</v>
      </c>
      <c r="O215" s="89">
        <f t="shared" si="83"/>
        <v>78918</v>
      </c>
      <c r="P215" s="111">
        <f t="shared" si="85"/>
        <v>2406</v>
      </c>
      <c r="Q215" s="57">
        <v>781406</v>
      </c>
      <c r="R215" s="48">
        <v>228</v>
      </c>
      <c r="S215" s="118"/>
      <c r="T215" s="57">
        <v>13935</v>
      </c>
      <c r="U215" s="78"/>
      <c r="W215" s="121">
        <f t="shared" si="73"/>
        <v>44038</v>
      </c>
      <c r="X215" s="122">
        <f t="shared" si="79"/>
        <v>61</v>
      </c>
      <c r="Y215" s="97">
        <f t="shared" si="75"/>
        <v>83891</v>
      </c>
      <c r="Z215" s="123">
        <f t="shared" si="76"/>
        <v>44038</v>
      </c>
      <c r="AA215" s="97">
        <f t="shared" si="77"/>
        <v>0</v>
      </c>
      <c r="AB215" s="97">
        <f t="shared" si="78"/>
        <v>4634</v>
      </c>
    </row>
    <row r="216" spans="2:28" x14ac:dyDescent="0.55000000000000004">
      <c r="B216" s="77">
        <v>44039</v>
      </c>
      <c r="C216" s="48">
        <v>0</v>
      </c>
      <c r="D216" s="84"/>
      <c r="E216" s="110"/>
      <c r="F216" s="57">
        <v>1</v>
      </c>
      <c r="G216" s="48">
        <v>68</v>
      </c>
      <c r="H216" s="89">
        <f t="shared" ref="H216" si="86">+H215+G216</f>
        <v>83959</v>
      </c>
      <c r="I216" s="89">
        <f t="shared" ref="I216" si="87">+H216-M216-O216</f>
        <v>391</v>
      </c>
      <c r="J216" s="48">
        <v>-1</v>
      </c>
      <c r="K216" s="56">
        <f t="shared" ref="K216" si="88">+J216+K215</f>
        <v>20</v>
      </c>
      <c r="L216" s="48">
        <v>0</v>
      </c>
      <c r="M216" s="89">
        <f t="shared" ref="M216" si="89">+L216+M215</f>
        <v>4634</v>
      </c>
      <c r="N216" s="48">
        <v>16</v>
      </c>
      <c r="O216" s="89">
        <f t="shared" ref="O216" si="90">+N216+O215</f>
        <v>78934</v>
      </c>
      <c r="P216" s="111">
        <f t="shared" ref="P216" si="91">+Q216-Q215</f>
        <v>878</v>
      </c>
      <c r="Q216" s="57">
        <v>782284</v>
      </c>
      <c r="R216" s="48">
        <v>184</v>
      </c>
      <c r="S216" s="118"/>
      <c r="T216" s="57">
        <v>14590</v>
      </c>
      <c r="U216" s="78"/>
      <c r="W216" s="121">
        <f t="shared" ref="W216" si="92">+B216</f>
        <v>44039</v>
      </c>
      <c r="X216" s="122">
        <f t="shared" ref="X216" si="93">+G216</f>
        <v>68</v>
      </c>
      <c r="Y216" s="97">
        <f t="shared" ref="Y216" si="94">+H216</f>
        <v>83959</v>
      </c>
      <c r="Z216" s="123">
        <f t="shared" ref="Z216" si="95">+B216</f>
        <v>44039</v>
      </c>
      <c r="AA216" s="97">
        <f t="shared" ref="AA216" si="96">+L216</f>
        <v>0</v>
      </c>
      <c r="AB216" s="97">
        <f t="shared" ref="AB216" si="97">+M216</f>
        <v>4634</v>
      </c>
    </row>
    <row r="217" spans="2:28" x14ac:dyDescent="0.55000000000000004">
      <c r="B217" s="77">
        <v>44040</v>
      </c>
      <c r="C217" s="48">
        <v>0</v>
      </c>
      <c r="D217" s="84"/>
      <c r="E217" s="110"/>
      <c r="F217" s="57">
        <v>1</v>
      </c>
      <c r="G217" s="48">
        <v>101</v>
      </c>
      <c r="H217" s="89">
        <f t="shared" ref="H217" si="98">+H216+G217</f>
        <v>84060</v>
      </c>
      <c r="I217" s="89">
        <f t="shared" ref="I217" si="99">+H217-M217-O217</f>
        <v>482</v>
      </c>
      <c r="J217" s="48">
        <v>5</v>
      </c>
      <c r="K217" s="56">
        <f t="shared" ref="K217" si="100">+J217+K216</f>
        <v>25</v>
      </c>
      <c r="L217" s="48">
        <v>0</v>
      </c>
      <c r="M217" s="89">
        <f t="shared" ref="M217" si="101">+L217+M216</f>
        <v>4634</v>
      </c>
      <c r="N217" s="48">
        <v>10</v>
      </c>
      <c r="O217" s="89">
        <f t="shared" ref="O217" si="102">+N217+O216</f>
        <v>78944</v>
      </c>
      <c r="P217" s="111">
        <f t="shared" ref="P217" si="103">+Q217-Q216</f>
        <v>769</v>
      </c>
      <c r="Q217" s="57">
        <v>783053</v>
      </c>
      <c r="R217" s="48">
        <v>325</v>
      </c>
      <c r="S217" s="118"/>
      <c r="T217" s="57">
        <v>15034</v>
      </c>
      <c r="U217" s="78"/>
      <c r="W217" s="121">
        <f t="shared" ref="W217" si="104">+B217</f>
        <v>44040</v>
      </c>
      <c r="X217" s="122">
        <f t="shared" ref="X217" si="105">+G217</f>
        <v>101</v>
      </c>
      <c r="Y217" s="97">
        <f t="shared" ref="Y217" si="106">+H217</f>
        <v>84060</v>
      </c>
      <c r="Z217" s="123">
        <f t="shared" ref="Z217" si="107">+B217</f>
        <v>44040</v>
      </c>
      <c r="AA217" s="97">
        <f t="shared" ref="AA217" si="108">+L217</f>
        <v>0</v>
      </c>
      <c r="AB217" s="97">
        <f t="shared" ref="AB217" si="109">+M217</f>
        <v>4634</v>
      </c>
    </row>
    <row r="218" spans="2:28" x14ac:dyDescent="0.55000000000000004">
      <c r="B218" s="77">
        <v>44041</v>
      </c>
      <c r="C218" s="48">
        <v>1</v>
      </c>
      <c r="D218" s="84"/>
      <c r="E218" s="110"/>
      <c r="F218" s="57">
        <v>2</v>
      </c>
      <c r="G218" s="48">
        <v>105</v>
      </c>
      <c r="H218" s="89">
        <f t="shared" ref="H218" si="110">+H217+G218</f>
        <v>84165</v>
      </c>
      <c r="I218" s="89">
        <f t="shared" ref="I218" si="111">+H218-M218-O218</f>
        <v>574</v>
      </c>
      <c r="J218" s="48">
        <v>8</v>
      </c>
      <c r="K218" s="56">
        <f t="shared" ref="K218" si="112">+J218+K217</f>
        <v>33</v>
      </c>
      <c r="L218" s="48">
        <v>0</v>
      </c>
      <c r="M218" s="89">
        <f t="shared" ref="M218" si="113">+L218+M217</f>
        <v>4634</v>
      </c>
      <c r="N218" s="48">
        <v>13</v>
      </c>
      <c r="O218" s="89">
        <f t="shared" ref="O218" si="114">+N218+O217</f>
        <v>78957</v>
      </c>
      <c r="P218" s="111">
        <f t="shared" ref="P218" si="115">+Q218-Q217</f>
        <v>3904</v>
      </c>
      <c r="Q218" s="57">
        <v>786957</v>
      </c>
      <c r="R218" s="48">
        <v>584</v>
      </c>
      <c r="S218" s="118"/>
      <c r="T218" s="57">
        <v>18353</v>
      </c>
      <c r="U218" s="78"/>
      <c r="W218" s="121">
        <f t="shared" ref="W218" si="116">+B218</f>
        <v>44041</v>
      </c>
      <c r="X218" s="122">
        <f t="shared" ref="X218" si="117">+G218</f>
        <v>105</v>
      </c>
      <c r="Y218" s="97">
        <f t="shared" ref="Y218" si="118">+H218</f>
        <v>84165</v>
      </c>
      <c r="Z218" s="123">
        <f t="shared" ref="Z218" si="119">+B218</f>
        <v>44041</v>
      </c>
      <c r="AA218" s="97">
        <f t="shared" ref="AA218" si="120">+L218</f>
        <v>0</v>
      </c>
      <c r="AB218" s="97">
        <f t="shared" ref="AB218" si="121">+M218</f>
        <v>4634</v>
      </c>
    </row>
    <row r="219" spans="2:28" x14ac:dyDescent="0.55000000000000004">
      <c r="B219" s="77">
        <v>44042</v>
      </c>
      <c r="C219" s="48">
        <v>1</v>
      </c>
      <c r="D219" s="84"/>
      <c r="E219" s="110"/>
      <c r="F219" s="57">
        <v>2</v>
      </c>
      <c r="G219" s="48">
        <v>127</v>
      </c>
      <c r="H219" s="89">
        <f t="shared" ref="H219" si="122">+H218+G219</f>
        <v>84292</v>
      </c>
      <c r="I219" s="89">
        <f t="shared" ref="I219" si="123">+H219-M219-O219</f>
        <v>684</v>
      </c>
      <c r="J219" s="48">
        <v>8</v>
      </c>
      <c r="K219" s="56">
        <f t="shared" ref="K219" si="124">+J219+K218</f>
        <v>41</v>
      </c>
      <c r="L219" s="48">
        <v>0</v>
      </c>
      <c r="M219" s="89">
        <f t="shared" ref="M219" si="125">+L219+M218</f>
        <v>4634</v>
      </c>
      <c r="N219" s="48">
        <v>17</v>
      </c>
      <c r="O219" s="89">
        <f t="shared" ref="O219" si="126">+N219+O218</f>
        <v>78974</v>
      </c>
      <c r="P219" s="111">
        <f t="shared" ref="P219" si="127">+Q219-Q218</f>
        <v>378</v>
      </c>
      <c r="Q219" s="57">
        <v>787335</v>
      </c>
      <c r="R219" s="48">
        <v>279</v>
      </c>
      <c r="S219" s="118"/>
      <c r="T219" s="57">
        <v>18461</v>
      </c>
      <c r="U219" s="78"/>
      <c r="W219" s="121">
        <f t="shared" ref="W219" si="128">+B219</f>
        <v>44042</v>
      </c>
      <c r="X219" s="122">
        <f t="shared" ref="X219" si="129">+G219</f>
        <v>127</v>
      </c>
      <c r="Y219" s="97">
        <f t="shared" ref="Y219" si="130">+H219</f>
        <v>84292</v>
      </c>
      <c r="Z219" s="123">
        <f t="shared" ref="Z219" si="131">+B219</f>
        <v>44042</v>
      </c>
      <c r="AA219" s="97">
        <f t="shared" ref="AA219" si="132">+L219</f>
        <v>0</v>
      </c>
      <c r="AB219" s="97">
        <f t="shared" ref="AB219" si="133">+M219</f>
        <v>4634</v>
      </c>
    </row>
    <row r="220" spans="2:28" x14ac:dyDescent="0.55000000000000004">
      <c r="B220" s="77">
        <v>44043</v>
      </c>
      <c r="C220" s="48">
        <v>0</v>
      </c>
      <c r="D220" s="84"/>
      <c r="E220" s="110"/>
      <c r="F220" s="57">
        <v>2</v>
      </c>
      <c r="G220" s="48">
        <v>45</v>
      </c>
      <c r="H220" s="89">
        <f t="shared" ref="H220:H222" si="134">+H219+G220</f>
        <v>84337</v>
      </c>
      <c r="I220" s="89">
        <f t="shared" ref="I220" si="135">+H220-M220-O220</f>
        <v>714</v>
      </c>
      <c r="J220" s="48">
        <v>-2</v>
      </c>
      <c r="K220" s="56">
        <f t="shared" ref="K220" si="136">+J220+K219</f>
        <v>39</v>
      </c>
      <c r="L220" s="48">
        <v>0</v>
      </c>
      <c r="M220" s="89">
        <f t="shared" ref="M220" si="137">+L220+M219</f>
        <v>4634</v>
      </c>
      <c r="N220" s="48">
        <v>15</v>
      </c>
      <c r="O220" s="89">
        <f t="shared" ref="O220" si="138">+N220+O219</f>
        <v>78989</v>
      </c>
      <c r="P220" s="111">
        <f t="shared" ref="P220" si="139">+Q220-Q219</f>
        <v>2407</v>
      </c>
      <c r="Q220" s="57">
        <v>789742</v>
      </c>
      <c r="R220" s="48">
        <v>589</v>
      </c>
      <c r="S220" s="118"/>
      <c r="T220" s="57">
        <v>20278</v>
      </c>
      <c r="U220" s="78"/>
      <c r="W220" s="121">
        <f t="shared" ref="W220" si="140">+B220</f>
        <v>44043</v>
      </c>
      <c r="X220" s="122">
        <f t="shared" ref="X220" si="141">+G220</f>
        <v>45</v>
      </c>
      <c r="Y220" s="97">
        <f t="shared" ref="Y220" si="142">+H220</f>
        <v>84337</v>
      </c>
      <c r="Z220" s="123">
        <f t="shared" ref="Z220" si="143">+B220</f>
        <v>44043</v>
      </c>
      <c r="AA220" s="97">
        <f t="shared" ref="AA220" si="144">+L220</f>
        <v>0</v>
      </c>
      <c r="AB220" s="97">
        <f t="shared" ref="AB220" si="145">+M220</f>
        <v>4634</v>
      </c>
    </row>
    <row r="221" spans="2:28" x14ac:dyDescent="0.55000000000000004">
      <c r="B221" s="77">
        <v>44044</v>
      </c>
      <c r="C221" s="48">
        <v>0</v>
      </c>
      <c r="D221" s="84"/>
      <c r="E221" s="110"/>
      <c r="F221" s="57">
        <v>2</v>
      </c>
      <c r="G221" s="48">
        <v>49</v>
      </c>
      <c r="H221" s="235">
        <f>+H220+G221-1</f>
        <v>84385</v>
      </c>
      <c r="I221" s="89">
        <f t="shared" ref="I221:I226" si="146">+H221-M221-O221</f>
        <v>748</v>
      </c>
      <c r="J221" s="48">
        <v>-3</v>
      </c>
      <c r="K221" s="56">
        <f t="shared" ref="K221" si="147">+J221+K220</f>
        <v>36</v>
      </c>
      <c r="L221" s="48">
        <v>0</v>
      </c>
      <c r="M221" s="89">
        <f t="shared" ref="M221" si="148">+L221+M220</f>
        <v>4634</v>
      </c>
      <c r="N221" s="48">
        <v>14</v>
      </c>
      <c r="O221" s="89">
        <f t="shared" ref="O221" si="149">+N221+O220</f>
        <v>79003</v>
      </c>
      <c r="P221" s="111">
        <f t="shared" ref="P221" si="150">+Q221-Q220</f>
        <v>1312</v>
      </c>
      <c r="Q221" s="57">
        <v>791054</v>
      </c>
      <c r="R221" s="48">
        <v>145</v>
      </c>
      <c r="S221" s="118"/>
      <c r="T221" s="57">
        <v>21445</v>
      </c>
      <c r="U221" s="78"/>
      <c r="W221" s="121">
        <f t="shared" ref="W221" si="151">+B221</f>
        <v>44044</v>
      </c>
      <c r="X221" s="122">
        <f t="shared" ref="X221" si="152">+G221</f>
        <v>49</v>
      </c>
      <c r="Y221" s="97">
        <f t="shared" ref="Y221" si="153">+H221</f>
        <v>84385</v>
      </c>
      <c r="Z221" s="123">
        <f t="shared" ref="Z221" si="154">+B221</f>
        <v>44044</v>
      </c>
      <c r="AA221" s="97">
        <f t="shared" ref="AA221" si="155">+L221</f>
        <v>0</v>
      </c>
      <c r="AB221" s="97">
        <f t="shared" ref="AB221" si="156">+M221</f>
        <v>4634</v>
      </c>
    </row>
    <row r="222" spans="2:28" x14ac:dyDescent="0.55000000000000004">
      <c r="B222" s="77">
        <v>44045</v>
      </c>
      <c r="C222" s="48">
        <v>3</v>
      </c>
      <c r="D222" s="84"/>
      <c r="E222" s="110"/>
      <c r="F222" s="57">
        <v>4</v>
      </c>
      <c r="G222" s="48">
        <v>43</v>
      </c>
      <c r="H222" s="89">
        <f t="shared" si="134"/>
        <v>84428</v>
      </c>
      <c r="I222" s="89">
        <f t="shared" si="146"/>
        <v>781</v>
      </c>
      <c r="J222" s="48">
        <v>-1</v>
      </c>
      <c r="K222" s="56">
        <f t="shared" ref="K222" si="157">+J222+K221</f>
        <v>35</v>
      </c>
      <c r="L222" s="48">
        <v>0</v>
      </c>
      <c r="M222" s="89">
        <f t="shared" ref="M222" si="158">+L222+M221</f>
        <v>4634</v>
      </c>
      <c r="N222" s="48">
        <v>10</v>
      </c>
      <c r="O222" s="89">
        <f t="shared" ref="O222" si="159">+N222+O221</f>
        <v>79013</v>
      </c>
      <c r="P222" s="111">
        <f t="shared" ref="P222" si="160">+Q222-Q221</f>
        <v>722</v>
      </c>
      <c r="Q222" s="57">
        <v>791776</v>
      </c>
      <c r="R222" s="48">
        <v>560</v>
      </c>
      <c r="S222" s="118"/>
      <c r="T222" s="57">
        <v>21585</v>
      </c>
      <c r="U222" s="78"/>
      <c r="W222" s="121">
        <f t="shared" ref="W222" si="161">+B222</f>
        <v>44045</v>
      </c>
      <c r="X222" s="122">
        <f t="shared" ref="X222" si="162">+G222</f>
        <v>43</v>
      </c>
      <c r="Y222" s="97">
        <f t="shared" ref="Y222" si="163">+H222</f>
        <v>84428</v>
      </c>
      <c r="Z222" s="123">
        <f t="shared" ref="Z222" si="164">+B222</f>
        <v>44045</v>
      </c>
      <c r="AA222" s="97">
        <f t="shared" ref="AA222" si="165">+L222</f>
        <v>0</v>
      </c>
      <c r="AB222" s="97">
        <f t="shared" ref="AB222" si="166">+M222</f>
        <v>4634</v>
      </c>
    </row>
    <row r="223" spans="2:28" x14ac:dyDescent="0.55000000000000004">
      <c r="B223" s="77">
        <v>44046</v>
      </c>
      <c r="C223" s="48">
        <v>1</v>
      </c>
      <c r="D223" s="84"/>
      <c r="E223" s="110"/>
      <c r="F223" s="57">
        <v>5</v>
      </c>
      <c r="G223" s="48">
        <v>36</v>
      </c>
      <c r="H223" s="89">
        <f t="shared" ref="H223" si="167">+H222+G223</f>
        <v>84464</v>
      </c>
      <c r="I223" s="89">
        <f t="shared" si="146"/>
        <v>800</v>
      </c>
      <c r="J223" s="48">
        <v>1</v>
      </c>
      <c r="K223" s="56">
        <f t="shared" ref="K223" si="168">+J223+K222</f>
        <v>36</v>
      </c>
      <c r="L223" s="48">
        <v>0</v>
      </c>
      <c r="M223" s="89">
        <f t="shared" ref="M223" si="169">+L223+M222</f>
        <v>4634</v>
      </c>
      <c r="N223" s="48">
        <v>17</v>
      </c>
      <c r="O223" s="89">
        <f t="shared" ref="O223" si="170">+N223+O222</f>
        <v>79030</v>
      </c>
      <c r="P223" s="111">
        <f t="shared" ref="P223" si="171">+Q223-Q222</f>
        <v>705</v>
      </c>
      <c r="Q223" s="57">
        <v>792481</v>
      </c>
      <c r="R223" s="48">
        <v>547</v>
      </c>
      <c r="S223" s="118"/>
      <c r="T223" s="57">
        <v>21743</v>
      </c>
      <c r="U223" s="78"/>
      <c r="W223" s="121">
        <f t="shared" ref="W223" si="172">+B223</f>
        <v>44046</v>
      </c>
      <c r="X223" s="122">
        <f t="shared" ref="X223" si="173">+G223</f>
        <v>36</v>
      </c>
      <c r="Y223" s="97">
        <f t="shared" ref="Y223" si="174">+H223</f>
        <v>84464</v>
      </c>
      <c r="Z223" s="123">
        <f t="shared" ref="Z223" si="175">+B223</f>
        <v>44046</v>
      </c>
      <c r="AA223" s="97">
        <f t="shared" ref="AA223" si="176">+L223</f>
        <v>0</v>
      </c>
      <c r="AB223" s="97">
        <f t="shared" ref="AB223" si="177">+M223</f>
        <v>4634</v>
      </c>
    </row>
    <row r="224" spans="2:28" x14ac:dyDescent="0.55000000000000004">
      <c r="B224" s="77">
        <v>44047</v>
      </c>
      <c r="C224" s="48">
        <v>0</v>
      </c>
      <c r="D224" s="84"/>
      <c r="E224" s="110"/>
      <c r="F224" s="57">
        <v>3</v>
      </c>
      <c r="G224" s="48">
        <v>27</v>
      </c>
      <c r="H224" s="89">
        <f t="shared" ref="H224" si="178">+H223+G224</f>
        <v>84491</v>
      </c>
      <c r="I224" s="89">
        <f t="shared" si="146"/>
        <v>810</v>
      </c>
      <c r="J224" s="48">
        <v>0</v>
      </c>
      <c r="K224" s="56">
        <f t="shared" ref="K224" si="179">+J224+K223</f>
        <v>36</v>
      </c>
      <c r="L224" s="48">
        <v>0</v>
      </c>
      <c r="M224" s="89">
        <f t="shared" ref="M224" si="180">+L224+M223</f>
        <v>4634</v>
      </c>
      <c r="N224" s="48">
        <v>17</v>
      </c>
      <c r="O224" s="89">
        <f t="shared" ref="O224" si="181">+N224+O223</f>
        <v>79047</v>
      </c>
      <c r="P224" s="111">
        <f t="shared" ref="P224" si="182">+Q224-Q223</f>
        <v>1684</v>
      </c>
      <c r="Q224" s="57">
        <v>794165</v>
      </c>
      <c r="R224" s="48">
        <v>408</v>
      </c>
      <c r="S224" s="118"/>
      <c r="T224" s="57">
        <v>23018</v>
      </c>
      <c r="U224" s="78"/>
      <c r="W224" s="121">
        <f t="shared" ref="W224" si="183">+B224</f>
        <v>44047</v>
      </c>
      <c r="X224" s="122">
        <f t="shared" ref="X224" si="184">+G224</f>
        <v>27</v>
      </c>
      <c r="Y224" s="97">
        <f t="shared" ref="Y224" si="185">+H224</f>
        <v>84491</v>
      </c>
      <c r="Z224" s="123">
        <f t="shared" ref="Z224" si="186">+B224</f>
        <v>44047</v>
      </c>
      <c r="AA224" s="97">
        <f t="shared" ref="AA224" si="187">+L224</f>
        <v>0</v>
      </c>
      <c r="AB224" s="97">
        <f t="shared" ref="AB224" si="188">+M224</f>
        <v>4634</v>
      </c>
    </row>
    <row r="225" spans="2:28" x14ac:dyDescent="0.55000000000000004">
      <c r="B225" s="77">
        <v>44048</v>
      </c>
      <c r="C225" s="48">
        <v>0</v>
      </c>
      <c r="D225" s="84"/>
      <c r="E225" s="110"/>
      <c r="F225" s="57">
        <v>2</v>
      </c>
      <c r="G225" s="48">
        <v>37</v>
      </c>
      <c r="H225" s="89">
        <f t="shared" ref="H225:H230" si="189">+H224+G225</f>
        <v>84528</v>
      </c>
      <c r="I225" s="89">
        <f t="shared" si="146"/>
        <v>837</v>
      </c>
      <c r="J225" s="48">
        <v>-2</v>
      </c>
      <c r="K225" s="56">
        <f t="shared" ref="K225:K230" si="190">+J225+K224</f>
        <v>34</v>
      </c>
      <c r="L225" s="48">
        <v>0</v>
      </c>
      <c r="M225" s="89">
        <f t="shared" ref="M225:M230" si="191">+L225+M224</f>
        <v>4634</v>
      </c>
      <c r="N225" s="48">
        <v>10</v>
      </c>
      <c r="O225" s="89">
        <f t="shared" ref="O225:O230" si="192">+N225+O224</f>
        <v>79057</v>
      </c>
      <c r="P225" s="111">
        <f t="shared" ref="P225:P231" si="193">+Q225-Q224</f>
        <v>1442</v>
      </c>
      <c r="Q225" s="57">
        <v>795607</v>
      </c>
      <c r="R225" s="48">
        <v>474</v>
      </c>
      <c r="S225" s="118"/>
      <c r="T225" s="57">
        <v>23985</v>
      </c>
      <c r="U225" s="78"/>
      <c r="W225" s="121">
        <f t="shared" ref="W225" si="194">+B225</f>
        <v>44048</v>
      </c>
      <c r="X225" s="122">
        <f t="shared" ref="X225" si="195">+G225</f>
        <v>37</v>
      </c>
      <c r="Y225" s="97">
        <f t="shared" ref="Y225" si="196">+H225</f>
        <v>84528</v>
      </c>
      <c r="Z225" s="123">
        <f t="shared" ref="Z225" si="197">+B225</f>
        <v>44048</v>
      </c>
      <c r="AA225" s="97">
        <f t="shared" ref="AA225" si="198">+L225</f>
        <v>0</v>
      </c>
      <c r="AB225" s="97">
        <f t="shared" ref="AB225" si="199">+M225</f>
        <v>4634</v>
      </c>
    </row>
    <row r="226" spans="2:28" x14ac:dyDescent="0.55000000000000004">
      <c r="B226" s="77">
        <v>44049</v>
      </c>
      <c r="C226" s="48">
        <v>2</v>
      </c>
      <c r="D226" s="84"/>
      <c r="E226" s="110"/>
      <c r="F226" s="57">
        <v>3</v>
      </c>
      <c r="G226" s="48">
        <v>37</v>
      </c>
      <c r="H226" s="89">
        <f t="shared" si="189"/>
        <v>84565</v>
      </c>
      <c r="I226" s="89">
        <f t="shared" si="146"/>
        <v>843</v>
      </c>
      <c r="J226" s="48">
        <v>2</v>
      </c>
      <c r="K226" s="56">
        <f t="shared" si="190"/>
        <v>36</v>
      </c>
      <c r="L226" s="48">
        <v>0</v>
      </c>
      <c r="M226" s="89">
        <f t="shared" si="191"/>
        <v>4634</v>
      </c>
      <c r="N226" s="48">
        <v>31</v>
      </c>
      <c r="O226" s="89">
        <f t="shared" si="192"/>
        <v>79088</v>
      </c>
      <c r="P226" s="111">
        <f t="shared" si="193"/>
        <v>2829</v>
      </c>
      <c r="Q226" s="57">
        <v>798436</v>
      </c>
      <c r="R226" s="48">
        <v>313</v>
      </c>
      <c r="S226" s="118"/>
      <c r="T226" s="57">
        <v>26499</v>
      </c>
      <c r="U226" s="78"/>
      <c r="W226" s="121">
        <f t="shared" ref="W226" si="200">+B226</f>
        <v>44049</v>
      </c>
      <c r="X226" s="122">
        <f t="shared" ref="X226" si="201">+G226</f>
        <v>37</v>
      </c>
      <c r="Y226" s="97">
        <f t="shared" ref="Y226" si="202">+H226</f>
        <v>84565</v>
      </c>
      <c r="Z226" s="123">
        <f t="shared" ref="Z226" si="203">+B226</f>
        <v>44049</v>
      </c>
      <c r="AA226" s="97">
        <f t="shared" ref="AA226" si="204">+L226</f>
        <v>0</v>
      </c>
      <c r="AB226" s="97">
        <f t="shared" ref="AB226" si="205">+M226</f>
        <v>4634</v>
      </c>
    </row>
    <row r="227" spans="2:28" x14ac:dyDescent="0.55000000000000004">
      <c r="B227" s="77">
        <v>44050</v>
      </c>
      <c r="C227" s="48">
        <v>5</v>
      </c>
      <c r="D227" s="84"/>
      <c r="E227" s="110"/>
      <c r="F227" s="57">
        <v>7</v>
      </c>
      <c r="G227" s="48">
        <v>31</v>
      </c>
      <c r="H227" s="89">
        <f t="shared" si="189"/>
        <v>84596</v>
      </c>
      <c r="I227" s="89">
        <f t="shared" ref="I227" si="206">+H227-M227-O227</f>
        <v>839</v>
      </c>
      <c r="J227" s="48">
        <v>6</v>
      </c>
      <c r="K227" s="56">
        <f t="shared" si="190"/>
        <v>42</v>
      </c>
      <c r="L227" s="48">
        <v>0</v>
      </c>
      <c r="M227" s="89">
        <f t="shared" si="191"/>
        <v>4634</v>
      </c>
      <c r="N227" s="48">
        <v>35</v>
      </c>
      <c r="O227" s="89">
        <f t="shared" si="192"/>
        <v>79123</v>
      </c>
      <c r="P227" s="111">
        <f t="shared" si="193"/>
        <v>1265</v>
      </c>
      <c r="Q227" s="57">
        <v>799701</v>
      </c>
      <c r="R227" s="48">
        <v>407</v>
      </c>
      <c r="S227" s="118"/>
      <c r="T227" s="57">
        <v>27357</v>
      </c>
      <c r="U227" s="78"/>
      <c r="W227" s="121">
        <f t="shared" ref="W227" si="207">+B227</f>
        <v>44050</v>
      </c>
      <c r="X227" s="122">
        <f t="shared" ref="X227" si="208">+G227</f>
        <v>31</v>
      </c>
      <c r="Y227" s="97">
        <f t="shared" ref="Y227" si="209">+H227</f>
        <v>84596</v>
      </c>
      <c r="Z227" s="123">
        <f t="shared" ref="Z227" si="210">+B227</f>
        <v>44050</v>
      </c>
      <c r="AA227" s="97">
        <f t="shared" ref="AA227" si="211">+L227</f>
        <v>0</v>
      </c>
      <c r="AB227" s="97">
        <f t="shared" ref="AB227" si="212">+M227</f>
        <v>4634</v>
      </c>
    </row>
    <row r="228" spans="2:28" x14ac:dyDescent="0.55000000000000004">
      <c r="B228" s="77">
        <v>44051</v>
      </c>
      <c r="C228" s="48">
        <v>0</v>
      </c>
      <c r="D228" s="84"/>
      <c r="E228" s="110"/>
      <c r="F228" s="57">
        <v>6</v>
      </c>
      <c r="G228" s="48">
        <v>23</v>
      </c>
      <c r="H228" s="89">
        <f t="shared" si="189"/>
        <v>84619</v>
      </c>
      <c r="I228" s="89">
        <f t="shared" ref="I228" si="213">+H228-M228-O228</f>
        <v>817</v>
      </c>
      <c r="J228" s="48">
        <v>1</v>
      </c>
      <c r="K228" s="56">
        <f t="shared" si="190"/>
        <v>43</v>
      </c>
      <c r="L228" s="48">
        <v>0</v>
      </c>
      <c r="M228" s="89">
        <f t="shared" si="191"/>
        <v>4634</v>
      </c>
      <c r="N228" s="48">
        <v>45</v>
      </c>
      <c r="O228" s="89">
        <f t="shared" si="192"/>
        <v>79168</v>
      </c>
      <c r="P228" s="111">
        <f t="shared" si="193"/>
        <v>567</v>
      </c>
      <c r="Q228" s="57">
        <v>800268</v>
      </c>
      <c r="R228" s="48">
        <v>2102</v>
      </c>
      <c r="S228" s="118"/>
      <c r="T228" s="57">
        <v>25822</v>
      </c>
      <c r="U228" s="78"/>
      <c r="W228" s="121">
        <f t="shared" ref="W228" si="214">+B228</f>
        <v>44051</v>
      </c>
      <c r="X228" s="122">
        <f t="shared" ref="X228" si="215">+G228</f>
        <v>23</v>
      </c>
      <c r="Y228" s="97">
        <f t="shared" ref="Y228" si="216">+H228</f>
        <v>84619</v>
      </c>
      <c r="Z228" s="123">
        <f t="shared" ref="Z228" si="217">+B228</f>
        <v>44051</v>
      </c>
      <c r="AA228" s="97">
        <f t="shared" ref="AA228" si="218">+L228</f>
        <v>0</v>
      </c>
      <c r="AB228" s="97">
        <f t="shared" ref="AB228" si="219">+M228</f>
        <v>4634</v>
      </c>
    </row>
    <row r="229" spans="2:28" x14ac:dyDescent="0.55000000000000004">
      <c r="B229" s="77">
        <v>44052</v>
      </c>
      <c r="C229" s="48">
        <v>1</v>
      </c>
      <c r="D229" s="84"/>
      <c r="E229" s="110"/>
      <c r="F229" s="57">
        <v>7</v>
      </c>
      <c r="G229" s="48">
        <v>49</v>
      </c>
      <c r="H229" s="89">
        <f t="shared" si="189"/>
        <v>84668</v>
      </c>
      <c r="I229" s="89">
        <f t="shared" ref="I229" si="220">+H229-M229-O229</f>
        <v>802</v>
      </c>
      <c r="J229" s="48">
        <v>-2</v>
      </c>
      <c r="K229" s="56">
        <f t="shared" si="190"/>
        <v>41</v>
      </c>
      <c r="L229" s="48">
        <v>0</v>
      </c>
      <c r="M229" s="89">
        <f t="shared" si="191"/>
        <v>4634</v>
      </c>
      <c r="N229" s="48">
        <v>64</v>
      </c>
      <c r="O229" s="89">
        <f t="shared" si="192"/>
        <v>79232</v>
      </c>
      <c r="P229" s="111">
        <f t="shared" si="193"/>
        <v>541</v>
      </c>
      <c r="Q229" s="57">
        <v>800809</v>
      </c>
      <c r="R229" s="48">
        <v>2305</v>
      </c>
      <c r="S229" s="118"/>
      <c r="T229" s="57">
        <v>24055</v>
      </c>
      <c r="U229" s="78"/>
      <c r="W229" s="121">
        <f t="shared" ref="W229" si="221">+B229</f>
        <v>44052</v>
      </c>
      <c r="X229" s="122">
        <f t="shared" ref="X229" si="222">+G229</f>
        <v>49</v>
      </c>
      <c r="Y229" s="97">
        <f t="shared" ref="Y229" si="223">+H229</f>
        <v>84668</v>
      </c>
      <c r="Z229" s="123">
        <f t="shared" ref="Z229" si="224">+B229</f>
        <v>44052</v>
      </c>
      <c r="AA229" s="97">
        <f t="shared" ref="AA229" si="225">+L229</f>
        <v>0</v>
      </c>
      <c r="AB229" s="97">
        <f t="shared" ref="AB229" si="226">+M229</f>
        <v>4634</v>
      </c>
    </row>
    <row r="230" spans="2:28" x14ac:dyDescent="0.55000000000000004">
      <c r="B230" s="77">
        <v>44053</v>
      </c>
      <c r="C230" s="48">
        <v>2</v>
      </c>
      <c r="D230" s="84"/>
      <c r="E230" s="110"/>
      <c r="F230" s="57">
        <v>3</v>
      </c>
      <c r="G230" s="48">
        <v>44</v>
      </c>
      <c r="H230" s="89">
        <f t="shared" si="189"/>
        <v>84712</v>
      </c>
      <c r="I230" s="89">
        <f t="shared" ref="I230" si="227">+H230-M230-O230</f>
        <v>794</v>
      </c>
      <c r="J230" s="48">
        <v>3</v>
      </c>
      <c r="K230" s="56">
        <f t="shared" si="190"/>
        <v>44</v>
      </c>
      <c r="L230" s="48">
        <v>0</v>
      </c>
      <c r="M230" s="89">
        <f t="shared" si="191"/>
        <v>4634</v>
      </c>
      <c r="N230" s="48">
        <v>52</v>
      </c>
      <c r="O230" s="89">
        <f t="shared" si="192"/>
        <v>79284</v>
      </c>
      <c r="P230" s="111">
        <f t="shared" si="193"/>
        <v>1464</v>
      </c>
      <c r="Q230" s="57">
        <v>802273</v>
      </c>
      <c r="R230" s="48">
        <v>1729</v>
      </c>
      <c r="S230" s="118"/>
      <c r="T230" s="57">
        <v>23790</v>
      </c>
      <c r="U230" s="78"/>
      <c r="W230" s="121">
        <f t="shared" ref="W230" si="228">+B230</f>
        <v>44053</v>
      </c>
      <c r="X230" s="122">
        <f t="shared" ref="X230" si="229">+G230</f>
        <v>44</v>
      </c>
      <c r="Y230" s="97">
        <f t="shared" ref="Y230" si="230">+H230</f>
        <v>84712</v>
      </c>
      <c r="Z230" s="123">
        <f t="shared" ref="Z230" si="231">+B230</f>
        <v>44053</v>
      </c>
      <c r="AA230" s="97">
        <f t="shared" ref="AA230" si="232">+L230</f>
        <v>0</v>
      </c>
      <c r="AB230" s="97">
        <f t="shared" ref="AB230" si="233">+M230</f>
        <v>4634</v>
      </c>
    </row>
    <row r="231" spans="2:28" x14ac:dyDescent="0.55000000000000004">
      <c r="B231" s="77">
        <v>44054</v>
      </c>
      <c r="C231" s="48">
        <v>1</v>
      </c>
      <c r="D231" s="84"/>
      <c r="E231" s="110"/>
      <c r="F231" s="57">
        <v>3</v>
      </c>
      <c r="G231" s="48">
        <v>25</v>
      </c>
      <c r="H231" s="89">
        <f t="shared" ref="H231" si="234">+H230+G231</f>
        <v>84737</v>
      </c>
      <c r="I231" s="89">
        <f t="shared" ref="I231" si="235">+H231-M231-O231</f>
        <v>761</v>
      </c>
      <c r="J231" s="48">
        <v>-4</v>
      </c>
      <c r="K231" s="56">
        <f t="shared" ref="K231" si="236">+J231+K230</f>
        <v>40</v>
      </c>
      <c r="L231" s="48">
        <v>0</v>
      </c>
      <c r="M231" s="89">
        <f t="shared" ref="M231" si="237">+L231+M230</f>
        <v>4634</v>
      </c>
      <c r="N231" s="48">
        <v>58</v>
      </c>
      <c r="O231" s="89">
        <f t="shared" ref="O231" si="238">+N231+O230</f>
        <v>79342</v>
      </c>
      <c r="P231" s="111">
        <f t="shared" si="193"/>
        <v>635</v>
      </c>
      <c r="Q231" s="57">
        <v>802908</v>
      </c>
      <c r="R231" s="48">
        <v>1385</v>
      </c>
      <c r="S231" s="118"/>
      <c r="T231" s="57">
        <v>23039</v>
      </c>
      <c r="U231" s="78"/>
      <c r="W231" s="121">
        <f t="shared" ref="W231:W232" si="239">+B231</f>
        <v>44054</v>
      </c>
      <c r="X231" s="122">
        <f t="shared" ref="X231:X232" si="240">+G231</f>
        <v>25</v>
      </c>
      <c r="Y231" s="97">
        <f t="shared" ref="Y231:Y232" si="241">+H231</f>
        <v>84737</v>
      </c>
      <c r="Z231" s="123">
        <f t="shared" ref="Z231:Z232" si="242">+B231</f>
        <v>44054</v>
      </c>
      <c r="AA231" s="97">
        <f t="shared" ref="AA231:AA232" si="243">+L231</f>
        <v>0</v>
      </c>
      <c r="AB231" s="97">
        <f t="shared" ref="AB231:AB232" si="244">+M231</f>
        <v>4634</v>
      </c>
    </row>
    <row r="232" spans="2:28" x14ac:dyDescent="0.55000000000000004">
      <c r="B232" s="77">
        <v>44055</v>
      </c>
      <c r="C232" s="48">
        <v>1</v>
      </c>
      <c r="D232" s="84"/>
      <c r="E232" s="110"/>
      <c r="F232" s="57">
        <v>4</v>
      </c>
      <c r="G232" s="48">
        <v>19</v>
      </c>
      <c r="H232" s="89">
        <f t="shared" ref="H232:H237" si="245">+H231+G232</f>
        <v>84756</v>
      </c>
      <c r="I232" s="89">
        <f t="shared" ref="I232" si="246">+H232-M232-O232</f>
        <v>724</v>
      </c>
      <c r="J232" s="48">
        <v>1</v>
      </c>
      <c r="K232" s="56">
        <f t="shared" ref="K232:K238" si="247">+J232+K231</f>
        <v>41</v>
      </c>
      <c r="L232" s="48">
        <v>0</v>
      </c>
      <c r="M232" s="89">
        <f t="shared" ref="M232:M237" si="248">+L232+M231</f>
        <v>4634</v>
      </c>
      <c r="N232" s="48">
        <v>56</v>
      </c>
      <c r="O232" s="89">
        <f t="shared" ref="O232:O237" si="249">+N232+O231</f>
        <v>79398</v>
      </c>
      <c r="P232" s="111">
        <f t="shared" ref="P232:P237" si="250">+Q232-Q231</f>
        <v>743</v>
      </c>
      <c r="Q232" s="57">
        <v>803651</v>
      </c>
      <c r="R232" s="48">
        <v>1284</v>
      </c>
      <c r="S232" s="118"/>
      <c r="T232" s="57">
        <v>22498</v>
      </c>
      <c r="U232" s="78"/>
      <c r="W232" s="121">
        <f t="shared" si="239"/>
        <v>44055</v>
      </c>
      <c r="X232" s="122">
        <f t="shared" si="240"/>
        <v>19</v>
      </c>
      <c r="Y232" s="97">
        <f t="shared" si="241"/>
        <v>84756</v>
      </c>
      <c r="Z232" s="123">
        <f t="shared" si="242"/>
        <v>44055</v>
      </c>
      <c r="AA232" s="97">
        <f t="shared" si="243"/>
        <v>0</v>
      </c>
      <c r="AB232" s="97">
        <f t="shared" si="244"/>
        <v>4634</v>
      </c>
    </row>
    <row r="233" spans="2:28" x14ac:dyDescent="0.55000000000000004">
      <c r="B233" s="77">
        <v>44056</v>
      </c>
      <c r="C233" s="48">
        <v>2</v>
      </c>
      <c r="D233" s="84"/>
      <c r="E233" s="110"/>
      <c r="F233" s="57">
        <v>5</v>
      </c>
      <c r="G233" s="48">
        <v>30</v>
      </c>
      <c r="H233" s="89">
        <f t="shared" si="245"/>
        <v>84786</v>
      </c>
      <c r="I233" s="89">
        <f t="shared" ref="I233" si="251">+H233-M233-O233</f>
        <v>690</v>
      </c>
      <c r="J233" s="48">
        <v>-2</v>
      </c>
      <c r="K233" s="56">
        <f t="shared" si="247"/>
        <v>39</v>
      </c>
      <c r="L233" s="48">
        <v>0</v>
      </c>
      <c r="M233" s="89">
        <f t="shared" si="248"/>
        <v>4634</v>
      </c>
      <c r="N233" s="48">
        <v>64</v>
      </c>
      <c r="O233" s="89">
        <f t="shared" si="249"/>
        <v>79462</v>
      </c>
      <c r="P233" s="111">
        <f t="shared" si="250"/>
        <v>529</v>
      </c>
      <c r="Q233" s="57">
        <v>804180</v>
      </c>
      <c r="R233" s="48">
        <v>1567</v>
      </c>
      <c r="S233" s="118"/>
      <c r="T233" s="57">
        <v>21456</v>
      </c>
      <c r="U233" s="78"/>
      <c r="W233" s="121">
        <f t="shared" ref="W233" si="252">+B233</f>
        <v>44056</v>
      </c>
      <c r="X233" s="122">
        <f t="shared" ref="X233" si="253">+G233</f>
        <v>30</v>
      </c>
      <c r="Y233" s="97">
        <f t="shared" ref="Y233" si="254">+H233</f>
        <v>84786</v>
      </c>
      <c r="Z233" s="123">
        <f t="shared" ref="Z233" si="255">+B233</f>
        <v>44056</v>
      </c>
      <c r="AA233" s="97">
        <f t="shared" ref="AA233" si="256">+L233</f>
        <v>0</v>
      </c>
      <c r="AB233" s="97">
        <f t="shared" ref="AB233" si="257">+M233</f>
        <v>4634</v>
      </c>
    </row>
    <row r="234" spans="2:28" x14ac:dyDescent="0.55000000000000004">
      <c r="B234" s="77">
        <v>44057</v>
      </c>
      <c r="C234" s="48">
        <v>1</v>
      </c>
      <c r="D234" s="84"/>
      <c r="E234" s="110"/>
      <c r="F234" s="57">
        <v>3</v>
      </c>
      <c r="G234" s="48">
        <v>22</v>
      </c>
      <c r="H234" s="89">
        <f t="shared" si="245"/>
        <v>84808</v>
      </c>
      <c r="I234" s="89">
        <f t="shared" ref="I234" si="258">+H234-M234-O234</f>
        <v>655</v>
      </c>
      <c r="J234" s="48">
        <v>-3</v>
      </c>
      <c r="K234" s="56">
        <f t="shared" si="247"/>
        <v>36</v>
      </c>
      <c r="L234" s="48">
        <v>0</v>
      </c>
      <c r="M234" s="89">
        <f t="shared" si="248"/>
        <v>4634</v>
      </c>
      <c r="N234" s="48">
        <v>57</v>
      </c>
      <c r="O234" s="89">
        <f t="shared" si="249"/>
        <v>79519</v>
      </c>
      <c r="P234" s="111">
        <f t="shared" si="250"/>
        <v>895</v>
      </c>
      <c r="Q234" s="57">
        <v>805075</v>
      </c>
      <c r="R234" s="48">
        <v>1905</v>
      </c>
      <c r="S234" s="118"/>
      <c r="T234" s="57">
        <v>20441</v>
      </c>
      <c r="U234" s="78"/>
      <c r="W234" s="121">
        <f t="shared" ref="W234" si="259">+B234</f>
        <v>44057</v>
      </c>
      <c r="X234" s="122">
        <f t="shared" ref="X234" si="260">+G234</f>
        <v>22</v>
      </c>
      <c r="Y234" s="97">
        <f t="shared" ref="Y234" si="261">+H234</f>
        <v>84808</v>
      </c>
      <c r="Z234" s="123">
        <f t="shared" ref="Z234" si="262">+B234</f>
        <v>44057</v>
      </c>
      <c r="AA234" s="97">
        <f t="shared" ref="AA234" si="263">+L234</f>
        <v>0</v>
      </c>
      <c r="AB234" s="97">
        <f t="shared" ref="AB234" si="264">+M234</f>
        <v>4634</v>
      </c>
    </row>
    <row r="235" spans="2:28" x14ac:dyDescent="0.55000000000000004">
      <c r="B235" s="77">
        <v>44058</v>
      </c>
      <c r="C235" s="48">
        <v>1</v>
      </c>
      <c r="D235" s="84"/>
      <c r="E235" s="110"/>
      <c r="F235" s="57">
        <v>3</v>
      </c>
      <c r="G235" s="48">
        <v>19</v>
      </c>
      <c r="H235" s="89">
        <f t="shared" si="245"/>
        <v>84827</v>
      </c>
      <c r="I235" s="89">
        <f t="shared" ref="I235" si="265">+H235-M235-O235</f>
        <v>618</v>
      </c>
      <c r="J235" s="48">
        <v>-2</v>
      </c>
      <c r="K235" s="56">
        <f t="shared" si="247"/>
        <v>34</v>
      </c>
      <c r="L235" s="48">
        <v>0</v>
      </c>
      <c r="M235" s="89">
        <f t="shared" si="248"/>
        <v>4634</v>
      </c>
      <c r="N235" s="48">
        <v>56</v>
      </c>
      <c r="O235" s="89">
        <f t="shared" si="249"/>
        <v>79575</v>
      </c>
      <c r="P235" s="111">
        <f t="shared" si="250"/>
        <v>782</v>
      </c>
      <c r="Q235" s="57">
        <v>805857</v>
      </c>
      <c r="R235" s="48">
        <v>1290</v>
      </c>
      <c r="S235" s="118"/>
      <c r="T235" s="57">
        <v>19933</v>
      </c>
      <c r="U235" s="78"/>
      <c r="W235" s="121">
        <f t="shared" ref="W235" si="266">+B235</f>
        <v>44058</v>
      </c>
      <c r="X235" s="122">
        <f t="shared" ref="X235" si="267">+G235</f>
        <v>19</v>
      </c>
      <c r="Y235" s="97">
        <f t="shared" ref="Y235" si="268">+H235</f>
        <v>84827</v>
      </c>
      <c r="Z235" s="123">
        <f t="shared" ref="Z235" si="269">+B235</f>
        <v>44058</v>
      </c>
      <c r="AA235" s="97">
        <f t="shared" ref="AA235" si="270">+L235</f>
        <v>0</v>
      </c>
      <c r="AB235" s="97">
        <f t="shared" ref="AB235" si="271">+M235</f>
        <v>4634</v>
      </c>
    </row>
    <row r="236" spans="2:28" x14ac:dyDescent="0.55000000000000004">
      <c r="B236" s="77">
        <v>44059</v>
      </c>
      <c r="C236" s="48">
        <v>2</v>
      </c>
      <c r="D236" s="84"/>
      <c r="E236" s="110"/>
      <c r="F236" s="57">
        <v>4</v>
      </c>
      <c r="G236" s="48">
        <v>22</v>
      </c>
      <c r="H236" s="89">
        <f t="shared" si="245"/>
        <v>84849</v>
      </c>
      <c r="I236" s="89">
        <f t="shared" ref="I236" si="272">+H236-M236-O236</f>
        <v>612</v>
      </c>
      <c r="J236" s="48">
        <v>-4</v>
      </c>
      <c r="K236" s="56">
        <f t="shared" si="247"/>
        <v>30</v>
      </c>
      <c r="L236" s="48">
        <v>0</v>
      </c>
      <c r="M236" s="89">
        <f t="shared" si="248"/>
        <v>4634</v>
      </c>
      <c r="N236" s="48">
        <v>28</v>
      </c>
      <c r="O236" s="89">
        <f t="shared" si="249"/>
        <v>79603</v>
      </c>
      <c r="P236" s="111">
        <f t="shared" si="250"/>
        <v>792</v>
      </c>
      <c r="Q236" s="57">
        <v>806649</v>
      </c>
      <c r="R236" s="48">
        <v>1517</v>
      </c>
      <c r="S236" s="118"/>
      <c r="T236" s="57">
        <v>19207</v>
      </c>
      <c r="U236" s="78"/>
      <c r="W236" s="121">
        <f t="shared" ref="W236" si="273">+B236</f>
        <v>44059</v>
      </c>
      <c r="X236" s="122">
        <f t="shared" ref="X236" si="274">+G236</f>
        <v>22</v>
      </c>
      <c r="Y236" s="97">
        <f t="shared" ref="Y236" si="275">+H236</f>
        <v>84849</v>
      </c>
      <c r="Z236" s="123">
        <f t="shared" ref="Z236" si="276">+B236</f>
        <v>44059</v>
      </c>
      <c r="AA236" s="97">
        <f t="shared" ref="AA236" si="277">+L236</f>
        <v>0</v>
      </c>
      <c r="AB236" s="97">
        <f t="shared" ref="AB236" si="278">+M236</f>
        <v>4634</v>
      </c>
    </row>
    <row r="237" spans="2:28" x14ac:dyDescent="0.55000000000000004">
      <c r="B237" s="77">
        <v>44060</v>
      </c>
      <c r="C237" s="48">
        <v>0</v>
      </c>
      <c r="D237" s="84"/>
      <c r="E237" s="110"/>
      <c r="F237" s="57">
        <v>3</v>
      </c>
      <c r="G237" s="48">
        <v>22</v>
      </c>
      <c r="H237" s="89">
        <f t="shared" si="245"/>
        <v>84871</v>
      </c>
      <c r="I237" s="89">
        <f t="shared" ref="I237" si="279">+H237-M237-O237</f>
        <v>595</v>
      </c>
      <c r="J237" s="48">
        <v>-3</v>
      </c>
      <c r="K237" s="56">
        <f t="shared" si="247"/>
        <v>27</v>
      </c>
      <c r="L237" s="48">
        <v>0</v>
      </c>
      <c r="M237" s="89">
        <f t="shared" si="248"/>
        <v>4634</v>
      </c>
      <c r="N237" s="48">
        <v>39</v>
      </c>
      <c r="O237" s="89">
        <f t="shared" si="249"/>
        <v>79642</v>
      </c>
      <c r="P237" s="111">
        <f t="shared" si="250"/>
        <v>734</v>
      </c>
      <c r="Q237" s="57">
        <v>807383</v>
      </c>
      <c r="R237" s="48">
        <v>1464</v>
      </c>
      <c r="S237" s="118"/>
      <c r="T237" s="57">
        <v>18473</v>
      </c>
      <c r="U237" s="78"/>
      <c r="W237" s="121">
        <f t="shared" ref="W237" si="280">+B237</f>
        <v>44060</v>
      </c>
      <c r="X237" s="122">
        <f t="shared" ref="X237" si="281">+G237</f>
        <v>22</v>
      </c>
      <c r="Y237" s="97">
        <f t="shared" ref="Y237" si="282">+H237</f>
        <v>84871</v>
      </c>
      <c r="Z237" s="123">
        <f t="shared" ref="Z237" si="283">+B237</f>
        <v>44060</v>
      </c>
      <c r="AA237" s="97">
        <f t="shared" ref="AA237" si="284">+L237</f>
        <v>0</v>
      </c>
      <c r="AB237" s="97">
        <f t="shared" ref="AB237" si="285">+M237</f>
        <v>4634</v>
      </c>
    </row>
    <row r="238" spans="2:28" x14ac:dyDescent="0.55000000000000004">
      <c r="B238" s="77">
        <v>44061</v>
      </c>
      <c r="C238" s="48">
        <v>0</v>
      </c>
      <c r="D238" s="84"/>
      <c r="E238" s="110"/>
      <c r="F238" s="57">
        <v>2</v>
      </c>
      <c r="G238" s="48">
        <v>17</v>
      </c>
      <c r="H238" s="89">
        <f t="shared" ref="H238" si="286">+H237+G238</f>
        <v>84888</v>
      </c>
      <c r="I238" s="89">
        <f t="shared" ref="I238" si="287">+H238-M238-O238</f>
        <v>569</v>
      </c>
      <c r="J238" s="48">
        <v>-1</v>
      </c>
      <c r="K238" s="56">
        <f t="shared" si="247"/>
        <v>26</v>
      </c>
      <c r="L238" s="48">
        <v>0</v>
      </c>
      <c r="M238" s="89">
        <f t="shared" ref="M238" si="288">+L238+M237</f>
        <v>4634</v>
      </c>
      <c r="N238" s="48">
        <v>43</v>
      </c>
      <c r="O238" s="89">
        <f t="shared" ref="O238" si="289">+N238+O237</f>
        <v>79685</v>
      </c>
      <c r="P238" s="111">
        <f t="shared" ref="P238" si="290">+Q238-Q237</f>
        <v>622</v>
      </c>
      <c r="Q238" s="57">
        <v>808005</v>
      </c>
      <c r="R238" s="48">
        <v>2002</v>
      </c>
      <c r="S238" s="118"/>
      <c r="T238" s="57">
        <v>17093</v>
      </c>
      <c r="U238" s="78"/>
      <c r="W238" s="121">
        <f t="shared" ref="W238" si="291">+B238</f>
        <v>44061</v>
      </c>
      <c r="X238" s="122">
        <f t="shared" ref="X238" si="292">+G238</f>
        <v>17</v>
      </c>
      <c r="Y238" s="97">
        <f t="shared" ref="Y238" si="293">+H238</f>
        <v>84888</v>
      </c>
      <c r="Z238" s="123">
        <f t="shared" ref="Z238" si="294">+B238</f>
        <v>44061</v>
      </c>
      <c r="AA238" s="97">
        <f t="shared" ref="AA238" si="295">+L238</f>
        <v>0</v>
      </c>
      <c r="AB238" s="97">
        <f t="shared" ref="AB238" si="296">+M238</f>
        <v>4634</v>
      </c>
    </row>
    <row r="239" spans="2:28" x14ac:dyDescent="0.55000000000000004">
      <c r="B239" s="77">
        <v>44062</v>
      </c>
      <c r="C239" s="48">
        <v>0</v>
      </c>
      <c r="D239" s="84"/>
      <c r="E239" s="110"/>
      <c r="F239" s="57">
        <v>2</v>
      </c>
      <c r="G239" s="48">
        <v>7</v>
      </c>
      <c r="H239" s="89">
        <f t="shared" ref="H239" si="297">+H238+G239</f>
        <v>84895</v>
      </c>
      <c r="I239" s="89">
        <f t="shared" ref="I239" si="298">+H239-M239-O239</f>
        <v>516</v>
      </c>
      <c r="J239" s="48">
        <v>-2</v>
      </c>
      <c r="K239" s="56">
        <f t="shared" ref="K239" si="299">+J239+K238</f>
        <v>24</v>
      </c>
      <c r="L239" s="48">
        <v>0</v>
      </c>
      <c r="M239" s="89">
        <f t="shared" ref="M239" si="300">+L239+M238</f>
        <v>4634</v>
      </c>
      <c r="N239" s="48">
        <v>60</v>
      </c>
      <c r="O239" s="89">
        <f t="shared" ref="O239" si="301">+N239+O238</f>
        <v>79745</v>
      </c>
      <c r="P239" s="111">
        <f t="shared" ref="P239" si="302">+Q239-Q238</f>
        <v>710</v>
      </c>
      <c r="Q239" s="57">
        <v>808715</v>
      </c>
      <c r="R239" s="48">
        <v>1430</v>
      </c>
      <c r="S239" s="118"/>
      <c r="T239" s="57">
        <v>16369</v>
      </c>
      <c r="U239" s="78"/>
      <c r="W239" s="121">
        <f t="shared" ref="W239" si="303">+B239</f>
        <v>44062</v>
      </c>
      <c r="X239" s="122">
        <f t="shared" ref="X239" si="304">+G239</f>
        <v>7</v>
      </c>
      <c r="Y239" s="97">
        <f t="shared" ref="Y239" si="305">+H239</f>
        <v>84895</v>
      </c>
      <c r="Z239" s="123">
        <f t="shared" ref="Z239" si="306">+B239</f>
        <v>44062</v>
      </c>
      <c r="AA239" s="97">
        <f t="shared" ref="AA239" si="307">+L239</f>
        <v>0</v>
      </c>
      <c r="AB239" s="97">
        <f t="shared" ref="AB239" si="308">+M239</f>
        <v>4634</v>
      </c>
    </row>
    <row r="240" spans="2:28" x14ac:dyDescent="0.55000000000000004">
      <c r="B240" s="77">
        <v>44063</v>
      </c>
      <c r="C240" s="48">
        <v>0</v>
      </c>
      <c r="D240" s="84"/>
      <c r="E240" s="110"/>
      <c r="F240" s="57">
        <v>0</v>
      </c>
      <c r="G240" s="48">
        <v>22</v>
      </c>
      <c r="H240" s="89">
        <f t="shared" ref="H240:H245" si="309">+H239+G240</f>
        <v>84917</v>
      </c>
      <c r="I240" s="89">
        <f t="shared" ref="I240" si="310">+H240-M240-O240</f>
        <v>491</v>
      </c>
      <c r="J240" s="48">
        <v>-4</v>
      </c>
      <c r="K240" s="56">
        <f t="shared" ref="K240:K245" si="311">+J240+K239</f>
        <v>20</v>
      </c>
      <c r="L240" s="48">
        <v>0</v>
      </c>
      <c r="M240" s="89">
        <f t="shared" ref="M240:M245" si="312">+L240+M239</f>
        <v>4634</v>
      </c>
      <c r="N240" s="48">
        <v>47</v>
      </c>
      <c r="O240" s="89">
        <f t="shared" ref="O240:O245" si="313">+N240+O239</f>
        <v>79792</v>
      </c>
      <c r="P240" s="111">
        <f t="shared" ref="P240:P246" si="314">+Q240-Q239</f>
        <v>494</v>
      </c>
      <c r="Q240" s="57">
        <v>809209</v>
      </c>
      <c r="R240" s="48">
        <v>2264</v>
      </c>
      <c r="S240" s="118"/>
      <c r="T240" s="57">
        <v>14599</v>
      </c>
      <c r="U240" s="78"/>
      <c r="W240" s="121">
        <f t="shared" ref="W240" si="315">+B240</f>
        <v>44063</v>
      </c>
      <c r="X240" s="122">
        <f t="shared" ref="X240" si="316">+G240</f>
        <v>22</v>
      </c>
      <c r="Y240" s="97">
        <f t="shared" ref="Y240" si="317">+H240</f>
        <v>84917</v>
      </c>
      <c r="Z240" s="123">
        <f t="shared" ref="Z240" si="318">+B240</f>
        <v>44063</v>
      </c>
      <c r="AA240" s="97">
        <f t="shared" ref="AA240" si="319">+L240</f>
        <v>0</v>
      </c>
      <c r="AB240" s="97">
        <f t="shared" ref="AB240" si="320">+M240</f>
        <v>4634</v>
      </c>
    </row>
    <row r="241" spans="2:28" x14ac:dyDescent="0.55000000000000004">
      <c r="B241" s="77">
        <v>44064</v>
      </c>
      <c r="C241" s="48">
        <v>1</v>
      </c>
      <c r="D241" s="84"/>
      <c r="E241" s="110"/>
      <c r="F241" s="57">
        <v>1</v>
      </c>
      <c r="G241" s="48">
        <v>22</v>
      </c>
      <c r="H241" s="89">
        <f t="shared" si="309"/>
        <v>84939</v>
      </c>
      <c r="I241" s="89">
        <f t="shared" ref="I241" si="321">+H241-M241-O241</f>
        <v>454</v>
      </c>
      <c r="J241" s="48">
        <v>-1</v>
      </c>
      <c r="K241" s="56">
        <f t="shared" si="311"/>
        <v>19</v>
      </c>
      <c r="L241" s="48">
        <v>0</v>
      </c>
      <c r="M241" s="89">
        <f t="shared" si="312"/>
        <v>4634</v>
      </c>
      <c r="N241" s="48">
        <v>59</v>
      </c>
      <c r="O241" s="89">
        <f t="shared" si="313"/>
        <v>79851</v>
      </c>
      <c r="P241" s="111">
        <f t="shared" si="314"/>
        <v>847</v>
      </c>
      <c r="Q241" s="57">
        <v>810056</v>
      </c>
      <c r="R241" s="48">
        <v>1141</v>
      </c>
      <c r="S241" s="118"/>
      <c r="T241" s="57">
        <v>14305</v>
      </c>
      <c r="U241" s="78"/>
      <c r="W241" s="121">
        <f t="shared" ref="W241" si="322">+B241</f>
        <v>44064</v>
      </c>
      <c r="X241" s="122">
        <f t="shared" ref="X241" si="323">+G241</f>
        <v>22</v>
      </c>
      <c r="Y241" s="97">
        <f t="shared" ref="Y241" si="324">+H241</f>
        <v>84939</v>
      </c>
      <c r="Z241" s="123">
        <f t="shared" ref="Z241" si="325">+B241</f>
        <v>44064</v>
      </c>
      <c r="AA241" s="97">
        <f t="shared" ref="AA241" si="326">+L241</f>
        <v>0</v>
      </c>
      <c r="AB241" s="97">
        <f t="shared" ref="AB241" si="327">+M241</f>
        <v>4634</v>
      </c>
    </row>
    <row r="242" spans="2:28" x14ac:dyDescent="0.55000000000000004">
      <c r="B242" s="77">
        <v>44065</v>
      </c>
      <c r="C242" s="48">
        <v>2</v>
      </c>
      <c r="D242" s="84"/>
      <c r="E242" s="110"/>
      <c r="F242" s="57">
        <v>3</v>
      </c>
      <c r="G242" s="48">
        <v>12</v>
      </c>
      <c r="H242" s="89">
        <f t="shared" si="309"/>
        <v>84951</v>
      </c>
      <c r="I242" s="89">
        <f t="shared" ref="I242" si="328">+H242-M242-O242</f>
        <v>422</v>
      </c>
      <c r="J242" s="48">
        <v>-3</v>
      </c>
      <c r="K242" s="56">
        <f t="shared" si="311"/>
        <v>16</v>
      </c>
      <c r="L242" s="48">
        <v>0</v>
      </c>
      <c r="M242" s="89">
        <f t="shared" si="312"/>
        <v>4634</v>
      </c>
      <c r="N242" s="48">
        <v>44</v>
      </c>
      <c r="O242" s="89">
        <f t="shared" si="313"/>
        <v>79895</v>
      </c>
      <c r="P242" s="111">
        <f t="shared" si="314"/>
        <v>903</v>
      </c>
      <c r="Q242" s="57">
        <v>810959</v>
      </c>
      <c r="R242" s="48">
        <v>1478</v>
      </c>
      <c r="S242" s="118"/>
      <c r="T242" s="57">
        <v>13730</v>
      </c>
      <c r="U242" s="78"/>
      <c r="W242" s="121">
        <f t="shared" ref="W242" si="329">+B242</f>
        <v>44065</v>
      </c>
      <c r="X242" s="122">
        <f t="shared" ref="X242" si="330">+G242</f>
        <v>12</v>
      </c>
      <c r="Y242" s="97">
        <f t="shared" ref="Y242" si="331">+H242</f>
        <v>84951</v>
      </c>
      <c r="Z242" s="123">
        <f t="shared" ref="Z242" si="332">+B242</f>
        <v>44065</v>
      </c>
      <c r="AA242" s="97">
        <f t="shared" ref="AA242" si="333">+L242</f>
        <v>0</v>
      </c>
      <c r="AB242" s="97">
        <f t="shared" ref="AB242" si="334">+M242</f>
        <v>4634</v>
      </c>
    </row>
    <row r="243" spans="2:28" x14ac:dyDescent="0.55000000000000004">
      <c r="B243" s="77">
        <v>44066</v>
      </c>
      <c r="C243" s="48">
        <v>1</v>
      </c>
      <c r="D243" s="84"/>
      <c r="E243" s="110"/>
      <c r="F243" s="57">
        <v>2</v>
      </c>
      <c r="G243" s="48">
        <v>16</v>
      </c>
      <c r="H243" s="89">
        <f t="shared" si="309"/>
        <v>84967</v>
      </c>
      <c r="I243" s="89">
        <f t="shared" ref="I243" si="335">+H243-M243-O243</f>
        <v>408</v>
      </c>
      <c r="J243" s="48">
        <v>-2</v>
      </c>
      <c r="K243" s="56">
        <f t="shared" si="311"/>
        <v>14</v>
      </c>
      <c r="L243" s="48">
        <v>0</v>
      </c>
      <c r="M243" s="89">
        <f t="shared" si="312"/>
        <v>4634</v>
      </c>
      <c r="N243" s="48">
        <v>30</v>
      </c>
      <c r="O243" s="89">
        <f t="shared" si="313"/>
        <v>79925</v>
      </c>
      <c r="P243" s="111">
        <f t="shared" si="314"/>
        <v>865</v>
      </c>
      <c r="Q243" s="57">
        <v>811824</v>
      </c>
      <c r="R243" s="48">
        <v>1375</v>
      </c>
      <c r="S243" s="118"/>
      <c r="T243" s="57">
        <v>13220</v>
      </c>
      <c r="U243" s="78"/>
      <c r="W243" s="121">
        <f t="shared" ref="W243:W244" si="336">+B243</f>
        <v>44066</v>
      </c>
      <c r="X243" s="122">
        <f t="shared" ref="X243:X244" si="337">+G243</f>
        <v>16</v>
      </c>
      <c r="Y243" s="97">
        <f t="shared" ref="Y243:Y244" si="338">+H243</f>
        <v>84967</v>
      </c>
      <c r="Z243" s="123">
        <f t="shared" ref="Z243:Z244" si="339">+B243</f>
        <v>44066</v>
      </c>
      <c r="AA243" s="97">
        <f t="shared" ref="AA243:AA244" si="340">+L243</f>
        <v>0</v>
      </c>
      <c r="AB243" s="97">
        <f t="shared" ref="AB243:AB244" si="341">+M243</f>
        <v>4634</v>
      </c>
    </row>
    <row r="244" spans="2:28" x14ac:dyDescent="0.55000000000000004">
      <c r="B244" s="77">
        <v>44067</v>
      </c>
      <c r="C244" s="48">
        <v>0</v>
      </c>
      <c r="D244" s="84"/>
      <c r="E244" s="110"/>
      <c r="F244" s="57">
        <v>2</v>
      </c>
      <c r="G244" s="48">
        <v>14</v>
      </c>
      <c r="H244" s="89">
        <f t="shared" si="309"/>
        <v>84981</v>
      </c>
      <c r="I244" s="89">
        <f t="shared" ref="I244" si="342">+H244-M244-O244</f>
        <v>386</v>
      </c>
      <c r="J244" s="48">
        <v>-4</v>
      </c>
      <c r="K244" s="56">
        <f t="shared" si="311"/>
        <v>10</v>
      </c>
      <c r="L244" s="48">
        <v>0</v>
      </c>
      <c r="M244" s="89">
        <f t="shared" si="312"/>
        <v>4634</v>
      </c>
      <c r="N244" s="48">
        <v>36</v>
      </c>
      <c r="O244" s="89">
        <f t="shared" si="313"/>
        <v>79961</v>
      </c>
      <c r="P244" s="111">
        <f t="shared" si="314"/>
        <v>444</v>
      </c>
      <c r="Q244" s="57">
        <v>812268</v>
      </c>
      <c r="R244" s="48">
        <v>1294</v>
      </c>
      <c r="S244" s="118"/>
      <c r="T244" s="57">
        <v>12370</v>
      </c>
      <c r="U244" s="78"/>
      <c r="W244" s="121">
        <f t="shared" si="336"/>
        <v>44067</v>
      </c>
      <c r="X244" s="122">
        <f t="shared" si="337"/>
        <v>14</v>
      </c>
      <c r="Y244" s="97">
        <f t="shared" si="338"/>
        <v>84981</v>
      </c>
      <c r="Z244" s="123">
        <f t="shared" si="339"/>
        <v>44067</v>
      </c>
      <c r="AA244" s="97">
        <f t="shared" si="340"/>
        <v>0</v>
      </c>
      <c r="AB244" s="97">
        <f t="shared" si="341"/>
        <v>4634</v>
      </c>
    </row>
    <row r="245" spans="2:28" x14ac:dyDescent="0.55000000000000004">
      <c r="B245" s="77">
        <v>44068</v>
      </c>
      <c r="C245" s="48">
        <v>0</v>
      </c>
      <c r="D245" s="84"/>
      <c r="E245" s="110"/>
      <c r="F245" s="57">
        <v>0</v>
      </c>
      <c r="G245" s="48">
        <v>15</v>
      </c>
      <c r="H245" s="89">
        <f t="shared" si="309"/>
        <v>84996</v>
      </c>
      <c r="I245" s="89">
        <f t="shared" ref="I245" si="343">+H245-M245-O245</f>
        <v>347</v>
      </c>
      <c r="J245" s="48">
        <v>-3</v>
      </c>
      <c r="K245" s="56">
        <f t="shared" si="311"/>
        <v>7</v>
      </c>
      <c r="L245" s="48">
        <v>0</v>
      </c>
      <c r="M245" s="89">
        <f t="shared" si="312"/>
        <v>4634</v>
      </c>
      <c r="N245" s="48">
        <v>54</v>
      </c>
      <c r="O245" s="89">
        <f t="shared" si="313"/>
        <v>80015</v>
      </c>
      <c r="P245" s="111">
        <f t="shared" si="314"/>
        <v>794</v>
      </c>
      <c r="Q245" s="57">
        <v>813062</v>
      </c>
      <c r="R245" s="48">
        <v>1249</v>
      </c>
      <c r="S245" s="118"/>
      <c r="T245" s="57">
        <v>11915</v>
      </c>
      <c r="U245" s="78"/>
      <c r="W245" s="121">
        <f t="shared" ref="W245" si="344">+B245</f>
        <v>44068</v>
      </c>
      <c r="X245" s="122">
        <f t="shared" ref="X245" si="345">+G245</f>
        <v>15</v>
      </c>
      <c r="Y245" s="97">
        <f t="shared" ref="Y245" si="346">+H245</f>
        <v>84996</v>
      </c>
      <c r="Z245" s="123">
        <f t="shared" ref="Z245" si="347">+B245</f>
        <v>44068</v>
      </c>
      <c r="AA245" s="97">
        <f t="shared" ref="AA245" si="348">+L245</f>
        <v>0</v>
      </c>
      <c r="AB245" s="97">
        <f t="shared" ref="AB245" si="349">+M245</f>
        <v>4634</v>
      </c>
    </row>
    <row r="246" spans="2:28" x14ac:dyDescent="0.55000000000000004">
      <c r="B246" s="77">
        <v>44069</v>
      </c>
      <c r="C246" s="48">
        <v>1</v>
      </c>
      <c r="D246" s="84"/>
      <c r="E246" s="110"/>
      <c r="F246" s="57">
        <v>1</v>
      </c>
      <c r="G246" s="48">
        <v>8</v>
      </c>
      <c r="H246" s="89">
        <f t="shared" ref="H246" si="350">+H245+G246</f>
        <v>85004</v>
      </c>
      <c r="I246" s="89">
        <f t="shared" ref="I246" si="351">+H246-M246-O246</f>
        <v>324</v>
      </c>
      <c r="J246" s="48">
        <v>-3</v>
      </c>
      <c r="K246" s="56">
        <f t="shared" ref="K246" si="352">+J246+K245</f>
        <v>4</v>
      </c>
      <c r="L246" s="48">
        <v>0</v>
      </c>
      <c r="M246" s="89">
        <f t="shared" ref="M246" si="353">+L246+M245</f>
        <v>4634</v>
      </c>
      <c r="N246" s="48">
        <v>31</v>
      </c>
      <c r="O246" s="89">
        <f t="shared" ref="O246" si="354">+N246+O245</f>
        <v>80046</v>
      </c>
      <c r="P246" s="111">
        <f t="shared" si="314"/>
        <v>509</v>
      </c>
      <c r="Q246" s="57">
        <v>813571</v>
      </c>
      <c r="R246" s="48">
        <v>1189</v>
      </c>
      <c r="S246" s="118"/>
      <c r="T246" s="57">
        <v>11227</v>
      </c>
      <c r="U246" s="78"/>
      <c r="W246" s="121">
        <f t="shared" ref="W246" si="355">+B246</f>
        <v>44069</v>
      </c>
      <c r="X246" s="122">
        <f t="shared" ref="X246" si="356">+G246</f>
        <v>8</v>
      </c>
      <c r="Y246" s="97">
        <f t="shared" ref="Y246" si="357">+H246</f>
        <v>85004</v>
      </c>
      <c r="Z246" s="123">
        <f t="shared" ref="Z246" si="358">+B246</f>
        <v>44069</v>
      </c>
      <c r="AA246" s="97">
        <f t="shared" ref="AA246" si="359">+L246</f>
        <v>0</v>
      </c>
      <c r="AB246" s="97">
        <f t="shared" ref="AB246" si="360">+M246</f>
        <v>4634</v>
      </c>
    </row>
    <row r="247" spans="2:28" x14ac:dyDescent="0.55000000000000004">
      <c r="B247" s="77">
        <v>44070</v>
      </c>
      <c r="C247" s="48">
        <v>2</v>
      </c>
      <c r="D247" s="84"/>
      <c r="E247" s="110"/>
      <c r="F247" s="57">
        <v>3</v>
      </c>
      <c r="G247" s="48">
        <v>9</v>
      </c>
      <c r="H247" s="89">
        <f t="shared" ref="H247" si="361">+H246+G247</f>
        <v>85013</v>
      </c>
      <c r="I247" s="89">
        <f t="shared" ref="I247" si="362">+H247-M247-O247</f>
        <v>288</v>
      </c>
      <c r="J247" s="48">
        <v>0</v>
      </c>
      <c r="K247" s="56">
        <f t="shared" ref="K247" si="363">+J247+K246</f>
        <v>4</v>
      </c>
      <c r="L247" s="48">
        <v>0</v>
      </c>
      <c r="M247" s="89">
        <f t="shared" ref="M247" si="364">+L247+M246</f>
        <v>4634</v>
      </c>
      <c r="N247" s="48">
        <v>45</v>
      </c>
      <c r="O247" s="89">
        <f t="shared" ref="O247" si="365">+N247+O246</f>
        <v>80091</v>
      </c>
      <c r="P247" s="111">
        <f t="shared" ref="P247" si="366">+Q247-Q246</f>
        <v>468</v>
      </c>
      <c r="Q247" s="57">
        <v>814039</v>
      </c>
      <c r="R247" s="48">
        <v>1654</v>
      </c>
      <c r="S247" s="118"/>
      <c r="T247" s="57">
        <v>10040</v>
      </c>
      <c r="U247" s="78"/>
      <c r="W247" s="121">
        <f t="shared" ref="W247" si="367">+B247</f>
        <v>44070</v>
      </c>
      <c r="X247" s="122">
        <f t="shared" ref="X247" si="368">+G247</f>
        <v>9</v>
      </c>
      <c r="Y247" s="97">
        <f t="shared" ref="Y247" si="369">+H247</f>
        <v>85013</v>
      </c>
      <c r="Z247" s="123">
        <f t="shared" ref="Z247" si="370">+B247</f>
        <v>44070</v>
      </c>
      <c r="AA247" s="97">
        <f t="shared" ref="AA247" si="371">+L247</f>
        <v>0</v>
      </c>
      <c r="AB247" s="97">
        <f t="shared" ref="AB247" si="372">+M247</f>
        <v>4634</v>
      </c>
    </row>
    <row r="248" spans="2:28" x14ac:dyDescent="0.55000000000000004">
      <c r="B248" s="77">
        <v>44071</v>
      </c>
      <c r="C248" s="48">
        <v>0</v>
      </c>
      <c r="D248" s="84"/>
      <c r="E248" s="110"/>
      <c r="F248" s="57">
        <v>0</v>
      </c>
      <c r="G248" s="48">
        <v>9</v>
      </c>
      <c r="H248" s="89">
        <f t="shared" ref="H248" si="373">+H247+G248</f>
        <v>85022</v>
      </c>
      <c r="I248" s="89">
        <f t="shared" ref="I248" si="374">+H248-M248-O248</f>
        <v>262</v>
      </c>
      <c r="J248" s="48">
        <v>0</v>
      </c>
      <c r="K248" s="56">
        <f t="shared" ref="K248:K249" si="375">+J248+K247</f>
        <v>4</v>
      </c>
      <c r="L248" s="48">
        <v>0</v>
      </c>
      <c r="M248" s="89">
        <f t="shared" ref="M248" si="376">+L248+M247</f>
        <v>4634</v>
      </c>
      <c r="N248" s="48">
        <v>35</v>
      </c>
      <c r="O248" s="89">
        <f t="shared" ref="O248" si="377">+N248+O247</f>
        <v>80126</v>
      </c>
      <c r="P248" s="111">
        <f t="shared" ref="P248" si="378">+Q248-Q247</f>
        <v>394</v>
      </c>
      <c r="Q248" s="57">
        <v>814433</v>
      </c>
      <c r="R248" s="48">
        <v>1286</v>
      </c>
      <c r="S248" s="118"/>
      <c r="T248" s="57">
        <v>9148</v>
      </c>
      <c r="U248" s="78"/>
      <c r="W248" s="121">
        <f t="shared" ref="W248" si="379">+B248</f>
        <v>44071</v>
      </c>
      <c r="X248" s="122">
        <f t="shared" ref="X248" si="380">+G248</f>
        <v>9</v>
      </c>
      <c r="Y248" s="97">
        <f t="shared" ref="Y248" si="381">+H248</f>
        <v>85022</v>
      </c>
      <c r="Z248" s="123">
        <f t="shared" ref="Z248" si="382">+B248</f>
        <v>44071</v>
      </c>
      <c r="AA248" s="97">
        <f t="shared" ref="AA248" si="383">+L248</f>
        <v>0</v>
      </c>
      <c r="AB248" s="97">
        <f t="shared" ref="AB248" si="384">+M248</f>
        <v>4634</v>
      </c>
    </row>
    <row r="249" spans="2:28" x14ac:dyDescent="0.55000000000000004">
      <c r="B249" s="77">
        <v>44072</v>
      </c>
      <c r="C249" s="48">
        <v>0</v>
      </c>
      <c r="D249" s="84"/>
      <c r="E249" s="110"/>
      <c r="F249" s="57">
        <v>0</v>
      </c>
      <c r="G249" s="48">
        <v>9</v>
      </c>
      <c r="H249" s="89">
        <f t="shared" ref="H249" si="385">+H248+G249</f>
        <v>85031</v>
      </c>
      <c r="I249" s="89">
        <f t="shared" ref="I249" si="386">+H249-M249-O249</f>
        <v>244</v>
      </c>
      <c r="J249" s="48">
        <v>0</v>
      </c>
      <c r="K249" s="56">
        <f t="shared" si="375"/>
        <v>4</v>
      </c>
      <c r="L249" s="48">
        <v>0</v>
      </c>
      <c r="M249" s="89">
        <f t="shared" ref="M249" si="387">+L249+M248</f>
        <v>4634</v>
      </c>
      <c r="N249" s="48">
        <v>27</v>
      </c>
      <c r="O249" s="89">
        <f t="shared" ref="O249" si="388">+N249+O248</f>
        <v>80153</v>
      </c>
      <c r="P249" s="111">
        <f t="shared" ref="P249" si="389">+Q249-Q248</f>
        <v>202</v>
      </c>
      <c r="Q249" s="57">
        <v>814635</v>
      </c>
      <c r="R249" s="48">
        <v>1559</v>
      </c>
      <c r="S249" s="118"/>
      <c r="T249" s="57">
        <v>7787</v>
      </c>
      <c r="U249" s="78"/>
      <c r="W249" s="121">
        <f t="shared" ref="W249" si="390">+B249</f>
        <v>44072</v>
      </c>
      <c r="X249" s="122">
        <f t="shared" ref="X249" si="391">+G249</f>
        <v>9</v>
      </c>
      <c r="Y249" s="97">
        <f t="shared" ref="Y249" si="392">+H249</f>
        <v>85031</v>
      </c>
      <c r="Z249" s="123">
        <f t="shared" ref="Z249" si="393">+B249</f>
        <v>44072</v>
      </c>
      <c r="AA249" s="97">
        <f t="shared" ref="AA249" si="394">+L249</f>
        <v>0</v>
      </c>
      <c r="AB249" s="97">
        <f t="shared" ref="AB249" si="395">+M249</f>
        <v>4634</v>
      </c>
    </row>
    <row r="250" spans="2:28" x14ac:dyDescent="0.55000000000000004">
      <c r="B250" s="77">
        <v>44073</v>
      </c>
      <c r="C250" s="48">
        <v>0</v>
      </c>
      <c r="D250" s="84"/>
      <c r="E250" s="110"/>
      <c r="F250" s="57">
        <v>0</v>
      </c>
      <c r="G250" s="48">
        <v>17</v>
      </c>
      <c r="H250" s="89">
        <f t="shared" ref="H250" si="396">+H249+G250</f>
        <v>85048</v>
      </c>
      <c r="I250" s="89">
        <f t="shared" ref="I250" si="397">+H250-M250-O250</f>
        <v>237</v>
      </c>
      <c r="J250" s="48">
        <v>0</v>
      </c>
      <c r="K250" s="56">
        <f t="shared" ref="K250:K251" si="398">+J250+K249</f>
        <v>4</v>
      </c>
      <c r="L250" s="48">
        <v>0</v>
      </c>
      <c r="M250" s="89">
        <f t="shared" ref="M250" si="399">+L250+M249</f>
        <v>4634</v>
      </c>
      <c r="N250" s="48">
        <v>24</v>
      </c>
      <c r="O250" s="89">
        <f t="shared" ref="O250" si="400">+N250+O249</f>
        <v>80177</v>
      </c>
      <c r="P250" s="111">
        <f t="shared" ref="P250" si="401">+Q250-Q249</f>
        <v>217</v>
      </c>
      <c r="Q250" s="57">
        <v>814852</v>
      </c>
      <c r="R250" s="48">
        <v>814</v>
      </c>
      <c r="S250" s="118"/>
      <c r="T250" s="57">
        <v>7190</v>
      </c>
      <c r="U250" s="78"/>
      <c r="W250" s="121">
        <f t="shared" ref="W250" si="402">+B250</f>
        <v>44073</v>
      </c>
      <c r="X250" s="122">
        <f t="shared" ref="X250" si="403">+G250</f>
        <v>17</v>
      </c>
      <c r="Y250" s="97">
        <f t="shared" ref="Y250" si="404">+H250</f>
        <v>85048</v>
      </c>
      <c r="Z250" s="123">
        <f t="shared" ref="Z250" si="405">+B250</f>
        <v>44073</v>
      </c>
      <c r="AA250" s="97">
        <f t="shared" ref="AA250" si="406">+L250</f>
        <v>0</v>
      </c>
      <c r="AB250" s="97">
        <f t="shared" ref="AB250" si="407">+M250</f>
        <v>4634</v>
      </c>
    </row>
    <row r="251" spans="2:28" x14ac:dyDescent="0.55000000000000004">
      <c r="B251" s="77">
        <v>44074</v>
      </c>
      <c r="C251" s="48">
        <v>0</v>
      </c>
      <c r="D251" s="84"/>
      <c r="E251" s="110"/>
      <c r="F251" s="57">
        <v>0</v>
      </c>
      <c r="G251" s="48">
        <v>10</v>
      </c>
      <c r="H251" s="89">
        <f t="shared" ref="H251" si="408">+H250+G251</f>
        <v>85058</v>
      </c>
      <c r="I251" s="89">
        <f t="shared" ref="I251" si="409">+H251-M251-O251</f>
        <v>216</v>
      </c>
      <c r="J251" s="48">
        <v>-1</v>
      </c>
      <c r="K251" s="56">
        <f t="shared" si="398"/>
        <v>3</v>
      </c>
      <c r="L251" s="48">
        <v>0</v>
      </c>
      <c r="M251" s="89">
        <f t="shared" ref="M251" si="410">+L251+M250</f>
        <v>4634</v>
      </c>
      <c r="N251" s="48">
        <v>31</v>
      </c>
      <c r="O251" s="89">
        <f t="shared" ref="O251" si="411">+N251+O250</f>
        <v>80208</v>
      </c>
      <c r="P251" s="111">
        <f t="shared" ref="P251" si="412">+Q251-Q250</f>
        <v>888</v>
      </c>
      <c r="Q251" s="57">
        <v>815740</v>
      </c>
      <c r="R251" s="48">
        <v>532</v>
      </c>
      <c r="S251" s="118"/>
      <c r="T251" s="57">
        <v>7546</v>
      </c>
      <c r="U251" s="78"/>
      <c r="W251" s="121">
        <f t="shared" ref="W251" si="413">+B251</f>
        <v>44074</v>
      </c>
      <c r="X251" s="122">
        <f t="shared" ref="X251" si="414">+G251</f>
        <v>10</v>
      </c>
      <c r="Y251" s="97">
        <f t="shared" ref="Y251" si="415">+H251</f>
        <v>85058</v>
      </c>
      <c r="Z251" s="123">
        <f t="shared" ref="Z251" si="416">+B251</f>
        <v>44074</v>
      </c>
      <c r="AA251" s="97">
        <f t="shared" ref="AA251" si="417">+L251</f>
        <v>0</v>
      </c>
      <c r="AB251" s="97">
        <f t="shared" ref="AB251" si="418">+M251</f>
        <v>4634</v>
      </c>
    </row>
    <row r="252" spans="2:28" x14ac:dyDescent="0.55000000000000004">
      <c r="B252" s="77">
        <v>44075</v>
      </c>
      <c r="C252" s="48">
        <v>0</v>
      </c>
      <c r="D252" s="84"/>
      <c r="E252" s="110"/>
      <c r="F252" s="57">
        <v>0</v>
      </c>
      <c r="G252" s="48">
        <v>8</v>
      </c>
      <c r="H252" s="89">
        <f t="shared" ref="H252" si="419">+H251+G252</f>
        <v>85066</v>
      </c>
      <c r="I252" s="89">
        <f t="shared" ref="I252" si="420">+H252-M252-O252</f>
        <v>198</v>
      </c>
      <c r="J252" s="48">
        <v>0</v>
      </c>
      <c r="K252" s="56">
        <f t="shared" ref="K252" si="421">+J252+K251</f>
        <v>3</v>
      </c>
      <c r="L252" s="48">
        <v>0</v>
      </c>
      <c r="M252" s="89">
        <f t="shared" ref="M252" si="422">+L252+M251</f>
        <v>4634</v>
      </c>
      <c r="N252" s="48">
        <v>26</v>
      </c>
      <c r="O252" s="89">
        <f t="shared" ref="O252" si="423">+N252+O251</f>
        <v>80234</v>
      </c>
      <c r="P252" s="111">
        <f t="shared" ref="P252" si="424">+Q252-Q251</f>
        <v>567</v>
      </c>
      <c r="Q252" s="57">
        <v>816307</v>
      </c>
      <c r="R252" s="48">
        <v>525</v>
      </c>
      <c r="S252" s="118"/>
      <c r="T252" s="57">
        <v>7587</v>
      </c>
      <c r="U252" s="78"/>
      <c r="W252" s="121">
        <f t="shared" ref="W252" si="425">+B252</f>
        <v>44075</v>
      </c>
      <c r="X252" s="122">
        <f t="shared" ref="X252" si="426">+G252</f>
        <v>8</v>
      </c>
      <c r="Y252" s="97">
        <f t="shared" ref="Y252" si="427">+H252</f>
        <v>85066</v>
      </c>
      <c r="Z252" s="123">
        <f t="shared" ref="Z252" si="428">+B252</f>
        <v>44075</v>
      </c>
      <c r="AA252" s="97">
        <f t="shared" ref="AA252" si="429">+L252</f>
        <v>0</v>
      </c>
      <c r="AB252" s="97">
        <f t="shared" ref="AB252" si="430">+M252</f>
        <v>4634</v>
      </c>
    </row>
    <row r="253" spans="2:28" x14ac:dyDescent="0.55000000000000004">
      <c r="B253" s="77">
        <v>44076</v>
      </c>
      <c r="C253" s="48">
        <v>0</v>
      </c>
      <c r="D253" s="84"/>
      <c r="E253" s="110"/>
      <c r="F253" s="57">
        <v>0</v>
      </c>
      <c r="G253" s="48">
        <v>11</v>
      </c>
      <c r="H253" s="89">
        <f t="shared" ref="H253" si="431">+H252+G253</f>
        <v>85077</v>
      </c>
      <c r="I253" s="89">
        <f t="shared" ref="I253" si="432">+H253-M253-O253</f>
        <v>192</v>
      </c>
      <c r="J253" s="48">
        <v>0</v>
      </c>
      <c r="K253" s="56">
        <f t="shared" ref="K253" si="433">+J253+K252</f>
        <v>3</v>
      </c>
      <c r="L253" s="48">
        <v>0</v>
      </c>
      <c r="M253" s="89">
        <f t="shared" ref="M253" si="434">+L253+M252</f>
        <v>4634</v>
      </c>
      <c r="N253" s="48">
        <v>17</v>
      </c>
      <c r="O253" s="89">
        <f t="shared" ref="O253" si="435">+N253+O252</f>
        <v>80251</v>
      </c>
      <c r="P253" s="111">
        <f t="shared" ref="P253" si="436">+Q253-Q252</f>
        <v>561</v>
      </c>
      <c r="Q253" s="57">
        <v>816868</v>
      </c>
      <c r="R253" s="48">
        <v>889</v>
      </c>
      <c r="S253" s="118"/>
      <c r="T253" s="57">
        <v>7259</v>
      </c>
      <c r="U253" s="78"/>
      <c r="W253" s="121">
        <f t="shared" ref="W253" si="437">+B253</f>
        <v>44076</v>
      </c>
      <c r="X253" s="122">
        <f t="shared" ref="X253" si="438">+G253</f>
        <v>11</v>
      </c>
      <c r="Y253" s="97">
        <f t="shared" ref="Y253" si="439">+H253</f>
        <v>85077</v>
      </c>
      <c r="Z253" s="123">
        <f t="shared" ref="Z253" si="440">+B253</f>
        <v>44076</v>
      </c>
      <c r="AA253" s="97">
        <f t="shared" ref="AA253" si="441">+L253</f>
        <v>0</v>
      </c>
      <c r="AB253" s="97">
        <f t="shared" ref="AB253" si="442">+M253</f>
        <v>4634</v>
      </c>
    </row>
    <row r="254" spans="2:28" x14ac:dyDescent="0.55000000000000004">
      <c r="B254" s="77">
        <v>44077</v>
      </c>
      <c r="C254" s="48">
        <v>1</v>
      </c>
      <c r="D254" s="84"/>
      <c r="E254" s="110"/>
      <c r="F254" s="57">
        <v>0</v>
      </c>
      <c r="G254" s="48">
        <v>25</v>
      </c>
      <c r="H254" s="89">
        <f t="shared" ref="H254" si="443">+H253+G254</f>
        <v>85102</v>
      </c>
      <c r="I254" s="89">
        <f t="shared" ref="I254" si="444">+H254-M254-O254</f>
        <v>205</v>
      </c>
      <c r="J254" s="48">
        <v>0</v>
      </c>
      <c r="K254" s="56">
        <f t="shared" ref="K254" si="445">+J254+K253</f>
        <v>3</v>
      </c>
      <c r="L254" s="48">
        <v>0</v>
      </c>
      <c r="M254" s="89">
        <f t="shared" ref="M254" si="446">+L254+M253</f>
        <v>4634</v>
      </c>
      <c r="N254" s="48">
        <v>12</v>
      </c>
      <c r="O254" s="89">
        <f t="shared" ref="O254" si="447">+N254+O253</f>
        <v>80263</v>
      </c>
      <c r="P254" s="111">
        <f t="shared" ref="P254" si="448">+Q254-Q253</f>
        <v>828</v>
      </c>
      <c r="Q254" s="57">
        <v>817696</v>
      </c>
      <c r="R254" s="48">
        <v>477</v>
      </c>
      <c r="S254" s="118"/>
      <c r="T254" s="57">
        <v>7610</v>
      </c>
      <c r="U254" s="78"/>
      <c r="W254" s="121">
        <f t="shared" ref="W254" si="449">+B254</f>
        <v>44077</v>
      </c>
      <c r="X254" s="122">
        <f t="shared" ref="X254" si="450">+G254</f>
        <v>25</v>
      </c>
      <c r="Y254" s="97">
        <f t="shared" ref="Y254" si="451">+H254</f>
        <v>85102</v>
      </c>
      <c r="Z254" s="123">
        <f t="shared" ref="Z254" si="452">+B254</f>
        <v>44077</v>
      </c>
      <c r="AA254" s="97">
        <f t="shared" ref="AA254" si="453">+L254</f>
        <v>0</v>
      </c>
      <c r="AB254" s="97">
        <f t="shared" ref="AB254" si="454">+M254</f>
        <v>4634</v>
      </c>
    </row>
    <row r="255" spans="2:28" x14ac:dyDescent="0.55000000000000004">
      <c r="B255" s="77">
        <v>44078</v>
      </c>
      <c r="C255" s="48">
        <v>0</v>
      </c>
      <c r="D255" s="84"/>
      <c r="E255" s="110"/>
      <c r="F255" s="57">
        <v>0</v>
      </c>
      <c r="G255" s="48">
        <v>10</v>
      </c>
      <c r="H255" s="89">
        <f t="shared" ref="H255" si="455">+H254+G255</f>
        <v>85112</v>
      </c>
      <c r="I255" s="89">
        <f t="shared" ref="I255" si="456">+H255-M255-O255</f>
        <v>194</v>
      </c>
      <c r="J255" s="48">
        <v>-1</v>
      </c>
      <c r="K255" s="56">
        <f t="shared" ref="K255" si="457">+J255+K254</f>
        <v>2</v>
      </c>
      <c r="L255" s="48">
        <v>0</v>
      </c>
      <c r="M255" s="89">
        <f t="shared" ref="M255" si="458">+L255+M254</f>
        <v>4634</v>
      </c>
      <c r="N255" s="48">
        <v>21</v>
      </c>
      <c r="O255" s="89">
        <f t="shared" ref="O255" si="459">+N255+O254</f>
        <v>80284</v>
      </c>
      <c r="P255" s="111">
        <f t="shared" ref="P255" si="460">+Q255-Q254</f>
        <v>507</v>
      </c>
      <c r="Q255" s="57">
        <v>818203</v>
      </c>
      <c r="R255" s="48">
        <v>931</v>
      </c>
      <c r="S255" s="118"/>
      <c r="T255" s="57">
        <v>7180</v>
      </c>
      <c r="U255" s="78"/>
      <c r="W255" s="121">
        <f t="shared" ref="W255:W256" si="461">+B255</f>
        <v>44078</v>
      </c>
      <c r="X255" s="122">
        <f t="shared" ref="X255:X256" si="462">+G255</f>
        <v>10</v>
      </c>
      <c r="Y255" s="97">
        <f t="shared" ref="Y255:Y256" si="463">+H255</f>
        <v>85112</v>
      </c>
      <c r="Z255" s="123">
        <f t="shared" ref="Z255:Z256" si="464">+B255</f>
        <v>44078</v>
      </c>
      <c r="AA255" s="97">
        <f t="shared" ref="AA255:AA256" si="465">+L255</f>
        <v>0</v>
      </c>
      <c r="AB255" s="97">
        <f t="shared" ref="AB255:AB256" si="466">+M255</f>
        <v>4634</v>
      </c>
    </row>
    <row r="256" spans="2:28" x14ac:dyDescent="0.55000000000000004">
      <c r="B256" s="77">
        <v>44079</v>
      </c>
      <c r="C256" s="48">
        <v>2</v>
      </c>
      <c r="D256" s="84"/>
      <c r="E256" s="110"/>
      <c r="F256" s="57">
        <v>2</v>
      </c>
      <c r="G256" s="48">
        <v>10</v>
      </c>
      <c r="H256" s="89">
        <f t="shared" ref="H256" si="467">+H255+G256</f>
        <v>85122</v>
      </c>
      <c r="I256" s="89">
        <f t="shared" ref="I256" si="468">+H256-M256-O256</f>
        <v>186</v>
      </c>
      <c r="J256" s="48">
        <v>0</v>
      </c>
      <c r="K256" s="56">
        <f t="shared" ref="K256" si="469">+J256+K255</f>
        <v>2</v>
      </c>
      <c r="L256" s="48">
        <v>0</v>
      </c>
      <c r="M256" s="89">
        <f t="shared" ref="M256" si="470">+L256+M255</f>
        <v>4634</v>
      </c>
      <c r="N256" s="48">
        <v>18</v>
      </c>
      <c r="O256" s="89">
        <f t="shared" ref="O256" si="471">+N256+O255</f>
        <v>80302</v>
      </c>
      <c r="P256" s="111">
        <f t="shared" ref="P256" si="472">+Q256-Q255</f>
        <v>377</v>
      </c>
      <c r="Q256" s="57">
        <v>818580</v>
      </c>
      <c r="R256" s="48">
        <v>1445</v>
      </c>
      <c r="S256" s="118"/>
      <c r="T256" s="57">
        <v>6110</v>
      </c>
      <c r="U256" s="78"/>
      <c r="W256" s="121">
        <f t="shared" si="461"/>
        <v>44079</v>
      </c>
      <c r="X256" s="122">
        <f t="shared" si="462"/>
        <v>10</v>
      </c>
      <c r="Y256" s="97">
        <f t="shared" si="463"/>
        <v>85122</v>
      </c>
      <c r="Z256" s="123">
        <f t="shared" si="464"/>
        <v>44079</v>
      </c>
      <c r="AA256" s="97">
        <f t="shared" si="465"/>
        <v>0</v>
      </c>
      <c r="AB256" s="97">
        <f t="shared" si="466"/>
        <v>4634</v>
      </c>
    </row>
    <row r="257" spans="2:28" x14ac:dyDescent="0.55000000000000004">
      <c r="B257" s="77">
        <v>44080</v>
      </c>
      <c r="C257" s="48">
        <v>0</v>
      </c>
      <c r="D257" s="84"/>
      <c r="E257" s="110"/>
      <c r="F257" s="57">
        <v>1</v>
      </c>
      <c r="G257" s="48">
        <v>12</v>
      </c>
      <c r="H257" s="89">
        <f t="shared" ref="H257" si="473">+H256+G257</f>
        <v>85134</v>
      </c>
      <c r="I257" s="89">
        <f t="shared" ref="I257" si="474">+H257-M257-O257</f>
        <v>180</v>
      </c>
      <c r="J257" s="48">
        <v>0</v>
      </c>
      <c r="K257" s="56">
        <f t="shared" ref="K257" si="475">+J257+K256</f>
        <v>2</v>
      </c>
      <c r="L257" s="48">
        <v>0</v>
      </c>
      <c r="M257" s="89">
        <f t="shared" ref="M257" si="476">+L257+M256</f>
        <v>4634</v>
      </c>
      <c r="N257" s="48">
        <v>18</v>
      </c>
      <c r="O257" s="89">
        <f t="shared" ref="O257" si="477">+N257+O256</f>
        <v>80320</v>
      </c>
      <c r="P257" s="111">
        <f t="shared" ref="P257" si="478">+Q257-Q256</f>
        <v>495</v>
      </c>
      <c r="Q257" s="57">
        <v>819075</v>
      </c>
      <c r="R257" s="48">
        <v>646</v>
      </c>
      <c r="S257" s="118"/>
      <c r="T257" s="57">
        <v>5959</v>
      </c>
      <c r="U257" s="78"/>
      <c r="W257" s="121">
        <f t="shared" ref="W257" si="479">+B257</f>
        <v>44080</v>
      </c>
      <c r="X257" s="122">
        <f t="shared" ref="X257" si="480">+G257</f>
        <v>12</v>
      </c>
      <c r="Y257" s="97">
        <f t="shared" ref="Y257" si="481">+H257</f>
        <v>85134</v>
      </c>
      <c r="Z257" s="123">
        <f t="shared" ref="Z257" si="482">+B257</f>
        <v>44080</v>
      </c>
      <c r="AA257" s="97">
        <f t="shared" ref="AA257" si="483">+L257</f>
        <v>0</v>
      </c>
      <c r="AB257" s="97">
        <f t="shared" ref="AB257" si="484">+M257</f>
        <v>4634</v>
      </c>
    </row>
    <row r="258" spans="2:28" x14ac:dyDescent="0.55000000000000004">
      <c r="B258" s="77">
        <v>44081</v>
      </c>
      <c r="C258" s="48">
        <v>0</v>
      </c>
      <c r="D258" s="84"/>
      <c r="E258" s="110"/>
      <c r="F258" s="57">
        <v>1</v>
      </c>
      <c r="G258" s="48">
        <v>10</v>
      </c>
      <c r="H258" s="89">
        <f t="shared" ref="H258" si="485">+H257+G258</f>
        <v>85144</v>
      </c>
      <c r="I258" s="89">
        <f t="shared" ref="I258" si="486">+H258-M258-O258</f>
        <v>175</v>
      </c>
      <c r="J258" s="48">
        <v>0</v>
      </c>
      <c r="K258" s="56">
        <f t="shared" ref="K258" si="487">+J258+K257</f>
        <v>2</v>
      </c>
      <c r="L258" s="48">
        <v>0</v>
      </c>
      <c r="M258" s="89">
        <f t="shared" ref="M258" si="488">+L258+M257</f>
        <v>4634</v>
      </c>
      <c r="N258" s="48">
        <v>15</v>
      </c>
      <c r="O258" s="89">
        <f t="shared" ref="O258" si="489">+N258+O257</f>
        <v>80335</v>
      </c>
      <c r="P258" s="111">
        <f t="shared" ref="P258" si="490">+Q258-Q257</f>
        <v>932</v>
      </c>
      <c r="Q258" s="57">
        <v>820007</v>
      </c>
      <c r="R258" s="48">
        <v>336</v>
      </c>
      <c r="S258" s="118"/>
      <c r="T258" s="57">
        <v>6552</v>
      </c>
      <c r="U258" s="78"/>
      <c r="W258" s="121">
        <f t="shared" ref="W258" si="491">+B258</f>
        <v>44081</v>
      </c>
      <c r="X258" s="122">
        <f t="shared" ref="X258" si="492">+G258</f>
        <v>10</v>
      </c>
      <c r="Y258" s="97">
        <f t="shared" ref="Y258" si="493">+H258</f>
        <v>85144</v>
      </c>
      <c r="Z258" s="123">
        <f t="shared" ref="Z258" si="494">+B258</f>
        <v>44081</v>
      </c>
      <c r="AA258" s="97">
        <f t="shared" ref="AA258" si="495">+L258</f>
        <v>0</v>
      </c>
      <c r="AB258" s="97">
        <f t="shared" ref="AB258" si="496">+M258</f>
        <v>4634</v>
      </c>
    </row>
    <row r="259" spans="2:28" x14ac:dyDescent="0.55000000000000004">
      <c r="B259" s="77">
        <v>44082</v>
      </c>
      <c r="C259" s="48">
        <v>5</v>
      </c>
      <c r="D259" s="84"/>
      <c r="E259" s="110"/>
      <c r="F259" s="57">
        <v>6</v>
      </c>
      <c r="G259" s="48">
        <v>2</v>
      </c>
      <c r="H259" s="89">
        <f t="shared" ref="H259" si="497">+H258+G259</f>
        <v>85146</v>
      </c>
      <c r="I259" s="89">
        <f t="shared" ref="I259" si="498">+H259-M259-O259</f>
        <v>165</v>
      </c>
      <c r="J259" s="48">
        <v>0</v>
      </c>
      <c r="K259" s="56">
        <f t="shared" ref="K259" si="499">+J259+K258</f>
        <v>2</v>
      </c>
      <c r="L259" s="48">
        <v>0</v>
      </c>
      <c r="M259" s="89">
        <f t="shared" ref="M259" si="500">+L259+M258</f>
        <v>4634</v>
      </c>
      <c r="N259" s="48">
        <v>12</v>
      </c>
      <c r="O259" s="89">
        <f t="shared" ref="O259" si="501">+N259+O258</f>
        <v>80347</v>
      </c>
      <c r="P259" s="111">
        <f t="shared" ref="P259" si="502">+Q259-Q258</f>
        <v>390</v>
      </c>
      <c r="Q259" s="57">
        <v>820397</v>
      </c>
      <c r="R259" s="48">
        <v>336</v>
      </c>
      <c r="S259" s="118"/>
      <c r="T259" s="57">
        <v>6606</v>
      </c>
      <c r="U259" s="78"/>
      <c r="W259" s="121">
        <f t="shared" ref="W259" si="503">+B259</f>
        <v>44082</v>
      </c>
      <c r="X259" s="122">
        <f t="shared" ref="X259" si="504">+G259</f>
        <v>2</v>
      </c>
      <c r="Y259" s="97">
        <f t="shared" ref="Y259" si="505">+H259</f>
        <v>85146</v>
      </c>
      <c r="Z259" s="123">
        <f t="shared" ref="Z259" si="506">+B259</f>
        <v>44082</v>
      </c>
      <c r="AA259" s="97">
        <f t="shared" ref="AA259" si="507">+L259</f>
        <v>0</v>
      </c>
      <c r="AB259" s="97">
        <f t="shared" ref="AB259" si="508">+M259</f>
        <v>4634</v>
      </c>
    </row>
    <row r="260" spans="2:28" x14ac:dyDescent="0.55000000000000004">
      <c r="B260" s="77">
        <v>44083</v>
      </c>
      <c r="C260" s="48">
        <v>0</v>
      </c>
      <c r="D260" s="84"/>
      <c r="E260" s="110"/>
      <c r="F260" s="57">
        <v>1</v>
      </c>
      <c r="G260" s="48">
        <v>7</v>
      </c>
      <c r="H260" s="89">
        <f t="shared" ref="H260" si="509">+H259+G260</f>
        <v>85153</v>
      </c>
      <c r="I260" s="89">
        <f t="shared" ref="I260" si="510">+H260-M260-O260</f>
        <v>161</v>
      </c>
      <c r="J260" s="48">
        <v>0</v>
      </c>
      <c r="K260" s="56">
        <f t="shared" ref="K260" si="511">+J260+K259</f>
        <v>2</v>
      </c>
      <c r="L260" s="48">
        <v>0</v>
      </c>
      <c r="M260" s="89">
        <f t="shared" ref="M260" si="512">+L260+M259</f>
        <v>4634</v>
      </c>
      <c r="N260" s="48">
        <v>11</v>
      </c>
      <c r="O260" s="89">
        <f t="shared" ref="O260" si="513">+N260+O259</f>
        <v>80358</v>
      </c>
      <c r="P260" s="111">
        <f t="shared" ref="P260" si="514">+Q260-Q259</f>
        <v>364</v>
      </c>
      <c r="Q260" s="57">
        <v>820761</v>
      </c>
      <c r="R260" s="48">
        <v>412</v>
      </c>
      <c r="S260" s="118"/>
      <c r="T260" s="57">
        <v>6558</v>
      </c>
      <c r="U260" s="78"/>
      <c r="W260" s="121">
        <f t="shared" ref="W260" si="515">+B260</f>
        <v>44083</v>
      </c>
      <c r="X260" s="122">
        <f t="shared" ref="X260" si="516">+G260</f>
        <v>7</v>
      </c>
      <c r="Y260" s="97">
        <f t="shared" ref="Y260" si="517">+H260</f>
        <v>85153</v>
      </c>
      <c r="Z260" s="123">
        <f t="shared" ref="Z260" si="518">+B260</f>
        <v>44083</v>
      </c>
      <c r="AA260" s="97">
        <f t="shared" ref="AA260" si="519">+L260</f>
        <v>0</v>
      </c>
      <c r="AB260" s="97">
        <f t="shared" ref="AB260" si="520">+M260</f>
        <v>4634</v>
      </c>
    </row>
    <row r="261" spans="2:28" x14ac:dyDescent="0.55000000000000004">
      <c r="B261" s="77">
        <v>44084</v>
      </c>
      <c r="C261" s="48">
        <v>0</v>
      </c>
      <c r="D261" s="84"/>
      <c r="E261" s="110"/>
      <c r="F261" s="57">
        <v>1</v>
      </c>
      <c r="G261" s="48">
        <v>15</v>
      </c>
      <c r="H261" s="89">
        <f t="shared" ref="H261" si="521">+H260+G261</f>
        <v>85168</v>
      </c>
      <c r="I261" s="89">
        <f t="shared" ref="I261" si="522">+H261-M261-O261</f>
        <v>157</v>
      </c>
      <c r="J261" s="48">
        <v>-1</v>
      </c>
      <c r="K261" s="56">
        <f t="shared" ref="K261" si="523">+J261+K260</f>
        <v>1</v>
      </c>
      <c r="L261" s="48">
        <v>0</v>
      </c>
      <c r="M261" s="89">
        <f t="shared" ref="M261" si="524">+L261+M260</f>
        <v>4634</v>
      </c>
      <c r="N261" s="48">
        <v>19</v>
      </c>
      <c r="O261" s="89">
        <f t="shared" ref="O261" si="525">+N261+O260</f>
        <v>80377</v>
      </c>
      <c r="P261" s="111">
        <f t="shared" ref="P261" si="526">+Q261-Q260</f>
        <v>459</v>
      </c>
      <c r="Q261" s="57">
        <v>821220</v>
      </c>
      <c r="R261" s="48">
        <v>308</v>
      </c>
      <c r="S261" s="118"/>
      <c r="T261" s="57">
        <v>6709</v>
      </c>
      <c r="U261" s="78"/>
      <c r="W261" s="121">
        <f t="shared" ref="W261" si="527">+B261</f>
        <v>44084</v>
      </c>
      <c r="X261" s="122">
        <f t="shared" ref="X261" si="528">+G261</f>
        <v>15</v>
      </c>
      <c r="Y261" s="97">
        <f t="shared" ref="Y261" si="529">+H261</f>
        <v>85168</v>
      </c>
      <c r="Z261" s="123">
        <f t="shared" ref="Z261" si="530">+B261</f>
        <v>44084</v>
      </c>
      <c r="AA261" s="97">
        <f t="shared" ref="AA261" si="531">+L261</f>
        <v>0</v>
      </c>
      <c r="AB261" s="97">
        <f t="shared" ref="AB261" si="532">+M261</f>
        <v>4634</v>
      </c>
    </row>
    <row r="262" spans="2:28" x14ac:dyDescent="0.55000000000000004">
      <c r="B262" s="77">
        <v>44085</v>
      </c>
      <c r="C262" s="48">
        <v>1</v>
      </c>
      <c r="D262" s="84"/>
      <c r="E262" s="110"/>
      <c r="F262" s="57">
        <v>1</v>
      </c>
      <c r="G262" s="48">
        <v>6</v>
      </c>
      <c r="H262" s="89">
        <f t="shared" ref="H262" si="533">+H261+G262</f>
        <v>85174</v>
      </c>
      <c r="I262" s="89">
        <f t="shared" ref="I262" si="534">+H262-M262-O262</f>
        <v>154</v>
      </c>
      <c r="J262" s="48">
        <v>0</v>
      </c>
      <c r="K262" s="56">
        <f t="shared" ref="K262" si="535">+J262+K261</f>
        <v>1</v>
      </c>
      <c r="L262" s="48">
        <v>0</v>
      </c>
      <c r="M262" s="89">
        <f t="shared" ref="M262" si="536">+L262+M261</f>
        <v>4634</v>
      </c>
      <c r="N262" s="48">
        <v>9</v>
      </c>
      <c r="O262" s="89">
        <f t="shared" ref="O262" si="537">+N262+O261</f>
        <v>80386</v>
      </c>
      <c r="P262" s="111">
        <f t="shared" ref="P262" si="538">+Q262-Q261</f>
        <v>442</v>
      </c>
      <c r="Q262" s="57">
        <v>821662</v>
      </c>
      <c r="R262" s="48">
        <v>351</v>
      </c>
      <c r="S262" s="118"/>
      <c r="T262" s="57">
        <v>6800</v>
      </c>
      <c r="U262" s="78"/>
      <c r="W262" s="121">
        <f t="shared" ref="W262:W263" si="539">+B262</f>
        <v>44085</v>
      </c>
      <c r="X262" s="122">
        <f t="shared" ref="X262:X263" si="540">+G262</f>
        <v>6</v>
      </c>
      <c r="Y262" s="97">
        <f t="shared" ref="Y262:Y263" si="541">+H262</f>
        <v>85174</v>
      </c>
      <c r="Z262" s="123">
        <f t="shared" ref="Z262:Z263" si="542">+B262</f>
        <v>44085</v>
      </c>
      <c r="AA262" s="97">
        <f t="shared" ref="AA262:AA263" si="543">+L262</f>
        <v>0</v>
      </c>
      <c r="AB262" s="97">
        <f t="shared" ref="AB262:AB263" si="544">+M262</f>
        <v>4634</v>
      </c>
    </row>
    <row r="263" spans="2:28" x14ac:dyDescent="0.55000000000000004">
      <c r="B263" s="77">
        <v>44086</v>
      </c>
      <c r="C263" s="48">
        <v>0</v>
      </c>
      <c r="D263" s="84"/>
      <c r="E263" s="110"/>
      <c r="F263" s="57">
        <v>0</v>
      </c>
      <c r="G263" s="48">
        <v>10</v>
      </c>
      <c r="H263" s="89">
        <f t="shared" ref="H263" si="545">+H262+G263</f>
        <v>85184</v>
      </c>
      <c r="I263" s="89">
        <f t="shared" ref="I263" si="546">+H263-M263-O263</f>
        <v>151</v>
      </c>
      <c r="J263" s="48">
        <v>0</v>
      </c>
      <c r="K263" s="56">
        <f t="shared" ref="K263" si="547">+J263+K262</f>
        <v>1</v>
      </c>
      <c r="L263" s="48">
        <v>0</v>
      </c>
      <c r="M263" s="89">
        <f t="shared" ref="M263" si="548">+L263+M262</f>
        <v>4634</v>
      </c>
      <c r="N263" s="48">
        <v>13</v>
      </c>
      <c r="O263" s="89">
        <f t="shared" ref="O263" si="549">+N263+O262</f>
        <v>80399</v>
      </c>
      <c r="P263" s="111">
        <f t="shared" ref="P263" si="550">+Q263-Q262</f>
        <v>892</v>
      </c>
      <c r="Q263" s="57">
        <v>822554</v>
      </c>
      <c r="R263" s="48">
        <v>963</v>
      </c>
      <c r="S263" s="118"/>
      <c r="T263" s="57">
        <v>6729</v>
      </c>
      <c r="U263" s="78"/>
      <c r="W263" s="121">
        <f t="shared" si="539"/>
        <v>44086</v>
      </c>
      <c r="X263" s="122">
        <f t="shared" si="540"/>
        <v>10</v>
      </c>
      <c r="Y263" s="97">
        <f t="shared" si="541"/>
        <v>85184</v>
      </c>
      <c r="Z263" s="123">
        <f t="shared" si="542"/>
        <v>44086</v>
      </c>
      <c r="AA263" s="97">
        <f t="shared" si="543"/>
        <v>0</v>
      </c>
      <c r="AB263" s="97">
        <f t="shared" si="544"/>
        <v>4634</v>
      </c>
    </row>
    <row r="264" spans="2:28" x14ac:dyDescent="0.55000000000000004">
      <c r="B264" s="77">
        <v>44087</v>
      </c>
      <c r="C264" s="48">
        <v>3</v>
      </c>
      <c r="D264" s="84"/>
      <c r="E264" s="110"/>
      <c r="F264" s="57">
        <v>3</v>
      </c>
      <c r="G264" s="48">
        <v>10</v>
      </c>
      <c r="H264" s="89">
        <f t="shared" ref="H264" si="551">+H263+G264</f>
        <v>85194</v>
      </c>
      <c r="I264" s="89">
        <f t="shared" ref="I264" si="552">+H264-M264-O264</f>
        <v>145</v>
      </c>
      <c r="J264" s="48">
        <v>0</v>
      </c>
      <c r="K264" s="56">
        <f t="shared" ref="K264" si="553">+J264+K263</f>
        <v>1</v>
      </c>
      <c r="L264" s="48">
        <v>0</v>
      </c>
      <c r="M264" s="89">
        <f t="shared" ref="M264" si="554">+L264+M263</f>
        <v>4634</v>
      </c>
      <c r="N264" s="48">
        <v>16</v>
      </c>
      <c r="O264" s="89">
        <f t="shared" ref="O264" si="555">+N264+O263</f>
        <v>80415</v>
      </c>
      <c r="P264" s="111">
        <f t="shared" ref="P264" si="556">+Q264-Q263</f>
        <v>448</v>
      </c>
      <c r="Q264" s="57">
        <v>823002</v>
      </c>
      <c r="R264" s="48">
        <v>650</v>
      </c>
      <c r="S264" s="118"/>
      <c r="T264" s="57">
        <v>6527</v>
      </c>
      <c r="U264" s="78"/>
      <c r="W264" s="121">
        <f t="shared" ref="W264" si="557">+B264</f>
        <v>44087</v>
      </c>
      <c r="X264" s="122">
        <f t="shared" ref="X264" si="558">+G264</f>
        <v>10</v>
      </c>
      <c r="Y264" s="97">
        <f t="shared" ref="Y264" si="559">+H264</f>
        <v>85194</v>
      </c>
      <c r="Z264" s="123">
        <f t="shared" ref="Z264" si="560">+B264</f>
        <v>44087</v>
      </c>
      <c r="AA264" s="97">
        <f t="shared" ref="AA264" si="561">+L264</f>
        <v>0</v>
      </c>
      <c r="AB264" s="97">
        <f t="shared" ref="AB264" si="562">+M264</f>
        <v>4634</v>
      </c>
    </row>
    <row r="265" spans="2:28" x14ac:dyDescent="0.55000000000000004">
      <c r="B265" s="77">
        <v>44088</v>
      </c>
      <c r="C265" s="48">
        <v>0</v>
      </c>
      <c r="D265" s="84"/>
      <c r="E265" s="110"/>
      <c r="F265" s="57">
        <v>2</v>
      </c>
      <c r="G265" s="48">
        <v>8</v>
      </c>
      <c r="H265" s="89">
        <f t="shared" ref="H265" si="563">+H264+G265</f>
        <v>85202</v>
      </c>
      <c r="I265" s="89">
        <f t="shared" ref="I265" si="564">+H265-M265-O265</f>
        <v>142</v>
      </c>
      <c r="J265" s="48">
        <v>0</v>
      </c>
      <c r="K265" s="56">
        <f t="shared" ref="K265" si="565">+J265+K264</f>
        <v>1</v>
      </c>
      <c r="L265" s="48">
        <v>0</v>
      </c>
      <c r="M265" s="89">
        <f t="shared" ref="M265" si="566">+L265+M264</f>
        <v>4634</v>
      </c>
      <c r="N265" s="48">
        <v>11</v>
      </c>
      <c r="O265" s="89">
        <f t="shared" ref="O265" si="567">+N265+O264</f>
        <v>80426</v>
      </c>
      <c r="P265" s="111">
        <f t="shared" ref="P265" si="568">+Q265-Q264</f>
        <v>457</v>
      </c>
      <c r="Q265" s="57">
        <v>823459</v>
      </c>
      <c r="R265" s="48">
        <v>471</v>
      </c>
      <c r="S265" s="118"/>
      <c r="T265" s="57">
        <v>6513</v>
      </c>
      <c r="U265" s="78"/>
      <c r="W265" s="121">
        <f t="shared" ref="W265" si="569">+B265</f>
        <v>44088</v>
      </c>
      <c r="X265" s="122">
        <f t="shared" ref="X265" si="570">+G265</f>
        <v>8</v>
      </c>
      <c r="Y265" s="97">
        <f t="shared" ref="Y265" si="571">+H265</f>
        <v>85202</v>
      </c>
      <c r="Z265" s="123">
        <f t="shared" ref="Z265" si="572">+B265</f>
        <v>44088</v>
      </c>
      <c r="AA265" s="97">
        <f t="shared" ref="AA265" si="573">+L265</f>
        <v>0</v>
      </c>
      <c r="AB265" s="97">
        <f t="shared" ref="AB265" si="574">+M265</f>
        <v>4634</v>
      </c>
    </row>
    <row r="266" spans="2:28" x14ac:dyDescent="0.55000000000000004">
      <c r="B266" s="77">
        <v>44089</v>
      </c>
      <c r="C266" s="48">
        <v>0</v>
      </c>
      <c r="D266" s="84"/>
      <c r="E266" s="110"/>
      <c r="F266" s="57">
        <v>0</v>
      </c>
      <c r="G266" s="48">
        <v>12</v>
      </c>
      <c r="H266" s="89">
        <f t="shared" ref="H266" si="575">+H265+G266</f>
        <v>85214</v>
      </c>
      <c r="I266" s="89">
        <f t="shared" ref="I266" si="576">+H266-M266-O266</f>
        <v>143</v>
      </c>
      <c r="J266" s="48">
        <v>-1</v>
      </c>
      <c r="K266" s="56">
        <f t="shared" ref="K266" si="577">+J266+K265</f>
        <v>0</v>
      </c>
      <c r="L266" s="48">
        <v>0</v>
      </c>
      <c r="M266" s="89">
        <f t="shared" ref="M266" si="578">+L266+M265</f>
        <v>4634</v>
      </c>
      <c r="N266" s="48">
        <v>11</v>
      </c>
      <c r="O266" s="89">
        <f t="shared" ref="O266" si="579">+N266+O265</f>
        <v>80437</v>
      </c>
      <c r="P266" s="111">
        <f t="shared" ref="P266" si="580">+Q266-Q265</f>
        <v>633</v>
      </c>
      <c r="Q266" s="57">
        <v>824092</v>
      </c>
      <c r="R266" s="48">
        <v>569</v>
      </c>
      <c r="S266" s="118"/>
      <c r="T266" s="57">
        <v>6576</v>
      </c>
      <c r="U266" s="78"/>
      <c r="W266" s="121">
        <f t="shared" ref="W266" si="581">+B266</f>
        <v>44089</v>
      </c>
      <c r="X266" s="122">
        <f t="shared" ref="X266" si="582">+G266</f>
        <v>12</v>
      </c>
      <c r="Y266" s="97">
        <f t="shared" ref="Y266" si="583">+H266</f>
        <v>85214</v>
      </c>
      <c r="Z266" s="123">
        <f t="shared" ref="Z266" si="584">+B266</f>
        <v>44089</v>
      </c>
      <c r="AA266" s="97">
        <f t="shared" ref="AA266" si="585">+L266</f>
        <v>0</v>
      </c>
      <c r="AB266" s="97">
        <f t="shared" ref="AB266" si="586">+M266</f>
        <v>4634</v>
      </c>
    </row>
    <row r="267" spans="2:28" x14ac:dyDescent="0.55000000000000004">
      <c r="B267" s="77">
        <v>44090</v>
      </c>
      <c r="C267" s="48">
        <v>1</v>
      </c>
      <c r="D267" s="84"/>
      <c r="E267" s="110"/>
      <c r="F267" s="57">
        <v>1</v>
      </c>
      <c r="G267" s="48">
        <v>9</v>
      </c>
      <c r="H267" s="89">
        <f t="shared" ref="H267" si="587">+H266+G267</f>
        <v>85223</v>
      </c>
      <c r="I267" s="89">
        <f t="shared" ref="I267" si="588">+H267-M267-O267</f>
        <v>141</v>
      </c>
      <c r="J267" s="48">
        <v>1</v>
      </c>
      <c r="K267" s="56">
        <f t="shared" ref="K267" si="589">+J267+K266</f>
        <v>1</v>
      </c>
      <c r="L267" s="48">
        <v>0</v>
      </c>
      <c r="M267" s="89">
        <f t="shared" ref="M267" si="590">+L267+M266</f>
        <v>4634</v>
      </c>
      <c r="N267" s="48">
        <v>11</v>
      </c>
      <c r="O267" s="89">
        <f t="shared" ref="O267" si="591">+N267+O266</f>
        <v>80448</v>
      </c>
      <c r="P267" s="111">
        <f t="shared" ref="P267" si="592">+Q267-Q266</f>
        <v>648</v>
      </c>
      <c r="Q267" s="57">
        <v>824740</v>
      </c>
      <c r="R267" s="48">
        <v>728</v>
      </c>
      <c r="S267" s="118"/>
      <c r="T267" s="57">
        <v>6496</v>
      </c>
      <c r="U267" s="78"/>
      <c r="W267" s="121">
        <f t="shared" ref="W267" si="593">+B267</f>
        <v>44090</v>
      </c>
      <c r="X267" s="122">
        <f t="shared" ref="X267" si="594">+G267</f>
        <v>9</v>
      </c>
      <c r="Y267" s="97">
        <f t="shared" ref="Y267" si="595">+H267</f>
        <v>85223</v>
      </c>
      <c r="Z267" s="123">
        <f t="shared" ref="Z267" si="596">+B267</f>
        <v>44090</v>
      </c>
      <c r="AA267" s="97">
        <f t="shared" ref="AA267" si="597">+L267</f>
        <v>0</v>
      </c>
      <c r="AB267" s="97">
        <f t="shared" ref="AB267" si="598">+M267</f>
        <v>4634</v>
      </c>
    </row>
    <row r="268" spans="2:28" x14ac:dyDescent="0.55000000000000004">
      <c r="B268" s="77">
        <v>44091</v>
      </c>
      <c r="C268" s="48">
        <v>1</v>
      </c>
      <c r="D268" s="84"/>
      <c r="E268" s="110"/>
      <c r="F268" s="57">
        <v>2</v>
      </c>
      <c r="G268" s="48">
        <v>32</v>
      </c>
      <c r="H268" s="89">
        <f t="shared" ref="H268" si="599">+H267+G268</f>
        <v>85255</v>
      </c>
      <c r="I268" s="89">
        <f t="shared" ref="I268" si="600">+H268-M268-O268</f>
        <v>165</v>
      </c>
      <c r="J268" s="48">
        <v>1</v>
      </c>
      <c r="K268" s="56">
        <f t="shared" ref="K268" si="601">+J268+K267</f>
        <v>2</v>
      </c>
      <c r="L268" s="48">
        <v>0</v>
      </c>
      <c r="M268" s="89">
        <f t="shared" ref="M268" si="602">+L268+M267</f>
        <v>4634</v>
      </c>
      <c r="N268" s="48">
        <v>8</v>
      </c>
      <c r="O268" s="89">
        <f t="shared" ref="O268" si="603">+N268+O267</f>
        <v>80456</v>
      </c>
      <c r="P268" s="111">
        <f t="shared" ref="P268" si="604">+Q268-Q267</f>
        <v>461</v>
      </c>
      <c r="Q268" s="57">
        <v>825201</v>
      </c>
      <c r="R268" s="48">
        <v>514</v>
      </c>
      <c r="S268" s="118"/>
      <c r="T268" s="57">
        <v>6443</v>
      </c>
      <c r="U268" s="78"/>
      <c r="W268" s="121">
        <f t="shared" ref="W268" si="605">+B268</f>
        <v>44091</v>
      </c>
      <c r="X268" s="122">
        <f t="shared" ref="X268" si="606">+G268</f>
        <v>32</v>
      </c>
      <c r="Y268" s="97">
        <f t="shared" ref="Y268" si="607">+H268</f>
        <v>85255</v>
      </c>
      <c r="Z268" s="123">
        <f t="shared" ref="Z268" si="608">+B268</f>
        <v>44091</v>
      </c>
      <c r="AA268" s="97">
        <f t="shared" ref="AA268" si="609">+L268</f>
        <v>0</v>
      </c>
      <c r="AB268" s="97">
        <f t="shared" ref="AB268" si="610">+M268</f>
        <v>4634</v>
      </c>
    </row>
    <row r="269" spans="2:28" x14ac:dyDescent="0.55000000000000004">
      <c r="B269" s="77">
        <v>44092</v>
      </c>
      <c r="C269" s="48">
        <v>1</v>
      </c>
      <c r="D269" s="84"/>
      <c r="E269" s="110"/>
      <c r="F269" s="57">
        <v>1</v>
      </c>
      <c r="G269" s="48">
        <v>14</v>
      </c>
      <c r="H269" s="89">
        <f t="shared" ref="H269" si="611">+H268+G269</f>
        <v>85269</v>
      </c>
      <c r="I269" s="89">
        <f t="shared" ref="I269" si="612">+H269-M269-O269</f>
        <v>171</v>
      </c>
      <c r="J269" s="48">
        <v>0</v>
      </c>
      <c r="K269" s="56">
        <f t="shared" ref="K269" si="613">+J269+K268</f>
        <v>2</v>
      </c>
      <c r="L269" s="48">
        <v>0</v>
      </c>
      <c r="M269" s="89">
        <f t="shared" ref="M269" si="614">+L269+M268</f>
        <v>4634</v>
      </c>
      <c r="N269" s="48">
        <v>8</v>
      </c>
      <c r="O269" s="89">
        <f t="shared" ref="O269" si="615">+N269+O268</f>
        <v>80464</v>
      </c>
      <c r="P269" s="111">
        <f t="shared" ref="P269" si="616">+Q269-Q268</f>
        <v>867</v>
      </c>
      <c r="Q269" s="57">
        <v>826068</v>
      </c>
      <c r="R269" s="48">
        <v>796</v>
      </c>
      <c r="S269" s="118"/>
      <c r="T269" s="57">
        <v>6514</v>
      </c>
      <c r="U269" s="78"/>
      <c r="W269" s="121">
        <f t="shared" ref="W269" si="617">+B269</f>
        <v>44092</v>
      </c>
      <c r="X269" s="122">
        <f t="shared" ref="X269" si="618">+G269</f>
        <v>14</v>
      </c>
      <c r="Y269" s="97">
        <f t="shared" ref="Y269" si="619">+H269</f>
        <v>85269</v>
      </c>
      <c r="Z269" s="123">
        <f t="shared" ref="Z269" si="620">+B269</f>
        <v>44092</v>
      </c>
      <c r="AA269" s="97">
        <f t="shared" ref="AA269" si="621">+L269</f>
        <v>0</v>
      </c>
      <c r="AB269" s="97">
        <f t="shared" ref="AB269" si="622">+M269</f>
        <v>4634</v>
      </c>
    </row>
    <row r="270" spans="2:28" x14ac:dyDescent="0.55000000000000004">
      <c r="B270" s="77">
        <v>44093</v>
      </c>
      <c r="C270" s="48">
        <v>1</v>
      </c>
      <c r="D270" s="84"/>
      <c r="E270" s="110"/>
      <c r="F270" s="57">
        <v>2</v>
      </c>
      <c r="G270" s="48">
        <v>10</v>
      </c>
      <c r="H270" s="89">
        <f t="shared" ref="H270" si="623">+H269+G270</f>
        <v>85279</v>
      </c>
      <c r="I270" s="89">
        <f t="shared" ref="I270" si="624">+H270-M270-O270</f>
        <v>168</v>
      </c>
      <c r="J270" s="48">
        <v>0</v>
      </c>
      <c r="K270" s="56">
        <f t="shared" ref="K270" si="625">+J270+K269</f>
        <v>2</v>
      </c>
      <c r="L270" s="48">
        <v>0</v>
      </c>
      <c r="M270" s="89">
        <f t="shared" ref="M270" si="626">+L270+M269</f>
        <v>4634</v>
      </c>
      <c r="N270" s="48">
        <v>13</v>
      </c>
      <c r="O270" s="89">
        <f t="shared" ref="O270" si="627">+N270+O269</f>
        <v>80477</v>
      </c>
      <c r="P270" s="111">
        <f t="shared" ref="P270" si="628">+Q270-Q269</f>
        <v>609</v>
      </c>
      <c r="Q270" s="57">
        <v>826677</v>
      </c>
      <c r="R270" s="48">
        <v>439</v>
      </c>
      <c r="S270" s="118"/>
      <c r="T270" s="57">
        <v>6684</v>
      </c>
      <c r="U270" s="78"/>
      <c r="W270" s="121">
        <f t="shared" ref="W270" si="629">+B270</f>
        <v>44093</v>
      </c>
      <c r="X270" s="122">
        <f t="shared" ref="X270" si="630">+G270</f>
        <v>10</v>
      </c>
      <c r="Y270" s="97">
        <f t="shared" ref="Y270" si="631">+H270</f>
        <v>85279</v>
      </c>
      <c r="Z270" s="123">
        <f t="shared" ref="Z270" si="632">+B270</f>
        <v>44093</v>
      </c>
      <c r="AA270" s="97">
        <f t="shared" ref="AA270" si="633">+L270</f>
        <v>0</v>
      </c>
      <c r="AB270" s="97">
        <f t="shared" ref="AB270" si="634">+M270</f>
        <v>4634</v>
      </c>
    </row>
    <row r="271" spans="2:28" x14ac:dyDescent="0.55000000000000004">
      <c r="B271" s="77">
        <v>44094</v>
      </c>
      <c r="C271" s="48">
        <v>0</v>
      </c>
      <c r="D271" s="84"/>
      <c r="E271" s="110"/>
      <c r="F271" s="57">
        <v>1</v>
      </c>
      <c r="G271" s="48">
        <v>12</v>
      </c>
      <c r="H271" s="89">
        <f t="shared" ref="H271" si="635">+H270+G271</f>
        <v>85291</v>
      </c>
      <c r="I271" s="89">
        <f t="shared" ref="I271" si="636">+H271-M271-O271</f>
        <v>173</v>
      </c>
      <c r="J271" s="48">
        <v>0</v>
      </c>
      <c r="K271" s="56">
        <f t="shared" ref="K271" si="637">+J271+K270</f>
        <v>2</v>
      </c>
      <c r="L271" s="48">
        <v>0</v>
      </c>
      <c r="M271" s="89">
        <f t="shared" ref="M271" si="638">+L271+M270</f>
        <v>4634</v>
      </c>
      <c r="N271" s="48">
        <v>7</v>
      </c>
      <c r="O271" s="89">
        <f t="shared" ref="O271" si="639">+N271+O270</f>
        <v>80484</v>
      </c>
      <c r="P271" s="111">
        <f t="shared" ref="P271" si="640">+Q271-Q270</f>
        <v>198</v>
      </c>
      <c r="Q271" s="57">
        <v>826875</v>
      </c>
      <c r="R271" s="48">
        <v>649</v>
      </c>
      <c r="S271" s="118"/>
      <c r="T271" s="57">
        <v>6233</v>
      </c>
      <c r="U271" s="78"/>
      <c r="W271" s="121">
        <f t="shared" ref="W271" si="641">+B271</f>
        <v>44094</v>
      </c>
      <c r="X271" s="122">
        <f t="shared" ref="X271" si="642">+G271</f>
        <v>12</v>
      </c>
      <c r="Y271" s="97">
        <f t="shared" ref="Y271" si="643">+H271</f>
        <v>85291</v>
      </c>
      <c r="Z271" s="123">
        <f t="shared" ref="Z271" si="644">+B271</f>
        <v>44094</v>
      </c>
      <c r="AA271" s="97">
        <f t="shared" ref="AA271" si="645">+L271</f>
        <v>0</v>
      </c>
      <c r="AB271" s="97">
        <f t="shared" ref="AB271" si="646">+M271</f>
        <v>4634</v>
      </c>
    </row>
    <row r="272" spans="2:28" x14ac:dyDescent="0.55000000000000004">
      <c r="B272" s="77">
        <v>44095</v>
      </c>
      <c r="C272" s="48">
        <v>0</v>
      </c>
      <c r="D272" s="84"/>
      <c r="E272" s="110"/>
      <c r="F272" s="57">
        <v>0</v>
      </c>
      <c r="G272" s="48">
        <v>6</v>
      </c>
      <c r="H272" s="89">
        <f t="shared" ref="H272" si="647">+H271+G272</f>
        <v>85297</v>
      </c>
      <c r="I272" s="89">
        <f t="shared" ref="I272" si="648">+H272-M272-O272</f>
        <v>166</v>
      </c>
      <c r="J272" s="48">
        <v>1</v>
      </c>
      <c r="K272" s="56">
        <f t="shared" ref="K272" si="649">+J272+K271</f>
        <v>3</v>
      </c>
      <c r="L272" s="48">
        <v>0</v>
      </c>
      <c r="M272" s="89">
        <f t="shared" ref="M272" si="650">+L272+M271</f>
        <v>4634</v>
      </c>
      <c r="N272" s="48">
        <v>13</v>
      </c>
      <c r="O272" s="89">
        <f t="shared" ref="O272" si="651">+N272+O271</f>
        <v>80497</v>
      </c>
      <c r="P272" s="111">
        <f t="shared" ref="P272" si="652">+Q272-Q271</f>
        <v>841</v>
      </c>
      <c r="Q272" s="57">
        <v>827716</v>
      </c>
      <c r="R272" s="48">
        <v>421</v>
      </c>
      <c r="S272" s="118"/>
      <c r="T272" s="57">
        <v>6653</v>
      </c>
      <c r="U272" s="78"/>
      <c r="W272" s="121">
        <f t="shared" ref="W272" si="653">+B272</f>
        <v>44095</v>
      </c>
      <c r="X272" s="122">
        <f t="shared" ref="X272" si="654">+G272</f>
        <v>6</v>
      </c>
      <c r="Y272" s="97">
        <f t="shared" ref="Y272" si="655">+H272</f>
        <v>85297</v>
      </c>
      <c r="Z272" s="123">
        <f t="shared" ref="Z272" si="656">+B272</f>
        <v>44095</v>
      </c>
      <c r="AA272" s="97">
        <f t="shared" ref="AA272" si="657">+L272</f>
        <v>0</v>
      </c>
      <c r="AB272" s="97">
        <f t="shared" ref="AB272" si="658">+M272</f>
        <v>4634</v>
      </c>
    </row>
    <row r="273" spans="2:28" x14ac:dyDescent="0.55000000000000004">
      <c r="B273" s="77">
        <v>44096</v>
      </c>
      <c r="C273" s="48">
        <v>0</v>
      </c>
      <c r="D273" s="84"/>
      <c r="E273" s="110"/>
      <c r="F273" s="57">
        <v>0</v>
      </c>
      <c r="G273" s="48">
        <v>10</v>
      </c>
      <c r="H273" s="89">
        <f t="shared" ref="H273" si="659">+H272+G273</f>
        <v>85307</v>
      </c>
      <c r="I273" s="89">
        <f t="shared" ref="I273" si="660">+H273-M273-O273</f>
        <v>168</v>
      </c>
      <c r="J273" s="48">
        <v>0</v>
      </c>
      <c r="K273" s="56">
        <f t="shared" ref="K273" si="661">+J273+K272</f>
        <v>3</v>
      </c>
      <c r="L273" s="48">
        <v>0</v>
      </c>
      <c r="M273" s="89">
        <f t="shared" ref="M273" si="662">+L273+M272</f>
        <v>4634</v>
      </c>
      <c r="N273" s="48">
        <v>8</v>
      </c>
      <c r="O273" s="89">
        <f t="shared" ref="O273" si="663">+N273+O272</f>
        <v>80505</v>
      </c>
      <c r="P273" s="111">
        <f t="shared" ref="P273" si="664">+Q273-Q272</f>
        <v>488</v>
      </c>
      <c r="Q273" s="57">
        <v>828204</v>
      </c>
      <c r="R273" s="48">
        <v>277</v>
      </c>
      <c r="S273" s="118"/>
      <c r="T273" s="57">
        <v>6864</v>
      </c>
      <c r="U273" s="78"/>
      <c r="W273" s="121">
        <f t="shared" ref="W273" si="665">+B273</f>
        <v>44096</v>
      </c>
      <c r="X273" s="122">
        <f t="shared" ref="X273" si="666">+G273</f>
        <v>10</v>
      </c>
      <c r="Y273" s="97">
        <f t="shared" ref="Y273" si="667">+H273</f>
        <v>85307</v>
      </c>
      <c r="Z273" s="123">
        <f t="shared" ref="Z273" si="668">+B273</f>
        <v>44096</v>
      </c>
      <c r="AA273" s="97">
        <f t="shared" ref="AA273" si="669">+L273</f>
        <v>0</v>
      </c>
      <c r="AB273" s="97">
        <f t="shared" ref="AB273" si="670">+M273</f>
        <v>4634</v>
      </c>
    </row>
    <row r="274" spans="2:28" x14ac:dyDescent="0.55000000000000004">
      <c r="B274" s="77">
        <v>44097</v>
      </c>
      <c r="C274" s="48">
        <v>0</v>
      </c>
      <c r="D274" s="84"/>
      <c r="E274" s="110"/>
      <c r="F274" s="57">
        <v>0</v>
      </c>
      <c r="G274" s="48">
        <v>7</v>
      </c>
      <c r="H274" s="89">
        <f t="shared" ref="H274" si="671">+H273+G274</f>
        <v>85314</v>
      </c>
      <c r="I274" s="89">
        <f t="shared" ref="I274" si="672">+H274-M274-O274</f>
        <v>167</v>
      </c>
      <c r="J274" s="48">
        <v>0</v>
      </c>
      <c r="K274" s="56">
        <f t="shared" ref="K274" si="673">+J274+K273</f>
        <v>3</v>
      </c>
      <c r="L274" s="48">
        <v>0</v>
      </c>
      <c r="M274" s="89">
        <f t="shared" ref="M274" si="674">+L274+M273</f>
        <v>4634</v>
      </c>
      <c r="N274" s="48">
        <v>8</v>
      </c>
      <c r="O274" s="89">
        <f t="shared" ref="O274" si="675">+N274+O273</f>
        <v>80513</v>
      </c>
      <c r="P274" s="111">
        <f t="shared" ref="P274" si="676">+Q274-Q273</f>
        <v>584</v>
      </c>
      <c r="Q274" s="57">
        <v>828788</v>
      </c>
      <c r="R274" s="48">
        <v>583</v>
      </c>
      <c r="S274" s="118"/>
      <c r="T274" s="57">
        <v>6865</v>
      </c>
      <c r="U274" s="78"/>
      <c r="W274" s="121">
        <f t="shared" ref="W274" si="677">+B274</f>
        <v>44097</v>
      </c>
      <c r="X274" s="122">
        <f t="shared" ref="X274" si="678">+G274</f>
        <v>7</v>
      </c>
      <c r="Y274" s="97">
        <f t="shared" ref="Y274" si="679">+H274</f>
        <v>85314</v>
      </c>
      <c r="Z274" s="123">
        <f t="shared" ref="Z274" si="680">+B274</f>
        <v>44097</v>
      </c>
      <c r="AA274" s="97">
        <f t="shared" ref="AA274" si="681">+L274</f>
        <v>0</v>
      </c>
      <c r="AB274" s="97">
        <f t="shared" ref="AB274" si="682">+M274</f>
        <v>4634</v>
      </c>
    </row>
    <row r="275" spans="2:28" x14ac:dyDescent="0.55000000000000004">
      <c r="B275" s="77">
        <v>44098</v>
      </c>
      <c r="C275" s="48">
        <v>1</v>
      </c>
      <c r="D275" s="84"/>
      <c r="E275" s="110"/>
      <c r="F275" s="57">
        <v>1</v>
      </c>
      <c r="G275" s="48">
        <v>8</v>
      </c>
      <c r="H275" s="89">
        <f t="shared" ref="H275" si="683">+H274+G275</f>
        <v>85322</v>
      </c>
      <c r="I275" s="89">
        <f t="shared" ref="I275" si="684">+H275-M275-O275</f>
        <v>166</v>
      </c>
      <c r="J275" s="48">
        <v>0</v>
      </c>
      <c r="K275" s="56">
        <f t="shared" ref="K275" si="685">+J275+K274</f>
        <v>3</v>
      </c>
      <c r="L275" s="48">
        <v>0</v>
      </c>
      <c r="M275" s="89">
        <f t="shared" ref="M275" si="686">+L275+M274</f>
        <v>4634</v>
      </c>
      <c r="N275" s="48">
        <v>9</v>
      </c>
      <c r="O275" s="89">
        <f t="shared" ref="O275" si="687">+N275+O274</f>
        <v>80522</v>
      </c>
      <c r="P275" s="111">
        <f t="shared" ref="P275" si="688">+Q275-Q274</f>
        <v>514</v>
      </c>
      <c r="Q275" s="57">
        <v>829302</v>
      </c>
      <c r="R275" s="48">
        <v>468</v>
      </c>
      <c r="S275" s="118"/>
      <c r="T275" s="57">
        <v>6911</v>
      </c>
      <c r="U275" s="78"/>
      <c r="W275" s="121">
        <f t="shared" ref="W275" si="689">+B275</f>
        <v>44098</v>
      </c>
      <c r="X275" s="122">
        <f t="shared" ref="X275" si="690">+G275</f>
        <v>8</v>
      </c>
      <c r="Y275" s="97">
        <f t="shared" ref="Y275" si="691">+H275</f>
        <v>85322</v>
      </c>
      <c r="Z275" s="123">
        <f t="shared" ref="Z275" si="692">+B275</f>
        <v>44098</v>
      </c>
      <c r="AA275" s="97">
        <f t="shared" ref="AA275" si="693">+L275</f>
        <v>0</v>
      </c>
      <c r="AB275" s="97">
        <f t="shared" ref="AB275" si="694">+M275</f>
        <v>4634</v>
      </c>
    </row>
    <row r="276" spans="2:28" x14ac:dyDescent="0.55000000000000004">
      <c r="B276" s="77">
        <v>44099</v>
      </c>
      <c r="C276" s="48">
        <v>1</v>
      </c>
      <c r="D276" s="84"/>
      <c r="E276" s="110"/>
      <c r="F276" s="57">
        <v>2</v>
      </c>
      <c r="G276" s="48">
        <v>15</v>
      </c>
      <c r="H276" s="89">
        <f t="shared" ref="H276" si="695">+H275+G276</f>
        <v>85337</v>
      </c>
      <c r="I276" s="89">
        <f t="shared" ref="I276" si="696">+H276-M276-O276</f>
        <v>167</v>
      </c>
      <c r="J276" s="48">
        <v>0</v>
      </c>
      <c r="K276" s="56">
        <f t="shared" ref="K276" si="697">+J276+K275</f>
        <v>3</v>
      </c>
      <c r="L276" s="48">
        <v>0</v>
      </c>
      <c r="M276" s="89">
        <f t="shared" ref="M276" si="698">+L276+M275</f>
        <v>4634</v>
      </c>
      <c r="N276" s="48">
        <v>14</v>
      </c>
      <c r="O276" s="89">
        <f t="shared" ref="O276" si="699">+N276+O275</f>
        <v>80536</v>
      </c>
      <c r="P276" s="111">
        <f t="shared" ref="P276" si="700">+Q276-Q275</f>
        <v>786</v>
      </c>
      <c r="Q276" s="57">
        <v>830088</v>
      </c>
      <c r="R276" s="48">
        <v>608</v>
      </c>
      <c r="S276" s="118"/>
      <c r="T276" s="57">
        <v>7085</v>
      </c>
      <c r="U276" s="78"/>
      <c r="W276" s="121">
        <f t="shared" ref="W276" si="701">+B276</f>
        <v>44099</v>
      </c>
      <c r="X276" s="122">
        <f t="shared" ref="X276" si="702">+G276</f>
        <v>15</v>
      </c>
      <c r="Y276" s="97">
        <f t="shared" ref="Y276" si="703">+H276</f>
        <v>85337</v>
      </c>
      <c r="Z276" s="123">
        <f t="shared" ref="Z276" si="704">+B276</f>
        <v>44099</v>
      </c>
      <c r="AA276" s="97">
        <f t="shared" ref="AA276" si="705">+L276</f>
        <v>0</v>
      </c>
      <c r="AB276" s="97">
        <f t="shared" ref="AB276" si="706">+M276</f>
        <v>4634</v>
      </c>
    </row>
    <row r="277" spans="2:28" x14ac:dyDescent="0.55000000000000004">
      <c r="B277" s="77">
        <v>44100</v>
      </c>
      <c r="C277" s="48">
        <v>0</v>
      </c>
      <c r="D277" s="84"/>
      <c r="E277" s="110"/>
      <c r="F277" s="57">
        <v>2</v>
      </c>
      <c r="G277" s="48">
        <v>14</v>
      </c>
      <c r="H277" s="89">
        <f t="shared" ref="H277" si="707">+H276+G277</f>
        <v>85351</v>
      </c>
      <c r="I277" s="89">
        <f t="shared" ref="I277" si="708">+H277-M277-O277</f>
        <v>176</v>
      </c>
      <c r="J277" s="48">
        <v>0</v>
      </c>
      <c r="K277" s="56">
        <f t="shared" ref="K277" si="709">+J277+K276</f>
        <v>3</v>
      </c>
      <c r="L277" s="48">
        <v>0</v>
      </c>
      <c r="M277" s="89">
        <f t="shared" ref="M277" si="710">+L277+M276</f>
        <v>4634</v>
      </c>
      <c r="N277" s="48">
        <v>5</v>
      </c>
      <c r="O277" s="89">
        <f t="shared" ref="O277" si="711">+N277+O276</f>
        <v>80541</v>
      </c>
      <c r="P277" s="111">
        <f t="shared" ref="P277" si="712">+Q277-Q276</f>
        <v>635</v>
      </c>
      <c r="Q277" s="57">
        <v>830723</v>
      </c>
      <c r="R277" s="48">
        <v>560</v>
      </c>
      <c r="S277" s="118"/>
      <c r="T277" s="57">
        <v>7160</v>
      </c>
      <c r="U277" s="78"/>
      <c r="W277" s="121">
        <f t="shared" ref="W277" si="713">+B277</f>
        <v>44100</v>
      </c>
      <c r="X277" s="122">
        <f t="shared" ref="X277" si="714">+G277</f>
        <v>14</v>
      </c>
      <c r="Y277" s="97">
        <f t="shared" ref="Y277" si="715">+H277</f>
        <v>85351</v>
      </c>
      <c r="Z277" s="123">
        <f t="shared" ref="Z277" si="716">+B277</f>
        <v>44100</v>
      </c>
      <c r="AA277" s="97">
        <f t="shared" ref="AA277" si="717">+L277</f>
        <v>0</v>
      </c>
      <c r="AB277" s="97">
        <f t="shared" ref="AB277" si="718">+M277</f>
        <v>4634</v>
      </c>
    </row>
    <row r="278" spans="2:28" x14ac:dyDescent="0.55000000000000004">
      <c r="B278" s="77">
        <v>44101</v>
      </c>
      <c r="C278" s="48">
        <v>0</v>
      </c>
      <c r="D278" s="84"/>
      <c r="E278" s="110"/>
      <c r="F278" s="57">
        <v>0</v>
      </c>
      <c r="G278" s="48">
        <v>21</v>
      </c>
      <c r="H278" s="89">
        <f t="shared" ref="H278" si="719">+H277+G278</f>
        <v>85372</v>
      </c>
      <c r="I278" s="89">
        <f t="shared" ref="I278" si="720">+H278-M278-O278</f>
        <v>185</v>
      </c>
      <c r="J278" s="48">
        <v>-1</v>
      </c>
      <c r="K278" s="56">
        <f t="shared" ref="K278" si="721">+J278+K277</f>
        <v>2</v>
      </c>
      <c r="L278" s="48">
        <v>0</v>
      </c>
      <c r="M278" s="89">
        <f t="shared" ref="M278" si="722">+L278+M277</f>
        <v>4634</v>
      </c>
      <c r="N278" s="48">
        <v>12</v>
      </c>
      <c r="O278" s="89">
        <f t="shared" ref="O278" si="723">+N278+O277</f>
        <v>80553</v>
      </c>
      <c r="P278" s="111">
        <f t="shared" ref="P278" si="724">+Q278-Q277</f>
        <v>646</v>
      </c>
      <c r="Q278" s="57">
        <v>831369</v>
      </c>
      <c r="R278" s="48">
        <v>786</v>
      </c>
      <c r="S278" s="118"/>
      <c r="T278" s="57">
        <v>7020</v>
      </c>
      <c r="U278" s="78"/>
      <c r="W278" s="121">
        <f t="shared" ref="W278" si="725">+B278</f>
        <v>44101</v>
      </c>
      <c r="X278" s="122">
        <f t="shared" ref="X278" si="726">+G278</f>
        <v>21</v>
      </c>
      <c r="Y278" s="97">
        <f t="shared" ref="Y278" si="727">+H278</f>
        <v>85372</v>
      </c>
      <c r="Z278" s="123">
        <f t="shared" ref="Z278" si="728">+B278</f>
        <v>44101</v>
      </c>
      <c r="AA278" s="97">
        <f t="shared" ref="AA278" si="729">+L278</f>
        <v>0</v>
      </c>
      <c r="AB278" s="97">
        <f t="shared" ref="AB278" si="730">+M278</f>
        <v>4634</v>
      </c>
    </row>
    <row r="279" spans="2:28" x14ac:dyDescent="0.55000000000000004">
      <c r="B279" s="77">
        <v>44102</v>
      </c>
      <c r="C279" s="48">
        <v>1</v>
      </c>
      <c r="D279" s="84"/>
      <c r="E279" s="110"/>
      <c r="F279" s="57">
        <v>1</v>
      </c>
      <c r="G279" s="48">
        <v>12</v>
      </c>
      <c r="H279" s="89">
        <f t="shared" ref="H279" si="731">+H278+G279</f>
        <v>85384</v>
      </c>
      <c r="I279" s="89">
        <f t="shared" ref="I279" si="732">+H279-M279-O279</f>
        <v>184</v>
      </c>
      <c r="J279" s="48">
        <v>0</v>
      </c>
      <c r="K279" s="56">
        <f t="shared" ref="K279" si="733">+J279+K278</f>
        <v>2</v>
      </c>
      <c r="L279" s="48">
        <v>0</v>
      </c>
      <c r="M279" s="89">
        <f t="shared" ref="M279" si="734">+L279+M278</f>
        <v>4634</v>
      </c>
      <c r="N279" s="48">
        <v>13</v>
      </c>
      <c r="O279" s="89">
        <f t="shared" ref="O279" si="735">+N279+O278</f>
        <v>80566</v>
      </c>
      <c r="P279" s="111">
        <f t="shared" ref="P279" si="736">+Q279-Q278</f>
        <v>963</v>
      </c>
      <c r="Q279" s="57">
        <v>832332</v>
      </c>
      <c r="R279" s="48">
        <v>254</v>
      </c>
      <c r="S279" s="118"/>
      <c r="T279" s="57">
        <v>7729</v>
      </c>
      <c r="U279" s="78"/>
      <c r="W279" s="121">
        <f t="shared" ref="W279" si="737">+B279</f>
        <v>44102</v>
      </c>
      <c r="X279" s="122">
        <f t="shared" ref="X279" si="738">+G279</f>
        <v>12</v>
      </c>
      <c r="Y279" s="97">
        <f t="shared" ref="Y279" si="739">+H279</f>
        <v>85384</v>
      </c>
      <c r="Z279" s="123">
        <f t="shared" ref="Z279" si="740">+B279</f>
        <v>44102</v>
      </c>
      <c r="AA279" s="97">
        <f t="shared" ref="AA279" si="741">+L279</f>
        <v>0</v>
      </c>
      <c r="AB279" s="97">
        <f t="shared" ref="AB279" si="742">+M279</f>
        <v>4634</v>
      </c>
    </row>
    <row r="280" spans="2:28" x14ac:dyDescent="0.55000000000000004">
      <c r="B280" s="77">
        <v>44103</v>
      </c>
      <c r="C280" s="48">
        <v>2</v>
      </c>
      <c r="D280" s="84"/>
      <c r="E280" s="110"/>
      <c r="F280" s="57">
        <v>2</v>
      </c>
      <c r="G280" s="48">
        <v>19</v>
      </c>
      <c r="H280" s="89">
        <f t="shared" ref="H280" si="743">+H279+G280</f>
        <v>85403</v>
      </c>
      <c r="I280" s="89">
        <f t="shared" ref="I280" si="744">+H280-M280-O280</f>
        <v>191</v>
      </c>
      <c r="J280" s="48">
        <v>0</v>
      </c>
      <c r="K280" s="56">
        <f t="shared" ref="K280" si="745">+J280+K279</f>
        <v>2</v>
      </c>
      <c r="L280" s="48">
        <v>0</v>
      </c>
      <c r="M280" s="89">
        <f t="shared" ref="M280" si="746">+L280+M279</f>
        <v>4634</v>
      </c>
      <c r="N280" s="48">
        <v>12</v>
      </c>
      <c r="O280" s="89">
        <f t="shared" ref="O280" si="747">+N280+O279</f>
        <v>80578</v>
      </c>
      <c r="P280" s="111">
        <f t="shared" ref="P280" si="748">+Q280-Q279</f>
        <v>552</v>
      </c>
      <c r="Q280" s="57">
        <v>832884</v>
      </c>
      <c r="R280" s="48">
        <v>671</v>
      </c>
      <c r="S280" s="118"/>
      <c r="T280" s="57">
        <v>7610</v>
      </c>
      <c r="U280" s="78"/>
      <c r="W280" s="121">
        <f t="shared" ref="W280" si="749">+B280</f>
        <v>44103</v>
      </c>
      <c r="X280" s="122">
        <f t="shared" ref="X280" si="750">+G280</f>
        <v>19</v>
      </c>
      <c r="Y280" s="97">
        <f t="shared" ref="Y280" si="751">+H280</f>
        <v>85403</v>
      </c>
      <c r="Z280" s="123">
        <f t="shared" ref="Z280" si="752">+B280</f>
        <v>44103</v>
      </c>
      <c r="AA280" s="97">
        <f t="shared" ref="AA280" si="753">+L280</f>
        <v>0</v>
      </c>
      <c r="AB280" s="97">
        <f t="shared" ref="AB280" si="754">+M280</f>
        <v>4634</v>
      </c>
    </row>
    <row r="281" spans="2:28" x14ac:dyDescent="0.55000000000000004">
      <c r="B281" s="77">
        <v>44104</v>
      </c>
      <c r="C281" s="48">
        <v>3</v>
      </c>
      <c r="D281" s="84"/>
      <c r="E281" s="110"/>
      <c r="F281" s="57">
        <v>3</v>
      </c>
      <c r="G281" s="48">
        <v>11</v>
      </c>
      <c r="H281" s="89">
        <f t="shared" ref="H281:H286" si="755">+H280+G281</f>
        <v>85414</v>
      </c>
      <c r="I281" s="89">
        <f t="shared" ref="I281" si="756">+H281-M281-O281</f>
        <v>186</v>
      </c>
      <c r="J281" s="48">
        <v>-1</v>
      </c>
      <c r="K281" s="56">
        <f t="shared" ref="K281:K286" si="757">+J281+K280</f>
        <v>1</v>
      </c>
      <c r="L281" s="48">
        <v>0</v>
      </c>
      <c r="M281" s="89">
        <f t="shared" ref="M281:M286" si="758">+L281+M280</f>
        <v>4634</v>
      </c>
      <c r="N281" s="48">
        <v>16</v>
      </c>
      <c r="O281" s="89">
        <f t="shared" ref="O281:O286" si="759">+N281+O280</f>
        <v>80594</v>
      </c>
      <c r="P281" s="111">
        <f t="shared" ref="P281:P287" si="760">+Q281-Q280</f>
        <v>427</v>
      </c>
      <c r="Q281" s="57">
        <v>833311</v>
      </c>
      <c r="R281" s="48">
        <v>796</v>
      </c>
      <c r="S281" s="118"/>
      <c r="T281" s="57">
        <v>7241</v>
      </c>
      <c r="U281" s="78"/>
      <c r="W281" s="121">
        <f t="shared" ref="W281" si="761">+B281</f>
        <v>44104</v>
      </c>
      <c r="X281" s="122">
        <f t="shared" ref="X281" si="762">+G281</f>
        <v>11</v>
      </c>
      <c r="Y281" s="97">
        <f t="shared" ref="Y281" si="763">+H281</f>
        <v>85414</v>
      </c>
      <c r="Z281" s="123">
        <f t="shared" ref="Z281" si="764">+B281</f>
        <v>44104</v>
      </c>
      <c r="AA281" s="97">
        <f t="shared" ref="AA281" si="765">+L281</f>
        <v>0</v>
      </c>
      <c r="AB281" s="97">
        <f t="shared" ref="AB281" si="766">+M281</f>
        <v>4634</v>
      </c>
    </row>
    <row r="282" spans="2:28" x14ac:dyDescent="0.55000000000000004">
      <c r="B282" s="77">
        <v>44105</v>
      </c>
      <c r="C282" s="48">
        <v>0</v>
      </c>
      <c r="D282" s="84"/>
      <c r="E282" s="110"/>
      <c r="F282" s="57">
        <v>3</v>
      </c>
      <c r="G282" s="48">
        <v>10</v>
      </c>
      <c r="H282" s="89">
        <f t="shared" si="755"/>
        <v>85424</v>
      </c>
      <c r="I282" s="89">
        <f t="shared" ref="I282" si="767">+H282-M282-O282</f>
        <v>189</v>
      </c>
      <c r="J282" s="48">
        <v>0</v>
      </c>
      <c r="K282" s="56">
        <f t="shared" si="757"/>
        <v>1</v>
      </c>
      <c r="L282" s="48">
        <v>0</v>
      </c>
      <c r="M282" s="89">
        <f t="shared" si="758"/>
        <v>4634</v>
      </c>
      <c r="N282" s="48">
        <v>7</v>
      </c>
      <c r="O282" s="89">
        <f t="shared" si="759"/>
        <v>80601</v>
      </c>
      <c r="P282" s="111">
        <f t="shared" si="760"/>
        <v>790</v>
      </c>
      <c r="Q282" s="57">
        <v>834101</v>
      </c>
      <c r="R282" s="48">
        <v>607</v>
      </c>
      <c r="S282" s="118"/>
      <c r="T282" s="57">
        <v>7424</v>
      </c>
      <c r="U282" s="78"/>
      <c r="W282" s="121">
        <f t="shared" ref="W282" si="768">+B282</f>
        <v>44105</v>
      </c>
      <c r="X282" s="122">
        <f t="shared" ref="X282" si="769">+G282</f>
        <v>10</v>
      </c>
      <c r="Y282" s="97">
        <f t="shared" ref="Y282" si="770">+H282</f>
        <v>85424</v>
      </c>
      <c r="Z282" s="123">
        <f t="shared" ref="Z282" si="771">+B282</f>
        <v>44105</v>
      </c>
      <c r="AA282" s="97">
        <f t="shared" ref="AA282" si="772">+L282</f>
        <v>0</v>
      </c>
      <c r="AB282" s="97">
        <f t="shared" ref="AB282" si="773">+M282</f>
        <v>4634</v>
      </c>
    </row>
    <row r="283" spans="2:28" x14ac:dyDescent="0.55000000000000004">
      <c r="B283" s="77">
        <v>44106</v>
      </c>
      <c r="C283" s="48">
        <v>1</v>
      </c>
      <c r="D283" s="84"/>
      <c r="E283" s="110"/>
      <c r="F283" s="57">
        <v>4</v>
      </c>
      <c r="G283" s="48">
        <v>10</v>
      </c>
      <c r="H283" s="89">
        <f t="shared" si="755"/>
        <v>85434</v>
      </c>
      <c r="I283" s="89">
        <f t="shared" ref="I283" si="774">+H283-M283-O283</f>
        <v>189</v>
      </c>
      <c r="J283" s="48">
        <v>0</v>
      </c>
      <c r="K283" s="56">
        <f t="shared" si="757"/>
        <v>1</v>
      </c>
      <c r="L283" s="48">
        <v>0</v>
      </c>
      <c r="M283" s="89">
        <f t="shared" si="758"/>
        <v>4634</v>
      </c>
      <c r="N283" s="48">
        <v>10</v>
      </c>
      <c r="O283" s="89">
        <f t="shared" si="759"/>
        <v>80611</v>
      </c>
      <c r="P283" s="111">
        <f t="shared" si="760"/>
        <v>604</v>
      </c>
      <c r="Q283" s="57">
        <v>834705</v>
      </c>
      <c r="R283" s="48">
        <v>801</v>
      </c>
      <c r="S283" s="118"/>
      <c r="T283" s="57">
        <v>7227</v>
      </c>
      <c r="U283" s="78"/>
      <c r="W283" s="121">
        <f t="shared" ref="W283" si="775">+B283</f>
        <v>44106</v>
      </c>
      <c r="X283" s="122">
        <f t="shared" ref="X283" si="776">+G283</f>
        <v>10</v>
      </c>
      <c r="Y283" s="97">
        <f t="shared" ref="Y283" si="777">+H283</f>
        <v>85434</v>
      </c>
      <c r="Z283" s="123">
        <f t="shared" ref="Z283" si="778">+B283</f>
        <v>44106</v>
      </c>
      <c r="AA283" s="97">
        <f t="shared" ref="AA283" si="779">+L283</f>
        <v>0</v>
      </c>
      <c r="AB283" s="97">
        <f t="shared" ref="AB283" si="780">+M283</f>
        <v>4634</v>
      </c>
    </row>
    <row r="284" spans="2:28" x14ac:dyDescent="0.55000000000000004">
      <c r="B284" s="77">
        <v>44107</v>
      </c>
      <c r="C284" s="48">
        <v>3</v>
      </c>
      <c r="D284" s="84"/>
      <c r="E284" s="110"/>
      <c r="F284" s="57">
        <v>7</v>
      </c>
      <c r="G284" s="48">
        <v>16</v>
      </c>
      <c r="H284" s="89">
        <f t="shared" si="755"/>
        <v>85450</v>
      </c>
      <c r="I284" s="89">
        <f t="shared" ref="I284" si="781">+H284-M284-O284</f>
        <v>195</v>
      </c>
      <c r="J284" s="48">
        <v>0</v>
      </c>
      <c r="K284" s="56">
        <f t="shared" si="757"/>
        <v>1</v>
      </c>
      <c r="L284" s="48">
        <v>0</v>
      </c>
      <c r="M284" s="89">
        <f t="shared" si="758"/>
        <v>4634</v>
      </c>
      <c r="N284" s="48">
        <v>10</v>
      </c>
      <c r="O284" s="89">
        <f t="shared" si="759"/>
        <v>80621</v>
      </c>
      <c r="P284" s="111">
        <f t="shared" si="760"/>
        <v>485</v>
      </c>
      <c r="Q284" s="57">
        <v>835190</v>
      </c>
      <c r="R284" s="48">
        <v>272</v>
      </c>
      <c r="S284" s="118"/>
      <c r="T284" s="57">
        <v>7439</v>
      </c>
      <c r="U284" s="78"/>
      <c r="W284" s="121">
        <f t="shared" ref="W284" si="782">+B284</f>
        <v>44107</v>
      </c>
      <c r="X284" s="122">
        <f t="shared" ref="X284" si="783">+G284</f>
        <v>16</v>
      </c>
      <c r="Y284" s="97">
        <f t="shared" ref="Y284" si="784">+H284</f>
        <v>85450</v>
      </c>
      <c r="Z284" s="123">
        <f t="shared" ref="Z284" si="785">+B284</f>
        <v>44107</v>
      </c>
      <c r="AA284" s="97">
        <f t="shared" ref="AA284" si="786">+L284</f>
        <v>0</v>
      </c>
      <c r="AB284" s="97">
        <f t="shared" ref="AB284" si="787">+M284</f>
        <v>4634</v>
      </c>
    </row>
    <row r="285" spans="2:28" x14ac:dyDescent="0.55000000000000004">
      <c r="B285" s="77">
        <v>44108</v>
      </c>
      <c r="C285" s="48">
        <v>0</v>
      </c>
      <c r="D285" s="84"/>
      <c r="E285" s="110"/>
      <c r="F285" s="57">
        <v>6</v>
      </c>
      <c r="G285" s="48">
        <v>20</v>
      </c>
      <c r="H285" s="89">
        <f t="shared" si="755"/>
        <v>85470</v>
      </c>
      <c r="I285" s="89">
        <f t="shared" ref="I285" si="788">+H285-M285-O285</f>
        <v>208</v>
      </c>
      <c r="J285" s="48">
        <v>0</v>
      </c>
      <c r="K285" s="56">
        <f t="shared" si="757"/>
        <v>1</v>
      </c>
      <c r="L285" s="48">
        <v>0</v>
      </c>
      <c r="M285" s="89">
        <f t="shared" si="758"/>
        <v>4634</v>
      </c>
      <c r="N285" s="48">
        <v>7</v>
      </c>
      <c r="O285" s="89">
        <f t="shared" si="759"/>
        <v>80628</v>
      </c>
      <c r="P285" s="111">
        <f t="shared" si="760"/>
        <v>1097</v>
      </c>
      <c r="Q285" s="57">
        <v>836287</v>
      </c>
      <c r="R285" s="48">
        <v>523</v>
      </c>
      <c r="S285" s="118"/>
      <c r="T285" s="57">
        <v>8013</v>
      </c>
      <c r="U285" s="78"/>
      <c r="W285" s="121">
        <f t="shared" ref="W285" si="789">+B285</f>
        <v>44108</v>
      </c>
      <c r="X285" s="122">
        <f t="shared" ref="X285" si="790">+G285</f>
        <v>20</v>
      </c>
      <c r="Y285" s="97">
        <f t="shared" ref="Y285" si="791">+H285</f>
        <v>85470</v>
      </c>
      <c r="Z285" s="123">
        <f t="shared" ref="Z285" si="792">+B285</f>
        <v>44108</v>
      </c>
      <c r="AA285" s="97">
        <f t="shared" ref="AA285" si="793">+L285</f>
        <v>0</v>
      </c>
      <c r="AB285" s="97">
        <f t="shared" ref="AB285" si="794">+M285</f>
        <v>4634</v>
      </c>
    </row>
    <row r="286" spans="2:28" x14ac:dyDescent="0.55000000000000004">
      <c r="B286" s="77">
        <v>44109</v>
      </c>
      <c r="C286" s="48">
        <v>0</v>
      </c>
      <c r="D286" s="84"/>
      <c r="E286" s="110"/>
      <c r="F286" s="57">
        <v>5</v>
      </c>
      <c r="G286" s="48">
        <v>12</v>
      </c>
      <c r="H286" s="89">
        <f t="shared" si="755"/>
        <v>85482</v>
      </c>
      <c r="I286" s="89">
        <f t="shared" ref="I286" si="795">+H286-M286-O286</f>
        <v>213</v>
      </c>
      <c r="J286" s="48">
        <v>0</v>
      </c>
      <c r="K286" s="56">
        <f t="shared" si="757"/>
        <v>1</v>
      </c>
      <c r="L286" s="48">
        <v>0</v>
      </c>
      <c r="M286" s="89">
        <f t="shared" si="758"/>
        <v>4634</v>
      </c>
      <c r="N286" s="48">
        <v>7</v>
      </c>
      <c r="O286" s="89">
        <f t="shared" si="759"/>
        <v>80635</v>
      </c>
      <c r="P286" s="111">
        <f t="shared" si="760"/>
        <v>1105</v>
      </c>
      <c r="Q286" s="57">
        <v>837392</v>
      </c>
      <c r="R286" s="48">
        <v>397</v>
      </c>
      <c r="S286" s="118"/>
      <c r="T286" s="57">
        <v>8721</v>
      </c>
      <c r="U286" s="78"/>
      <c r="W286" s="121">
        <f t="shared" ref="W286" si="796">+B286</f>
        <v>44109</v>
      </c>
      <c r="X286" s="122">
        <f t="shared" ref="X286" si="797">+G286</f>
        <v>12</v>
      </c>
      <c r="Y286" s="97">
        <f t="shared" ref="Y286" si="798">+H286</f>
        <v>85482</v>
      </c>
      <c r="Z286" s="123">
        <f t="shared" ref="Z286" si="799">+B286</f>
        <v>44109</v>
      </c>
      <c r="AA286" s="97">
        <f t="shared" ref="AA286" si="800">+L286</f>
        <v>0</v>
      </c>
      <c r="AB286" s="97">
        <f t="shared" ref="AB286" si="801">+M286</f>
        <v>4634</v>
      </c>
    </row>
    <row r="287" spans="2:28" x14ac:dyDescent="0.55000000000000004">
      <c r="B287" s="77">
        <v>44110</v>
      </c>
      <c r="C287" s="48">
        <v>0</v>
      </c>
      <c r="D287" s="84"/>
      <c r="E287" s="110"/>
      <c r="F287" s="57">
        <v>4</v>
      </c>
      <c r="G287" s="48">
        <v>7</v>
      </c>
      <c r="H287" s="89">
        <f t="shared" ref="H287" si="802">+H286+G287</f>
        <v>85489</v>
      </c>
      <c r="I287" s="89">
        <f t="shared" ref="I287" si="803">+H287-M287-O287</f>
        <v>205</v>
      </c>
      <c r="J287" s="48">
        <v>0</v>
      </c>
      <c r="K287" s="56">
        <f t="shared" ref="K287" si="804">+J287+K286</f>
        <v>1</v>
      </c>
      <c r="L287" s="48">
        <v>0</v>
      </c>
      <c r="M287" s="89">
        <f t="shared" ref="M287" si="805">+L287+M286</f>
        <v>4634</v>
      </c>
      <c r="N287" s="48">
        <v>15</v>
      </c>
      <c r="O287" s="89">
        <f t="shared" ref="O287" si="806">+N287+O286</f>
        <v>80650</v>
      </c>
      <c r="P287" s="111">
        <f t="shared" si="760"/>
        <v>543</v>
      </c>
      <c r="Q287" s="57">
        <v>837935</v>
      </c>
      <c r="R287" s="48">
        <v>467</v>
      </c>
      <c r="S287" s="118"/>
      <c r="T287" s="57">
        <v>8792</v>
      </c>
      <c r="U287" s="78"/>
      <c r="W287" s="121">
        <f t="shared" ref="W287" si="807">+B287</f>
        <v>44110</v>
      </c>
      <c r="X287" s="122">
        <f t="shared" ref="X287" si="808">+G287</f>
        <v>7</v>
      </c>
      <c r="Y287" s="97">
        <f t="shared" ref="Y287" si="809">+H287</f>
        <v>85489</v>
      </c>
      <c r="Z287" s="123">
        <f t="shared" ref="Z287" si="810">+B287</f>
        <v>44110</v>
      </c>
      <c r="AA287" s="97">
        <f t="shared" ref="AA287" si="811">+L287</f>
        <v>0</v>
      </c>
      <c r="AB287" s="97">
        <f t="shared" ref="AB287" si="812">+M287</f>
        <v>4634</v>
      </c>
    </row>
    <row r="288" spans="2:28" x14ac:dyDescent="0.55000000000000004">
      <c r="B288" s="77">
        <v>44111</v>
      </c>
      <c r="C288" s="48">
        <v>1</v>
      </c>
      <c r="D288" s="84"/>
      <c r="E288" s="110"/>
      <c r="F288" s="57">
        <v>5</v>
      </c>
      <c r="G288" s="48">
        <v>11</v>
      </c>
      <c r="H288" s="89">
        <f t="shared" ref="H288" si="813">+H287+G288</f>
        <v>85500</v>
      </c>
      <c r="I288" s="89">
        <f t="shared" ref="I288" si="814">+H288-M288-O288</f>
        <v>200</v>
      </c>
      <c r="J288" s="48">
        <v>0</v>
      </c>
      <c r="K288" s="56">
        <f t="shared" ref="K288" si="815">+J288+K287</f>
        <v>1</v>
      </c>
      <c r="L288" s="48">
        <v>0</v>
      </c>
      <c r="M288" s="89">
        <f t="shared" ref="M288" si="816">+L288+M287</f>
        <v>4634</v>
      </c>
      <c r="N288" s="48">
        <v>16</v>
      </c>
      <c r="O288" s="89">
        <f t="shared" ref="O288" si="817">+N288+O287</f>
        <v>80666</v>
      </c>
      <c r="P288" s="111">
        <f t="shared" ref="P288" si="818">+Q288-Q287</f>
        <v>398</v>
      </c>
      <c r="Q288" s="57">
        <v>838333</v>
      </c>
      <c r="R288" s="48">
        <v>477</v>
      </c>
      <c r="S288" s="118"/>
      <c r="T288" s="57">
        <v>8712</v>
      </c>
      <c r="U288" s="78"/>
      <c r="W288" s="121">
        <f t="shared" ref="W288" si="819">+B288</f>
        <v>44111</v>
      </c>
      <c r="X288" s="122">
        <f t="shared" ref="X288" si="820">+G288</f>
        <v>11</v>
      </c>
      <c r="Y288" s="97">
        <f t="shared" ref="Y288" si="821">+H288</f>
        <v>85500</v>
      </c>
      <c r="Z288" s="123">
        <f t="shared" ref="Z288" si="822">+B288</f>
        <v>44111</v>
      </c>
      <c r="AA288" s="97">
        <f t="shared" ref="AA288" si="823">+L288</f>
        <v>0</v>
      </c>
      <c r="AB288" s="97">
        <f t="shared" ref="AB288" si="824">+M288</f>
        <v>4634</v>
      </c>
    </row>
    <row r="289" spans="2:28" x14ac:dyDescent="0.55000000000000004">
      <c r="B289" s="77">
        <v>44112</v>
      </c>
      <c r="C289" s="48">
        <v>0</v>
      </c>
      <c r="D289" s="84"/>
      <c r="E289" s="110"/>
      <c r="F289" s="57">
        <v>5</v>
      </c>
      <c r="G289" s="48">
        <v>21</v>
      </c>
      <c r="H289" s="89">
        <f t="shared" ref="H289" si="825">+H288+G289</f>
        <v>85521</v>
      </c>
      <c r="I289" s="89">
        <f t="shared" ref="I289" si="826">+H289-M289-O289</f>
        <v>206</v>
      </c>
      <c r="J289" s="48">
        <v>0</v>
      </c>
      <c r="K289" s="56">
        <f t="shared" ref="K289" si="827">+J289+K288</f>
        <v>1</v>
      </c>
      <c r="L289" s="48">
        <v>0</v>
      </c>
      <c r="M289" s="89">
        <f t="shared" ref="M289" si="828">+L289+M288</f>
        <v>4634</v>
      </c>
      <c r="N289" s="48">
        <v>15</v>
      </c>
      <c r="O289" s="89">
        <f t="shared" ref="O289" si="829">+N289+O288</f>
        <v>80681</v>
      </c>
      <c r="P289" s="111">
        <f t="shared" ref="P289" si="830">+Q289-Q288</f>
        <v>335</v>
      </c>
      <c r="Q289" s="57">
        <v>838668</v>
      </c>
      <c r="R289" s="48">
        <v>1123</v>
      </c>
      <c r="S289" s="118"/>
      <c r="T289" s="57">
        <v>7924</v>
      </c>
      <c r="U289" s="78"/>
      <c r="W289" s="121">
        <f t="shared" ref="W289" si="831">+B289</f>
        <v>44112</v>
      </c>
      <c r="X289" s="122">
        <f t="shared" ref="X289" si="832">+G289</f>
        <v>21</v>
      </c>
      <c r="Y289" s="97">
        <f t="shared" ref="Y289" si="833">+H289</f>
        <v>85521</v>
      </c>
      <c r="Z289" s="123">
        <f t="shared" ref="Z289" si="834">+B289</f>
        <v>44112</v>
      </c>
      <c r="AA289" s="97">
        <f t="shared" ref="AA289" si="835">+L289</f>
        <v>0</v>
      </c>
      <c r="AB289" s="97">
        <f t="shared" ref="AB289" si="836">+M289</f>
        <v>4634</v>
      </c>
    </row>
    <row r="290" spans="2:28" x14ac:dyDescent="0.55000000000000004">
      <c r="B290" s="77">
        <v>44113</v>
      </c>
      <c r="C290" s="48">
        <v>0</v>
      </c>
      <c r="D290" s="84"/>
      <c r="E290" s="110"/>
      <c r="F290" s="57">
        <v>4</v>
      </c>
      <c r="G290" s="48">
        <v>15</v>
      </c>
      <c r="H290" s="89">
        <f t="shared" ref="H290" si="837">+H289+G290</f>
        <v>85536</v>
      </c>
      <c r="I290" s="89">
        <f t="shared" ref="I290" si="838">+H290-M290-O290</f>
        <v>206</v>
      </c>
      <c r="J290" s="48">
        <v>0</v>
      </c>
      <c r="K290" s="56">
        <f t="shared" ref="K290" si="839">+J290+K289</f>
        <v>1</v>
      </c>
      <c r="L290" s="48">
        <v>0</v>
      </c>
      <c r="M290" s="89">
        <f t="shared" ref="M290" si="840">+L290+M289</f>
        <v>4634</v>
      </c>
      <c r="N290" s="48">
        <v>15</v>
      </c>
      <c r="O290" s="89">
        <f t="shared" ref="O290" si="841">+N290+O289</f>
        <v>80696</v>
      </c>
      <c r="P290" s="111">
        <f t="shared" ref="P290" si="842">+Q290-Q289</f>
        <v>1103</v>
      </c>
      <c r="Q290" s="57">
        <v>839771</v>
      </c>
      <c r="R290" s="48">
        <v>857</v>
      </c>
      <c r="S290" s="118"/>
      <c r="T290" s="57">
        <v>8164</v>
      </c>
      <c r="U290" s="78"/>
      <c r="W290" s="121">
        <f t="shared" ref="W290" si="843">+B290</f>
        <v>44113</v>
      </c>
      <c r="X290" s="122">
        <f t="shared" ref="X290" si="844">+G290</f>
        <v>15</v>
      </c>
      <c r="Y290" s="97">
        <f t="shared" ref="Y290" si="845">+H290</f>
        <v>85536</v>
      </c>
      <c r="Z290" s="123">
        <f t="shared" ref="Z290" si="846">+B290</f>
        <v>44113</v>
      </c>
      <c r="AA290" s="97">
        <f t="shared" ref="AA290" si="847">+L290</f>
        <v>0</v>
      </c>
      <c r="AB290" s="97">
        <f t="shared" ref="AB290" si="848">+M290</f>
        <v>4634</v>
      </c>
    </row>
    <row r="291" spans="2:28" x14ac:dyDescent="0.55000000000000004">
      <c r="B291" s="77">
        <v>44114</v>
      </c>
      <c r="C291" s="48">
        <v>5</v>
      </c>
      <c r="D291" s="84"/>
      <c r="E291" s="110"/>
      <c r="F291" s="57">
        <v>9</v>
      </c>
      <c r="G291" s="48">
        <v>21</v>
      </c>
      <c r="H291" s="89">
        <f t="shared" ref="H291" si="849">+H290+G291</f>
        <v>85557</v>
      </c>
      <c r="I291" s="89">
        <f t="shared" ref="I291" si="850">+H291-M291-O291</f>
        <v>218</v>
      </c>
      <c r="J291" s="48">
        <v>-1</v>
      </c>
      <c r="K291" s="56">
        <f t="shared" ref="K291" si="851">+J291+K290</f>
        <v>0</v>
      </c>
      <c r="L291" s="48">
        <v>0</v>
      </c>
      <c r="M291" s="89">
        <f t="shared" ref="M291" si="852">+L291+M290</f>
        <v>4634</v>
      </c>
      <c r="N291" s="48">
        <v>9</v>
      </c>
      <c r="O291" s="89">
        <f t="shared" ref="O291" si="853">+N291+O290</f>
        <v>80705</v>
      </c>
      <c r="P291" s="111">
        <f t="shared" ref="P291:P292" si="854">+Q291-Q290</f>
        <v>609</v>
      </c>
      <c r="Q291" s="57">
        <v>840380</v>
      </c>
      <c r="R291" s="48">
        <v>864</v>
      </c>
      <c r="S291" s="118"/>
      <c r="T291" s="57">
        <v>7906</v>
      </c>
      <c r="U291" s="78"/>
      <c r="W291" s="121">
        <f t="shared" ref="W291" si="855">+B291</f>
        <v>44114</v>
      </c>
      <c r="X291" s="122">
        <f t="shared" ref="X291" si="856">+G291</f>
        <v>21</v>
      </c>
      <c r="Y291" s="97">
        <f t="shared" ref="Y291" si="857">+H291</f>
        <v>85557</v>
      </c>
      <c r="Z291" s="123">
        <f t="shared" ref="Z291" si="858">+B291</f>
        <v>44114</v>
      </c>
      <c r="AA291" s="97">
        <f t="shared" ref="AA291" si="859">+L291</f>
        <v>0</v>
      </c>
      <c r="AB291" s="97">
        <f t="shared" ref="AB291" si="860">+M291</f>
        <v>4634</v>
      </c>
    </row>
    <row r="292" spans="2:28" x14ac:dyDescent="0.55000000000000004">
      <c r="B292" s="77">
        <v>44115</v>
      </c>
      <c r="C292" s="48">
        <v>1</v>
      </c>
      <c r="D292" s="84"/>
      <c r="E292" s="110"/>
      <c r="F292" s="57">
        <v>9</v>
      </c>
      <c r="G292" s="48">
        <v>21</v>
      </c>
      <c r="H292" s="89">
        <f t="shared" ref="H292" si="861">+H291+G292</f>
        <v>85578</v>
      </c>
      <c r="I292" s="89">
        <f t="shared" ref="I292" si="862">+H292-M292-O292</f>
        <v>230</v>
      </c>
      <c r="J292" s="48">
        <v>0</v>
      </c>
      <c r="K292" s="56">
        <f t="shared" ref="K292" si="863">+J292+K291</f>
        <v>0</v>
      </c>
      <c r="L292" s="48">
        <v>0</v>
      </c>
      <c r="M292" s="89">
        <f t="shared" ref="M292" si="864">+L292+M291</f>
        <v>4634</v>
      </c>
      <c r="N292" s="48">
        <v>9</v>
      </c>
      <c r="O292" s="89">
        <f t="shared" ref="O292" si="865">+N292+O291</f>
        <v>80714</v>
      </c>
      <c r="P292" s="111">
        <f t="shared" si="854"/>
        <v>798</v>
      </c>
      <c r="Q292" s="57">
        <v>841178</v>
      </c>
      <c r="R292" s="48">
        <v>742</v>
      </c>
      <c r="S292" s="118"/>
      <c r="T292" s="57">
        <v>7961</v>
      </c>
      <c r="U292" s="78"/>
      <c r="W292" s="121">
        <f t="shared" ref="W292" si="866">+B292</f>
        <v>44115</v>
      </c>
      <c r="X292" s="122">
        <f t="shared" ref="X292" si="867">+G292</f>
        <v>21</v>
      </c>
      <c r="Y292" s="97">
        <f t="shared" ref="Y292" si="868">+H292</f>
        <v>85578</v>
      </c>
      <c r="Z292" s="123">
        <f t="shared" ref="Z292" si="869">+B292</f>
        <v>44115</v>
      </c>
      <c r="AA292" s="97">
        <f t="shared" ref="AA292" si="870">+L292</f>
        <v>0</v>
      </c>
      <c r="AB292" s="97">
        <f t="shared" ref="AB292" si="871">+M292</f>
        <v>4634</v>
      </c>
    </row>
    <row r="293" spans="2:28" x14ac:dyDescent="0.55000000000000004">
      <c r="B293" s="77">
        <v>44116</v>
      </c>
      <c r="C293" s="48">
        <v>0</v>
      </c>
      <c r="D293" s="84"/>
      <c r="E293" s="110"/>
      <c r="F293" s="57">
        <v>7</v>
      </c>
      <c r="G293" s="48">
        <v>13</v>
      </c>
      <c r="H293" s="89">
        <f t="shared" ref="H293" si="872">+H292+G293</f>
        <v>85591</v>
      </c>
      <c r="I293" s="89">
        <f t="shared" ref="I293" si="873">+H293-M293-O293</f>
        <v>228</v>
      </c>
      <c r="J293" s="48">
        <v>1</v>
      </c>
      <c r="K293" s="56">
        <f t="shared" ref="K293" si="874">+J293+K292</f>
        <v>1</v>
      </c>
      <c r="L293" s="48">
        <v>0</v>
      </c>
      <c r="M293" s="89">
        <f t="shared" ref="M293" si="875">+L293+M292</f>
        <v>4634</v>
      </c>
      <c r="N293" s="48">
        <v>15</v>
      </c>
      <c r="O293" s="89">
        <f t="shared" ref="O293" si="876">+N293+O292</f>
        <v>80729</v>
      </c>
      <c r="P293" s="111">
        <f t="shared" ref="P293" si="877">+Q293-Q292</f>
        <v>712</v>
      </c>
      <c r="Q293" s="57">
        <v>841890</v>
      </c>
      <c r="R293" s="48">
        <v>382</v>
      </c>
      <c r="S293" s="118"/>
      <c r="T293" s="57">
        <v>8291</v>
      </c>
      <c r="U293" s="78"/>
      <c r="W293" s="121">
        <f t="shared" ref="W293" si="878">+B293</f>
        <v>44116</v>
      </c>
      <c r="X293" s="122">
        <f t="shared" ref="X293" si="879">+G293</f>
        <v>13</v>
      </c>
      <c r="Y293" s="97">
        <f t="shared" ref="Y293" si="880">+H293</f>
        <v>85591</v>
      </c>
      <c r="Z293" s="123">
        <f t="shared" ref="Z293" si="881">+B293</f>
        <v>44116</v>
      </c>
      <c r="AA293" s="97">
        <f t="shared" ref="AA293" si="882">+L293</f>
        <v>0</v>
      </c>
      <c r="AB293" s="97">
        <f t="shared" ref="AB293" si="883">+M293</f>
        <v>4634</v>
      </c>
    </row>
    <row r="294" spans="2:28" x14ac:dyDescent="0.55000000000000004">
      <c r="B294" s="77">
        <v>44117</v>
      </c>
      <c r="C294" s="48">
        <v>2</v>
      </c>
      <c r="D294" s="84"/>
      <c r="E294" s="110"/>
      <c r="F294" s="57">
        <v>5</v>
      </c>
      <c r="G294" s="48">
        <v>20</v>
      </c>
      <c r="H294" s="89">
        <f t="shared" ref="H294" si="884">+H293+G294</f>
        <v>85611</v>
      </c>
      <c r="I294" s="89">
        <f t="shared" ref="I294" si="885">+H294-M294-O294</f>
        <v>241</v>
      </c>
      <c r="J294" s="48">
        <v>3</v>
      </c>
      <c r="K294" s="56">
        <f t="shared" ref="K294" si="886">+J294+K293</f>
        <v>4</v>
      </c>
      <c r="L294" s="48">
        <v>0</v>
      </c>
      <c r="M294" s="89">
        <f t="shared" ref="M294" si="887">+L294+M293</f>
        <v>4634</v>
      </c>
      <c r="N294" s="48">
        <v>7</v>
      </c>
      <c r="O294" s="89">
        <f t="shared" ref="O294" si="888">+N294+O293</f>
        <v>80736</v>
      </c>
      <c r="P294" s="111">
        <f t="shared" ref="P294" si="889">+Q294-Q293</f>
        <v>942</v>
      </c>
      <c r="Q294" s="57">
        <v>842832</v>
      </c>
      <c r="R294" s="48">
        <v>321</v>
      </c>
      <c r="S294" s="118"/>
      <c r="T294" s="57">
        <v>8912</v>
      </c>
      <c r="U294" s="78"/>
      <c r="W294" s="121">
        <f t="shared" ref="W294" si="890">+B294</f>
        <v>44117</v>
      </c>
      <c r="X294" s="122">
        <f t="shared" ref="X294" si="891">+G294</f>
        <v>20</v>
      </c>
      <c r="Y294" s="97">
        <f t="shared" ref="Y294" si="892">+H294</f>
        <v>85611</v>
      </c>
      <c r="Z294" s="123">
        <f t="shared" ref="Z294" si="893">+B294</f>
        <v>44117</v>
      </c>
      <c r="AA294" s="97">
        <f t="shared" ref="AA294" si="894">+L294</f>
        <v>0</v>
      </c>
      <c r="AB294" s="97">
        <f t="shared" ref="AB294" si="895">+M294</f>
        <v>4634</v>
      </c>
    </row>
    <row r="295" spans="2:28" x14ac:dyDescent="0.55000000000000004">
      <c r="B295" s="77">
        <v>44118</v>
      </c>
      <c r="C295" s="48">
        <v>2</v>
      </c>
      <c r="D295" s="84"/>
      <c r="E295" s="110"/>
      <c r="F295" s="57">
        <v>7</v>
      </c>
      <c r="G295" s="48">
        <v>11</v>
      </c>
      <c r="H295" s="89">
        <f t="shared" ref="H295" si="896">+H294+G295</f>
        <v>85622</v>
      </c>
      <c r="I295" s="89">
        <f t="shared" ref="I295" si="897">+H295-M295-O295</f>
        <v>240</v>
      </c>
      <c r="J295" s="48">
        <v>0</v>
      </c>
      <c r="K295" s="56">
        <f t="shared" ref="K295" si="898">+J295+K294</f>
        <v>4</v>
      </c>
      <c r="L295" s="48">
        <v>0</v>
      </c>
      <c r="M295" s="89">
        <f t="shared" ref="M295" si="899">+L295+M294</f>
        <v>4634</v>
      </c>
      <c r="N295" s="48">
        <v>12</v>
      </c>
      <c r="O295" s="89">
        <f t="shared" ref="O295" si="900">+N295+O294</f>
        <v>80748</v>
      </c>
      <c r="P295" s="111">
        <f t="shared" ref="P295" si="901">+Q295-Q294</f>
        <v>525</v>
      </c>
      <c r="Q295" s="57">
        <v>843357</v>
      </c>
      <c r="R295" s="48">
        <v>865</v>
      </c>
      <c r="S295" s="118"/>
      <c r="T295" s="57">
        <v>8571</v>
      </c>
      <c r="U295" s="78"/>
      <c r="W295" s="121">
        <f t="shared" ref="W295" si="902">+B295</f>
        <v>44118</v>
      </c>
      <c r="X295" s="122">
        <f t="shared" ref="X295" si="903">+G295</f>
        <v>11</v>
      </c>
      <c r="Y295" s="97">
        <f t="shared" ref="Y295" si="904">+H295</f>
        <v>85622</v>
      </c>
      <c r="Z295" s="123">
        <f t="shared" ref="Z295" si="905">+B295</f>
        <v>44118</v>
      </c>
      <c r="AA295" s="97">
        <f t="shared" ref="AA295" si="906">+L295</f>
        <v>0</v>
      </c>
      <c r="AB295" s="97">
        <f t="shared" ref="AB295" si="907">+M295</f>
        <v>4634</v>
      </c>
    </row>
    <row r="296" spans="2:28" x14ac:dyDescent="0.55000000000000004">
      <c r="B296" s="77">
        <v>44119</v>
      </c>
      <c r="C296" s="48">
        <v>1</v>
      </c>
      <c r="D296" s="84"/>
      <c r="E296" s="110"/>
      <c r="F296" s="57">
        <v>5</v>
      </c>
      <c r="G296" s="48">
        <v>24</v>
      </c>
      <c r="H296" s="89">
        <f t="shared" ref="H296" si="908">+H295+G296</f>
        <v>85646</v>
      </c>
      <c r="I296" s="89">
        <f t="shared" ref="I296" si="909">+H296-M296-O296</f>
        <v>253</v>
      </c>
      <c r="J296" s="48">
        <v>0</v>
      </c>
      <c r="K296" s="56">
        <f t="shared" ref="K296" si="910">+J296+K295</f>
        <v>4</v>
      </c>
      <c r="L296" s="48">
        <v>0</v>
      </c>
      <c r="M296" s="89">
        <f t="shared" ref="M296" si="911">+L296+M295</f>
        <v>4634</v>
      </c>
      <c r="N296" s="48">
        <v>11</v>
      </c>
      <c r="O296" s="89">
        <f t="shared" ref="O296" si="912">+N296+O295</f>
        <v>80759</v>
      </c>
      <c r="P296" s="111">
        <f t="shared" ref="P296" si="913">+Q296-Q295</f>
        <v>463</v>
      </c>
      <c r="Q296" s="57">
        <v>843820</v>
      </c>
      <c r="R296" s="48">
        <v>855</v>
      </c>
      <c r="S296" s="118"/>
      <c r="T296" s="57">
        <v>8179</v>
      </c>
      <c r="U296" s="78"/>
      <c r="W296" s="121">
        <f t="shared" ref="W296" si="914">+B296</f>
        <v>44119</v>
      </c>
      <c r="X296" s="122">
        <f t="shared" ref="X296" si="915">+G296</f>
        <v>24</v>
      </c>
      <c r="Y296" s="97">
        <f t="shared" ref="Y296" si="916">+H296</f>
        <v>85646</v>
      </c>
      <c r="Z296" s="123">
        <f t="shared" ref="Z296" si="917">+B296</f>
        <v>44119</v>
      </c>
      <c r="AA296" s="97">
        <f t="shared" ref="AA296" si="918">+L296</f>
        <v>0</v>
      </c>
      <c r="AB296" s="97">
        <f t="shared" ref="AB296" si="919">+M296</f>
        <v>4634</v>
      </c>
    </row>
    <row r="297" spans="2:28" x14ac:dyDescent="0.55000000000000004">
      <c r="B297" s="77">
        <v>44120</v>
      </c>
      <c r="C297" s="48">
        <v>1</v>
      </c>
      <c r="D297" s="84"/>
      <c r="E297" s="110"/>
      <c r="F297" s="57">
        <v>5</v>
      </c>
      <c r="G297" s="48">
        <v>13</v>
      </c>
      <c r="H297" s="89">
        <f t="shared" ref="H297" si="920">+H296+G297</f>
        <v>85659</v>
      </c>
      <c r="I297" s="89">
        <f t="shared" ref="I297" si="921">+H297-M297-O297</f>
        <v>259</v>
      </c>
      <c r="J297" s="48">
        <v>1</v>
      </c>
      <c r="K297" s="56">
        <f t="shared" ref="K297" si="922">+J297+K296</f>
        <v>5</v>
      </c>
      <c r="L297" s="48">
        <v>0</v>
      </c>
      <c r="M297" s="89">
        <f t="shared" ref="M297" si="923">+L297+M296</f>
        <v>4634</v>
      </c>
      <c r="N297" s="48">
        <v>7</v>
      </c>
      <c r="O297" s="89">
        <f t="shared" ref="O297" si="924">+N297+O296</f>
        <v>80766</v>
      </c>
      <c r="P297" s="111">
        <f t="shared" ref="P297" si="925">+Q297-Q296</f>
        <v>842</v>
      </c>
      <c r="Q297" s="57">
        <v>844662</v>
      </c>
      <c r="R297" s="48">
        <v>980</v>
      </c>
      <c r="S297" s="118"/>
      <c r="T297" s="57">
        <v>8040</v>
      </c>
      <c r="U297" s="78"/>
      <c r="W297" s="121">
        <f t="shared" ref="W297" si="926">+B297</f>
        <v>44120</v>
      </c>
      <c r="X297" s="122">
        <f t="shared" ref="X297" si="927">+G297</f>
        <v>13</v>
      </c>
      <c r="Y297" s="97">
        <f t="shared" ref="Y297" si="928">+H297</f>
        <v>85659</v>
      </c>
      <c r="Z297" s="123">
        <f t="shared" ref="Z297" si="929">+B297</f>
        <v>44120</v>
      </c>
      <c r="AA297" s="97">
        <f t="shared" ref="AA297" si="930">+L297</f>
        <v>0</v>
      </c>
      <c r="AB297" s="97">
        <f t="shared" ref="AB297" si="931">+M297</f>
        <v>4634</v>
      </c>
    </row>
    <row r="298" spans="2:28" x14ac:dyDescent="0.55000000000000004">
      <c r="B298" s="77">
        <v>44121</v>
      </c>
      <c r="C298" s="48">
        <v>1</v>
      </c>
      <c r="D298" s="84"/>
      <c r="E298" s="110"/>
      <c r="F298" s="57">
        <v>4</v>
      </c>
      <c r="G298" s="48">
        <v>13</v>
      </c>
      <c r="H298" s="89">
        <f t="shared" ref="H298" si="932">+H297+G298</f>
        <v>85672</v>
      </c>
      <c r="I298" s="89">
        <f t="shared" ref="I298" si="933">+H298-M298-O298</f>
        <v>252</v>
      </c>
      <c r="J298" s="48">
        <v>0</v>
      </c>
      <c r="K298" s="56">
        <f t="shared" ref="K298" si="934">+J298+K297</f>
        <v>5</v>
      </c>
      <c r="L298" s="48">
        <v>0</v>
      </c>
      <c r="M298" s="89">
        <f t="shared" ref="M298" si="935">+L298+M297</f>
        <v>4634</v>
      </c>
      <c r="N298" s="48">
        <v>20</v>
      </c>
      <c r="O298" s="89">
        <f t="shared" ref="O298" si="936">+N298+O297</f>
        <v>80786</v>
      </c>
      <c r="P298" s="111">
        <f t="shared" ref="P298" si="937">+Q298-Q297</f>
        <v>569</v>
      </c>
      <c r="Q298" s="57">
        <v>845231</v>
      </c>
      <c r="R298" s="48">
        <v>343</v>
      </c>
      <c r="S298" s="118"/>
      <c r="T298" s="57">
        <v>8265</v>
      </c>
      <c r="U298" s="78"/>
      <c r="W298" s="121">
        <f t="shared" ref="W298" si="938">+B298</f>
        <v>44121</v>
      </c>
      <c r="X298" s="122">
        <f t="shared" ref="X298" si="939">+G298</f>
        <v>13</v>
      </c>
      <c r="Y298" s="97">
        <f t="shared" ref="Y298" si="940">+H298</f>
        <v>85672</v>
      </c>
      <c r="Z298" s="123">
        <f t="shared" ref="Z298" si="941">+B298</f>
        <v>44121</v>
      </c>
      <c r="AA298" s="97">
        <f t="shared" ref="AA298" si="942">+L298</f>
        <v>0</v>
      </c>
      <c r="AB298" s="97">
        <f t="shared" ref="AB298" si="943">+M298</f>
        <v>4634</v>
      </c>
    </row>
    <row r="299" spans="2:28" x14ac:dyDescent="0.55000000000000004">
      <c r="B299" s="77">
        <v>44122</v>
      </c>
      <c r="C299" s="48">
        <v>0</v>
      </c>
      <c r="D299" s="84"/>
      <c r="E299" s="110"/>
      <c r="F299" s="57">
        <v>3</v>
      </c>
      <c r="G299" s="48">
        <v>13</v>
      </c>
      <c r="H299" s="89">
        <f t="shared" ref="H299" si="944">+H298+G299</f>
        <v>85685</v>
      </c>
      <c r="I299" s="89">
        <f t="shared" ref="I299" si="945">+H299-M299-O299</f>
        <v>249</v>
      </c>
      <c r="J299" s="48">
        <v>-1</v>
      </c>
      <c r="K299" s="56">
        <f t="shared" ref="K299" si="946">+J299+K298</f>
        <v>4</v>
      </c>
      <c r="L299" s="48">
        <v>0</v>
      </c>
      <c r="M299" s="89">
        <f t="shared" ref="M299" si="947">+L299+M298</f>
        <v>4634</v>
      </c>
      <c r="N299" s="48">
        <v>16</v>
      </c>
      <c r="O299" s="89">
        <f t="shared" ref="O299" si="948">+N299+O298</f>
        <v>80802</v>
      </c>
      <c r="P299" s="111">
        <f t="shared" ref="P299" si="949">+Q299-Q298</f>
        <v>714</v>
      </c>
      <c r="Q299" s="57">
        <v>845945</v>
      </c>
      <c r="R299" s="48">
        <v>1127</v>
      </c>
      <c r="S299" s="118"/>
      <c r="T299" s="57">
        <v>7851</v>
      </c>
      <c r="U299" s="78"/>
      <c r="W299" s="121">
        <f t="shared" ref="W299" si="950">+B299</f>
        <v>44122</v>
      </c>
      <c r="X299" s="122">
        <f t="shared" ref="X299" si="951">+G299</f>
        <v>13</v>
      </c>
      <c r="Y299" s="97">
        <f t="shared" ref="Y299" si="952">+H299</f>
        <v>85685</v>
      </c>
      <c r="Z299" s="123">
        <f t="shared" ref="Z299" si="953">+B299</f>
        <v>44122</v>
      </c>
      <c r="AA299" s="97">
        <f t="shared" ref="AA299" si="954">+L299</f>
        <v>0</v>
      </c>
      <c r="AB299" s="97">
        <f t="shared" ref="AB299" si="955">+M299</f>
        <v>4634</v>
      </c>
    </row>
    <row r="300" spans="2:28" x14ac:dyDescent="0.55000000000000004">
      <c r="B300" s="77">
        <v>44123</v>
      </c>
      <c r="C300" s="48">
        <v>3</v>
      </c>
      <c r="D300" s="84"/>
      <c r="E300" s="110"/>
      <c r="F300" s="57">
        <v>6</v>
      </c>
      <c r="G300" s="48">
        <v>19</v>
      </c>
      <c r="H300" s="89">
        <f t="shared" ref="H300" si="956">+H299+G300</f>
        <v>85704</v>
      </c>
      <c r="I300" s="89">
        <f t="shared" ref="I300" si="957">+H300-M300-O300</f>
        <v>258</v>
      </c>
      <c r="J300" s="48">
        <v>0</v>
      </c>
      <c r="K300" s="56">
        <f t="shared" ref="K300:K301" si="958">+J300+K299</f>
        <v>4</v>
      </c>
      <c r="L300" s="48">
        <v>0</v>
      </c>
      <c r="M300" s="89">
        <f t="shared" ref="M300" si="959">+L300+M299</f>
        <v>4634</v>
      </c>
      <c r="N300" s="48">
        <v>10</v>
      </c>
      <c r="O300" s="89">
        <f t="shared" ref="O300" si="960">+N300+O299</f>
        <v>80812</v>
      </c>
      <c r="P300" s="111">
        <f t="shared" ref="P300" si="961">+Q300-Q299</f>
        <v>884</v>
      </c>
      <c r="Q300" s="57">
        <v>846829</v>
      </c>
      <c r="R300" s="48">
        <v>301</v>
      </c>
      <c r="S300" s="118"/>
      <c r="T300" s="57">
        <v>8431</v>
      </c>
      <c r="U300" s="78"/>
      <c r="W300" s="121">
        <f t="shared" ref="W300" si="962">+B300</f>
        <v>44123</v>
      </c>
      <c r="X300" s="122">
        <f t="shared" ref="X300" si="963">+G300</f>
        <v>19</v>
      </c>
      <c r="Y300" s="97">
        <f t="shared" ref="Y300" si="964">+H300</f>
        <v>85704</v>
      </c>
      <c r="Z300" s="123">
        <f t="shared" ref="Z300" si="965">+B300</f>
        <v>44123</v>
      </c>
      <c r="AA300" s="97">
        <f t="shared" ref="AA300" si="966">+L300</f>
        <v>0</v>
      </c>
      <c r="AB300" s="97">
        <f t="shared" ref="AB300" si="967">+M300</f>
        <v>4634</v>
      </c>
    </row>
    <row r="301" spans="2:28" x14ac:dyDescent="0.55000000000000004">
      <c r="B301" s="77">
        <v>44124</v>
      </c>
      <c r="C301" s="48">
        <v>0</v>
      </c>
      <c r="D301" s="84"/>
      <c r="E301" s="110"/>
      <c r="F301" s="57">
        <v>5</v>
      </c>
      <c r="G301" s="48">
        <v>11</v>
      </c>
      <c r="H301" s="89">
        <f t="shared" ref="H301" si="968">+H300+G301</f>
        <v>85715</v>
      </c>
      <c r="I301" s="89">
        <f t="shared" ref="I301" si="969">+H301-M301-O301</f>
        <v>247</v>
      </c>
      <c r="J301" s="48">
        <v>-1</v>
      </c>
      <c r="K301" s="56">
        <f t="shared" si="958"/>
        <v>3</v>
      </c>
      <c r="L301" s="48">
        <v>0</v>
      </c>
      <c r="M301" s="89">
        <f t="shared" ref="M301" si="970">+L301+M300</f>
        <v>4634</v>
      </c>
      <c r="N301" s="48">
        <v>22</v>
      </c>
      <c r="O301" s="89">
        <f t="shared" ref="O301" si="971">+N301+O300</f>
        <v>80834</v>
      </c>
      <c r="P301" s="111">
        <f t="shared" ref="P301" si="972">+Q301-Q300</f>
        <v>848</v>
      </c>
      <c r="Q301" s="57">
        <v>847677</v>
      </c>
      <c r="R301" s="48">
        <v>721</v>
      </c>
      <c r="S301" s="118"/>
      <c r="T301" s="57">
        <v>8557</v>
      </c>
      <c r="U301" s="78"/>
      <c r="W301" s="121">
        <f t="shared" ref="W301" si="973">+B301</f>
        <v>44124</v>
      </c>
      <c r="X301" s="122">
        <f t="shared" ref="X301" si="974">+G301</f>
        <v>11</v>
      </c>
      <c r="Y301" s="97">
        <f t="shared" ref="Y301" si="975">+H301</f>
        <v>85715</v>
      </c>
      <c r="Z301" s="123">
        <f t="shared" ref="Z301" si="976">+B301</f>
        <v>44124</v>
      </c>
      <c r="AA301" s="97">
        <f t="shared" ref="AA301" si="977">+L301</f>
        <v>0</v>
      </c>
      <c r="AB301" s="97">
        <f t="shared" ref="AB301" si="978">+M301</f>
        <v>4634</v>
      </c>
    </row>
    <row r="302" spans="2:28" x14ac:dyDescent="0.55000000000000004">
      <c r="B302" s="77">
        <v>44125</v>
      </c>
      <c r="C302" s="48">
        <v>2</v>
      </c>
      <c r="D302" s="84"/>
      <c r="E302" s="110"/>
      <c r="F302" s="57">
        <v>5</v>
      </c>
      <c r="G302" s="48">
        <v>14</v>
      </c>
      <c r="H302" s="89">
        <f t="shared" ref="H302" si="979">+H301+G302</f>
        <v>85729</v>
      </c>
      <c r="I302" s="89">
        <f t="shared" ref="I302" si="980">+H302-M302-O302</f>
        <v>245</v>
      </c>
      <c r="J302" s="48">
        <v>-1</v>
      </c>
      <c r="K302" s="56">
        <f t="shared" ref="K302" si="981">+J302+K301</f>
        <v>2</v>
      </c>
      <c r="L302" s="48">
        <v>0</v>
      </c>
      <c r="M302" s="89">
        <f t="shared" ref="M302" si="982">+L302+M301</f>
        <v>4634</v>
      </c>
      <c r="N302" s="48">
        <v>16</v>
      </c>
      <c r="O302" s="89">
        <f t="shared" ref="O302" si="983">+N302+O301</f>
        <v>80850</v>
      </c>
      <c r="P302" s="111">
        <f t="shared" ref="P302" si="984">+Q302-Q301</f>
        <v>540</v>
      </c>
      <c r="Q302" s="57">
        <v>848217</v>
      </c>
      <c r="R302" s="48">
        <v>623</v>
      </c>
      <c r="S302" s="118"/>
      <c r="T302" s="57">
        <v>8473</v>
      </c>
      <c r="U302" s="78"/>
      <c r="W302" s="121">
        <f t="shared" ref="W302" si="985">+B302</f>
        <v>44125</v>
      </c>
      <c r="X302" s="122">
        <f t="shared" ref="X302" si="986">+G302</f>
        <v>14</v>
      </c>
      <c r="Y302" s="97">
        <f t="shared" ref="Y302" si="987">+H302</f>
        <v>85729</v>
      </c>
      <c r="Z302" s="123">
        <f t="shared" ref="Z302" si="988">+B302</f>
        <v>44125</v>
      </c>
      <c r="AA302" s="97">
        <f t="shared" ref="AA302" si="989">+L302</f>
        <v>0</v>
      </c>
      <c r="AB302" s="97">
        <f t="shared" ref="AB302" si="990">+M302</f>
        <v>4634</v>
      </c>
    </row>
    <row r="303" spans="2:28" x14ac:dyDescent="0.55000000000000004">
      <c r="B303" s="77">
        <v>44126</v>
      </c>
      <c r="C303" s="48">
        <v>2</v>
      </c>
      <c r="D303" s="84"/>
      <c r="E303" s="110"/>
      <c r="F303" s="57">
        <v>7</v>
      </c>
      <c r="G303" s="48">
        <v>18</v>
      </c>
      <c r="H303" s="89">
        <f t="shared" ref="H303" si="991">+H302+G303</f>
        <v>85747</v>
      </c>
      <c r="I303" s="89">
        <f t="shared" ref="I303" si="992">+H303-M303-O303</f>
        <v>248</v>
      </c>
      <c r="J303" s="48">
        <v>1</v>
      </c>
      <c r="K303" s="56">
        <f t="shared" ref="K303" si="993">+J303+K302</f>
        <v>3</v>
      </c>
      <c r="L303" s="48">
        <v>0</v>
      </c>
      <c r="M303" s="89">
        <f t="shared" ref="M303" si="994">+L303+M302</f>
        <v>4634</v>
      </c>
      <c r="N303" s="48">
        <v>15</v>
      </c>
      <c r="O303" s="89">
        <f t="shared" ref="O303" si="995">+N303+O302</f>
        <v>80865</v>
      </c>
      <c r="P303" s="111">
        <f t="shared" ref="P303" si="996">+Q303-Q302</f>
        <v>449</v>
      </c>
      <c r="Q303" s="57">
        <v>848666</v>
      </c>
      <c r="R303" s="48">
        <v>804</v>
      </c>
      <c r="S303" s="118"/>
      <c r="T303" s="57">
        <v>8118</v>
      </c>
      <c r="U303" s="78"/>
      <c r="W303" s="121">
        <f t="shared" ref="W303" si="997">+B303</f>
        <v>44126</v>
      </c>
      <c r="X303" s="122">
        <f t="shared" ref="X303" si="998">+G303</f>
        <v>18</v>
      </c>
      <c r="Y303" s="97">
        <f t="shared" ref="Y303" si="999">+H303</f>
        <v>85747</v>
      </c>
      <c r="Z303" s="123">
        <f t="shared" ref="Z303" si="1000">+B303</f>
        <v>44126</v>
      </c>
      <c r="AA303" s="97">
        <f t="shared" ref="AA303" si="1001">+L303</f>
        <v>0</v>
      </c>
      <c r="AB303" s="97">
        <f t="shared" ref="AB303" si="1002">+M303</f>
        <v>4634</v>
      </c>
    </row>
    <row r="304" spans="2:28" x14ac:dyDescent="0.55000000000000004">
      <c r="B304" s="77">
        <v>44127</v>
      </c>
      <c r="C304" s="48">
        <v>0</v>
      </c>
      <c r="D304" s="84"/>
      <c r="E304" s="110"/>
      <c r="F304" s="57">
        <v>5</v>
      </c>
      <c r="G304" s="48">
        <v>28</v>
      </c>
      <c r="H304" s="89">
        <f t="shared" ref="H304" si="1003">+H303+G304</f>
        <v>85775</v>
      </c>
      <c r="I304" s="89">
        <f t="shared" ref="I304" si="1004">+H304-M304-O304</f>
        <v>265</v>
      </c>
      <c r="J304" s="48">
        <v>0</v>
      </c>
      <c r="K304" s="56">
        <f t="shared" ref="K304" si="1005">+J304+K303</f>
        <v>3</v>
      </c>
      <c r="L304" s="48">
        <v>0</v>
      </c>
      <c r="M304" s="89">
        <f t="shared" ref="M304" si="1006">+L304+M303</f>
        <v>4634</v>
      </c>
      <c r="N304" s="48">
        <v>11</v>
      </c>
      <c r="O304" s="89">
        <f t="shared" ref="O304" si="1007">+N304+O303</f>
        <v>80876</v>
      </c>
      <c r="P304" s="111">
        <f t="shared" ref="P304" si="1008">+Q304-Q303</f>
        <v>837</v>
      </c>
      <c r="Q304" s="57">
        <v>849503</v>
      </c>
      <c r="R304" s="48">
        <v>885</v>
      </c>
      <c r="S304" s="118"/>
      <c r="T304" s="57">
        <v>8069</v>
      </c>
      <c r="U304" s="78"/>
      <c r="W304" s="121">
        <f t="shared" ref="W304" si="1009">+B304</f>
        <v>44127</v>
      </c>
      <c r="X304" s="122">
        <f t="shared" ref="X304" si="1010">+G304</f>
        <v>28</v>
      </c>
      <c r="Y304" s="97">
        <f t="shared" ref="Y304" si="1011">+H304</f>
        <v>85775</v>
      </c>
      <c r="Z304" s="123">
        <f t="shared" ref="Z304" si="1012">+B304</f>
        <v>44127</v>
      </c>
      <c r="AA304" s="97">
        <f t="shared" ref="AA304" si="1013">+L304</f>
        <v>0</v>
      </c>
      <c r="AB304" s="97">
        <f t="shared" ref="AB304" si="1014">+M304</f>
        <v>4634</v>
      </c>
    </row>
    <row r="305" spans="2:28" x14ac:dyDescent="0.55000000000000004">
      <c r="B305" s="77">
        <v>44128</v>
      </c>
      <c r="C305" s="48">
        <v>1</v>
      </c>
      <c r="D305" s="84"/>
      <c r="E305" s="110"/>
      <c r="F305" s="57">
        <v>5</v>
      </c>
      <c r="G305" s="48">
        <v>15</v>
      </c>
      <c r="H305" s="89">
        <f t="shared" ref="H305" si="1015">+H304+G305</f>
        <v>85790</v>
      </c>
      <c r="I305" s="89">
        <f t="shared" ref="I305" si="1016">+H305-M305-O305</f>
        <v>265</v>
      </c>
      <c r="J305" s="48">
        <v>0</v>
      </c>
      <c r="K305" s="56">
        <f t="shared" ref="K305" si="1017">+J305+K304</f>
        <v>3</v>
      </c>
      <c r="L305" s="48">
        <v>0</v>
      </c>
      <c r="M305" s="89">
        <f t="shared" ref="M305" si="1018">+L305+M304</f>
        <v>4634</v>
      </c>
      <c r="N305" s="48">
        <v>15</v>
      </c>
      <c r="O305" s="89">
        <f t="shared" ref="O305" si="1019">+N305+O304</f>
        <v>80891</v>
      </c>
      <c r="P305" s="111">
        <f t="shared" ref="P305" si="1020">+Q305-Q304</f>
        <v>693</v>
      </c>
      <c r="Q305" s="57">
        <v>850196</v>
      </c>
      <c r="R305" s="48">
        <v>886</v>
      </c>
      <c r="S305" s="118"/>
      <c r="T305" s="57">
        <v>7871</v>
      </c>
      <c r="U305" s="78"/>
      <c r="W305" s="121">
        <f t="shared" ref="W305" si="1021">+B305</f>
        <v>44128</v>
      </c>
      <c r="X305" s="122">
        <f t="shared" ref="X305" si="1022">+G305</f>
        <v>15</v>
      </c>
      <c r="Y305" s="97">
        <f t="shared" ref="Y305" si="1023">+H305</f>
        <v>85790</v>
      </c>
      <c r="Z305" s="123">
        <f t="shared" ref="Z305" si="1024">+B305</f>
        <v>44128</v>
      </c>
      <c r="AA305" s="97">
        <f t="shared" ref="AA305" si="1025">+L305</f>
        <v>0</v>
      </c>
      <c r="AB305" s="97">
        <f t="shared" ref="AB305" si="1026">+M305</f>
        <v>4634</v>
      </c>
    </row>
    <row r="306" spans="2:28" x14ac:dyDescent="0.55000000000000004">
      <c r="B306" s="77">
        <v>44129</v>
      </c>
      <c r="C306" s="48">
        <v>1</v>
      </c>
      <c r="D306" s="84"/>
      <c r="E306" s="110"/>
      <c r="F306" s="57">
        <v>6</v>
      </c>
      <c r="G306" s="48">
        <v>20</v>
      </c>
      <c r="H306" s="89">
        <f t="shared" ref="H306" si="1027">+H305+G306</f>
        <v>85810</v>
      </c>
      <c r="I306" s="89">
        <f t="shared" ref="I306" si="1028">+H306-M306-O306</f>
        <v>265</v>
      </c>
      <c r="J306" s="48">
        <v>1</v>
      </c>
      <c r="K306" s="56">
        <f t="shared" ref="K306" si="1029">+J306+K305</f>
        <v>4</v>
      </c>
      <c r="L306" s="48">
        <v>0</v>
      </c>
      <c r="M306" s="89">
        <f t="shared" ref="M306" si="1030">+L306+M305</f>
        <v>4634</v>
      </c>
      <c r="N306" s="48">
        <v>20</v>
      </c>
      <c r="O306" s="89">
        <f t="shared" ref="O306" si="1031">+N306+O305</f>
        <v>80911</v>
      </c>
      <c r="P306" s="111">
        <f t="shared" ref="P306" si="1032">+Q306-Q305</f>
        <v>1390</v>
      </c>
      <c r="Q306" s="57">
        <v>851586</v>
      </c>
      <c r="R306" s="48">
        <v>944</v>
      </c>
      <c r="S306" s="118"/>
      <c r="T306" s="57">
        <v>8317</v>
      </c>
      <c r="U306" s="78"/>
      <c r="W306" s="121">
        <f t="shared" ref="W306" si="1033">+B306</f>
        <v>44129</v>
      </c>
      <c r="X306" s="122">
        <f t="shared" ref="X306" si="1034">+G306</f>
        <v>20</v>
      </c>
      <c r="Y306" s="97">
        <f t="shared" ref="Y306" si="1035">+H306</f>
        <v>85810</v>
      </c>
      <c r="Z306" s="123">
        <f t="shared" ref="Z306" si="1036">+B306</f>
        <v>44129</v>
      </c>
      <c r="AA306" s="97">
        <f t="shared" ref="AA306" si="1037">+L306</f>
        <v>0</v>
      </c>
      <c r="AB306" s="97">
        <f t="shared" ref="AB306" si="1038">+M306</f>
        <v>4634</v>
      </c>
    </row>
    <row r="307" spans="2:28" x14ac:dyDescent="0.55000000000000004">
      <c r="B307" s="77">
        <v>44130</v>
      </c>
      <c r="C307" s="48">
        <v>0</v>
      </c>
      <c r="D307" s="84"/>
      <c r="E307" s="110"/>
      <c r="F307" s="57">
        <v>2</v>
      </c>
      <c r="G307" s="48">
        <v>16</v>
      </c>
      <c r="H307" s="89">
        <f t="shared" ref="H307" si="1039">+H306+G307</f>
        <v>85826</v>
      </c>
      <c r="I307" s="89">
        <f t="shared" ref="I307" si="1040">+H307-M307-O307</f>
        <v>264</v>
      </c>
      <c r="J307" s="48">
        <v>0</v>
      </c>
      <c r="K307" s="56">
        <f t="shared" ref="K307" si="1041">+J307+K306</f>
        <v>4</v>
      </c>
      <c r="L307" s="48">
        <v>0</v>
      </c>
      <c r="M307" s="89">
        <f t="shared" ref="M307" si="1042">+L307+M306</f>
        <v>4634</v>
      </c>
      <c r="N307" s="48">
        <v>17</v>
      </c>
      <c r="O307" s="89">
        <f t="shared" ref="O307" si="1043">+N307+O306</f>
        <v>80928</v>
      </c>
      <c r="P307" s="111">
        <f t="shared" ref="P307" si="1044">+Q307-Q306</f>
        <v>1412</v>
      </c>
      <c r="Q307" s="57">
        <v>852998</v>
      </c>
      <c r="R307" s="48">
        <v>243</v>
      </c>
      <c r="S307" s="118"/>
      <c r="T307" s="57">
        <v>9485</v>
      </c>
      <c r="U307" s="78"/>
      <c r="W307" s="121">
        <f t="shared" ref="W307" si="1045">+B307</f>
        <v>44130</v>
      </c>
      <c r="X307" s="122">
        <f t="shared" ref="X307" si="1046">+G307</f>
        <v>16</v>
      </c>
      <c r="Y307" s="97">
        <f t="shared" ref="Y307" si="1047">+H307</f>
        <v>85826</v>
      </c>
      <c r="Z307" s="123">
        <f t="shared" ref="Z307" si="1048">+B307</f>
        <v>44130</v>
      </c>
      <c r="AA307" s="97">
        <f t="shared" ref="AA307" si="1049">+L307</f>
        <v>0</v>
      </c>
      <c r="AB307" s="97">
        <f t="shared" ref="AB307" si="1050">+M307</f>
        <v>4634</v>
      </c>
    </row>
    <row r="308" spans="2:28" x14ac:dyDescent="0.55000000000000004">
      <c r="B308" s="77">
        <v>44131</v>
      </c>
      <c r="C308" s="48">
        <v>0</v>
      </c>
      <c r="D308" s="84"/>
      <c r="E308" s="110"/>
      <c r="F308" s="57">
        <v>0</v>
      </c>
      <c r="G308" s="48">
        <v>42</v>
      </c>
      <c r="H308" s="89">
        <f t="shared" ref="H308" si="1051">+H307+G308</f>
        <v>85868</v>
      </c>
      <c r="I308" s="89">
        <f t="shared" ref="I308" si="1052">+H308-M308-O308</f>
        <v>298</v>
      </c>
      <c r="J308" s="48">
        <v>0</v>
      </c>
      <c r="K308" s="56">
        <f t="shared" ref="K308" si="1053">+J308+K307</f>
        <v>4</v>
      </c>
      <c r="L308" s="48">
        <v>0</v>
      </c>
      <c r="M308" s="89">
        <f t="shared" ref="M308" si="1054">+L308+M307</f>
        <v>4634</v>
      </c>
      <c r="N308" s="48">
        <v>8</v>
      </c>
      <c r="O308" s="89">
        <f t="shared" ref="O308" si="1055">+N308+O307</f>
        <v>80936</v>
      </c>
      <c r="P308" s="111">
        <f t="shared" ref="P308" si="1056">+Q308-Q307</f>
        <v>922</v>
      </c>
      <c r="Q308" s="57">
        <v>853920</v>
      </c>
      <c r="R308" s="48">
        <v>500</v>
      </c>
      <c r="S308" s="118"/>
      <c r="T308" s="57">
        <v>9907</v>
      </c>
      <c r="U308" s="78"/>
      <c r="W308" s="121">
        <f t="shared" ref="W308" si="1057">+B308</f>
        <v>44131</v>
      </c>
      <c r="X308" s="122">
        <f t="shared" ref="X308" si="1058">+G308</f>
        <v>42</v>
      </c>
      <c r="Y308" s="97">
        <f t="shared" ref="Y308" si="1059">+H308</f>
        <v>85868</v>
      </c>
      <c r="Z308" s="123">
        <f t="shared" ref="Z308" si="1060">+B308</f>
        <v>44131</v>
      </c>
      <c r="AA308" s="97">
        <f t="shared" ref="AA308" si="1061">+L308</f>
        <v>0</v>
      </c>
      <c r="AB308" s="97">
        <f t="shared" ref="AB308" si="1062">+M308</f>
        <v>4634</v>
      </c>
    </row>
    <row r="309" spans="2:28" x14ac:dyDescent="0.55000000000000004">
      <c r="B309" s="77">
        <v>44132</v>
      </c>
      <c r="C309" s="48">
        <v>0</v>
      </c>
      <c r="D309" s="84"/>
      <c r="E309" s="110"/>
      <c r="F309" s="57">
        <v>7</v>
      </c>
      <c r="G309" s="48">
        <v>47</v>
      </c>
      <c r="H309" s="89">
        <f t="shared" ref="H309" si="1063">+H308+G309</f>
        <v>85915</v>
      </c>
      <c r="I309" s="89">
        <f t="shared" ref="I309" si="1064">+H309-M309-O309</f>
        <v>338</v>
      </c>
      <c r="J309" s="48">
        <v>3</v>
      </c>
      <c r="K309" s="56">
        <f t="shared" ref="K309" si="1065">+J309+K308</f>
        <v>7</v>
      </c>
      <c r="L309" s="48">
        <v>0</v>
      </c>
      <c r="M309" s="89">
        <f t="shared" ref="M309" si="1066">+L309+M308</f>
        <v>4634</v>
      </c>
      <c r="N309" s="48">
        <v>7</v>
      </c>
      <c r="O309" s="89">
        <f t="shared" ref="O309" si="1067">+N309+O308</f>
        <v>80943</v>
      </c>
      <c r="P309" s="111">
        <f t="shared" ref="P309" si="1068">+Q309-Q308</f>
        <v>1935</v>
      </c>
      <c r="Q309" s="57">
        <v>855855</v>
      </c>
      <c r="R309" s="48">
        <v>546</v>
      </c>
      <c r="S309" s="118"/>
      <c r="T309" s="57">
        <v>11296</v>
      </c>
      <c r="U309" s="78"/>
      <c r="W309" s="121">
        <f t="shared" ref="W309" si="1069">+B309</f>
        <v>44132</v>
      </c>
      <c r="X309" s="122">
        <f t="shared" ref="X309" si="1070">+G309</f>
        <v>47</v>
      </c>
      <c r="Y309" s="97">
        <f t="shared" ref="Y309" si="1071">+H309</f>
        <v>85915</v>
      </c>
      <c r="Z309" s="123">
        <f t="shared" ref="Z309" si="1072">+B309</f>
        <v>44132</v>
      </c>
      <c r="AA309" s="97">
        <f t="shared" ref="AA309" si="1073">+L309</f>
        <v>0</v>
      </c>
      <c r="AB309" s="97">
        <f t="shared" ref="AB309" si="1074">+M309</f>
        <v>4634</v>
      </c>
    </row>
    <row r="310" spans="2:28" x14ac:dyDescent="0.55000000000000004">
      <c r="B310" s="77">
        <v>44133</v>
      </c>
      <c r="C310" s="48">
        <v>6</v>
      </c>
      <c r="D310" s="84"/>
      <c r="E310" s="110"/>
      <c r="F310" s="57">
        <v>6</v>
      </c>
      <c r="G310" s="48">
        <v>25</v>
      </c>
      <c r="H310" s="89">
        <f t="shared" ref="H310" si="1075">+H309+G310</f>
        <v>85940</v>
      </c>
      <c r="I310" s="89">
        <f t="shared" ref="I310" si="1076">+H310-M310-O310</f>
        <v>339</v>
      </c>
      <c r="J310" s="48">
        <v>0</v>
      </c>
      <c r="K310" s="56">
        <f t="shared" ref="K310" si="1077">+J310+K309</f>
        <v>7</v>
      </c>
      <c r="L310" s="48">
        <v>0</v>
      </c>
      <c r="M310" s="89">
        <f t="shared" ref="M310" si="1078">+L310+M309</f>
        <v>4634</v>
      </c>
      <c r="N310" s="48">
        <v>24</v>
      </c>
      <c r="O310" s="89">
        <f t="shared" ref="O310" si="1079">+N310+O309</f>
        <v>80967</v>
      </c>
      <c r="P310" s="111">
        <f t="shared" ref="P310" si="1080">+Q310-Q309</f>
        <v>2822</v>
      </c>
      <c r="Q310" s="57">
        <v>858677</v>
      </c>
      <c r="R310" s="48">
        <v>1255</v>
      </c>
      <c r="S310" s="118"/>
      <c r="T310" s="57">
        <v>12863</v>
      </c>
      <c r="U310" s="78"/>
      <c r="W310" s="121">
        <f t="shared" ref="W310" si="1081">+B310</f>
        <v>44133</v>
      </c>
      <c r="X310" s="122">
        <f t="shared" ref="X310" si="1082">+G310</f>
        <v>25</v>
      </c>
      <c r="Y310" s="97">
        <f t="shared" ref="Y310" si="1083">+H310</f>
        <v>85940</v>
      </c>
      <c r="Z310" s="123">
        <f t="shared" ref="Z310" si="1084">+B310</f>
        <v>44133</v>
      </c>
      <c r="AA310" s="97">
        <f t="shared" ref="AA310" si="1085">+L310</f>
        <v>0</v>
      </c>
      <c r="AB310" s="97">
        <f t="shared" ref="AB310" si="1086">+M310</f>
        <v>4634</v>
      </c>
    </row>
    <row r="311" spans="2:28" x14ac:dyDescent="0.55000000000000004">
      <c r="B311" s="77">
        <v>44134</v>
      </c>
      <c r="C311" s="48">
        <v>2</v>
      </c>
      <c r="D311" s="84"/>
      <c r="E311" s="110"/>
      <c r="F311" s="57">
        <v>5</v>
      </c>
      <c r="G311" s="48">
        <v>33</v>
      </c>
      <c r="H311" s="89">
        <f t="shared" ref="H311" si="1087">+H310+G311</f>
        <v>85973</v>
      </c>
      <c r="I311" s="89">
        <f t="shared" ref="I311" si="1088">+H311-M311-O311</f>
        <v>355</v>
      </c>
      <c r="J311" s="48">
        <v>2</v>
      </c>
      <c r="K311" s="56">
        <f t="shared" ref="K311" si="1089">+J311+K310</f>
        <v>9</v>
      </c>
      <c r="L311" s="48">
        <v>0</v>
      </c>
      <c r="M311" s="89">
        <f t="shared" ref="M311" si="1090">+L311+M310</f>
        <v>4634</v>
      </c>
      <c r="N311" s="48">
        <v>17</v>
      </c>
      <c r="O311" s="89">
        <f t="shared" ref="O311" si="1091">+N311+O310</f>
        <v>80984</v>
      </c>
      <c r="P311" s="111">
        <f t="shared" ref="P311" si="1092">+Q311-Q310</f>
        <v>1071</v>
      </c>
      <c r="Q311" s="57">
        <v>859748</v>
      </c>
      <c r="R311" s="48">
        <v>653</v>
      </c>
      <c r="S311" s="118"/>
      <c r="T311" s="57">
        <v>13280</v>
      </c>
      <c r="U311" s="78"/>
      <c r="W311" s="121">
        <f t="shared" ref="W311" si="1093">+B311</f>
        <v>44134</v>
      </c>
      <c r="X311" s="122">
        <f t="shared" ref="X311" si="1094">+G311</f>
        <v>33</v>
      </c>
      <c r="Y311" s="97">
        <f t="shared" ref="Y311" si="1095">+H311</f>
        <v>85973</v>
      </c>
      <c r="Z311" s="123">
        <f t="shared" ref="Z311" si="1096">+B311</f>
        <v>44134</v>
      </c>
      <c r="AA311" s="97">
        <f t="shared" ref="AA311" si="1097">+L311</f>
        <v>0</v>
      </c>
      <c r="AB311" s="97">
        <f t="shared" ref="AB311" si="1098">+M311</f>
        <v>4634</v>
      </c>
    </row>
    <row r="312" spans="2:28" x14ac:dyDescent="0.55000000000000004">
      <c r="B312" s="77">
        <v>44135</v>
      </c>
      <c r="C312" s="48">
        <v>0</v>
      </c>
      <c r="D312" s="84"/>
      <c r="E312" s="110"/>
      <c r="F312" s="57">
        <v>0</v>
      </c>
      <c r="G312" s="48">
        <v>24</v>
      </c>
      <c r="H312" s="89">
        <f t="shared" ref="H312" si="1099">+H311+G312</f>
        <v>85997</v>
      </c>
      <c r="I312" s="89">
        <f t="shared" ref="I312" si="1100">+H312-M312-O312</f>
        <v>359</v>
      </c>
      <c r="J312" s="48">
        <v>0</v>
      </c>
      <c r="K312" s="56">
        <f t="shared" ref="K312" si="1101">+J312+K311</f>
        <v>9</v>
      </c>
      <c r="L312" s="48">
        <v>0</v>
      </c>
      <c r="M312" s="89">
        <f t="shared" ref="M312" si="1102">+L312+M311</f>
        <v>4634</v>
      </c>
      <c r="N312" s="48">
        <v>20</v>
      </c>
      <c r="O312" s="89">
        <f t="shared" ref="O312" si="1103">+N312+O311</f>
        <v>81004</v>
      </c>
      <c r="P312" s="111">
        <f t="shared" ref="P312" si="1104">+Q312-Q311</f>
        <v>1657</v>
      </c>
      <c r="Q312" s="57">
        <v>861405</v>
      </c>
      <c r="R312" s="48">
        <v>688</v>
      </c>
      <c r="S312" s="118"/>
      <c r="T312" s="57">
        <v>14247</v>
      </c>
      <c r="U312" s="78"/>
      <c r="W312" s="121">
        <f t="shared" ref="W312" si="1105">+B312</f>
        <v>44135</v>
      </c>
      <c r="X312" s="122">
        <f t="shared" ref="X312" si="1106">+G312</f>
        <v>24</v>
      </c>
      <c r="Y312" s="97">
        <f t="shared" ref="Y312" si="1107">+H312</f>
        <v>85997</v>
      </c>
      <c r="Z312" s="123">
        <f t="shared" ref="Z312" si="1108">+B312</f>
        <v>44135</v>
      </c>
      <c r="AA312" s="97">
        <f t="shared" ref="AA312" si="1109">+L312</f>
        <v>0</v>
      </c>
      <c r="AB312" s="97">
        <f t="shared" ref="AB312" si="1110">+M312</f>
        <v>4634</v>
      </c>
    </row>
    <row r="313" spans="2:28" x14ac:dyDescent="0.55000000000000004">
      <c r="B313" s="77">
        <v>44136</v>
      </c>
      <c r="C313" s="48">
        <v>1</v>
      </c>
      <c r="D313" s="84"/>
      <c r="E313" s="110"/>
      <c r="F313" s="57">
        <v>1</v>
      </c>
      <c r="G313" s="48">
        <v>24</v>
      </c>
      <c r="H313" s="89">
        <f t="shared" ref="H313" si="1111">+H312+G313</f>
        <v>86021</v>
      </c>
      <c r="I313" s="89">
        <f t="shared" ref="I313" si="1112">+H313-M313-O313</f>
        <v>363</v>
      </c>
      <c r="J313" s="48">
        <v>3</v>
      </c>
      <c r="K313" s="56">
        <f t="shared" ref="K313" si="1113">+J313+K312</f>
        <v>12</v>
      </c>
      <c r="L313" s="48">
        <v>0</v>
      </c>
      <c r="M313" s="89">
        <f t="shared" ref="M313" si="1114">+L313+M312</f>
        <v>4634</v>
      </c>
      <c r="N313" s="48">
        <v>20</v>
      </c>
      <c r="O313" s="89">
        <f t="shared" ref="O313" si="1115">+N313+O312</f>
        <v>81024</v>
      </c>
      <c r="P313" s="111">
        <f t="shared" ref="P313" si="1116">+Q313-Q312</f>
        <v>929</v>
      </c>
      <c r="Q313" s="57">
        <v>862334</v>
      </c>
      <c r="R313" s="48">
        <v>683</v>
      </c>
      <c r="S313" s="118"/>
      <c r="T313" s="57">
        <v>14489</v>
      </c>
      <c r="U313" s="78"/>
      <c r="W313" s="121">
        <f t="shared" ref="W313" si="1117">+B313</f>
        <v>44136</v>
      </c>
      <c r="X313" s="122">
        <f t="shared" ref="X313" si="1118">+G313</f>
        <v>24</v>
      </c>
      <c r="Y313" s="97">
        <f t="shared" ref="Y313" si="1119">+H313</f>
        <v>86021</v>
      </c>
      <c r="Z313" s="123">
        <f t="shared" ref="Z313" si="1120">+B313</f>
        <v>44136</v>
      </c>
      <c r="AA313" s="97">
        <f t="shared" ref="AA313" si="1121">+L313</f>
        <v>0</v>
      </c>
      <c r="AB313" s="97">
        <f t="shared" ref="AB313" si="1122">+M313</f>
        <v>4634</v>
      </c>
    </row>
    <row r="314" spans="2:28" x14ac:dyDescent="0.55000000000000004">
      <c r="B314" s="77">
        <v>44137</v>
      </c>
      <c r="C314" s="48">
        <v>2</v>
      </c>
      <c r="D314" s="84"/>
      <c r="E314" s="110"/>
      <c r="F314" s="57">
        <v>2</v>
      </c>
      <c r="G314" s="48">
        <v>49</v>
      </c>
      <c r="H314" s="89">
        <f t="shared" ref="H314" si="1123">+H313+G314</f>
        <v>86070</v>
      </c>
      <c r="I314" s="89">
        <f t="shared" ref="I314" si="1124">+H314-M314-O314</f>
        <v>391</v>
      </c>
      <c r="J314" s="48">
        <v>-3</v>
      </c>
      <c r="K314" s="56">
        <f t="shared" ref="K314" si="1125">+J314+K313</f>
        <v>9</v>
      </c>
      <c r="L314" s="48">
        <v>0</v>
      </c>
      <c r="M314" s="89">
        <f t="shared" ref="M314" si="1126">+L314+M313</f>
        <v>4634</v>
      </c>
      <c r="N314" s="48">
        <v>21</v>
      </c>
      <c r="O314" s="89">
        <f t="shared" ref="O314" si="1127">+N314+O313</f>
        <v>81045</v>
      </c>
      <c r="P314" s="111">
        <f t="shared" ref="P314" si="1128">+Q314-Q313</f>
        <v>1610</v>
      </c>
      <c r="Q314" s="57">
        <v>863944</v>
      </c>
      <c r="R314" s="48">
        <v>514</v>
      </c>
      <c r="S314" s="118"/>
      <c r="T314" s="57">
        <v>15585</v>
      </c>
      <c r="U314" s="78"/>
      <c r="W314" s="121">
        <f t="shared" ref="W314" si="1129">+B314</f>
        <v>44137</v>
      </c>
      <c r="X314" s="122">
        <f t="shared" ref="X314" si="1130">+G314</f>
        <v>49</v>
      </c>
      <c r="Y314" s="97">
        <f t="shared" ref="Y314" si="1131">+H314</f>
        <v>86070</v>
      </c>
      <c r="Z314" s="123">
        <f t="shared" ref="Z314" si="1132">+B314</f>
        <v>44137</v>
      </c>
      <c r="AA314" s="97">
        <f t="shared" ref="AA314" si="1133">+L314</f>
        <v>0</v>
      </c>
      <c r="AB314" s="97">
        <f t="shared" ref="AB314" si="1134">+M314</f>
        <v>4634</v>
      </c>
    </row>
    <row r="315" spans="2:28" x14ac:dyDescent="0.55000000000000004">
      <c r="B315" s="77">
        <v>44138</v>
      </c>
      <c r="C315" s="48">
        <v>1</v>
      </c>
      <c r="D315" s="84"/>
      <c r="E315" s="110"/>
      <c r="F315" s="57">
        <v>2</v>
      </c>
      <c r="G315" s="48">
        <v>17</v>
      </c>
      <c r="H315" s="89">
        <f t="shared" ref="H315" si="1135">+H314+G315</f>
        <v>86087</v>
      </c>
      <c r="I315" s="89">
        <f t="shared" ref="I315" si="1136">+H315-M315-O315</f>
        <v>392</v>
      </c>
      <c r="J315" s="48">
        <v>0</v>
      </c>
      <c r="K315" s="56">
        <f t="shared" ref="K315" si="1137">+J315+K314</f>
        <v>9</v>
      </c>
      <c r="L315" s="48">
        <v>0</v>
      </c>
      <c r="M315" s="89">
        <f t="shared" ref="M315" si="1138">+L315+M314</f>
        <v>4634</v>
      </c>
      <c r="N315" s="48">
        <v>16</v>
      </c>
      <c r="O315" s="89">
        <f t="shared" ref="O315" si="1139">+N315+O314</f>
        <v>81061</v>
      </c>
      <c r="P315" s="111">
        <f t="shared" ref="P315" si="1140">+Q315-Q314</f>
        <v>1481</v>
      </c>
      <c r="Q315" s="57">
        <v>865425</v>
      </c>
      <c r="R315" s="48">
        <v>491</v>
      </c>
      <c r="S315" s="118"/>
      <c r="T315" s="57">
        <v>16572</v>
      </c>
      <c r="U315" s="78"/>
      <c r="W315" s="121">
        <f t="shared" ref="W315" si="1141">+B315</f>
        <v>44138</v>
      </c>
      <c r="X315" s="122">
        <f t="shared" ref="X315" si="1142">+G315</f>
        <v>17</v>
      </c>
      <c r="Y315" s="97">
        <f t="shared" ref="Y315" si="1143">+H315</f>
        <v>86087</v>
      </c>
      <c r="Z315" s="123">
        <f t="shared" ref="Z315" si="1144">+B315</f>
        <v>44138</v>
      </c>
      <c r="AA315" s="97">
        <f t="shared" ref="AA315" si="1145">+L315</f>
        <v>0</v>
      </c>
      <c r="AB315" s="97">
        <f t="shared" ref="AB315" si="1146">+M315</f>
        <v>4634</v>
      </c>
    </row>
    <row r="316" spans="2:28" x14ac:dyDescent="0.55000000000000004">
      <c r="B316" s="77">
        <v>44139</v>
      </c>
      <c r="C316" s="48">
        <v>3</v>
      </c>
      <c r="D316" s="84"/>
      <c r="E316" s="110"/>
      <c r="F316" s="57">
        <v>4</v>
      </c>
      <c r="G316" s="48">
        <v>28</v>
      </c>
      <c r="H316" s="89">
        <f t="shared" ref="H316" si="1147">+H315+G316</f>
        <v>86115</v>
      </c>
      <c r="I316" s="89">
        <f t="shared" ref="I316" si="1148">+H316-M316-O316</f>
        <v>400</v>
      </c>
      <c r="J316" s="48">
        <v>0</v>
      </c>
      <c r="K316" s="56">
        <f t="shared" ref="K316" si="1149">+J316+K315</f>
        <v>9</v>
      </c>
      <c r="L316" s="48">
        <v>0</v>
      </c>
      <c r="M316" s="89">
        <f t="shared" ref="M316" si="1150">+L316+M315</f>
        <v>4634</v>
      </c>
      <c r="N316" s="48">
        <v>20</v>
      </c>
      <c r="O316" s="89">
        <f t="shared" ref="O316" si="1151">+N316+O315</f>
        <v>81081</v>
      </c>
      <c r="P316" s="111">
        <f t="shared" ref="P316" si="1152">+Q316-Q315</f>
        <v>322</v>
      </c>
      <c r="Q316" s="57">
        <v>865747</v>
      </c>
      <c r="R316" s="48">
        <v>956</v>
      </c>
      <c r="S316" s="118"/>
      <c r="T316" s="57">
        <v>15933</v>
      </c>
      <c r="U316" s="78"/>
      <c r="W316" s="121">
        <f t="shared" ref="W316" si="1153">+B316</f>
        <v>44139</v>
      </c>
      <c r="X316" s="122">
        <f t="shared" ref="X316" si="1154">+G316</f>
        <v>28</v>
      </c>
      <c r="Y316" s="97">
        <f t="shared" ref="Y316" si="1155">+H316</f>
        <v>86115</v>
      </c>
      <c r="Z316" s="123">
        <f t="shared" ref="Z316" si="1156">+B316</f>
        <v>44139</v>
      </c>
      <c r="AA316" s="97">
        <f t="shared" ref="AA316" si="1157">+L316</f>
        <v>0</v>
      </c>
      <c r="AB316" s="97">
        <f t="shared" ref="AB316" si="1158">+M316</f>
        <v>4634</v>
      </c>
    </row>
    <row r="317" spans="2:28" x14ac:dyDescent="0.55000000000000004">
      <c r="B317" s="77">
        <v>44140</v>
      </c>
      <c r="C317" s="48">
        <v>23</v>
      </c>
      <c r="D317" s="84"/>
      <c r="E317" s="110"/>
      <c r="F317" s="57">
        <v>26</v>
      </c>
      <c r="G317" s="48">
        <v>36</v>
      </c>
      <c r="H317" s="89">
        <f t="shared" ref="H317" si="1159">+H316+G317</f>
        <v>86151</v>
      </c>
      <c r="I317" s="89">
        <f t="shared" ref="I317" si="1160">+H317-M317-O317</f>
        <v>419</v>
      </c>
      <c r="J317" s="48">
        <v>0</v>
      </c>
      <c r="K317" s="56">
        <f t="shared" ref="K317" si="1161">+J317+K316</f>
        <v>9</v>
      </c>
      <c r="L317" s="48">
        <v>0</v>
      </c>
      <c r="M317" s="89">
        <f t="shared" ref="M317" si="1162">+L317+M316</f>
        <v>4634</v>
      </c>
      <c r="N317" s="48">
        <v>17</v>
      </c>
      <c r="O317" s="89">
        <f t="shared" ref="O317" si="1163">+N317+O316</f>
        <v>81098</v>
      </c>
      <c r="P317" s="111">
        <f t="shared" ref="P317" si="1164">+Q317-Q316</f>
        <v>1172</v>
      </c>
      <c r="Q317" s="57">
        <v>866919</v>
      </c>
      <c r="R317" s="48">
        <v>628</v>
      </c>
      <c r="S317" s="118"/>
      <c r="T317" s="57">
        <v>16476</v>
      </c>
      <c r="U317" s="78"/>
      <c r="W317" s="121">
        <f t="shared" ref="W317:W318" si="1165">+B317</f>
        <v>44140</v>
      </c>
      <c r="X317" s="122">
        <f t="shared" ref="X317:X318" si="1166">+G317</f>
        <v>36</v>
      </c>
      <c r="Y317" s="97">
        <f t="shared" ref="Y317:Y318" si="1167">+H317</f>
        <v>86151</v>
      </c>
      <c r="Z317" s="123">
        <f t="shared" ref="Z317:Z318" si="1168">+B317</f>
        <v>44140</v>
      </c>
      <c r="AA317" s="97">
        <f t="shared" ref="AA317:AA318" si="1169">+L317</f>
        <v>0</v>
      </c>
      <c r="AB317" s="97">
        <f t="shared" ref="AB317:AB318" si="1170">+M317</f>
        <v>4634</v>
      </c>
    </row>
    <row r="318" spans="2:28" x14ac:dyDescent="0.55000000000000004">
      <c r="B318" s="77">
        <v>44141</v>
      </c>
      <c r="C318" s="48">
        <v>0</v>
      </c>
      <c r="D318" s="84"/>
      <c r="E318" s="110"/>
      <c r="F318" s="57">
        <v>23</v>
      </c>
      <c r="G318" s="48">
        <v>33</v>
      </c>
      <c r="H318" s="89">
        <f t="shared" ref="H318" si="1171">+H317+G318</f>
        <v>86184</v>
      </c>
      <c r="I318" s="89">
        <f t="shared" ref="I318" si="1172">+H318-M318-O318</f>
        <v>419</v>
      </c>
      <c r="J318" s="48">
        <v>-1</v>
      </c>
      <c r="K318" s="56">
        <f t="shared" ref="K318" si="1173">+J318+K317</f>
        <v>8</v>
      </c>
      <c r="L318" s="48">
        <v>0</v>
      </c>
      <c r="M318" s="89">
        <f t="shared" ref="M318" si="1174">+L318+M317</f>
        <v>4634</v>
      </c>
      <c r="N318" s="48">
        <v>33</v>
      </c>
      <c r="O318" s="89">
        <f t="shared" ref="O318" si="1175">+N318+O317</f>
        <v>81131</v>
      </c>
      <c r="P318" s="111">
        <f t="shared" ref="P318" si="1176">+Q318-Q317</f>
        <v>1124</v>
      </c>
      <c r="Q318" s="57">
        <v>868043</v>
      </c>
      <c r="R318" s="48">
        <v>1068</v>
      </c>
      <c r="S318" s="118"/>
      <c r="T318" s="57">
        <v>16532</v>
      </c>
      <c r="U318" s="78"/>
      <c r="W318" s="121">
        <f t="shared" si="1165"/>
        <v>44141</v>
      </c>
      <c r="X318" s="122">
        <f t="shared" si="1166"/>
        <v>33</v>
      </c>
      <c r="Y318" s="97">
        <f t="shared" si="1167"/>
        <v>86184</v>
      </c>
      <c r="Z318" s="123">
        <f t="shared" si="1168"/>
        <v>44141</v>
      </c>
      <c r="AA318" s="97">
        <f t="shared" si="1169"/>
        <v>0</v>
      </c>
      <c r="AB318" s="97">
        <f t="shared" si="1170"/>
        <v>4634</v>
      </c>
    </row>
    <row r="319" spans="2:28" x14ac:dyDescent="0.55000000000000004">
      <c r="B319" s="77">
        <v>44142</v>
      </c>
      <c r="C319" s="48">
        <v>4</v>
      </c>
      <c r="D319" s="84"/>
      <c r="E319" s="110"/>
      <c r="F319" s="57">
        <v>6</v>
      </c>
      <c r="G319" s="48">
        <v>28</v>
      </c>
      <c r="H319" s="89">
        <f t="shared" ref="H319" si="1177">+H318+G319</f>
        <v>86212</v>
      </c>
      <c r="I319" s="89">
        <f t="shared" ref="I319" si="1178">+H319-M319-O319</f>
        <v>410</v>
      </c>
      <c r="J319" s="48">
        <v>-1</v>
      </c>
      <c r="K319" s="56">
        <f t="shared" ref="K319" si="1179">+J319+K318</f>
        <v>7</v>
      </c>
      <c r="L319" s="48">
        <v>0</v>
      </c>
      <c r="M319" s="89">
        <f t="shared" ref="M319" si="1180">+L319+M318</f>
        <v>4634</v>
      </c>
      <c r="N319" s="48">
        <v>37</v>
      </c>
      <c r="O319" s="89">
        <f t="shared" ref="O319" si="1181">+N319+O318</f>
        <v>81168</v>
      </c>
      <c r="P319" s="111">
        <f t="shared" ref="P319" si="1182">+Q319-Q318</f>
        <v>1013</v>
      </c>
      <c r="Q319" s="57">
        <v>869056</v>
      </c>
      <c r="R319" s="48">
        <v>924</v>
      </c>
      <c r="S319" s="118"/>
      <c r="T319" s="57">
        <v>16618</v>
      </c>
      <c r="U319" s="78"/>
      <c r="W319" s="121">
        <f t="shared" ref="W319" si="1183">+B319</f>
        <v>44142</v>
      </c>
      <c r="X319" s="122">
        <f t="shared" ref="X319" si="1184">+G319</f>
        <v>28</v>
      </c>
      <c r="Y319" s="97">
        <f t="shared" ref="Y319" si="1185">+H319</f>
        <v>86212</v>
      </c>
      <c r="Z319" s="123">
        <f t="shared" ref="Z319" si="1186">+B319</f>
        <v>44142</v>
      </c>
      <c r="AA319" s="97">
        <f t="shared" ref="AA319" si="1187">+L319</f>
        <v>0</v>
      </c>
      <c r="AB319" s="97">
        <f t="shared" ref="AB319" si="1188">+M319</f>
        <v>4634</v>
      </c>
    </row>
    <row r="320" spans="2:28" x14ac:dyDescent="0.55000000000000004">
      <c r="B320" s="77">
        <v>44143</v>
      </c>
      <c r="C320" s="48">
        <v>1</v>
      </c>
      <c r="D320" s="84"/>
      <c r="E320" s="110"/>
      <c r="F320" s="57">
        <v>5</v>
      </c>
      <c r="G320" s="48">
        <v>33</v>
      </c>
      <c r="H320" s="89">
        <f t="shared" ref="H320" si="1189">+H319+G320</f>
        <v>86245</v>
      </c>
      <c r="I320" s="89">
        <f t="shared" ref="I320" si="1190">+H320-M320-O320</f>
        <v>424</v>
      </c>
      <c r="J320" s="48">
        <v>1</v>
      </c>
      <c r="K320" s="56">
        <f t="shared" ref="K320" si="1191">+J320+K319</f>
        <v>8</v>
      </c>
      <c r="L320" s="48">
        <v>0</v>
      </c>
      <c r="M320" s="89">
        <f t="shared" ref="M320" si="1192">+L320+M319</f>
        <v>4634</v>
      </c>
      <c r="N320" s="48">
        <v>19</v>
      </c>
      <c r="O320" s="89">
        <f t="shared" ref="O320" si="1193">+N320+O319</f>
        <v>81187</v>
      </c>
      <c r="P320" s="111">
        <f t="shared" ref="P320" si="1194">+Q320-Q319</f>
        <v>449</v>
      </c>
      <c r="Q320" s="57">
        <v>869505</v>
      </c>
      <c r="R320" s="48">
        <v>564</v>
      </c>
      <c r="S320" s="118"/>
      <c r="T320" s="57">
        <v>16503</v>
      </c>
      <c r="U320" s="78"/>
      <c r="W320" s="121">
        <f t="shared" ref="W320" si="1195">+B320</f>
        <v>44143</v>
      </c>
      <c r="X320" s="122">
        <f t="shared" ref="X320" si="1196">+G320</f>
        <v>33</v>
      </c>
      <c r="Y320" s="97">
        <f t="shared" ref="Y320" si="1197">+H320</f>
        <v>86245</v>
      </c>
      <c r="Z320" s="123">
        <f t="shared" ref="Z320" si="1198">+B320</f>
        <v>44143</v>
      </c>
      <c r="AA320" s="97">
        <f t="shared" ref="AA320" si="1199">+L320</f>
        <v>0</v>
      </c>
      <c r="AB320" s="97">
        <f t="shared" ref="AB320" si="1200">+M320</f>
        <v>4634</v>
      </c>
    </row>
    <row r="321" spans="1:28" x14ac:dyDescent="0.55000000000000004">
      <c r="B321" s="77">
        <v>44144</v>
      </c>
      <c r="C321" s="48">
        <v>0</v>
      </c>
      <c r="D321" s="84"/>
      <c r="E321" s="110"/>
      <c r="F321" s="57">
        <v>2</v>
      </c>
      <c r="G321" s="48">
        <v>22</v>
      </c>
      <c r="H321" s="89">
        <f t="shared" ref="H321" si="1201">+H320+G321</f>
        <v>86267</v>
      </c>
      <c r="I321" s="89">
        <f t="shared" ref="I321" si="1202">+H321-M321-O321</f>
        <v>426</v>
      </c>
      <c r="J321" s="48">
        <v>-2</v>
      </c>
      <c r="K321" s="56">
        <f t="shared" ref="K321" si="1203">+J321+K320</f>
        <v>6</v>
      </c>
      <c r="L321" s="48">
        <v>0</v>
      </c>
      <c r="M321" s="89">
        <f t="shared" ref="M321" si="1204">+L321+M320</f>
        <v>4634</v>
      </c>
      <c r="N321" s="48">
        <v>20</v>
      </c>
      <c r="O321" s="89">
        <f t="shared" ref="O321" si="1205">+N321+O320</f>
        <v>81207</v>
      </c>
      <c r="P321" s="111">
        <f t="shared" ref="P321" si="1206">+Q321-Q320</f>
        <v>1384</v>
      </c>
      <c r="Q321" s="57">
        <v>870889</v>
      </c>
      <c r="R321" s="48">
        <v>422</v>
      </c>
      <c r="S321" s="118"/>
      <c r="T321" s="57">
        <v>17465</v>
      </c>
      <c r="U321" s="78"/>
      <c r="W321" s="121">
        <f t="shared" ref="W321" si="1207">+B321</f>
        <v>44144</v>
      </c>
      <c r="X321" s="122">
        <f t="shared" ref="X321" si="1208">+G321</f>
        <v>22</v>
      </c>
      <c r="Y321" s="97">
        <f t="shared" ref="Y321" si="1209">+H321</f>
        <v>86267</v>
      </c>
      <c r="Z321" s="123">
        <f t="shared" ref="Z321" si="1210">+B321</f>
        <v>44144</v>
      </c>
      <c r="AA321" s="97">
        <f t="shared" ref="AA321" si="1211">+L321</f>
        <v>0</v>
      </c>
      <c r="AB321" s="97">
        <f t="shared" ref="AB321" si="1212">+M321</f>
        <v>4634</v>
      </c>
    </row>
    <row r="322" spans="1:28" x14ac:dyDescent="0.55000000000000004">
      <c r="B322" s="77">
        <v>44145</v>
      </c>
      <c r="C322" s="48">
        <v>0</v>
      </c>
      <c r="D322" s="84"/>
      <c r="E322" s="110"/>
      <c r="F322" s="57">
        <v>1</v>
      </c>
      <c r="G322" s="48">
        <v>17</v>
      </c>
      <c r="H322" s="89">
        <f t="shared" ref="H322" si="1213">+H321+G322</f>
        <v>86284</v>
      </c>
      <c r="I322" s="89">
        <f t="shared" ref="I322" si="1214">+H322-M322-O322</f>
        <v>422</v>
      </c>
      <c r="J322" s="48">
        <v>0</v>
      </c>
      <c r="K322" s="56">
        <f t="shared" ref="K322" si="1215">+J322+K321</f>
        <v>6</v>
      </c>
      <c r="L322" s="48">
        <v>0</v>
      </c>
      <c r="M322" s="89">
        <f t="shared" ref="M322" si="1216">+L322+M321</f>
        <v>4634</v>
      </c>
      <c r="N322" s="48">
        <v>21</v>
      </c>
      <c r="O322" s="89">
        <f t="shared" ref="O322" si="1217">+N322+O321</f>
        <v>81228</v>
      </c>
      <c r="P322" s="111">
        <f t="shared" ref="P322" si="1218">+Q322-Q321</f>
        <v>566</v>
      </c>
      <c r="Q322" s="57">
        <v>871455</v>
      </c>
      <c r="R322" s="48">
        <v>746</v>
      </c>
      <c r="S322" s="118"/>
      <c r="T322" s="57">
        <v>17279</v>
      </c>
      <c r="U322" s="78"/>
      <c r="W322" s="121">
        <f t="shared" ref="W322" si="1219">+B322</f>
        <v>44145</v>
      </c>
      <c r="X322" s="122">
        <f t="shared" ref="X322" si="1220">+G322</f>
        <v>17</v>
      </c>
      <c r="Y322" s="97">
        <f t="shared" ref="Y322" si="1221">+H322</f>
        <v>86284</v>
      </c>
      <c r="Z322" s="123">
        <f t="shared" ref="Z322" si="1222">+B322</f>
        <v>44145</v>
      </c>
      <c r="AA322" s="97">
        <f t="shared" ref="AA322" si="1223">+L322</f>
        <v>0</v>
      </c>
      <c r="AB322" s="97">
        <f t="shared" ref="AB322" si="1224">+M322</f>
        <v>4634</v>
      </c>
    </row>
    <row r="323" spans="1:28" x14ac:dyDescent="0.55000000000000004">
      <c r="B323" s="77">
        <v>44146</v>
      </c>
      <c r="C323" s="48">
        <v>1</v>
      </c>
      <c r="D323" s="84"/>
      <c r="E323" s="110"/>
      <c r="F323" s="57">
        <v>2</v>
      </c>
      <c r="G323" s="48">
        <v>15</v>
      </c>
      <c r="H323" s="89">
        <f t="shared" ref="H323" si="1225">+H322+G323</f>
        <v>86299</v>
      </c>
      <c r="I323" s="89">
        <f t="shared" ref="I323" si="1226">+H323-M323-O323</f>
        <v>413</v>
      </c>
      <c r="J323" s="48">
        <v>-3</v>
      </c>
      <c r="K323" s="56">
        <f t="shared" ref="K323" si="1227">+J323+K322</f>
        <v>3</v>
      </c>
      <c r="L323" s="48">
        <v>0</v>
      </c>
      <c r="M323" s="89">
        <f t="shared" ref="M323" si="1228">+L323+M322</f>
        <v>4634</v>
      </c>
      <c r="N323" s="48">
        <v>24</v>
      </c>
      <c r="O323" s="89">
        <f t="shared" ref="O323:O324" si="1229">+N323+O322</f>
        <v>81252</v>
      </c>
      <c r="P323" s="111">
        <f t="shared" ref="P323:P324" si="1230">+Q323-Q322</f>
        <v>367</v>
      </c>
      <c r="Q323" s="57">
        <v>871822</v>
      </c>
      <c r="R323" s="48">
        <v>829</v>
      </c>
      <c r="S323" s="118"/>
      <c r="T323" s="57">
        <v>16817</v>
      </c>
      <c r="U323" s="78"/>
      <c r="W323" s="121">
        <f t="shared" ref="W323" si="1231">+B323</f>
        <v>44146</v>
      </c>
      <c r="X323" s="122">
        <f t="shared" ref="X323" si="1232">+G323</f>
        <v>15</v>
      </c>
      <c r="Y323" s="97">
        <f t="shared" ref="Y323" si="1233">+H323</f>
        <v>86299</v>
      </c>
      <c r="Z323" s="123">
        <f t="shared" ref="Z323" si="1234">+B323</f>
        <v>44146</v>
      </c>
      <c r="AA323" s="97">
        <f t="shared" ref="AA323" si="1235">+L323</f>
        <v>0</v>
      </c>
      <c r="AB323" s="97">
        <f t="shared" ref="AB323" si="1236">+M323</f>
        <v>4634</v>
      </c>
    </row>
    <row r="324" spans="1:28" x14ac:dyDescent="0.55000000000000004">
      <c r="B324" s="77">
        <v>44147</v>
      </c>
      <c r="C324" s="48">
        <v>0</v>
      </c>
      <c r="D324" s="84"/>
      <c r="E324" s="110"/>
      <c r="F324" s="57">
        <v>2</v>
      </c>
      <c r="G324" s="48">
        <v>8</v>
      </c>
      <c r="H324" s="89">
        <f t="shared" ref="H324" si="1237">+H323+G324</f>
        <v>86307</v>
      </c>
      <c r="I324" s="89">
        <f t="shared" ref="I324" si="1238">+H324-M324-O324</f>
        <v>394</v>
      </c>
      <c r="J324" s="48">
        <v>0</v>
      </c>
      <c r="K324" s="56">
        <f t="shared" ref="K324" si="1239">+J324+K323</f>
        <v>3</v>
      </c>
      <c r="L324" s="48">
        <v>0</v>
      </c>
      <c r="M324" s="89">
        <f t="shared" ref="M324" si="1240">+L324+M323</f>
        <v>4634</v>
      </c>
      <c r="N324" s="48">
        <v>27</v>
      </c>
      <c r="O324" s="89">
        <f t="shared" si="1229"/>
        <v>81279</v>
      </c>
      <c r="P324" s="111">
        <f t="shared" si="1230"/>
        <v>422</v>
      </c>
      <c r="Q324" s="57">
        <v>872244</v>
      </c>
      <c r="R324" s="48">
        <v>1259</v>
      </c>
      <c r="S324" s="118"/>
      <c r="T324" s="57">
        <v>15977</v>
      </c>
      <c r="U324" s="78"/>
      <c r="W324" s="121">
        <f t="shared" ref="W324" si="1241">+B324</f>
        <v>44147</v>
      </c>
      <c r="X324" s="122">
        <f t="shared" ref="X324" si="1242">+G324</f>
        <v>8</v>
      </c>
      <c r="Y324" s="97">
        <f t="shared" ref="Y324" si="1243">+H324</f>
        <v>86307</v>
      </c>
      <c r="Z324" s="123">
        <f t="shared" ref="Z324" si="1244">+B324</f>
        <v>44147</v>
      </c>
      <c r="AA324" s="97">
        <f t="shared" ref="AA324" si="1245">+L324</f>
        <v>0</v>
      </c>
      <c r="AB324" s="97">
        <f t="shared" ref="AB324" si="1246">+M324</f>
        <v>4634</v>
      </c>
    </row>
    <row r="325" spans="1:28" x14ac:dyDescent="0.55000000000000004">
      <c r="B325" s="77">
        <v>44148</v>
      </c>
      <c r="C325" s="48">
        <v>0</v>
      </c>
      <c r="D325" s="84"/>
      <c r="E325" s="110"/>
      <c r="F325" s="57">
        <v>1</v>
      </c>
      <c r="G325" s="48">
        <v>18</v>
      </c>
      <c r="H325" s="89">
        <f t="shared" ref="H325" si="1247">+H324+G325</f>
        <v>86325</v>
      </c>
      <c r="I325" s="89">
        <f t="shared" ref="I325" si="1248">+H325-M325-O325</f>
        <v>388</v>
      </c>
      <c r="J325" s="48">
        <v>0</v>
      </c>
      <c r="K325" s="56">
        <f t="shared" ref="K325" si="1249">+J325+K324</f>
        <v>3</v>
      </c>
      <c r="L325" s="48">
        <v>0</v>
      </c>
      <c r="M325" s="89">
        <f t="shared" ref="M325" si="1250">+L325+M324</f>
        <v>4634</v>
      </c>
      <c r="N325" s="48">
        <v>24</v>
      </c>
      <c r="O325" s="89">
        <f t="shared" ref="O325" si="1251">+N325+O324</f>
        <v>81303</v>
      </c>
      <c r="P325" s="111">
        <f t="shared" ref="P325" si="1252">+Q325-Q324</f>
        <v>568</v>
      </c>
      <c r="Q325" s="57">
        <v>872812</v>
      </c>
      <c r="R325" s="48">
        <v>893</v>
      </c>
      <c r="S325" s="118"/>
      <c r="T325" s="57">
        <v>15650</v>
      </c>
      <c r="U325" s="78"/>
      <c r="W325" s="121">
        <f t="shared" ref="W325" si="1253">+B325</f>
        <v>44148</v>
      </c>
      <c r="X325" s="122">
        <f t="shared" ref="X325" si="1254">+G325</f>
        <v>18</v>
      </c>
      <c r="Y325" s="97">
        <f t="shared" ref="Y325" si="1255">+H325</f>
        <v>86325</v>
      </c>
      <c r="Z325" s="123">
        <f t="shared" ref="Z325" si="1256">+B325</f>
        <v>44148</v>
      </c>
      <c r="AA325" s="97">
        <f t="shared" ref="AA325" si="1257">+L325</f>
        <v>0</v>
      </c>
      <c r="AB325" s="97">
        <f t="shared" ref="AB325" si="1258">+M325</f>
        <v>4634</v>
      </c>
    </row>
    <row r="326" spans="1:28" x14ac:dyDescent="0.55000000000000004">
      <c r="B326" s="77">
        <v>44149</v>
      </c>
      <c r="C326" s="48">
        <v>1</v>
      </c>
      <c r="D326" s="84"/>
      <c r="E326" s="110"/>
      <c r="F326" s="57">
        <v>2</v>
      </c>
      <c r="G326" s="48">
        <v>13</v>
      </c>
      <c r="H326" s="89">
        <f t="shared" ref="H326" si="1259">+H325+G326</f>
        <v>86338</v>
      </c>
      <c r="I326" s="89">
        <f t="shared" ref="I326" si="1260">+H326-M326-O326</f>
        <v>385</v>
      </c>
      <c r="J326" s="48">
        <v>1</v>
      </c>
      <c r="K326" s="56">
        <f t="shared" ref="K326" si="1261">+J326+K325</f>
        <v>4</v>
      </c>
      <c r="L326" s="48">
        <v>0</v>
      </c>
      <c r="M326" s="89">
        <f t="shared" ref="M326" si="1262">+L326+M325</f>
        <v>4634</v>
      </c>
      <c r="N326" s="48">
        <v>16</v>
      </c>
      <c r="O326" s="89">
        <f t="shared" ref="O326" si="1263">+N326+O325</f>
        <v>81319</v>
      </c>
      <c r="P326" s="111">
        <f t="shared" ref="P326" si="1264">+Q326-Q325</f>
        <v>379</v>
      </c>
      <c r="Q326" s="57">
        <v>873191</v>
      </c>
      <c r="R326" s="48">
        <v>997</v>
      </c>
      <c r="S326" s="118"/>
      <c r="T326" s="57">
        <v>15032</v>
      </c>
      <c r="U326" s="78"/>
      <c r="W326" s="121">
        <f t="shared" ref="W326" si="1265">+B326</f>
        <v>44149</v>
      </c>
      <c r="X326" s="122">
        <f t="shared" ref="X326" si="1266">+G326</f>
        <v>13</v>
      </c>
      <c r="Y326" s="97">
        <f t="shared" ref="Y326" si="1267">+H326</f>
        <v>86338</v>
      </c>
      <c r="Z326" s="123">
        <f t="shared" ref="Z326" si="1268">+B326</f>
        <v>44149</v>
      </c>
      <c r="AA326" s="97">
        <f t="shared" ref="AA326" si="1269">+L326</f>
        <v>0</v>
      </c>
      <c r="AB326" s="97">
        <f t="shared" ref="AB326" si="1270">+M326</f>
        <v>4634</v>
      </c>
    </row>
    <row r="327" spans="1:28" x14ac:dyDescent="0.55000000000000004">
      <c r="A327" s="1"/>
      <c r="B327" s="77">
        <v>44150</v>
      </c>
      <c r="C327" s="48">
        <v>1</v>
      </c>
      <c r="D327" s="84"/>
      <c r="E327" s="110"/>
      <c r="F327" s="57">
        <v>3</v>
      </c>
      <c r="G327" s="48">
        <v>8</v>
      </c>
      <c r="H327" s="89">
        <f t="shared" ref="H327" si="1271">+H326+G327</f>
        <v>86346</v>
      </c>
      <c r="I327" s="89">
        <f t="shared" ref="I327" si="1272">+H327-M327-O327</f>
        <v>374</v>
      </c>
      <c r="J327" s="48">
        <v>0</v>
      </c>
      <c r="K327" s="56">
        <f t="shared" ref="K327" si="1273">+J327+K326</f>
        <v>4</v>
      </c>
      <c r="L327" s="48">
        <v>0</v>
      </c>
      <c r="M327" s="89">
        <f t="shared" ref="M327" si="1274">+L327+M326</f>
        <v>4634</v>
      </c>
      <c r="N327" s="48">
        <v>19</v>
      </c>
      <c r="O327" s="89">
        <f t="shared" ref="O327" si="1275">+N327+O326</f>
        <v>81338</v>
      </c>
      <c r="P327" s="111">
        <f t="shared" ref="P327" si="1276">+Q327-Q326</f>
        <v>565</v>
      </c>
      <c r="Q327" s="57">
        <v>873756</v>
      </c>
      <c r="R327" s="48">
        <v>1365</v>
      </c>
      <c r="S327" s="118"/>
      <c r="T327" s="57">
        <v>14232</v>
      </c>
      <c r="U327" s="78"/>
      <c r="W327" s="121">
        <f t="shared" ref="W327" si="1277">+B327</f>
        <v>44150</v>
      </c>
      <c r="X327" s="122">
        <f t="shared" ref="X327" si="1278">+G327</f>
        <v>8</v>
      </c>
      <c r="Y327" s="97">
        <f t="shared" ref="Y327" si="1279">+H327</f>
        <v>86346</v>
      </c>
      <c r="Z327" s="123">
        <f t="shared" ref="Z327" si="1280">+B327</f>
        <v>44150</v>
      </c>
      <c r="AA327" s="97">
        <f t="shared" ref="AA327" si="1281">+L327</f>
        <v>0</v>
      </c>
      <c r="AB327" s="97">
        <f t="shared" ref="AB327" si="1282">+M327</f>
        <v>4634</v>
      </c>
    </row>
    <row r="328" spans="1:28" x14ac:dyDescent="0.55000000000000004">
      <c r="A328" s="1"/>
      <c r="B328" s="77">
        <v>44151</v>
      </c>
      <c r="C328" s="48">
        <v>0</v>
      </c>
      <c r="D328" s="84"/>
      <c r="E328" s="110"/>
      <c r="F328" s="57">
        <v>2</v>
      </c>
      <c r="G328" s="48">
        <v>15</v>
      </c>
      <c r="H328" s="89">
        <f t="shared" ref="H328" si="1283">+H327+G328</f>
        <v>86361</v>
      </c>
      <c r="I328" s="89">
        <f t="shared" ref="I328" si="1284">+H328-M328-O328</f>
        <v>353</v>
      </c>
      <c r="J328" s="48">
        <v>0</v>
      </c>
      <c r="K328" s="56">
        <f t="shared" ref="K328" si="1285">+J328+K327</f>
        <v>4</v>
      </c>
      <c r="L328" s="48">
        <v>0</v>
      </c>
      <c r="M328" s="89">
        <f t="shared" ref="M328" si="1286">+L328+M327</f>
        <v>4634</v>
      </c>
      <c r="N328" s="48">
        <v>36</v>
      </c>
      <c r="O328" s="89">
        <f t="shared" ref="O328" si="1287">+N328+O327</f>
        <v>81374</v>
      </c>
      <c r="P328" s="111">
        <f t="shared" ref="P328" si="1288">+Q328-Q327</f>
        <v>350</v>
      </c>
      <c r="Q328" s="57">
        <v>874106</v>
      </c>
      <c r="R328" s="48">
        <v>581</v>
      </c>
      <c r="S328" s="118"/>
      <c r="T328" s="57">
        <v>13995</v>
      </c>
      <c r="U328" s="78"/>
      <c r="W328" s="121">
        <f t="shared" ref="W328" si="1289">+B328</f>
        <v>44151</v>
      </c>
      <c r="X328" s="122">
        <f t="shared" ref="X328" si="1290">+G328</f>
        <v>15</v>
      </c>
      <c r="Y328" s="97">
        <f t="shared" ref="Y328" si="1291">+H328</f>
        <v>86361</v>
      </c>
      <c r="Z328" s="123">
        <f t="shared" ref="Z328" si="1292">+B328</f>
        <v>44151</v>
      </c>
      <c r="AA328" s="97">
        <f t="shared" ref="AA328" si="1293">+L328</f>
        <v>0</v>
      </c>
      <c r="AB328" s="97">
        <f t="shared" ref="AB328" si="1294">+M328</f>
        <v>4634</v>
      </c>
    </row>
    <row r="329" spans="1:28" x14ac:dyDescent="0.55000000000000004">
      <c r="A329" s="1"/>
      <c r="B329" s="77">
        <v>44152</v>
      </c>
      <c r="C329" s="48">
        <v>0</v>
      </c>
      <c r="D329" s="84"/>
      <c r="E329" s="110"/>
      <c r="F329" s="57">
        <v>0</v>
      </c>
      <c r="G329" s="48">
        <v>8</v>
      </c>
      <c r="H329" s="89">
        <f t="shared" ref="H329" si="1295">+H328+G329</f>
        <v>86369</v>
      </c>
      <c r="I329" s="89">
        <f t="shared" ref="I329" si="1296">+H329-M329-O329</f>
        <v>324</v>
      </c>
      <c r="J329" s="48">
        <v>-1</v>
      </c>
      <c r="K329" s="56">
        <f t="shared" ref="K329" si="1297">+J329+K328</f>
        <v>3</v>
      </c>
      <c r="L329" s="48">
        <v>0</v>
      </c>
      <c r="M329" s="89">
        <f t="shared" ref="M329" si="1298">+L329+M328</f>
        <v>4634</v>
      </c>
      <c r="N329" s="48">
        <v>37</v>
      </c>
      <c r="O329" s="89">
        <f t="shared" ref="O329" si="1299">+N329+O328</f>
        <v>81411</v>
      </c>
      <c r="P329" s="111">
        <f t="shared" ref="P329" si="1300">+Q329-Q328</f>
        <v>360</v>
      </c>
      <c r="Q329" s="57">
        <v>874466</v>
      </c>
      <c r="R329" s="48">
        <v>379</v>
      </c>
      <c r="S329" s="118"/>
      <c r="T329" s="57">
        <v>13974</v>
      </c>
      <c r="U329" s="78"/>
      <c r="W329" s="121">
        <f t="shared" ref="W329" si="1301">+B329</f>
        <v>44152</v>
      </c>
      <c r="X329" s="122">
        <f t="shared" ref="X329" si="1302">+G329</f>
        <v>8</v>
      </c>
      <c r="Y329" s="97">
        <f t="shared" ref="Y329" si="1303">+H329</f>
        <v>86369</v>
      </c>
      <c r="Z329" s="123">
        <f t="shared" ref="Z329" si="1304">+B329</f>
        <v>44152</v>
      </c>
      <c r="AA329" s="97">
        <f t="shared" ref="AA329" si="1305">+L329</f>
        <v>0</v>
      </c>
      <c r="AB329" s="97">
        <f t="shared" ref="AB329" si="1306">+M329</f>
        <v>4634</v>
      </c>
    </row>
    <row r="330" spans="1:28" x14ac:dyDescent="0.55000000000000004">
      <c r="A330" s="1"/>
      <c r="B330" s="77">
        <v>44153</v>
      </c>
      <c r="C330" s="48">
        <v>0</v>
      </c>
      <c r="D330" s="84"/>
      <c r="E330" s="110"/>
      <c r="F330" s="57">
        <v>0</v>
      </c>
      <c r="G330" s="48">
        <v>12</v>
      </c>
      <c r="H330" s="89">
        <f t="shared" ref="H330" si="1307">+H329+G330</f>
        <v>86381</v>
      </c>
      <c r="I330" s="89">
        <f t="shared" ref="I330" si="1308">+H330-M330-O330</f>
        <v>314</v>
      </c>
      <c r="J330" s="48">
        <v>-2</v>
      </c>
      <c r="K330" s="56">
        <f t="shared" ref="K330" si="1309">+J330+K329</f>
        <v>1</v>
      </c>
      <c r="L330" s="48">
        <v>0</v>
      </c>
      <c r="M330" s="89">
        <f t="shared" ref="M330" si="1310">+L330+M329</f>
        <v>4634</v>
      </c>
      <c r="N330" s="48">
        <v>22</v>
      </c>
      <c r="O330" s="89">
        <f t="shared" ref="O330" si="1311">+N330+O329</f>
        <v>81433</v>
      </c>
      <c r="P330" s="111">
        <f t="shared" ref="P330" si="1312">+Q330-Q329</f>
        <v>241</v>
      </c>
      <c r="Q330" s="57">
        <v>874707</v>
      </c>
      <c r="R330" s="48">
        <v>1038</v>
      </c>
      <c r="S330" s="118"/>
      <c r="T330" s="57">
        <v>13176</v>
      </c>
      <c r="U330" s="78"/>
      <c r="W330" s="121">
        <f t="shared" ref="W330" si="1313">+B330</f>
        <v>44153</v>
      </c>
      <c r="X330" s="122">
        <f t="shared" ref="X330" si="1314">+G330</f>
        <v>12</v>
      </c>
      <c r="Y330" s="97">
        <f t="shared" ref="Y330" si="1315">+H330</f>
        <v>86381</v>
      </c>
      <c r="Z330" s="123">
        <f t="shared" ref="Z330" si="1316">+B330</f>
        <v>44153</v>
      </c>
      <c r="AA330" s="97">
        <f t="shared" ref="AA330" si="1317">+L330</f>
        <v>0</v>
      </c>
      <c r="AB330" s="97">
        <f t="shared" ref="AB330" si="1318">+M330</f>
        <v>4634</v>
      </c>
    </row>
    <row r="331" spans="1:28" x14ac:dyDescent="0.55000000000000004">
      <c r="A331" s="1"/>
      <c r="B331" s="77">
        <v>44154</v>
      </c>
      <c r="C331" s="48">
        <v>1</v>
      </c>
      <c r="D331" s="84"/>
      <c r="E331" s="110"/>
      <c r="F331" s="57">
        <v>1</v>
      </c>
      <c r="G331" s="48">
        <v>17</v>
      </c>
      <c r="H331" s="89">
        <f t="shared" ref="H331" si="1319">+H330+G331</f>
        <v>86398</v>
      </c>
      <c r="I331" s="89">
        <f t="shared" ref="I331" si="1320">+H331-M331-O331</f>
        <v>311</v>
      </c>
      <c r="J331" s="48">
        <v>0</v>
      </c>
      <c r="K331" s="56">
        <f t="shared" ref="K331" si="1321">+J331+K330</f>
        <v>1</v>
      </c>
      <c r="L331" s="48">
        <v>0</v>
      </c>
      <c r="M331" s="89">
        <f t="shared" ref="M331" si="1322">+L331+M330</f>
        <v>4634</v>
      </c>
      <c r="N331" s="48">
        <v>20</v>
      </c>
      <c r="O331" s="89">
        <f t="shared" ref="O331" si="1323">+N331+O330</f>
        <v>81453</v>
      </c>
      <c r="P331" s="111">
        <f t="shared" ref="P331" si="1324">+Q331-Q330</f>
        <v>354</v>
      </c>
      <c r="Q331" s="57">
        <v>875061</v>
      </c>
      <c r="R331" s="48">
        <v>1116</v>
      </c>
      <c r="S331" s="118"/>
      <c r="T331" s="57">
        <v>12412</v>
      </c>
      <c r="U331" s="78"/>
      <c r="W331" s="121">
        <f t="shared" ref="W331" si="1325">+B331</f>
        <v>44154</v>
      </c>
      <c r="X331" s="122">
        <f t="shared" ref="X331" si="1326">+G331</f>
        <v>17</v>
      </c>
      <c r="Y331" s="97">
        <f t="shared" ref="Y331" si="1327">+H331</f>
        <v>86398</v>
      </c>
      <c r="Z331" s="123">
        <f t="shared" ref="Z331" si="1328">+B331</f>
        <v>44154</v>
      </c>
      <c r="AA331" s="97">
        <f t="shared" ref="AA331" si="1329">+L331</f>
        <v>0</v>
      </c>
      <c r="AB331" s="97">
        <f t="shared" ref="AB331" si="1330">+M331</f>
        <v>4634</v>
      </c>
    </row>
    <row r="332" spans="1:28" x14ac:dyDescent="0.55000000000000004">
      <c r="A332" s="1"/>
      <c r="B332" s="77">
        <v>44155</v>
      </c>
      <c r="C332" s="48">
        <v>0</v>
      </c>
      <c r="D332" s="84"/>
      <c r="E332" s="110"/>
      <c r="F332" s="57">
        <v>0</v>
      </c>
      <c r="G332" s="48">
        <v>16</v>
      </c>
      <c r="H332" s="89">
        <f t="shared" ref="H332" si="1331">+H331+G332</f>
        <v>86414</v>
      </c>
      <c r="I332" s="89">
        <f t="shared" ref="I332" si="1332">+H332-M332-O332</f>
        <v>308</v>
      </c>
      <c r="J332" s="48">
        <v>0</v>
      </c>
      <c r="K332" s="56">
        <f t="shared" ref="K332" si="1333">+J332+K331</f>
        <v>1</v>
      </c>
      <c r="L332" s="48">
        <v>0</v>
      </c>
      <c r="M332" s="89">
        <f t="shared" ref="M332" si="1334">+L332+M331</f>
        <v>4634</v>
      </c>
      <c r="N332" s="48">
        <v>19</v>
      </c>
      <c r="O332" s="89">
        <f t="shared" ref="O332" si="1335">+N332+O331</f>
        <v>81472</v>
      </c>
      <c r="P332" s="111">
        <f t="shared" ref="P332" si="1336">+Q332-Q331</f>
        <v>486</v>
      </c>
      <c r="Q332" s="57">
        <v>875547</v>
      </c>
      <c r="R332" s="48">
        <v>1006</v>
      </c>
      <c r="S332" s="118"/>
      <c r="T332" s="57">
        <v>11892</v>
      </c>
      <c r="U332" s="78"/>
      <c r="W332" s="121">
        <f t="shared" ref="W332" si="1337">+B332</f>
        <v>44155</v>
      </c>
      <c r="X332" s="122">
        <f t="shared" ref="X332" si="1338">+G332</f>
        <v>16</v>
      </c>
      <c r="Y332" s="97">
        <f t="shared" ref="Y332" si="1339">+H332</f>
        <v>86414</v>
      </c>
      <c r="Z332" s="123">
        <f t="shared" ref="Z332" si="1340">+B332</f>
        <v>44155</v>
      </c>
      <c r="AA332" s="97">
        <f t="shared" ref="AA332" si="1341">+L332</f>
        <v>0</v>
      </c>
      <c r="AB332" s="97">
        <f t="shared" ref="AB332" si="1342">+M332</f>
        <v>4634</v>
      </c>
    </row>
    <row r="333" spans="1:28" x14ac:dyDescent="0.55000000000000004">
      <c r="A333" s="1"/>
      <c r="B333" s="77">
        <v>44156</v>
      </c>
      <c r="C333" s="48">
        <v>0</v>
      </c>
      <c r="D333" s="84"/>
      <c r="E333" s="110"/>
      <c r="F333" s="57">
        <v>0</v>
      </c>
      <c r="G333" s="48">
        <v>17</v>
      </c>
      <c r="H333" s="89">
        <f t="shared" ref="H333" si="1343">+H332+G333</f>
        <v>86431</v>
      </c>
      <c r="I333" s="89">
        <f t="shared" ref="I333" si="1344">+H333-M333-O333</f>
        <v>316</v>
      </c>
      <c r="J333" s="48">
        <v>4</v>
      </c>
      <c r="K333" s="56">
        <f t="shared" ref="K333" si="1345">+J333+K332</f>
        <v>5</v>
      </c>
      <c r="L333" s="48">
        <v>0</v>
      </c>
      <c r="M333" s="89">
        <f t="shared" ref="M333" si="1346">+L333+M332</f>
        <v>4634</v>
      </c>
      <c r="N333" s="48">
        <v>9</v>
      </c>
      <c r="O333" s="89">
        <f t="shared" ref="O333" si="1347">+N333+O332</f>
        <v>81481</v>
      </c>
      <c r="P333" s="111">
        <f t="shared" ref="P333" si="1348">+Q333-Q332</f>
        <v>591</v>
      </c>
      <c r="Q333" s="57">
        <v>876138</v>
      </c>
      <c r="R333" s="48">
        <v>1107</v>
      </c>
      <c r="S333" s="118"/>
      <c r="T333" s="57">
        <v>11375</v>
      </c>
      <c r="U333" s="78"/>
      <c r="W333" s="121">
        <f t="shared" ref="W333" si="1349">+B333</f>
        <v>44156</v>
      </c>
      <c r="X333" s="122">
        <f t="shared" ref="X333" si="1350">+G333</f>
        <v>17</v>
      </c>
      <c r="Y333" s="97">
        <f t="shared" ref="Y333" si="1351">+H333</f>
        <v>86431</v>
      </c>
      <c r="Z333" s="123">
        <f t="shared" ref="Z333" si="1352">+B333</f>
        <v>44156</v>
      </c>
      <c r="AA333" s="97">
        <f t="shared" ref="AA333" si="1353">+L333</f>
        <v>0</v>
      </c>
      <c r="AB333" s="97">
        <f t="shared" ref="AB333" si="1354">+M333</f>
        <v>4634</v>
      </c>
    </row>
    <row r="334" spans="1:28" x14ac:dyDescent="0.55000000000000004">
      <c r="A334" s="1"/>
      <c r="B334" s="77">
        <v>44157</v>
      </c>
      <c r="C334" s="48">
        <v>0</v>
      </c>
      <c r="D334" s="84"/>
      <c r="E334" s="110"/>
      <c r="F334" s="57">
        <v>0</v>
      </c>
      <c r="G334" s="48">
        <v>11</v>
      </c>
      <c r="H334" s="89">
        <f t="shared" ref="H334" si="1355">+H333+G334</f>
        <v>86442</v>
      </c>
      <c r="I334" s="89">
        <f t="shared" ref="I334" si="1356">+H334-M334-O334</f>
        <v>315</v>
      </c>
      <c r="J334" s="48">
        <v>1</v>
      </c>
      <c r="K334" s="56">
        <f t="shared" ref="K334" si="1357">+J334+K333</f>
        <v>6</v>
      </c>
      <c r="L334" s="48">
        <v>0</v>
      </c>
      <c r="M334" s="89">
        <f t="shared" ref="M334" si="1358">+L334+M333</f>
        <v>4634</v>
      </c>
      <c r="N334" s="48">
        <v>12</v>
      </c>
      <c r="O334" s="89">
        <f t="shared" ref="O334" si="1359">+N334+O333</f>
        <v>81493</v>
      </c>
      <c r="P334" s="111">
        <f t="shared" ref="P334" si="1360">+Q334-Q333</f>
        <v>587</v>
      </c>
      <c r="Q334" s="57">
        <v>876725</v>
      </c>
      <c r="R334" s="48">
        <v>731</v>
      </c>
      <c r="S334" s="118"/>
      <c r="T334" s="57">
        <v>11231</v>
      </c>
      <c r="U334" s="78"/>
      <c r="W334" s="121">
        <f t="shared" ref="W334" si="1361">+B334</f>
        <v>44157</v>
      </c>
      <c r="X334" s="122">
        <f t="shared" ref="X334" si="1362">+G334</f>
        <v>11</v>
      </c>
      <c r="Y334" s="97">
        <f t="shared" ref="Y334" si="1363">+H334</f>
        <v>86442</v>
      </c>
      <c r="Z334" s="123">
        <f t="shared" ref="Z334" si="1364">+B334</f>
        <v>44157</v>
      </c>
      <c r="AA334" s="97">
        <f t="shared" ref="AA334" si="1365">+L334</f>
        <v>0</v>
      </c>
      <c r="AB334" s="97">
        <f t="shared" ref="AB334" si="1366">+M334</f>
        <v>4634</v>
      </c>
    </row>
    <row r="335" spans="1:28" x14ac:dyDescent="0.55000000000000004">
      <c r="A335" s="1"/>
      <c r="B335" s="77">
        <v>44158</v>
      </c>
      <c r="C335" s="48">
        <v>1</v>
      </c>
      <c r="D335" s="84"/>
      <c r="E335" s="110"/>
      <c r="F335" s="57">
        <v>1</v>
      </c>
      <c r="G335" s="48">
        <v>22</v>
      </c>
      <c r="H335" s="89">
        <f t="shared" ref="H335" si="1367">+H334+G335</f>
        <v>86464</v>
      </c>
      <c r="I335" s="89">
        <f t="shared" ref="I335" si="1368">+H335-M335-O335</f>
        <v>322</v>
      </c>
      <c r="J335" s="48">
        <v>0</v>
      </c>
      <c r="K335" s="56">
        <f t="shared" ref="K335" si="1369">+J335+K334</f>
        <v>6</v>
      </c>
      <c r="L335" s="48">
        <v>0</v>
      </c>
      <c r="M335" s="89">
        <f t="shared" ref="M335" si="1370">+L335+M334</f>
        <v>4634</v>
      </c>
      <c r="N335" s="48">
        <v>15</v>
      </c>
      <c r="O335" s="89">
        <f t="shared" ref="O335" si="1371">+N335+O334</f>
        <v>81508</v>
      </c>
      <c r="P335" s="111">
        <f t="shared" ref="P335" si="1372">+Q335-Q334</f>
        <v>820</v>
      </c>
      <c r="Q335" s="57">
        <v>877545</v>
      </c>
      <c r="R335" s="48">
        <v>189</v>
      </c>
      <c r="S335" s="118"/>
      <c r="T335" s="57">
        <v>11857</v>
      </c>
      <c r="U335" s="78"/>
      <c r="W335" s="121">
        <f t="shared" ref="W335" si="1373">+B335</f>
        <v>44158</v>
      </c>
      <c r="X335" s="122">
        <f t="shared" ref="X335" si="1374">+G335</f>
        <v>22</v>
      </c>
      <c r="Y335" s="97">
        <f t="shared" ref="Y335" si="1375">+H335</f>
        <v>86464</v>
      </c>
      <c r="Z335" s="123">
        <f t="shared" ref="Z335" si="1376">+B335</f>
        <v>44158</v>
      </c>
      <c r="AA335" s="97">
        <f t="shared" ref="AA335" si="1377">+L335</f>
        <v>0</v>
      </c>
      <c r="AB335" s="97">
        <f t="shared" ref="AB335" si="1378">+M335</f>
        <v>4634</v>
      </c>
    </row>
    <row r="336" spans="1:28" x14ac:dyDescent="0.55000000000000004">
      <c r="B336" s="77">
        <v>44159</v>
      </c>
      <c r="C336" s="48">
        <v>1</v>
      </c>
      <c r="D336" s="84"/>
      <c r="E336" s="110"/>
      <c r="F336" s="57">
        <v>2</v>
      </c>
      <c r="G336" s="48">
        <v>5</v>
      </c>
      <c r="H336" s="89">
        <f t="shared" ref="H336" si="1379">+H335+G336</f>
        <v>86469</v>
      </c>
      <c r="I336" s="89">
        <f t="shared" ref="I336" si="1380">+H336-M336-O336</f>
        <v>305</v>
      </c>
      <c r="J336" s="48">
        <v>0</v>
      </c>
      <c r="K336" s="56">
        <f t="shared" ref="K336" si="1381">+J336+K335</f>
        <v>6</v>
      </c>
      <c r="L336" s="48">
        <v>0</v>
      </c>
      <c r="M336" s="89">
        <f t="shared" ref="M336" si="1382">+L336+M335</f>
        <v>4634</v>
      </c>
      <c r="N336" s="48">
        <v>22</v>
      </c>
      <c r="O336" s="89">
        <f t="shared" ref="O336" si="1383">+N336+O335</f>
        <v>81530</v>
      </c>
      <c r="P336" s="111">
        <f t="shared" ref="P336" si="1384">+Q336-Q335</f>
        <v>250</v>
      </c>
      <c r="Q336" s="57">
        <v>877795</v>
      </c>
      <c r="R336" s="48">
        <v>536</v>
      </c>
      <c r="S336" s="118"/>
      <c r="T336" s="57">
        <v>11566</v>
      </c>
      <c r="U336" s="78"/>
      <c r="W336" s="121">
        <f t="shared" ref="W336" si="1385">+B336</f>
        <v>44159</v>
      </c>
      <c r="X336" s="122">
        <f t="shared" ref="X336" si="1386">+G336</f>
        <v>5</v>
      </c>
      <c r="Y336" s="97">
        <f t="shared" ref="Y336" si="1387">+H336</f>
        <v>86469</v>
      </c>
      <c r="Z336" s="123">
        <f t="shared" ref="Z336" si="1388">+B336</f>
        <v>44159</v>
      </c>
      <c r="AA336" s="97">
        <f t="shared" ref="AA336" si="1389">+L336</f>
        <v>0</v>
      </c>
      <c r="AB336" s="97">
        <f t="shared" ref="AB336" si="1390">+M336</f>
        <v>4634</v>
      </c>
    </row>
    <row r="337" spans="2:28" x14ac:dyDescent="0.55000000000000004">
      <c r="B337" s="77">
        <v>44160</v>
      </c>
      <c r="C337" s="48">
        <v>3</v>
      </c>
      <c r="D337" s="84"/>
      <c r="E337" s="110"/>
      <c r="F337" s="57">
        <v>5</v>
      </c>
      <c r="G337" s="48">
        <v>21</v>
      </c>
      <c r="H337" s="89">
        <f t="shared" ref="H337" si="1391">+H336+G337</f>
        <v>86490</v>
      </c>
      <c r="I337" s="89">
        <f t="shared" ref="I337" si="1392">+H337-M337-O337</f>
        <v>306</v>
      </c>
      <c r="J337" s="48">
        <v>1</v>
      </c>
      <c r="K337" s="56">
        <f t="shared" ref="K337" si="1393">+J337+K336</f>
        <v>7</v>
      </c>
      <c r="L337" s="48">
        <v>0</v>
      </c>
      <c r="M337" s="89">
        <f t="shared" ref="M337" si="1394">+L337+M336</f>
        <v>4634</v>
      </c>
      <c r="N337" s="48">
        <v>20</v>
      </c>
      <c r="O337" s="89">
        <f t="shared" ref="O337" si="1395">+N337+O336</f>
        <v>81550</v>
      </c>
      <c r="P337" s="111">
        <f t="shared" ref="P337" si="1396">+Q337-Q336</f>
        <v>127</v>
      </c>
      <c r="Q337" s="57">
        <v>877922</v>
      </c>
      <c r="R337" s="48">
        <v>925</v>
      </c>
      <c r="S337" s="118"/>
      <c r="T337" s="57">
        <v>10768</v>
      </c>
      <c r="U337" s="78"/>
      <c r="W337" s="121">
        <f t="shared" ref="W337" si="1397">+B337</f>
        <v>44160</v>
      </c>
      <c r="X337" s="122">
        <f t="shared" ref="X337" si="1398">+G337</f>
        <v>21</v>
      </c>
      <c r="Y337" s="97">
        <f t="shared" ref="Y337" si="1399">+H337</f>
        <v>86490</v>
      </c>
      <c r="Z337" s="123">
        <f t="shared" ref="Z337" si="1400">+B337</f>
        <v>44160</v>
      </c>
      <c r="AA337" s="97">
        <f t="shared" ref="AA337" si="1401">+L337</f>
        <v>0</v>
      </c>
      <c r="AB337" s="97">
        <f t="shared" ref="AB337" si="1402">+M337</f>
        <v>4634</v>
      </c>
    </row>
    <row r="338" spans="2:28" x14ac:dyDescent="0.55000000000000004">
      <c r="B338" s="77">
        <v>44161</v>
      </c>
      <c r="C338" s="48">
        <v>0</v>
      </c>
      <c r="D338" s="84"/>
      <c r="E338" s="110"/>
      <c r="F338" s="57">
        <v>4</v>
      </c>
      <c r="G338" s="48">
        <v>5</v>
      </c>
      <c r="H338" s="89">
        <f t="shared" ref="H338" si="1403">+H337+G338</f>
        <v>86495</v>
      </c>
      <c r="I338" s="89">
        <f t="shared" ref="I338" si="1404">+H338-M338-O338</f>
        <v>303</v>
      </c>
      <c r="J338" s="48">
        <v>1</v>
      </c>
      <c r="K338" s="56">
        <f t="shared" ref="K338" si="1405">+J338+K337</f>
        <v>8</v>
      </c>
      <c r="L338" s="48">
        <v>0</v>
      </c>
      <c r="M338" s="89">
        <f t="shared" ref="M338" si="1406">+L338+M337</f>
        <v>4634</v>
      </c>
      <c r="N338" s="48">
        <v>8</v>
      </c>
      <c r="O338" s="89">
        <f t="shared" ref="O338" si="1407">+N338+O337</f>
        <v>81558</v>
      </c>
      <c r="P338" s="111">
        <f t="shared" ref="P338" si="1408">+Q338-Q337</f>
        <v>353</v>
      </c>
      <c r="Q338" s="57">
        <v>878275</v>
      </c>
      <c r="R338" s="48">
        <v>930</v>
      </c>
      <c r="S338" s="118"/>
      <c r="T338" s="57">
        <v>10191</v>
      </c>
      <c r="U338" s="78"/>
      <c r="W338" s="121">
        <f t="shared" ref="W338" si="1409">+B338</f>
        <v>44161</v>
      </c>
      <c r="X338" s="122">
        <f t="shared" ref="X338" si="1410">+G338</f>
        <v>5</v>
      </c>
      <c r="Y338" s="97">
        <f t="shared" ref="Y338" si="1411">+H338</f>
        <v>86495</v>
      </c>
      <c r="Z338" s="123">
        <f t="shared" ref="Z338" si="1412">+B338</f>
        <v>44161</v>
      </c>
      <c r="AA338" s="97">
        <f t="shared" ref="AA338" si="1413">+L338</f>
        <v>0</v>
      </c>
      <c r="AB338" s="97">
        <f t="shared" ref="AB338" si="1414">+M338</f>
        <v>4634</v>
      </c>
    </row>
    <row r="339" spans="2:28" x14ac:dyDescent="0.55000000000000004">
      <c r="B339" s="77">
        <v>44162</v>
      </c>
      <c r="C339" s="48">
        <v>0</v>
      </c>
      <c r="D339" s="84"/>
      <c r="E339" s="110"/>
      <c r="F339" s="57">
        <v>4</v>
      </c>
      <c r="G339" s="48">
        <v>6</v>
      </c>
      <c r="H339" s="89">
        <f t="shared" ref="H339" si="1415">+H338+G339</f>
        <v>86501</v>
      </c>
      <c r="I339" s="89">
        <f t="shared" ref="I339" si="1416">+H339-M339-O339</f>
        <v>285</v>
      </c>
      <c r="J339" s="48">
        <v>0</v>
      </c>
      <c r="K339" s="56">
        <f t="shared" ref="K339" si="1417">+J339+K338</f>
        <v>8</v>
      </c>
      <c r="L339" s="48">
        <v>0</v>
      </c>
      <c r="M339" s="89">
        <f t="shared" ref="M339" si="1418">+L339+M338</f>
        <v>4634</v>
      </c>
      <c r="N339" s="48">
        <v>24</v>
      </c>
      <c r="O339" s="89">
        <f t="shared" ref="O339" si="1419">+N339+O338</f>
        <v>81582</v>
      </c>
      <c r="P339" s="111">
        <f t="shared" ref="P339" si="1420">+Q339-Q338</f>
        <v>351</v>
      </c>
      <c r="Q339" s="57">
        <v>878626</v>
      </c>
      <c r="R339" s="48">
        <v>893</v>
      </c>
      <c r="S339" s="118"/>
      <c r="T339" s="57">
        <v>9649</v>
      </c>
      <c r="U339" s="78"/>
      <c r="W339" s="121">
        <f t="shared" ref="W339" si="1421">+B339</f>
        <v>44162</v>
      </c>
      <c r="X339" s="122">
        <f t="shared" ref="X339" si="1422">+G339</f>
        <v>6</v>
      </c>
      <c r="Y339" s="97">
        <f t="shared" ref="Y339" si="1423">+H339</f>
        <v>86501</v>
      </c>
      <c r="Z339" s="123">
        <f t="shared" ref="Z339" si="1424">+B339</f>
        <v>44162</v>
      </c>
      <c r="AA339" s="97">
        <f t="shared" ref="AA339" si="1425">+L339</f>
        <v>0</v>
      </c>
      <c r="AB339" s="97">
        <f t="shared" ref="AB339" si="1426">+M339</f>
        <v>4634</v>
      </c>
    </row>
    <row r="340" spans="2:28" x14ac:dyDescent="0.55000000000000004">
      <c r="B340" s="77">
        <v>44163</v>
      </c>
      <c r="C340" s="48">
        <v>4</v>
      </c>
      <c r="D340" s="84"/>
      <c r="E340" s="110"/>
      <c r="F340" s="57">
        <v>7</v>
      </c>
      <c r="G340" s="48">
        <v>11</v>
      </c>
      <c r="H340" s="89">
        <f t="shared" ref="H340" si="1427">+H339+G340</f>
        <v>86512</v>
      </c>
      <c r="I340" s="89">
        <f t="shared" ref="I340" si="1428">+H340-M340-O340</f>
        <v>280</v>
      </c>
      <c r="J340" s="48">
        <v>0</v>
      </c>
      <c r="K340" s="56">
        <f t="shared" ref="K340" si="1429">+J340+K339</f>
        <v>8</v>
      </c>
      <c r="L340" s="48">
        <v>0</v>
      </c>
      <c r="M340" s="89">
        <f t="shared" ref="M340" si="1430">+L340+M339</f>
        <v>4634</v>
      </c>
      <c r="N340" s="48">
        <v>16</v>
      </c>
      <c r="O340" s="89">
        <f t="shared" ref="O340" si="1431">+N340+O339</f>
        <v>81598</v>
      </c>
      <c r="P340" s="111">
        <f t="shared" ref="P340" si="1432">+Q340-Q339</f>
        <v>684</v>
      </c>
      <c r="Q340" s="57">
        <v>879310</v>
      </c>
      <c r="R340" s="48">
        <v>2121</v>
      </c>
      <c r="S340" s="118"/>
      <c r="T340" s="57">
        <v>8211</v>
      </c>
      <c r="U340" s="78"/>
      <c r="W340" s="121">
        <f t="shared" ref="W340" si="1433">+B340</f>
        <v>44163</v>
      </c>
      <c r="X340" s="122">
        <f t="shared" ref="X340" si="1434">+G340</f>
        <v>11</v>
      </c>
      <c r="Y340" s="97">
        <f t="shared" ref="Y340" si="1435">+H340</f>
        <v>86512</v>
      </c>
      <c r="Z340" s="123">
        <f t="shared" ref="Z340" si="1436">+B340</f>
        <v>44163</v>
      </c>
      <c r="AA340" s="97">
        <f t="shared" ref="AA340" si="1437">+L340</f>
        <v>0</v>
      </c>
      <c r="AB340" s="97">
        <f t="shared" ref="AB340" si="1438">+M340</f>
        <v>4634</v>
      </c>
    </row>
    <row r="341" spans="2:28" x14ac:dyDescent="0.55000000000000004">
      <c r="B341" s="77">
        <v>44164</v>
      </c>
      <c r="C341" s="48">
        <v>0</v>
      </c>
      <c r="D341" s="84"/>
      <c r="E341" s="110"/>
      <c r="F341" s="57">
        <v>7</v>
      </c>
      <c r="G341" s="48">
        <v>18</v>
      </c>
      <c r="H341" s="89">
        <f t="shared" ref="H341" si="1439">+H340+G341</f>
        <v>86530</v>
      </c>
      <c r="I341" s="89">
        <f t="shared" ref="I341" si="1440">+H341-M341-O341</f>
        <v>277</v>
      </c>
      <c r="J341" s="48">
        <v>-1</v>
      </c>
      <c r="K341" s="56">
        <f t="shared" ref="K341" si="1441">+J341+K340</f>
        <v>7</v>
      </c>
      <c r="L341" s="48">
        <v>0</v>
      </c>
      <c r="M341" s="89">
        <f t="shared" ref="M341" si="1442">+L341+M340</f>
        <v>4634</v>
      </c>
      <c r="N341" s="48">
        <v>21</v>
      </c>
      <c r="O341" s="89">
        <f t="shared" ref="O341" si="1443">+N341+O340</f>
        <v>81619</v>
      </c>
      <c r="P341" s="111">
        <f t="shared" ref="P341" si="1444">+Q341-Q340</f>
        <v>591</v>
      </c>
      <c r="Q341" s="57">
        <v>879901</v>
      </c>
      <c r="R341" s="48">
        <v>1628</v>
      </c>
      <c r="S341" s="118"/>
      <c r="T341" s="57">
        <v>7174</v>
      </c>
      <c r="U341" s="78"/>
      <c r="W341" s="121">
        <f t="shared" ref="W341" si="1445">+B341</f>
        <v>44164</v>
      </c>
      <c r="X341" s="122">
        <f t="shared" ref="X341" si="1446">+G341</f>
        <v>18</v>
      </c>
      <c r="Y341" s="97">
        <f t="shared" ref="Y341" si="1447">+H341</f>
        <v>86530</v>
      </c>
      <c r="Z341" s="123">
        <f t="shared" ref="Z341" si="1448">+B341</f>
        <v>44164</v>
      </c>
      <c r="AA341" s="97">
        <f t="shared" ref="AA341" si="1449">+L341</f>
        <v>0</v>
      </c>
      <c r="AB341" s="97">
        <f t="shared" ref="AB341" si="1450">+M341</f>
        <v>4634</v>
      </c>
    </row>
    <row r="342" spans="2:28" x14ac:dyDescent="0.55000000000000004">
      <c r="B342" s="77">
        <v>44165</v>
      </c>
      <c r="C342" s="48">
        <v>0</v>
      </c>
      <c r="D342" s="84"/>
      <c r="E342" s="110"/>
      <c r="F342" s="57">
        <v>6</v>
      </c>
      <c r="G342" s="48">
        <v>12</v>
      </c>
      <c r="H342" s="89">
        <f t="shared" ref="H342" si="1451">+H341+G342</f>
        <v>86542</v>
      </c>
      <c r="I342" s="89">
        <f t="shared" ref="I342" si="1452">+H342-M342-O342</f>
        <v>277</v>
      </c>
      <c r="J342" s="48">
        <v>1</v>
      </c>
      <c r="K342" s="56">
        <f t="shared" ref="K342" si="1453">+J342+K341</f>
        <v>8</v>
      </c>
      <c r="L342" s="48">
        <v>0</v>
      </c>
      <c r="M342" s="89">
        <f t="shared" ref="M342" si="1454">+L342+M341</f>
        <v>4634</v>
      </c>
      <c r="N342" s="48">
        <v>12</v>
      </c>
      <c r="O342" s="89">
        <f t="shared" ref="O342" si="1455">+N342+O341</f>
        <v>81631</v>
      </c>
      <c r="P342" s="111">
        <f t="shared" ref="P342" si="1456">+Q342-Q341</f>
        <v>278</v>
      </c>
      <c r="Q342" s="57">
        <v>880179</v>
      </c>
      <c r="R342" s="48">
        <v>305</v>
      </c>
      <c r="S342" s="118"/>
      <c r="T342" s="57">
        <v>7147</v>
      </c>
      <c r="U342" s="78"/>
      <c r="W342" s="121">
        <f t="shared" ref="W342" si="1457">+B342</f>
        <v>44165</v>
      </c>
      <c r="X342" s="122">
        <f t="shared" ref="X342" si="1458">+G342</f>
        <v>12</v>
      </c>
      <c r="Y342" s="97">
        <f t="shared" ref="Y342" si="1459">+H342</f>
        <v>86542</v>
      </c>
      <c r="Z342" s="123">
        <f t="shared" ref="Z342" si="1460">+B342</f>
        <v>44165</v>
      </c>
      <c r="AA342" s="97">
        <f t="shared" ref="AA342" si="1461">+L342</f>
        <v>0</v>
      </c>
      <c r="AB342" s="97">
        <f t="shared" ref="AB342" si="1462">+M342</f>
        <v>4634</v>
      </c>
    </row>
    <row r="343" spans="2:28" x14ac:dyDescent="0.55000000000000004">
      <c r="B343" s="77">
        <v>44166</v>
      </c>
      <c r="C343" s="48">
        <v>1</v>
      </c>
      <c r="D343" s="84"/>
      <c r="E343" s="110"/>
      <c r="F343" s="57">
        <v>7</v>
      </c>
      <c r="G343" s="48">
        <v>9</v>
      </c>
      <c r="H343" s="89">
        <f t="shared" ref="H343" si="1463">+H342+G343</f>
        <v>86551</v>
      </c>
      <c r="I343" s="89">
        <f t="shared" ref="I343" si="1464">+H343-M343-O343</f>
        <v>268</v>
      </c>
      <c r="J343" s="48">
        <v>0</v>
      </c>
      <c r="K343" s="56">
        <f t="shared" ref="K343" si="1465">+J343+K342</f>
        <v>8</v>
      </c>
      <c r="L343" s="48">
        <v>0</v>
      </c>
      <c r="M343" s="89">
        <f t="shared" ref="M343" si="1466">+L343+M342</f>
        <v>4634</v>
      </c>
      <c r="N343" s="48">
        <v>18</v>
      </c>
      <c r="O343" s="89">
        <f t="shared" ref="O343" si="1467">+N343+O342</f>
        <v>81649</v>
      </c>
      <c r="P343" s="111">
        <f t="shared" ref="P343" si="1468">+Q343-Q342</f>
        <v>956</v>
      </c>
      <c r="Q343" s="57">
        <v>881135</v>
      </c>
      <c r="R343" s="48">
        <v>1350</v>
      </c>
      <c r="S343" s="118"/>
      <c r="T343" s="57">
        <v>6753</v>
      </c>
      <c r="U343" s="78"/>
      <c r="W343" s="121">
        <f t="shared" ref="W343" si="1469">+B343</f>
        <v>44166</v>
      </c>
      <c r="X343" s="122">
        <f t="shared" ref="X343" si="1470">+G343</f>
        <v>9</v>
      </c>
      <c r="Y343" s="97">
        <f t="shared" ref="Y343" si="1471">+H343</f>
        <v>86551</v>
      </c>
      <c r="Z343" s="123">
        <f t="shared" ref="Z343" si="1472">+B343</f>
        <v>44166</v>
      </c>
      <c r="AA343" s="97">
        <f t="shared" ref="AA343" si="1473">+L343</f>
        <v>0</v>
      </c>
      <c r="AB343" s="97">
        <f t="shared" ref="AB343" si="1474">+M343</f>
        <v>4634</v>
      </c>
    </row>
    <row r="344" spans="2:28" x14ac:dyDescent="0.55000000000000004">
      <c r="B344" s="77">
        <v>44167</v>
      </c>
      <c r="C344" s="48">
        <v>2</v>
      </c>
      <c r="D344" s="84"/>
      <c r="E344" s="110"/>
      <c r="F344" s="57">
        <v>8</v>
      </c>
      <c r="G344" s="48">
        <v>16</v>
      </c>
      <c r="H344" s="89">
        <f t="shared" ref="H344" si="1475">+H343+G344</f>
        <v>86567</v>
      </c>
      <c r="I344" s="89">
        <f t="shared" ref="I344" si="1476">+H344-M344-O344</f>
        <v>266</v>
      </c>
      <c r="J344" s="48">
        <v>-2</v>
      </c>
      <c r="K344" s="56">
        <f t="shared" ref="K344" si="1477">+J344+K343</f>
        <v>6</v>
      </c>
      <c r="L344" s="48">
        <v>0</v>
      </c>
      <c r="M344" s="89">
        <f t="shared" ref="M344" si="1478">+L344+M343</f>
        <v>4634</v>
      </c>
      <c r="N344" s="48">
        <v>18</v>
      </c>
      <c r="O344" s="89">
        <f t="shared" ref="O344" si="1479">+N344+O343</f>
        <v>81667</v>
      </c>
      <c r="P344" s="111">
        <f t="shared" ref="P344" si="1480">+Q344-Q343</f>
        <v>605</v>
      </c>
      <c r="Q344" s="57">
        <v>881740</v>
      </c>
      <c r="R344" s="48">
        <v>351</v>
      </c>
      <c r="S344" s="118"/>
      <c r="T344" s="57">
        <v>7007</v>
      </c>
      <c r="U344" s="78"/>
      <c r="W344" s="121">
        <f t="shared" ref="W344" si="1481">+B344</f>
        <v>44167</v>
      </c>
      <c r="X344" s="122">
        <f t="shared" ref="X344" si="1482">+G344</f>
        <v>16</v>
      </c>
      <c r="Y344" s="97">
        <f t="shared" ref="Y344" si="1483">+H344</f>
        <v>86567</v>
      </c>
      <c r="Z344" s="123">
        <f t="shared" ref="Z344" si="1484">+B344</f>
        <v>44167</v>
      </c>
      <c r="AA344" s="97">
        <f t="shared" ref="AA344" si="1485">+L344</f>
        <v>0</v>
      </c>
      <c r="AB344" s="97">
        <f t="shared" ref="AB344" si="1486">+M344</f>
        <v>4634</v>
      </c>
    </row>
    <row r="345" spans="2:28" x14ac:dyDescent="0.55000000000000004">
      <c r="B345" s="77">
        <v>44168</v>
      </c>
      <c r="C345" s="48">
        <v>1</v>
      </c>
      <c r="D345" s="84"/>
      <c r="E345" s="110"/>
      <c r="F345" s="57">
        <v>8</v>
      </c>
      <c r="G345" s="48">
        <v>17</v>
      </c>
      <c r="H345" s="89">
        <f t="shared" ref="H345" si="1487">+H344+G345</f>
        <v>86584</v>
      </c>
      <c r="I345" s="89">
        <f t="shared" ref="I345" si="1488">+H345-M345-O345</f>
        <v>271</v>
      </c>
      <c r="J345" s="48">
        <v>-1</v>
      </c>
      <c r="K345" s="56">
        <f t="shared" ref="K345" si="1489">+J345+K344</f>
        <v>5</v>
      </c>
      <c r="L345" s="48">
        <v>0</v>
      </c>
      <c r="M345" s="89">
        <f t="shared" ref="M345" si="1490">+L345+M344</f>
        <v>4634</v>
      </c>
      <c r="N345" s="48">
        <v>12</v>
      </c>
      <c r="O345" s="89">
        <f t="shared" ref="O345" si="1491">+N345+O344</f>
        <v>81679</v>
      </c>
      <c r="P345" s="111">
        <f t="shared" ref="P345" si="1492">+Q345-Q344</f>
        <v>499</v>
      </c>
      <c r="Q345" s="57">
        <v>882239</v>
      </c>
      <c r="R345" s="48">
        <v>429</v>
      </c>
      <c r="S345" s="118"/>
      <c r="T345" s="57">
        <v>7077</v>
      </c>
      <c r="U345" s="78"/>
      <c r="W345" s="121">
        <f t="shared" ref="W345" si="1493">+B345</f>
        <v>44168</v>
      </c>
      <c r="X345" s="122">
        <f t="shared" ref="X345" si="1494">+G345</f>
        <v>17</v>
      </c>
      <c r="Y345" s="97">
        <f t="shared" ref="Y345" si="1495">+H345</f>
        <v>86584</v>
      </c>
      <c r="Z345" s="123">
        <f t="shared" ref="Z345" si="1496">+B345</f>
        <v>44168</v>
      </c>
      <c r="AA345" s="97">
        <f t="shared" ref="AA345" si="1497">+L345</f>
        <v>0</v>
      </c>
      <c r="AB345" s="97">
        <f t="shared" ref="AB345" si="1498">+M345</f>
        <v>4634</v>
      </c>
    </row>
    <row r="346" spans="2:28" x14ac:dyDescent="0.55000000000000004">
      <c r="B346" s="77">
        <v>44169</v>
      </c>
      <c r="C346" s="48">
        <v>0</v>
      </c>
      <c r="D346" s="84"/>
      <c r="E346" s="110"/>
      <c r="F346" s="57">
        <v>8</v>
      </c>
      <c r="G346" s="48">
        <v>17</v>
      </c>
      <c r="H346" s="89">
        <f t="shared" ref="H346" si="1499">+H345+G346</f>
        <v>86601</v>
      </c>
      <c r="I346" s="89">
        <f t="shared" ref="I346" si="1500">+H346-M346-O346</f>
        <v>273</v>
      </c>
      <c r="J346" s="48">
        <v>1</v>
      </c>
      <c r="K346" s="56">
        <f t="shared" ref="K346" si="1501">+J346+K345</f>
        <v>6</v>
      </c>
      <c r="L346" s="48">
        <v>0</v>
      </c>
      <c r="M346" s="89">
        <f t="shared" ref="M346" si="1502">+L346+M345</f>
        <v>4634</v>
      </c>
      <c r="N346" s="48">
        <v>15</v>
      </c>
      <c r="O346" s="89">
        <f t="shared" ref="O346" si="1503">+N346+O345</f>
        <v>81694</v>
      </c>
      <c r="P346" s="111">
        <f t="shared" ref="P346" si="1504">+Q346-Q345</f>
        <v>471</v>
      </c>
      <c r="Q346" s="57">
        <v>882710</v>
      </c>
      <c r="R346" s="48">
        <v>1652</v>
      </c>
      <c r="S346" s="118"/>
      <c r="T346" s="57">
        <v>5896</v>
      </c>
      <c r="U346" s="78"/>
      <c r="W346" s="121">
        <f t="shared" ref="W346" si="1505">+B346</f>
        <v>44169</v>
      </c>
      <c r="X346" s="122">
        <f t="shared" ref="X346" si="1506">+G346</f>
        <v>17</v>
      </c>
      <c r="Y346" s="97">
        <f t="shared" ref="Y346" si="1507">+H346</f>
        <v>86601</v>
      </c>
      <c r="Z346" s="123">
        <f t="shared" ref="Z346" si="1508">+B346</f>
        <v>44169</v>
      </c>
      <c r="AA346" s="97">
        <f t="shared" ref="AA346" si="1509">+L346</f>
        <v>0</v>
      </c>
      <c r="AB346" s="97">
        <f t="shared" ref="AB346" si="1510">+M346</f>
        <v>4634</v>
      </c>
    </row>
    <row r="347" spans="2:28" x14ac:dyDescent="0.55000000000000004">
      <c r="B347" s="77">
        <v>44170</v>
      </c>
      <c r="C347" s="48">
        <v>2</v>
      </c>
      <c r="D347" s="84"/>
      <c r="E347" s="110"/>
      <c r="F347" s="57">
        <v>9</v>
      </c>
      <c r="G347" s="48">
        <v>18</v>
      </c>
      <c r="H347" s="89">
        <f t="shared" ref="H347" si="1511">+H346+G347</f>
        <v>86619</v>
      </c>
      <c r="I347" s="89">
        <f t="shared" ref="I347" si="1512">+H347-M347-O347</f>
        <v>279</v>
      </c>
      <c r="J347" s="48">
        <v>0</v>
      </c>
      <c r="K347" s="56">
        <f t="shared" ref="K347" si="1513">+J347+K346</f>
        <v>6</v>
      </c>
      <c r="L347" s="48">
        <v>0</v>
      </c>
      <c r="M347" s="89">
        <f t="shared" ref="M347" si="1514">+L347+M346</f>
        <v>4634</v>
      </c>
      <c r="N347" s="48">
        <v>12</v>
      </c>
      <c r="O347" s="89">
        <f t="shared" ref="O347" si="1515">+N347+O346</f>
        <v>81706</v>
      </c>
      <c r="P347" s="111">
        <f t="shared" ref="P347" si="1516">+Q347-Q346</f>
        <v>362</v>
      </c>
      <c r="Q347" s="57">
        <v>883072</v>
      </c>
      <c r="R347" s="48">
        <v>717</v>
      </c>
      <c r="S347" s="118"/>
      <c r="T347" s="57">
        <v>5540</v>
      </c>
      <c r="U347" s="78"/>
      <c r="W347" s="121">
        <f t="shared" ref="W347" si="1517">+B347</f>
        <v>44170</v>
      </c>
      <c r="X347" s="122">
        <f t="shared" ref="X347" si="1518">+G347</f>
        <v>18</v>
      </c>
      <c r="Y347" s="97">
        <f t="shared" ref="Y347" si="1519">+H347</f>
        <v>86619</v>
      </c>
      <c r="Z347" s="123">
        <f t="shared" ref="Z347" si="1520">+B347</f>
        <v>44170</v>
      </c>
      <c r="AA347" s="97">
        <f t="shared" ref="AA347" si="1521">+L347</f>
        <v>0</v>
      </c>
      <c r="AB347" s="97">
        <f t="shared" ref="AB347" si="1522">+M347</f>
        <v>4634</v>
      </c>
    </row>
    <row r="348" spans="2:28" x14ac:dyDescent="0.55000000000000004">
      <c r="B348" s="77">
        <v>44171</v>
      </c>
      <c r="C348" s="48">
        <v>2</v>
      </c>
      <c r="D348" s="84"/>
      <c r="E348" s="110"/>
      <c r="F348" s="57">
        <v>5</v>
      </c>
      <c r="G348" s="48">
        <v>15</v>
      </c>
      <c r="H348" s="89">
        <f t="shared" ref="H348" si="1523">+H347+G348</f>
        <v>86634</v>
      </c>
      <c r="I348" s="89">
        <f t="shared" ref="I348" si="1524">+H348-M348-O348</f>
        <v>281</v>
      </c>
      <c r="J348" s="48">
        <v>0</v>
      </c>
      <c r="K348" s="56">
        <f t="shared" ref="K348" si="1525">+J348+K347</f>
        <v>6</v>
      </c>
      <c r="L348" s="48">
        <v>0</v>
      </c>
      <c r="M348" s="89">
        <f t="shared" ref="M348" si="1526">+L348+M347</f>
        <v>4634</v>
      </c>
      <c r="N348" s="48">
        <v>13</v>
      </c>
      <c r="O348" s="89">
        <f t="shared" ref="O348" si="1527">+N348+O347</f>
        <v>81719</v>
      </c>
      <c r="P348" s="111">
        <f t="shared" ref="P348" si="1528">+Q348-Q347</f>
        <v>590</v>
      </c>
      <c r="Q348" s="57">
        <v>883662</v>
      </c>
      <c r="R348" s="48">
        <v>372</v>
      </c>
      <c r="S348" s="118"/>
      <c r="T348" s="57">
        <v>5758</v>
      </c>
      <c r="U348" s="78"/>
      <c r="W348" s="121">
        <f t="shared" ref="W348" si="1529">+B348</f>
        <v>44171</v>
      </c>
      <c r="X348" s="122">
        <f t="shared" ref="X348" si="1530">+G348</f>
        <v>15</v>
      </c>
      <c r="Y348" s="97">
        <f t="shared" ref="Y348" si="1531">+H348</f>
        <v>86634</v>
      </c>
      <c r="Z348" s="123">
        <f t="shared" ref="Z348" si="1532">+B348</f>
        <v>44171</v>
      </c>
      <c r="AA348" s="97">
        <f t="shared" ref="AA348" si="1533">+L348</f>
        <v>0</v>
      </c>
      <c r="AB348" s="97">
        <f t="shared" ref="AB348" si="1534">+M348</f>
        <v>4634</v>
      </c>
    </row>
    <row r="349" spans="2:28" x14ac:dyDescent="0.55000000000000004">
      <c r="B349" s="77">
        <v>44172</v>
      </c>
      <c r="C349" s="48">
        <v>1</v>
      </c>
      <c r="D349" s="84"/>
      <c r="E349" s="110"/>
      <c r="F349" s="57">
        <v>3</v>
      </c>
      <c r="G349" s="48">
        <v>12</v>
      </c>
      <c r="H349" s="89">
        <f t="shared" ref="H349" si="1535">+H348+G349</f>
        <v>86646</v>
      </c>
      <c r="I349" s="89">
        <f t="shared" ref="I349" si="1536">+H349-M349-O349</f>
        <v>280</v>
      </c>
      <c r="J349" s="48">
        <v>0</v>
      </c>
      <c r="K349" s="56">
        <f t="shared" ref="K349" si="1537">+J349+K348</f>
        <v>6</v>
      </c>
      <c r="L349" s="48">
        <v>0</v>
      </c>
      <c r="M349" s="89">
        <f t="shared" ref="M349" si="1538">+L349+M348</f>
        <v>4634</v>
      </c>
      <c r="N349" s="48">
        <v>13</v>
      </c>
      <c r="O349" s="89">
        <f t="shared" ref="O349" si="1539">+N349+O348</f>
        <v>81732</v>
      </c>
      <c r="P349" s="111">
        <f t="shared" ref="P349" si="1540">+Q349-Q348</f>
        <v>657</v>
      </c>
      <c r="Q349" s="57">
        <v>884319</v>
      </c>
      <c r="R349" s="48">
        <v>301</v>
      </c>
      <c r="S349" s="118"/>
      <c r="T349" s="57">
        <v>6114</v>
      </c>
      <c r="U349" s="78"/>
      <c r="W349" s="121">
        <f t="shared" ref="W349" si="1541">+B349</f>
        <v>44172</v>
      </c>
      <c r="X349" s="122">
        <f t="shared" ref="X349" si="1542">+G349</f>
        <v>12</v>
      </c>
      <c r="Y349" s="97">
        <f t="shared" ref="Y349" si="1543">+H349</f>
        <v>86646</v>
      </c>
      <c r="Z349" s="123">
        <f t="shared" ref="Z349" si="1544">+B349</f>
        <v>44172</v>
      </c>
      <c r="AA349" s="97">
        <f t="shared" ref="AA349" si="1545">+L349</f>
        <v>0</v>
      </c>
      <c r="AB349" s="97">
        <f t="shared" ref="AB349" si="1546">+M349</f>
        <v>4634</v>
      </c>
    </row>
    <row r="350" spans="2:28" x14ac:dyDescent="0.55000000000000004">
      <c r="B350" s="77">
        <v>44173</v>
      </c>
      <c r="C350" s="48">
        <v>2</v>
      </c>
      <c r="D350" s="84"/>
      <c r="E350" s="110"/>
      <c r="F350" s="57">
        <v>3</v>
      </c>
      <c r="G350" s="48">
        <v>15</v>
      </c>
      <c r="H350" s="89">
        <f t="shared" ref="H350" si="1547">+H349+G350</f>
        <v>86661</v>
      </c>
      <c r="I350" s="89">
        <f t="shared" ref="I350" si="1548">+H350-M350-O350</f>
        <v>284</v>
      </c>
      <c r="J350" s="48">
        <v>-1</v>
      </c>
      <c r="K350" s="56">
        <f t="shared" ref="K350" si="1549">+J350+K349</f>
        <v>5</v>
      </c>
      <c r="L350" s="48">
        <v>0</v>
      </c>
      <c r="M350" s="89">
        <f t="shared" ref="M350" si="1550">+L350+M349</f>
        <v>4634</v>
      </c>
      <c r="N350" s="48">
        <v>11</v>
      </c>
      <c r="O350" s="89">
        <f t="shared" ref="O350" si="1551">+N350+O349</f>
        <v>81743</v>
      </c>
      <c r="P350" s="111">
        <f t="shared" ref="P350" si="1552">+Q350-Q349</f>
        <v>470</v>
      </c>
      <c r="Q350" s="57">
        <v>884789</v>
      </c>
      <c r="R350" s="48">
        <v>163</v>
      </c>
      <c r="S350" s="118"/>
      <c r="T350" s="57">
        <v>6421</v>
      </c>
      <c r="U350" s="78"/>
      <c r="W350" s="121">
        <f t="shared" ref="W350" si="1553">+B350</f>
        <v>44173</v>
      </c>
      <c r="X350" s="122">
        <f t="shared" ref="X350" si="1554">+G350</f>
        <v>15</v>
      </c>
      <c r="Y350" s="97">
        <f t="shared" ref="Y350" si="1555">+H350</f>
        <v>86661</v>
      </c>
      <c r="Z350" s="123">
        <f t="shared" ref="Z350" si="1556">+B350</f>
        <v>44173</v>
      </c>
      <c r="AA350" s="97">
        <f t="shared" ref="AA350" si="1557">+L350</f>
        <v>0</v>
      </c>
      <c r="AB350" s="97">
        <f t="shared" ref="AB350" si="1558">+M350</f>
        <v>4634</v>
      </c>
    </row>
    <row r="351" spans="2:28" x14ac:dyDescent="0.55000000000000004">
      <c r="B351" s="77">
        <v>44174</v>
      </c>
      <c r="C351" s="48">
        <v>2</v>
      </c>
      <c r="D351" s="84"/>
      <c r="E351" s="110"/>
      <c r="F351" s="57">
        <v>3</v>
      </c>
      <c r="G351" s="48">
        <v>12</v>
      </c>
      <c r="H351" s="89">
        <f t="shared" ref="H351" si="1559">+H350+G351</f>
        <v>86673</v>
      </c>
      <c r="I351" s="89">
        <f t="shared" ref="I351" si="1560">+H351-M351-O351</f>
        <v>285</v>
      </c>
      <c r="J351" s="48">
        <v>0</v>
      </c>
      <c r="K351" s="56">
        <f t="shared" ref="K351" si="1561">+J351+K350</f>
        <v>5</v>
      </c>
      <c r="L351" s="48">
        <v>0</v>
      </c>
      <c r="M351" s="89">
        <f t="shared" ref="M351" si="1562">+L351+M350</f>
        <v>4634</v>
      </c>
      <c r="N351" s="48">
        <v>11</v>
      </c>
      <c r="O351" s="89">
        <f t="shared" ref="O351" si="1563">+N351+O350</f>
        <v>81754</v>
      </c>
      <c r="P351" s="111">
        <f t="shared" ref="P351" si="1564">+Q351-Q350</f>
        <v>620</v>
      </c>
      <c r="Q351" s="57">
        <v>885409</v>
      </c>
      <c r="R351" s="48">
        <v>382</v>
      </c>
      <c r="S351" s="118"/>
      <c r="T351" s="57">
        <v>6659</v>
      </c>
      <c r="U351" s="78"/>
      <c r="W351" s="121">
        <f t="shared" ref="W351" si="1565">+B351</f>
        <v>44174</v>
      </c>
      <c r="X351" s="122">
        <f t="shared" ref="X351" si="1566">+G351</f>
        <v>12</v>
      </c>
      <c r="Y351" s="97">
        <f t="shared" ref="Y351" si="1567">+H351</f>
        <v>86673</v>
      </c>
      <c r="Z351" s="123">
        <f t="shared" ref="Z351" si="1568">+B351</f>
        <v>44174</v>
      </c>
      <c r="AA351" s="97">
        <f t="shared" ref="AA351" si="1569">+L351</f>
        <v>0</v>
      </c>
      <c r="AB351" s="97">
        <f t="shared" ref="AB351" si="1570">+M351</f>
        <v>4634</v>
      </c>
    </row>
    <row r="352" spans="2:28" x14ac:dyDescent="0.55000000000000004">
      <c r="B352" s="77">
        <v>44175</v>
      </c>
      <c r="C352" s="48">
        <v>0</v>
      </c>
      <c r="D352" s="84"/>
      <c r="E352" s="110"/>
      <c r="F352" s="57">
        <v>3</v>
      </c>
      <c r="G352" s="48">
        <v>15</v>
      </c>
      <c r="H352" s="89">
        <f t="shared" ref="H352" si="1571">+H351+G352</f>
        <v>86688</v>
      </c>
      <c r="I352" s="89">
        <f t="shared" ref="I352" si="1572">+H352-M352-O352</f>
        <v>292</v>
      </c>
      <c r="J352" s="48">
        <v>0</v>
      </c>
      <c r="K352" s="56">
        <f t="shared" ref="K352" si="1573">+J352+K351</f>
        <v>5</v>
      </c>
      <c r="L352" s="48">
        <v>0</v>
      </c>
      <c r="M352" s="89">
        <f t="shared" ref="M352" si="1574">+L352+M351</f>
        <v>4634</v>
      </c>
      <c r="N352" s="48">
        <v>8</v>
      </c>
      <c r="O352" s="89">
        <f t="shared" ref="O352" si="1575">+N352+O351</f>
        <v>81762</v>
      </c>
      <c r="P352" s="111">
        <f t="shared" ref="P352" si="1576">+Q352-Q351</f>
        <v>267</v>
      </c>
      <c r="Q352" s="57">
        <v>885676</v>
      </c>
      <c r="R352" s="48">
        <v>218</v>
      </c>
      <c r="S352" s="118"/>
      <c r="T352" s="57">
        <v>6708</v>
      </c>
      <c r="U352" s="78"/>
      <c r="W352" s="121">
        <f t="shared" ref="W352" si="1577">+B352</f>
        <v>44175</v>
      </c>
      <c r="X352" s="122">
        <f t="shared" ref="X352" si="1578">+G352</f>
        <v>15</v>
      </c>
      <c r="Y352" s="97">
        <f t="shared" ref="Y352" si="1579">+H352</f>
        <v>86688</v>
      </c>
      <c r="Z352" s="123">
        <f t="shared" ref="Z352" si="1580">+B352</f>
        <v>44175</v>
      </c>
      <c r="AA352" s="97">
        <f t="shared" ref="AA352" si="1581">+L352</f>
        <v>0</v>
      </c>
      <c r="AB352" s="97">
        <f t="shared" ref="AB352" si="1582">+M352</f>
        <v>4634</v>
      </c>
    </row>
    <row r="353" spans="2:28" x14ac:dyDescent="0.55000000000000004">
      <c r="B353" s="77">
        <v>44176</v>
      </c>
      <c r="C353" s="48">
        <v>0</v>
      </c>
      <c r="D353" s="84"/>
      <c r="E353" s="110"/>
      <c r="F353" s="57">
        <v>3</v>
      </c>
      <c r="G353" s="48">
        <v>13</v>
      </c>
      <c r="H353" s="89">
        <f t="shared" ref="H353" si="1583">+H352+G353</f>
        <v>86701</v>
      </c>
      <c r="I353" s="89">
        <f t="shared" ref="I353" si="1584">+H353-M353-O353</f>
        <v>293</v>
      </c>
      <c r="J353" s="48">
        <v>0</v>
      </c>
      <c r="K353" s="56">
        <f t="shared" ref="K353" si="1585">+J353+K352</f>
        <v>5</v>
      </c>
      <c r="L353" s="48">
        <v>0</v>
      </c>
      <c r="M353" s="89">
        <f t="shared" ref="M353" si="1586">+L353+M352</f>
        <v>4634</v>
      </c>
      <c r="N353" s="48">
        <v>12</v>
      </c>
      <c r="O353" s="89">
        <f t="shared" ref="O353" si="1587">+N353+O352</f>
        <v>81774</v>
      </c>
      <c r="P353" s="111">
        <f t="shared" ref="P353" si="1588">+Q353-Q352</f>
        <v>819</v>
      </c>
      <c r="Q353" s="57">
        <v>886495</v>
      </c>
      <c r="R353" s="48">
        <v>619</v>
      </c>
      <c r="S353" s="118"/>
      <c r="T353" s="57">
        <v>6904</v>
      </c>
      <c r="U353" s="78"/>
      <c r="W353" s="121">
        <f t="shared" ref="W353" si="1589">+B353</f>
        <v>44176</v>
      </c>
      <c r="X353" s="122">
        <f t="shared" ref="X353" si="1590">+G353</f>
        <v>13</v>
      </c>
      <c r="Y353" s="97">
        <f t="shared" ref="Y353" si="1591">+H353</f>
        <v>86701</v>
      </c>
      <c r="Z353" s="123">
        <f t="shared" ref="Z353" si="1592">+B353</f>
        <v>44176</v>
      </c>
      <c r="AA353" s="97">
        <f t="shared" ref="AA353" si="1593">+L353</f>
        <v>0</v>
      </c>
      <c r="AB353" s="97">
        <f t="shared" ref="AB353" si="1594">+M353</f>
        <v>4634</v>
      </c>
    </row>
    <row r="354" spans="2:28" x14ac:dyDescent="0.55000000000000004">
      <c r="B354" s="77">
        <v>44177</v>
      </c>
      <c r="C354" s="48">
        <v>1</v>
      </c>
      <c r="D354" s="84"/>
      <c r="E354" s="110"/>
      <c r="F354" s="57">
        <v>2</v>
      </c>
      <c r="G354" s="48">
        <v>24</v>
      </c>
      <c r="H354" s="89">
        <f t="shared" ref="H354" si="1595">+H353+G354</f>
        <v>86725</v>
      </c>
      <c r="I354" s="89">
        <f t="shared" ref="I354" si="1596">+H354-M354-O354</f>
        <v>306</v>
      </c>
      <c r="J354" s="48">
        <v>1</v>
      </c>
      <c r="K354" s="56">
        <f t="shared" ref="K354" si="1597">+J354+K353</f>
        <v>6</v>
      </c>
      <c r="L354" s="48">
        <v>0</v>
      </c>
      <c r="M354" s="89">
        <f t="shared" ref="M354" si="1598">+L354+M353</f>
        <v>4634</v>
      </c>
      <c r="N354" s="48">
        <v>11</v>
      </c>
      <c r="O354" s="89">
        <f t="shared" ref="O354" si="1599">+N354+O353</f>
        <v>81785</v>
      </c>
      <c r="P354" s="111">
        <f t="shared" ref="P354" si="1600">+Q354-Q353</f>
        <v>536</v>
      </c>
      <c r="Q354" s="57">
        <v>887031</v>
      </c>
      <c r="R354" s="48">
        <v>434</v>
      </c>
      <c r="S354" s="118"/>
      <c r="T354" s="57">
        <v>7006</v>
      </c>
      <c r="U354" s="78"/>
      <c r="W354" s="121">
        <f t="shared" ref="W354" si="1601">+B354</f>
        <v>44177</v>
      </c>
      <c r="X354" s="122">
        <f t="shared" ref="X354" si="1602">+G354</f>
        <v>24</v>
      </c>
      <c r="Y354" s="97">
        <f t="shared" ref="Y354" si="1603">+H354</f>
        <v>86725</v>
      </c>
      <c r="Z354" s="123">
        <f t="shared" ref="Z354" si="1604">+B354</f>
        <v>44177</v>
      </c>
      <c r="AA354" s="97">
        <f t="shared" ref="AA354" si="1605">+L354</f>
        <v>0</v>
      </c>
      <c r="AB354" s="97">
        <f t="shared" ref="AB354" si="1606">+M354</f>
        <v>4634</v>
      </c>
    </row>
    <row r="355" spans="2:28" x14ac:dyDescent="0.55000000000000004">
      <c r="B355" s="77">
        <v>44178</v>
      </c>
      <c r="C355" s="48">
        <v>0</v>
      </c>
      <c r="D355" s="84"/>
      <c r="E355" s="110"/>
      <c r="F355" s="57">
        <v>2</v>
      </c>
      <c r="G355" s="48">
        <v>16</v>
      </c>
      <c r="H355" s="89">
        <f t="shared" ref="H355" si="1607">+H354+G355</f>
        <v>86741</v>
      </c>
      <c r="I355" s="89">
        <f t="shared" ref="I355" si="1608">+H355-M355-O355</f>
        <v>313</v>
      </c>
      <c r="J355" s="48">
        <v>1</v>
      </c>
      <c r="K355" s="56">
        <f t="shared" ref="K355" si="1609">+J355+K354</f>
        <v>7</v>
      </c>
      <c r="L355" s="48">
        <v>0</v>
      </c>
      <c r="M355" s="89">
        <f t="shared" ref="M355" si="1610">+L355+M354</f>
        <v>4634</v>
      </c>
      <c r="N355" s="48">
        <v>9</v>
      </c>
      <c r="O355" s="89">
        <f t="shared" ref="O355" si="1611">+N355+O354</f>
        <v>81794</v>
      </c>
      <c r="P355" s="111">
        <f t="shared" ref="P355" si="1612">+Q355-Q354</f>
        <v>619</v>
      </c>
      <c r="Q355" s="57">
        <v>887650</v>
      </c>
      <c r="R355" s="48">
        <v>346</v>
      </c>
      <c r="S355" s="118"/>
      <c r="T355" s="57">
        <v>7277</v>
      </c>
      <c r="U355" s="78"/>
      <c r="W355" s="121">
        <f t="shared" ref="W355" si="1613">+B355</f>
        <v>44178</v>
      </c>
      <c r="X355" s="122">
        <f t="shared" ref="X355" si="1614">+G355</f>
        <v>16</v>
      </c>
      <c r="Y355" s="97">
        <f t="shared" ref="Y355" si="1615">+H355</f>
        <v>86741</v>
      </c>
      <c r="Z355" s="123">
        <f t="shared" ref="Z355" si="1616">+B355</f>
        <v>44178</v>
      </c>
      <c r="AA355" s="97">
        <f t="shared" ref="AA355" si="1617">+L355</f>
        <v>0</v>
      </c>
      <c r="AB355" s="97">
        <f t="shared" ref="AB355" si="1618">+M355</f>
        <v>4634</v>
      </c>
    </row>
    <row r="356" spans="2:28" x14ac:dyDescent="0.55000000000000004">
      <c r="B356" s="77">
        <v>44179</v>
      </c>
      <c r="C356" s="48">
        <v>0</v>
      </c>
      <c r="D356" s="84"/>
      <c r="E356" s="110"/>
      <c r="F356" s="57">
        <v>2</v>
      </c>
      <c r="G356" s="48">
        <v>17</v>
      </c>
      <c r="H356" s="89">
        <f t="shared" ref="H356" si="1619">+H355+G356</f>
        <v>86758</v>
      </c>
      <c r="I356" s="89">
        <f t="shared" ref="I356" si="1620">+H356-M356-O356</f>
        <v>312</v>
      </c>
      <c r="J356" s="48">
        <v>0</v>
      </c>
      <c r="K356" s="56">
        <f t="shared" ref="K356" si="1621">+J356+K355</f>
        <v>7</v>
      </c>
      <c r="L356" s="48">
        <v>0</v>
      </c>
      <c r="M356" s="89">
        <f t="shared" ref="M356" si="1622">+L356+M355</f>
        <v>4634</v>
      </c>
      <c r="N356" s="48">
        <v>18</v>
      </c>
      <c r="O356" s="89">
        <f t="shared" ref="O356" si="1623">+N356+O355</f>
        <v>81812</v>
      </c>
      <c r="P356" s="111">
        <f t="shared" ref="P356" si="1624">+Q356-Q355</f>
        <v>709</v>
      </c>
      <c r="Q356" s="57">
        <v>888359</v>
      </c>
      <c r="R356" s="48">
        <v>114</v>
      </c>
      <c r="S356" s="118"/>
      <c r="T356" s="57">
        <v>6852</v>
      </c>
      <c r="U356" s="78"/>
      <c r="W356" s="121">
        <f t="shared" ref="W356" si="1625">+B356</f>
        <v>44179</v>
      </c>
      <c r="X356" s="122">
        <f t="shared" ref="X356" si="1626">+G356</f>
        <v>17</v>
      </c>
      <c r="Y356" s="97">
        <f t="shared" ref="Y356" si="1627">+H356</f>
        <v>86758</v>
      </c>
      <c r="Z356" s="123">
        <f t="shared" ref="Z356" si="1628">+B356</f>
        <v>44179</v>
      </c>
      <c r="AA356" s="97">
        <f t="shared" ref="AA356" si="1629">+L356</f>
        <v>0</v>
      </c>
      <c r="AB356" s="97">
        <f t="shared" ref="AB356" si="1630">+M356</f>
        <v>4634</v>
      </c>
    </row>
    <row r="357" spans="2:28" x14ac:dyDescent="0.55000000000000004">
      <c r="B357" s="77">
        <v>44180</v>
      </c>
      <c r="C357" s="48">
        <v>1</v>
      </c>
      <c r="D357" s="84"/>
      <c r="E357" s="110"/>
      <c r="F357" s="57">
        <v>3</v>
      </c>
      <c r="G357" s="48">
        <v>12</v>
      </c>
      <c r="H357" s="89">
        <f t="shared" ref="H357" si="1631">+H356+G357</f>
        <v>86770</v>
      </c>
      <c r="I357" s="89">
        <f t="shared" ref="I357" si="1632">+H357-M357-O357</f>
        <v>315</v>
      </c>
      <c r="J357" s="48">
        <v>1</v>
      </c>
      <c r="K357" s="56">
        <f t="shared" ref="K357" si="1633">+J357+K356</f>
        <v>8</v>
      </c>
      <c r="L357" s="48">
        <v>0</v>
      </c>
      <c r="M357" s="89">
        <f t="shared" ref="M357" si="1634">+L357+M356</f>
        <v>4634</v>
      </c>
      <c r="N357" s="48">
        <v>9</v>
      </c>
      <c r="O357" s="89">
        <f t="shared" ref="O357" si="1635">+N357+O356</f>
        <v>81821</v>
      </c>
      <c r="P357" s="111">
        <f t="shared" ref="P357" si="1636">+Q357-Q356</f>
        <v>775</v>
      </c>
      <c r="Q357" s="57">
        <v>889134</v>
      </c>
      <c r="R357" s="48">
        <v>728</v>
      </c>
      <c r="S357" s="118"/>
      <c r="T357" s="57">
        <v>6898</v>
      </c>
      <c r="U357" s="78"/>
      <c r="W357" s="121">
        <f t="shared" ref="W357" si="1637">+B357</f>
        <v>44180</v>
      </c>
      <c r="X357" s="122">
        <f t="shared" ref="X357" si="1638">+G357</f>
        <v>12</v>
      </c>
      <c r="Y357" s="97">
        <f t="shared" ref="Y357" si="1639">+H357</f>
        <v>86770</v>
      </c>
      <c r="Z357" s="123">
        <f t="shared" ref="Z357" si="1640">+B357</f>
        <v>44180</v>
      </c>
      <c r="AA357" s="97">
        <f t="shared" ref="AA357" si="1641">+L357</f>
        <v>0</v>
      </c>
      <c r="AB357" s="97">
        <f t="shared" ref="AB357" si="1642">+M357</f>
        <v>4634</v>
      </c>
    </row>
    <row r="358" spans="2:28" x14ac:dyDescent="0.55000000000000004">
      <c r="B358" s="77">
        <v>44181</v>
      </c>
      <c r="C358" s="48">
        <v>1</v>
      </c>
      <c r="D358" s="84"/>
      <c r="E358" s="110"/>
      <c r="F358" s="57">
        <v>4</v>
      </c>
      <c r="G358" s="48">
        <v>7</v>
      </c>
      <c r="H358" s="89">
        <f t="shared" ref="H358" si="1643">+H357+G358</f>
        <v>86777</v>
      </c>
      <c r="I358" s="89">
        <f t="shared" ref="I358" si="1644">+H358-M358-O358</f>
        <v>301</v>
      </c>
      <c r="J358" s="48">
        <v>-1</v>
      </c>
      <c r="K358" s="56">
        <f t="shared" ref="K358" si="1645">+J358+K357</f>
        <v>7</v>
      </c>
      <c r="L358" s="48">
        <v>0</v>
      </c>
      <c r="M358" s="89">
        <f t="shared" ref="M358" si="1646">+L358+M357</f>
        <v>4634</v>
      </c>
      <c r="N358" s="48">
        <v>21</v>
      </c>
      <c r="O358" s="89">
        <f t="shared" ref="O358" si="1647">+N358+O357</f>
        <v>81842</v>
      </c>
      <c r="P358" s="111">
        <f t="shared" ref="P358" si="1648">+Q358-Q357</f>
        <v>252</v>
      </c>
      <c r="Q358" s="57">
        <v>889386</v>
      </c>
      <c r="R358" s="48">
        <v>358</v>
      </c>
      <c r="S358" s="118"/>
      <c r="T358" s="57">
        <v>6792</v>
      </c>
      <c r="U358" s="78"/>
      <c r="W358" s="121">
        <f t="shared" ref="W358" si="1649">+B358</f>
        <v>44181</v>
      </c>
      <c r="X358" s="122">
        <f t="shared" ref="X358" si="1650">+G358</f>
        <v>7</v>
      </c>
      <c r="Y358" s="97">
        <f t="shared" ref="Y358" si="1651">+H358</f>
        <v>86777</v>
      </c>
      <c r="Z358" s="123">
        <f t="shared" ref="Z358" si="1652">+B358</f>
        <v>44181</v>
      </c>
      <c r="AA358" s="97">
        <f t="shared" ref="AA358" si="1653">+L358</f>
        <v>0</v>
      </c>
      <c r="AB358" s="97">
        <f t="shared" ref="AB358" si="1654">+M358</f>
        <v>4634</v>
      </c>
    </row>
    <row r="359" spans="2:28" x14ac:dyDescent="0.55000000000000004">
      <c r="B359" s="77">
        <v>44182</v>
      </c>
      <c r="C359" s="48">
        <v>0</v>
      </c>
      <c r="D359" s="84"/>
      <c r="E359" s="110"/>
      <c r="F359" s="57">
        <v>4</v>
      </c>
      <c r="G359" s="48">
        <v>12</v>
      </c>
      <c r="H359" s="89">
        <f t="shared" ref="H359" si="1655">+H358+G359</f>
        <v>86789</v>
      </c>
      <c r="I359" s="89">
        <f t="shared" ref="I359" si="1656">+H359-M359-O359</f>
        <v>304</v>
      </c>
      <c r="J359" s="48">
        <v>1</v>
      </c>
      <c r="K359" s="56">
        <f t="shared" ref="K359" si="1657">+J359+K358</f>
        <v>8</v>
      </c>
      <c r="L359" s="48">
        <v>0</v>
      </c>
      <c r="M359" s="89">
        <f t="shared" ref="M359" si="1658">+L359+M358</f>
        <v>4634</v>
      </c>
      <c r="N359" s="48">
        <v>9</v>
      </c>
      <c r="O359" s="89">
        <f t="shared" ref="O359" si="1659">+N359+O358</f>
        <v>81851</v>
      </c>
      <c r="P359" s="111">
        <f t="shared" ref="P359" si="1660">+Q359-Q358</f>
        <v>716</v>
      </c>
      <c r="Q359" s="57">
        <v>890102</v>
      </c>
      <c r="R359" s="48">
        <v>494</v>
      </c>
      <c r="S359" s="118"/>
      <c r="T359" s="57">
        <v>7014</v>
      </c>
      <c r="U359" s="78"/>
      <c r="W359" s="121">
        <f t="shared" ref="W359" si="1661">+B359</f>
        <v>44182</v>
      </c>
      <c r="X359" s="122">
        <f t="shared" ref="X359" si="1662">+G359</f>
        <v>12</v>
      </c>
      <c r="Y359" s="97">
        <f t="shared" ref="Y359" si="1663">+H359</f>
        <v>86789</v>
      </c>
      <c r="Z359" s="123">
        <f t="shared" ref="Z359" si="1664">+B359</f>
        <v>44182</v>
      </c>
      <c r="AA359" s="97">
        <f t="shared" ref="AA359" si="1665">+L359</f>
        <v>0</v>
      </c>
      <c r="AB359" s="97">
        <f t="shared" ref="AB359" si="1666">+M359</f>
        <v>4634</v>
      </c>
    </row>
    <row r="360" spans="2:28" x14ac:dyDescent="0.55000000000000004">
      <c r="B360" s="77">
        <v>44183</v>
      </c>
      <c r="C360" s="48">
        <v>1</v>
      </c>
      <c r="D360" s="84"/>
      <c r="E360" s="110"/>
      <c r="F360" s="57">
        <v>5</v>
      </c>
      <c r="G360" s="48">
        <v>17</v>
      </c>
      <c r="H360" s="89">
        <f t="shared" ref="H360" si="1667">+H359+G360</f>
        <v>86806</v>
      </c>
      <c r="I360" s="89">
        <f t="shared" ref="I360" si="1668">+H360-M360-O360</f>
        <v>307</v>
      </c>
      <c r="J360" s="48">
        <v>-1</v>
      </c>
      <c r="K360" s="56">
        <f t="shared" ref="K360:K362" si="1669">+J360+K359</f>
        <v>7</v>
      </c>
      <c r="L360" s="48">
        <v>0</v>
      </c>
      <c r="M360" s="89">
        <f t="shared" ref="M360" si="1670">+L360+M359</f>
        <v>4634</v>
      </c>
      <c r="N360" s="48">
        <v>14</v>
      </c>
      <c r="O360" s="89">
        <f t="shared" ref="O360" si="1671">+N360+O359</f>
        <v>81865</v>
      </c>
      <c r="P360" s="111">
        <f t="shared" ref="P360" si="1672">+Q360-Q359</f>
        <v>397</v>
      </c>
      <c r="Q360" s="57">
        <v>890499</v>
      </c>
      <c r="R360" s="48">
        <v>670</v>
      </c>
      <c r="S360" s="118"/>
      <c r="T360" s="57">
        <v>6739</v>
      </c>
      <c r="U360" s="78"/>
      <c r="W360" s="121">
        <f t="shared" ref="W360" si="1673">+B360</f>
        <v>44183</v>
      </c>
      <c r="X360" s="122">
        <f t="shared" ref="X360" si="1674">+G360</f>
        <v>17</v>
      </c>
      <c r="Y360" s="97">
        <f t="shared" ref="Y360" si="1675">+H360</f>
        <v>86806</v>
      </c>
      <c r="Z360" s="123">
        <f t="shared" ref="Z360" si="1676">+B360</f>
        <v>44183</v>
      </c>
      <c r="AA360" s="97">
        <f t="shared" ref="AA360" si="1677">+L360</f>
        <v>0</v>
      </c>
      <c r="AB360" s="97">
        <f t="shared" ref="AB360" si="1678">+M360</f>
        <v>4634</v>
      </c>
    </row>
    <row r="361" spans="2:28" x14ac:dyDescent="0.55000000000000004">
      <c r="B361" s="77">
        <v>44184</v>
      </c>
      <c r="C361" s="48">
        <v>0</v>
      </c>
      <c r="D361" s="84"/>
      <c r="E361" s="110"/>
      <c r="F361" s="57">
        <v>4</v>
      </c>
      <c r="G361" s="48">
        <v>23</v>
      </c>
      <c r="H361" s="89">
        <f t="shared" ref="H361" si="1679">+H360+G361</f>
        <v>86829</v>
      </c>
      <c r="I361" s="89">
        <f t="shared" ref="I361" si="1680">+H361-M361-O361</f>
        <v>309</v>
      </c>
      <c r="J361" s="48">
        <v>-2</v>
      </c>
      <c r="K361" s="56">
        <f t="shared" si="1669"/>
        <v>5</v>
      </c>
      <c r="L361" s="48">
        <v>0</v>
      </c>
      <c r="M361" s="89">
        <f t="shared" ref="M361" si="1681">+L361+M360</f>
        <v>4634</v>
      </c>
      <c r="N361" s="48">
        <v>21</v>
      </c>
      <c r="O361" s="89">
        <f t="shared" ref="O361" si="1682">+N361+O360</f>
        <v>81886</v>
      </c>
      <c r="P361" s="111">
        <f t="shared" ref="P361" si="1683">+Q361-Q360</f>
        <v>511</v>
      </c>
      <c r="Q361" s="57">
        <v>891010</v>
      </c>
      <c r="R361" s="48">
        <v>650</v>
      </c>
      <c r="S361" s="118"/>
      <c r="T361" s="57">
        <v>6596</v>
      </c>
      <c r="U361" s="78"/>
      <c r="W361" s="121">
        <f t="shared" ref="W361" si="1684">+B361</f>
        <v>44184</v>
      </c>
      <c r="X361" s="122">
        <f t="shared" ref="X361" si="1685">+G361</f>
        <v>23</v>
      </c>
      <c r="Y361" s="97">
        <f t="shared" ref="Y361" si="1686">+H361</f>
        <v>86829</v>
      </c>
      <c r="Z361" s="123">
        <f t="shared" ref="Z361" si="1687">+B361</f>
        <v>44184</v>
      </c>
      <c r="AA361" s="97">
        <f t="shared" ref="AA361" si="1688">+L361</f>
        <v>0</v>
      </c>
      <c r="AB361" s="97">
        <f t="shared" ref="AB361" si="1689">+M361</f>
        <v>4634</v>
      </c>
    </row>
    <row r="362" spans="2:28" x14ac:dyDescent="0.55000000000000004">
      <c r="B362" s="77">
        <v>44185</v>
      </c>
      <c r="C362" s="48">
        <v>4</v>
      </c>
      <c r="D362" s="84"/>
      <c r="E362" s="110"/>
      <c r="F362" s="57">
        <v>7</v>
      </c>
      <c r="G362" s="48">
        <v>23</v>
      </c>
      <c r="H362" s="89">
        <f t="shared" ref="H362" si="1690">+H361+G362</f>
        <v>86852</v>
      </c>
      <c r="I362" s="89">
        <f t="shared" ref="I362" si="1691">+H362-M362-O362</f>
        <v>318</v>
      </c>
      <c r="J362" s="48">
        <v>-1</v>
      </c>
      <c r="K362" s="56">
        <f t="shared" si="1669"/>
        <v>4</v>
      </c>
      <c r="L362" s="48">
        <v>0</v>
      </c>
      <c r="M362" s="89">
        <f t="shared" ref="M362" si="1692">+L362+M361</f>
        <v>4634</v>
      </c>
      <c r="N362" s="48">
        <v>14</v>
      </c>
      <c r="O362" s="89">
        <f t="shared" ref="O362" si="1693">+N362+O361</f>
        <v>81900</v>
      </c>
      <c r="P362" s="111">
        <f t="shared" ref="P362" si="1694">+Q362-Q361</f>
        <v>791</v>
      </c>
      <c r="Q362" s="57">
        <v>891801</v>
      </c>
      <c r="R362" s="48">
        <v>459</v>
      </c>
      <c r="S362" s="118"/>
      <c r="T362" s="57">
        <v>6927</v>
      </c>
      <c r="U362" s="78"/>
      <c r="W362" s="121">
        <f t="shared" ref="W362" si="1695">+B362</f>
        <v>44185</v>
      </c>
      <c r="X362" s="122">
        <f t="shared" ref="X362" si="1696">+G362</f>
        <v>23</v>
      </c>
      <c r="Y362" s="97">
        <f t="shared" ref="Y362" si="1697">+H362</f>
        <v>86852</v>
      </c>
      <c r="Z362" s="123">
        <f t="shared" ref="Z362" si="1698">+B362</f>
        <v>44185</v>
      </c>
      <c r="AA362" s="97">
        <f t="shared" ref="AA362" si="1699">+L362</f>
        <v>0</v>
      </c>
      <c r="AB362" s="97">
        <f t="shared" ref="AB362" si="1700">+M362</f>
        <v>4634</v>
      </c>
    </row>
    <row r="363" spans="2:28" x14ac:dyDescent="0.55000000000000004">
      <c r="B363" s="77">
        <v>44186</v>
      </c>
      <c r="C363" s="48">
        <v>0</v>
      </c>
      <c r="D363" s="84"/>
      <c r="E363" s="110"/>
      <c r="F363" s="57">
        <v>1</v>
      </c>
      <c r="G363" s="48">
        <v>15</v>
      </c>
      <c r="H363" s="89">
        <f t="shared" ref="H363" si="1701">+H362+G363</f>
        <v>86867</v>
      </c>
      <c r="I363" s="89">
        <f t="shared" ref="I363" si="1702">+H363-M363-O363</f>
        <v>324</v>
      </c>
      <c r="J363" s="48">
        <v>0</v>
      </c>
      <c r="K363" s="56">
        <f t="shared" ref="K363" si="1703">+J363+K362</f>
        <v>4</v>
      </c>
      <c r="L363" s="48">
        <v>0</v>
      </c>
      <c r="M363" s="89">
        <f t="shared" ref="M363" si="1704">+L363+M362</f>
        <v>4634</v>
      </c>
      <c r="N363" s="48">
        <v>9</v>
      </c>
      <c r="O363" s="89">
        <f t="shared" ref="O363" si="1705">+N363+O362</f>
        <v>81909</v>
      </c>
      <c r="P363" s="111">
        <f t="shared" ref="P363" si="1706">+Q363-Q362</f>
        <v>1503</v>
      </c>
      <c r="Q363" s="57">
        <v>893304</v>
      </c>
      <c r="R363" s="48">
        <v>589</v>
      </c>
      <c r="S363" s="118"/>
      <c r="T363" s="57">
        <v>7850</v>
      </c>
      <c r="U363" s="78"/>
      <c r="W363" s="121">
        <f t="shared" ref="W363" si="1707">+B363</f>
        <v>44186</v>
      </c>
      <c r="X363" s="122">
        <f t="shared" ref="X363" si="1708">+G363</f>
        <v>15</v>
      </c>
      <c r="Y363" s="97">
        <f t="shared" ref="Y363" si="1709">+H363</f>
        <v>86867</v>
      </c>
      <c r="Z363" s="123">
        <f t="shared" ref="Z363" si="1710">+B363</f>
        <v>44186</v>
      </c>
      <c r="AA363" s="97">
        <f t="shared" ref="AA363" si="1711">+L363</f>
        <v>0</v>
      </c>
      <c r="AB363" s="97">
        <f t="shared" ref="AB363" si="1712">+M363</f>
        <v>4634</v>
      </c>
    </row>
    <row r="364" spans="2:28" x14ac:dyDescent="0.55000000000000004">
      <c r="B364" s="77">
        <v>44187</v>
      </c>
      <c r="C364" s="48">
        <v>0</v>
      </c>
      <c r="D364" s="84"/>
      <c r="E364" s="110"/>
      <c r="F364" s="57">
        <v>0</v>
      </c>
      <c r="G364" s="48">
        <v>15</v>
      </c>
      <c r="H364" s="89">
        <f t="shared" ref="H364" si="1713">+H363+G364</f>
        <v>86882</v>
      </c>
      <c r="I364" s="89">
        <f t="shared" ref="I364" si="1714">+H364-M364-O364</f>
        <v>320</v>
      </c>
      <c r="J364" s="48">
        <v>1</v>
      </c>
      <c r="K364" s="56">
        <f t="shared" ref="K364" si="1715">+J364+K363</f>
        <v>5</v>
      </c>
      <c r="L364" s="48">
        <v>0</v>
      </c>
      <c r="M364" s="89">
        <f t="shared" ref="M364" si="1716">+L364+M363</f>
        <v>4634</v>
      </c>
      <c r="N364" s="48">
        <v>19</v>
      </c>
      <c r="O364" s="89">
        <f t="shared" ref="O364" si="1717">+N364+O363</f>
        <v>81928</v>
      </c>
      <c r="P364" s="111">
        <f t="shared" ref="P364" si="1718">+Q364-Q363</f>
        <v>566</v>
      </c>
      <c r="Q364" s="57">
        <v>893870</v>
      </c>
      <c r="R364" s="48">
        <v>751</v>
      </c>
      <c r="S364" s="118"/>
      <c r="T364" s="57">
        <v>7618</v>
      </c>
      <c r="U364" s="78"/>
      <c r="W364" s="121">
        <f t="shared" ref="W364" si="1719">+B364</f>
        <v>44187</v>
      </c>
      <c r="X364" s="122">
        <f t="shared" ref="X364" si="1720">+G364</f>
        <v>15</v>
      </c>
      <c r="Y364" s="97">
        <f t="shared" ref="Y364" si="1721">+H364</f>
        <v>86882</v>
      </c>
      <c r="Z364" s="123">
        <f t="shared" ref="Z364" si="1722">+B364</f>
        <v>44187</v>
      </c>
      <c r="AA364" s="97">
        <f t="shared" ref="AA364" si="1723">+L364</f>
        <v>0</v>
      </c>
      <c r="AB364" s="97">
        <f t="shared" ref="AB364" si="1724">+M364</f>
        <v>4634</v>
      </c>
    </row>
    <row r="365" spans="2:28" x14ac:dyDescent="0.55000000000000004">
      <c r="B365" s="77">
        <v>44188</v>
      </c>
      <c r="C365" s="48">
        <v>0</v>
      </c>
      <c r="D365" s="84"/>
      <c r="E365" s="110"/>
      <c r="F365" s="57">
        <v>0</v>
      </c>
      <c r="G365" s="48">
        <v>17</v>
      </c>
      <c r="H365" s="89">
        <f t="shared" ref="H365" si="1725">+H364+G365</f>
        <v>86899</v>
      </c>
      <c r="I365" s="89">
        <f t="shared" ref="I365" si="1726">+H365-M365-O365</f>
        <v>315</v>
      </c>
      <c r="J365" s="48">
        <v>1</v>
      </c>
      <c r="K365" s="56">
        <f t="shared" ref="K365" si="1727">+J365+K364</f>
        <v>6</v>
      </c>
      <c r="L365" s="48">
        <v>0</v>
      </c>
      <c r="M365" s="89">
        <f t="shared" ref="M365" si="1728">+L365+M364</f>
        <v>4634</v>
      </c>
      <c r="N365" s="48">
        <v>22</v>
      </c>
      <c r="O365" s="89">
        <f t="shared" ref="O365" si="1729">+N365+O364</f>
        <v>81950</v>
      </c>
      <c r="P365" s="111">
        <f t="shared" ref="P365" si="1730">+Q365-Q364</f>
        <v>539</v>
      </c>
      <c r="Q365" s="57">
        <v>894409</v>
      </c>
      <c r="R365" s="48">
        <v>669</v>
      </c>
      <c r="S365" s="118"/>
      <c r="T365" s="57">
        <v>7488</v>
      </c>
      <c r="U365" s="78"/>
      <c r="W365" s="121">
        <f t="shared" ref="W365" si="1731">+B365</f>
        <v>44188</v>
      </c>
      <c r="X365" s="122">
        <f t="shared" ref="X365" si="1732">+G365</f>
        <v>17</v>
      </c>
      <c r="Y365" s="97">
        <f t="shared" ref="Y365" si="1733">+H365</f>
        <v>86899</v>
      </c>
      <c r="Z365" s="123">
        <f t="shared" ref="Z365" si="1734">+B365</f>
        <v>44188</v>
      </c>
      <c r="AA365" s="97">
        <f t="shared" ref="AA365" si="1735">+L365</f>
        <v>0</v>
      </c>
      <c r="AB365" s="97">
        <f t="shared" ref="AB365" si="1736">+M365</f>
        <v>4634</v>
      </c>
    </row>
    <row r="366" spans="2:28" x14ac:dyDescent="0.55000000000000004">
      <c r="B366" s="77">
        <v>44189</v>
      </c>
      <c r="C366" s="48">
        <v>0</v>
      </c>
      <c r="D366" s="84"/>
      <c r="E366" s="110"/>
      <c r="F366" s="57">
        <v>0</v>
      </c>
      <c r="G366" s="48">
        <v>14</v>
      </c>
      <c r="H366" s="89">
        <f t="shared" ref="H366" si="1737">+H365+G366</f>
        <v>86913</v>
      </c>
      <c r="I366" s="89">
        <f t="shared" ref="I366" si="1738">+H366-M366-O366</f>
        <v>320</v>
      </c>
      <c r="J366" s="48">
        <v>0</v>
      </c>
      <c r="K366" s="56">
        <f t="shared" ref="K366" si="1739">+J366+K365</f>
        <v>6</v>
      </c>
      <c r="L366" s="48">
        <v>0</v>
      </c>
      <c r="M366" s="89">
        <f t="shared" ref="M366" si="1740">+L366+M365</f>
        <v>4634</v>
      </c>
      <c r="N366" s="48">
        <v>9</v>
      </c>
      <c r="O366" s="89">
        <f t="shared" ref="O366" si="1741">+N366+O365</f>
        <v>81959</v>
      </c>
      <c r="P366" s="111">
        <f t="shared" ref="P366" si="1742">+Q366-Q365</f>
        <v>3281</v>
      </c>
      <c r="Q366" s="57">
        <v>897690</v>
      </c>
      <c r="R366" s="48">
        <v>879</v>
      </c>
      <c r="S366" s="118"/>
      <c r="T366" s="57">
        <v>9890</v>
      </c>
      <c r="U366" s="78"/>
      <c r="W366" s="121">
        <f t="shared" ref="W366" si="1743">+B366</f>
        <v>44189</v>
      </c>
      <c r="X366" s="122">
        <f t="shared" ref="X366" si="1744">+G366</f>
        <v>14</v>
      </c>
      <c r="Y366" s="97">
        <f t="shared" ref="Y366" si="1745">+H366</f>
        <v>86913</v>
      </c>
      <c r="Z366" s="123">
        <f t="shared" ref="Z366" si="1746">+B366</f>
        <v>44189</v>
      </c>
      <c r="AA366" s="97">
        <f t="shared" ref="AA366" si="1747">+L366</f>
        <v>0</v>
      </c>
      <c r="AB366" s="97">
        <f t="shared" ref="AB366" si="1748">+M366</f>
        <v>4634</v>
      </c>
    </row>
    <row r="367" spans="2:28" x14ac:dyDescent="0.55000000000000004">
      <c r="B367" s="77">
        <v>44190</v>
      </c>
      <c r="C367" s="48">
        <v>1</v>
      </c>
      <c r="D367" s="84"/>
      <c r="E367" s="110"/>
      <c r="F367" s="57">
        <v>0</v>
      </c>
      <c r="G367" s="48">
        <v>20</v>
      </c>
      <c r="H367" s="89">
        <f t="shared" ref="H367" si="1749">+H366+G367</f>
        <v>86933</v>
      </c>
      <c r="I367" s="89">
        <f t="shared" ref="I367" si="1750">+H367-M367-O367</f>
        <v>328</v>
      </c>
      <c r="J367" s="48">
        <v>-2</v>
      </c>
      <c r="K367" s="56">
        <f t="shared" ref="K367" si="1751">+J367+K366</f>
        <v>4</v>
      </c>
      <c r="L367" s="48">
        <v>0</v>
      </c>
      <c r="M367" s="89">
        <f t="shared" ref="M367" si="1752">+L367+M366</f>
        <v>4634</v>
      </c>
      <c r="N367" s="48">
        <v>12</v>
      </c>
      <c r="O367" s="89">
        <f t="shared" ref="O367" si="1753">+N367+O366</f>
        <v>81971</v>
      </c>
      <c r="P367" s="111">
        <f t="shared" ref="P367" si="1754">+Q367-Q366</f>
        <v>2792</v>
      </c>
      <c r="Q367" s="57">
        <v>900482</v>
      </c>
      <c r="R367" s="48">
        <v>627</v>
      </c>
      <c r="S367" s="118"/>
      <c r="T367" s="57">
        <v>12055</v>
      </c>
      <c r="U367" s="78"/>
      <c r="W367" s="121">
        <f t="shared" ref="W367" si="1755">+B367</f>
        <v>44190</v>
      </c>
      <c r="X367" s="122">
        <f t="shared" ref="X367" si="1756">+G367</f>
        <v>20</v>
      </c>
      <c r="Y367" s="97">
        <f t="shared" ref="Y367" si="1757">+H367</f>
        <v>86933</v>
      </c>
      <c r="Z367" s="123">
        <f t="shared" ref="Z367" si="1758">+B367</f>
        <v>44190</v>
      </c>
      <c r="AA367" s="97">
        <f t="shared" ref="AA367" si="1759">+L367</f>
        <v>0</v>
      </c>
      <c r="AB367" s="97">
        <f t="shared" ref="AB367" si="1760">+M367</f>
        <v>4634</v>
      </c>
    </row>
    <row r="368" spans="2:28" x14ac:dyDescent="0.55000000000000004">
      <c r="B368" s="77">
        <v>44191</v>
      </c>
      <c r="C368" s="48">
        <v>0</v>
      </c>
      <c r="D368" s="84"/>
      <c r="E368" s="110"/>
      <c r="F368" s="57">
        <v>0</v>
      </c>
      <c r="G368" s="48">
        <v>22</v>
      </c>
      <c r="H368" s="89">
        <f t="shared" ref="H368" si="1761">+H367+G368</f>
        <v>86955</v>
      </c>
      <c r="I368" s="89">
        <f t="shared" ref="I368" si="1762">+H368-M368-O368</f>
        <v>334</v>
      </c>
      <c r="J368" s="48">
        <v>0</v>
      </c>
      <c r="K368" s="56">
        <f t="shared" ref="K368" si="1763">+J368+K367</f>
        <v>4</v>
      </c>
      <c r="L368" s="48">
        <v>0</v>
      </c>
      <c r="M368" s="89">
        <f t="shared" ref="M368" si="1764">+L368+M367</f>
        <v>4634</v>
      </c>
      <c r="N368" s="48">
        <v>16</v>
      </c>
      <c r="O368" s="89">
        <f t="shared" ref="O368" si="1765">+N368+O367</f>
        <v>81987</v>
      </c>
      <c r="P368" s="111">
        <f t="shared" ref="P368" si="1766">+Q368-Q367</f>
        <v>470</v>
      </c>
      <c r="Q368" s="57">
        <v>900952</v>
      </c>
      <c r="R368" s="48">
        <v>571</v>
      </c>
      <c r="S368" s="118"/>
      <c r="T368" s="57">
        <v>11954</v>
      </c>
      <c r="U368" s="78"/>
      <c r="W368" s="121">
        <f t="shared" ref="W368" si="1767">+B368</f>
        <v>44191</v>
      </c>
      <c r="X368" s="122">
        <f t="shared" ref="X368" si="1768">+G368</f>
        <v>22</v>
      </c>
      <c r="Y368" s="97">
        <f t="shared" ref="Y368" si="1769">+H368</f>
        <v>86955</v>
      </c>
      <c r="Z368" s="123">
        <f t="shared" ref="Z368" si="1770">+B368</f>
        <v>44191</v>
      </c>
      <c r="AA368" s="97">
        <f t="shared" ref="AA368" si="1771">+L368</f>
        <v>0</v>
      </c>
      <c r="AB368" s="97">
        <f t="shared" ref="AB368" si="1772">+M368</f>
        <v>4634</v>
      </c>
    </row>
    <row r="369" spans="2:28" x14ac:dyDescent="0.55000000000000004">
      <c r="B369" s="77">
        <v>44192</v>
      </c>
      <c r="C369" s="48">
        <v>0</v>
      </c>
      <c r="D369" s="84"/>
      <c r="E369" s="110"/>
      <c r="F369" s="57">
        <v>0</v>
      </c>
      <c r="G369" s="48">
        <v>21</v>
      </c>
      <c r="H369" s="89">
        <f t="shared" ref="H369" si="1773">+H368+G369</f>
        <v>86976</v>
      </c>
      <c r="I369" s="89">
        <f t="shared" ref="I369" si="1774">+H369-M369-O369</f>
        <v>339</v>
      </c>
      <c r="J369" s="48">
        <v>1</v>
      </c>
      <c r="K369" s="56">
        <f t="shared" ref="K369" si="1775">+J369+K368</f>
        <v>5</v>
      </c>
      <c r="L369" s="48">
        <v>0</v>
      </c>
      <c r="M369" s="89">
        <f t="shared" ref="M369" si="1776">+L369+M368</f>
        <v>4634</v>
      </c>
      <c r="N369" s="48">
        <v>16</v>
      </c>
      <c r="O369" s="89">
        <f t="shared" ref="O369" si="1777">+N369+O368</f>
        <v>82003</v>
      </c>
      <c r="P369" s="111">
        <f t="shared" ref="P369" si="1778">+Q369-Q368</f>
        <v>565</v>
      </c>
      <c r="Q369" s="57">
        <v>901517</v>
      </c>
      <c r="R369" s="48">
        <v>728</v>
      </c>
      <c r="S369" s="118"/>
      <c r="T369" s="57">
        <v>11791</v>
      </c>
      <c r="U369" s="78"/>
      <c r="W369" s="121">
        <f t="shared" ref="W369" si="1779">+B369</f>
        <v>44192</v>
      </c>
      <c r="X369" s="122">
        <f t="shared" ref="X369" si="1780">+G369</f>
        <v>21</v>
      </c>
      <c r="Y369" s="97">
        <f t="shared" ref="Y369" si="1781">+H369</f>
        <v>86976</v>
      </c>
      <c r="Z369" s="123">
        <f t="shared" ref="Z369" si="1782">+B369</f>
        <v>44192</v>
      </c>
      <c r="AA369" s="97">
        <f t="shared" ref="AA369" si="1783">+L369</f>
        <v>0</v>
      </c>
      <c r="AB369" s="97">
        <f t="shared" ref="AB369" si="1784">+M369</f>
        <v>4634</v>
      </c>
    </row>
    <row r="370" spans="2:28" x14ac:dyDescent="0.55000000000000004">
      <c r="B370" s="77">
        <v>44193</v>
      </c>
      <c r="C370" s="48">
        <v>0</v>
      </c>
      <c r="D370" s="84"/>
      <c r="E370" s="110"/>
      <c r="F370" s="57">
        <v>0</v>
      </c>
      <c r="G370" s="48">
        <v>27</v>
      </c>
      <c r="H370" s="89">
        <f t="shared" ref="H370" si="1785">+H369+G370</f>
        <v>87003</v>
      </c>
      <c r="I370" s="89">
        <f t="shared" ref="I370" si="1786">+H370-M370-O370</f>
        <v>348</v>
      </c>
      <c r="J370" s="48">
        <v>0</v>
      </c>
      <c r="K370" s="56">
        <f t="shared" ref="K370" si="1787">+J370+K369</f>
        <v>5</v>
      </c>
      <c r="L370" s="48">
        <v>0</v>
      </c>
      <c r="M370" s="89">
        <f t="shared" ref="M370" si="1788">+L370+M369</f>
        <v>4634</v>
      </c>
      <c r="N370" s="48">
        <v>18</v>
      </c>
      <c r="O370" s="89">
        <f t="shared" ref="O370" si="1789">+N370+O369</f>
        <v>82021</v>
      </c>
      <c r="P370" s="111">
        <f t="shared" ref="P370" si="1790">+Q370-Q369</f>
        <v>670</v>
      </c>
      <c r="Q370" s="57">
        <v>902187</v>
      </c>
      <c r="R370" s="48">
        <v>547</v>
      </c>
      <c r="S370" s="118"/>
      <c r="T370" s="57">
        <v>11909</v>
      </c>
      <c r="U370" s="78"/>
      <c r="W370" s="121">
        <f t="shared" ref="W370:W372" si="1791">+B370</f>
        <v>44193</v>
      </c>
      <c r="X370" s="122">
        <f t="shared" ref="X370:X372" si="1792">+G370</f>
        <v>27</v>
      </c>
      <c r="Y370" s="97">
        <f t="shared" ref="Y370:Y372" si="1793">+H370</f>
        <v>87003</v>
      </c>
      <c r="Z370" s="123">
        <f t="shared" ref="Z370:Z372" si="1794">+B370</f>
        <v>44193</v>
      </c>
      <c r="AA370" s="97">
        <f t="shared" ref="AA370:AA372" si="1795">+L370</f>
        <v>0</v>
      </c>
      <c r="AB370" s="97">
        <f t="shared" ref="AB370:AB372" si="1796">+M370</f>
        <v>4634</v>
      </c>
    </row>
    <row r="371" spans="2:28" x14ac:dyDescent="0.55000000000000004">
      <c r="B371" s="77">
        <v>44194</v>
      </c>
      <c r="C371" s="48">
        <v>0</v>
      </c>
      <c r="D371" s="84"/>
      <c r="E371" s="110"/>
      <c r="F371" s="57">
        <v>0</v>
      </c>
      <c r="G371" s="48">
        <v>24</v>
      </c>
      <c r="H371" s="89">
        <f t="shared" ref="H371" si="1797">+H370+G371</f>
        <v>87027</v>
      </c>
      <c r="I371" s="89">
        <f t="shared" ref="I371" si="1798">+H371-M371-O371</f>
        <v>356</v>
      </c>
      <c r="J371" s="48">
        <v>1</v>
      </c>
      <c r="K371" s="56">
        <f t="shared" ref="K371" si="1799">+J371+K370</f>
        <v>6</v>
      </c>
      <c r="L371" s="48">
        <v>0</v>
      </c>
      <c r="M371" s="89">
        <f t="shared" ref="M371" si="1800">+L371+M370</f>
        <v>4634</v>
      </c>
      <c r="N371" s="48">
        <v>16</v>
      </c>
      <c r="O371" s="89">
        <f t="shared" ref="O371" si="1801">+N371+O370</f>
        <v>82037</v>
      </c>
      <c r="P371" s="111">
        <f t="shared" ref="P371" si="1802">+Q371-Q370</f>
        <v>1341</v>
      </c>
      <c r="Q371" s="57">
        <v>903528</v>
      </c>
      <c r="R371" s="48">
        <v>399</v>
      </c>
      <c r="S371" s="118"/>
      <c r="T371" s="57">
        <v>12846</v>
      </c>
      <c r="U371" s="78"/>
      <c r="W371" s="121">
        <f t="shared" si="1791"/>
        <v>44194</v>
      </c>
      <c r="X371" s="122">
        <f t="shared" si="1792"/>
        <v>24</v>
      </c>
      <c r="Y371" s="97">
        <f t="shared" si="1793"/>
        <v>87027</v>
      </c>
      <c r="Z371" s="123">
        <f t="shared" si="1794"/>
        <v>44194</v>
      </c>
      <c r="AA371" s="97">
        <f t="shared" si="1795"/>
        <v>0</v>
      </c>
      <c r="AB371" s="97">
        <f t="shared" si="1796"/>
        <v>4634</v>
      </c>
    </row>
    <row r="372" spans="2:28" x14ac:dyDescent="0.55000000000000004">
      <c r="B372" s="77">
        <v>44195</v>
      </c>
      <c r="C372" s="48">
        <v>0</v>
      </c>
      <c r="D372" s="84"/>
      <c r="E372" s="110"/>
      <c r="F372" s="57">
        <v>0</v>
      </c>
      <c r="G372" s="48">
        <v>25</v>
      </c>
      <c r="H372" s="89">
        <f t="shared" ref="H372" si="1803">+H371+G372</f>
        <v>87052</v>
      </c>
      <c r="I372" s="89">
        <f t="shared" ref="I372" si="1804">+H372-M372-O372</f>
        <v>368</v>
      </c>
      <c r="J372" s="48">
        <v>0</v>
      </c>
      <c r="K372" s="56">
        <f t="shared" ref="K372" si="1805">+J372+K371</f>
        <v>6</v>
      </c>
      <c r="L372" s="48">
        <v>0</v>
      </c>
      <c r="M372" s="89">
        <f t="shared" ref="M372" si="1806">+L372+M371</f>
        <v>4634</v>
      </c>
      <c r="N372" s="48">
        <v>13</v>
      </c>
      <c r="O372" s="89">
        <f t="shared" ref="O372" si="1807">+N372+O371</f>
        <v>82050</v>
      </c>
      <c r="P372" s="111">
        <f t="shared" ref="P372" si="1808">+Q372-Q371</f>
        <v>987</v>
      </c>
      <c r="Q372" s="57">
        <v>904515</v>
      </c>
      <c r="R372" s="48">
        <v>205</v>
      </c>
      <c r="S372" s="118"/>
      <c r="T372" s="57">
        <v>13615</v>
      </c>
      <c r="U372" s="78"/>
      <c r="W372" s="121">
        <f t="shared" si="1791"/>
        <v>44195</v>
      </c>
      <c r="X372" s="122">
        <f t="shared" si="1792"/>
        <v>25</v>
      </c>
      <c r="Y372" s="97">
        <f t="shared" si="1793"/>
        <v>87052</v>
      </c>
      <c r="Z372" s="123">
        <f t="shared" si="1794"/>
        <v>44195</v>
      </c>
      <c r="AA372" s="97">
        <f t="shared" si="1795"/>
        <v>0</v>
      </c>
      <c r="AB372" s="97">
        <f t="shared" si="1796"/>
        <v>4634</v>
      </c>
    </row>
    <row r="373" spans="2:28" x14ac:dyDescent="0.55000000000000004">
      <c r="B373" s="77">
        <v>44561</v>
      </c>
      <c r="C373" s="48">
        <v>1</v>
      </c>
      <c r="D373" s="84"/>
      <c r="E373" s="110"/>
      <c r="F373" s="57">
        <v>1</v>
      </c>
      <c r="G373" s="48">
        <v>19</v>
      </c>
      <c r="H373" s="89">
        <f t="shared" ref="H373" si="1809">+H372+G373</f>
        <v>87071</v>
      </c>
      <c r="I373" s="89">
        <f t="shared" ref="I373" si="1810">+H373-M373-O373</f>
        <v>370</v>
      </c>
      <c r="J373" s="48">
        <v>3</v>
      </c>
      <c r="K373" s="56">
        <f t="shared" ref="K373:K375" si="1811">+J373+K372</f>
        <v>9</v>
      </c>
      <c r="L373" s="48">
        <v>0</v>
      </c>
      <c r="M373" s="89">
        <f t="shared" ref="M373" si="1812">+L373+M372</f>
        <v>4634</v>
      </c>
      <c r="N373" s="48">
        <v>17</v>
      </c>
      <c r="O373" s="89">
        <f t="shared" ref="O373" si="1813">+N373+O372</f>
        <v>82067</v>
      </c>
      <c r="P373" s="111">
        <f t="shared" ref="P373" si="1814">+Q373-Q372</f>
        <v>978</v>
      </c>
      <c r="Q373" s="57">
        <v>905493</v>
      </c>
      <c r="R373" s="48">
        <v>1009</v>
      </c>
      <c r="S373" s="118"/>
      <c r="T373" s="57">
        <v>13584</v>
      </c>
      <c r="U373" s="78"/>
      <c r="W373" s="121">
        <f t="shared" ref="W373:W384" si="1815">+B373</f>
        <v>44561</v>
      </c>
      <c r="X373" s="122">
        <f t="shared" ref="X373" si="1816">+G373</f>
        <v>19</v>
      </c>
      <c r="Y373" s="97">
        <f t="shared" ref="Y373" si="1817">+H373</f>
        <v>87071</v>
      </c>
      <c r="Z373" s="123">
        <f t="shared" ref="Z373" si="1818">+B373</f>
        <v>44561</v>
      </c>
      <c r="AA373" s="97">
        <f t="shared" ref="AA373" si="1819">+L373</f>
        <v>0</v>
      </c>
      <c r="AB373" s="97">
        <f t="shared" ref="AB373" si="1820">+M373</f>
        <v>4634</v>
      </c>
    </row>
    <row r="374" spans="2:28" x14ac:dyDescent="0.55000000000000004">
      <c r="B374" s="77">
        <v>44197</v>
      </c>
      <c r="C374" s="48">
        <v>1</v>
      </c>
      <c r="D374" s="84"/>
      <c r="E374" s="110"/>
      <c r="F374" s="57">
        <v>1</v>
      </c>
      <c r="G374" s="48">
        <v>22</v>
      </c>
      <c r="H374" s="89">
        <f t="shared" ref="H374" si="1821">+H373+G374</f>
        <v>87093</v>
      </c>
      <c r="I374" s="89">
        <f t="shared" ref="I374" si="1822">+H374-M374-O374</f>
        <v>383</v>
      </c>
      <c r="J374" s="48">
        <v>1</v>
      </c>
      <c r="K374" s="56">
        <f t="shared" si="1811"/>
        <v>10</v>
      </c>
      <c r="L374" s="48">
        <v>0</v>
      </c>
      <c r="M374" s="89">
        <f t="shared" ref="M374" si="1823">+L374+M373</f>
        <v>4634</v>
      </c>
      <c r="N374" s="48">
        <v>9</v>
      </c>
      <c r="O374" s="89">
        <f t="shared" ref="O374" si="1824">+N374+O373</f>
        <v>82076</v>
      </c>
      <c r="P374" s="111">
        <f t="shared" ref="P374" si="1825">+Q374-Q373</f>
        <v>1141</v>
      </c>
      <c r="Q374" s="57">
        <v>906634</v>
      </c>
      <c r="R374" s="48">
        <v>413</v>
      </c>
      <c r="S374" s="118"/>
      <c r="T374" s="57">
        <v>14311</v>
      </c>
      <c r="U374" s="78"/>
      <c r="W374" s="121">
        <f t="shared" si="1815"/>
        <v>44197</v>
      </c>
      <c r="X374" s="122">
        <f t="shared" ref="X374" si="1826">+G374</f>
        <v>22</v>
      </c>
      <c r="Y374" s="97">
        <f t="shared" ref="Y374" si="1827">+H374</f>
        <v>87093</v>
      </c>
      <c r="Z374" s="123">
        <f t="shared" ref="Z374" si="1828">+B374</f>
        <v>44197</v>
      </c>
      <c r="AA374" s="97">
        <f t="shared" ref="AA374" si="1829">+L374</f>
        <v>0</v>
      </c>
      <c r="AB374" s="97">
        <f t="shared" ref="AB374" si="1830">+M374</f>
        <v>4634</v>
      </c>
    </row>
    <row r="375" spans="2:28" x14ac:dyDescent="0.55000000000000004">
      <c r="B375" s="77">
        <v>44198</v>
      </c>
      <c r="C375" s="48">
        <v>0</v>
      </c>
      <c r="D375" s="84"/>
      <c r="E375" s="110"/>
      <c r="F375" s="57">
        <v>1</v>
      </c>
      <c r="G375" s="48">
        <v>24</v>
      </c>
      <c r="H375" s="89">
        <f t="shared" ref="H375" si="1831">+H374+G375</f>
        <v>87117</v>
      </c>
      <c r="I375" s="89">
        <f t="shared" ref="I375" si="1832">+H375-M375-O375</f>
        <v>395</v>
      </c>
      <c r="J375" s="48">
        <v>-1</v>
      </c>
      <c r="K375" s="56">
        <f t="shared" si="1811"/>
        <v>9</v>
      </c>
      <c r="L375" s="48">
        <v>0</v>
      </c>
      <c r="M375" s="89">
        <f t="shared" ref="M375" si="1833">+L375+M374</f>
        <v>4634</v>
      </c>
      <c r="N375" s="48">
        <v>12</v>
      </c>
      <c r="O375" s="89">
        <f t="shared" ref="O375" si="1834">+N375+O374</f>
        <v>82088</v>
      </c>
      <c r="P375" s="111">
        <f t="shared" ref="P375" si="1835">+Q375-Q374</f>
        <v>826</v>
      </c>
      <c r="Q375" s="57">
        <v>907460</v>
      </c>
      <c r="R375" s="48">
        <v>960</v>
      </c>
      <c r="S375" s="118"/>
      <c r="T375" s="57">
        <v>14175</v>
      </c>
      <c r="U375" s="78"/>
      <c r="W375" s="121">
        <f t="shared" si="1815"/>
        <v>44198</v>
      </c>
      <c r="X375" s="122">
        <f t="shared" ref="X375" si="1836">+G375</f>
        <v>24</v>
      </c>
      <c r="Y375" s="97">
        <f t="shared" ref="Y375" si="1837">+H375</f>
        <v>87117</v>
      </c>
      <c r="Z375" s="123">
        <f t="shared" ref="Z375" si="1838">+B375</f>
        <v>44198</v>
      </c>
      <c r="AA375" s="97">
        <f t="shared" ref="AA375" si="1839">+L375</f>
        <v>0</v>
      </c>
      <c r="AB375" s="97">
        <f t="shared" ref="AB375" si="1840">+M375</f>
        <v>4634</v>
      </c>
    </row>
    <row r="376" spans="2:28" x14ac:dyDescent="0.55000000000000004">
      <c r="B376" s="77">
        <v>44199</v>
      </c>
      <c r="C376" s="48">
        <v>0</v>
      </c>
      <c r="D376" s="84"/>
      <c r="E376" s="110"/>
      <c r="F376" s="57">
        <v>1</v>
      </c>
      <c r="G376" s="48">
        <v>33</v>
      </c>
      <c r="H376" s="89">
        <f t="shared" ref="H376" si="1841">+H375+G376</f>
        <v>87150</v>
      </c>
      <c r="I376" s="89">
        <f t="shared" ref="I376" si="1842">+H376-M376-O376</f>
        <v>411</v>
      </c>
      <c r="J376" s="48">
        <v>1</v>
      </c>
      <c r="K376" s="56">
        <f t="shared" ref="K376" si="1843">+J376+K375</f>
        <v>10</v>
      </c>
      <c r="L376" s="48">
        <v>0</v>
      </c>
      <c r="M376" s="89">
        <f t="shared" ref="M376" si="1844">+L376+M375</f>
        <v>4634</v>
      </c>
      <c r="N376" s="48">
        <v>17</v>
      </c>
      <c r="O376" s="89">
        <f t="shared" ref="O376" si="1845">+N376+O375</f>
        <v>82105</v>
      </c>
      <c r="P376" s="111">
        <f t="shared" ref="P376" si="1846">+Q376-Q375</f>
        <v>1965</v>
      </c>
      <c r="Q376" s="57">
        <v>909425</v>
      </c>
      <c r="R376" s="48">
        <v>452</v>
      </c>
      <c r="S376" s="118"/>
      <c r="T376" s="57">
        <v>15685</v>
      </c>
      <c r="U376" s="78"/>
      <c r="W376" s="121">
        <f t="shared" si="1815"/>
        <v>44199</v>
      </c>
      <c r="X376" s="122">
        <f t="shared" ref="X376" si="1847">+G376</f>
        <v>33</v>
      </c>
      <c r="Y376" s="97">
        <f t="shared" ref="Y376" si="1848">+H376</f>
        <v>87150</v>
      </c>
      <c r="Z376" s="123">
        <f t="shared" ref="Z376" si="1849">+B376</f>
        <v>44199</v>
      </c>
      <c r="AA376" s="97">
        <f t="shared" ref="AA376" si="1850">+L376</f>
        <v>0</v>
      </c>
      <c r="AB376" s="97">
        <f t="shared" ref="AB376" si="1851">+M376</f>
        <v>4634</v>
      </c>
    </row>
    <row r="377" spans="2:28" x14ac:dyDescent="0.55000000000000004">
      <c r="B377" s="77">
        <v>44200</v>
      </c>
      <c r="C377" s="48">
        <v>0</v>
      </c>
      <c r="D377" s="84"/>
      <c r="E377" s="110"/>
      <c r="F377" s="57">
        <v>1</v>
      </c>
      <c r="G377" s="48">
        <v>33</v>
      </c>
      <c r="H377" s="89">
        <f t="shared" ref="H377" si="1852">+H376+G377</f>
        <v>87183</v>
      </c>
      <c r="I377" s="89">
        <f t="shared" ref="I377" si="1853">+H377-M377-O377</f>
        <v>432</v>
      </c>
      <c r="J377" s="48">
        <v>3</v>
      </c>
      <c r="K377" s="56">
        <f t="shared" ref="K377" si="1854">+J377+K376</f>
        <v>13</v>
      </c>
      <c r="L377" s="48">
        <v>0</v>
      </c>
      <c r="M377" s="89">
        <f t="shared" ref="M377" si="1855">+L377+M376</f>
        <v>4634</v>
      </c>
      <c r="N377" s="48">
        <v>12</v>
      </c>
      <c r="O377" s="89">
        <f t="shared" ref="O377" si="1856">+N377+O376</f>
        <v>82117</v>
      </c>
      <c r="P377" s="111">
        <f t="shared" ref="P377" si="1857">+Q377-Q376</f>
        <v>1408</v>
      </c>
      <c r="Q377" s="57">
        <v>910833</v>
      </c>
      <c r="R377" s="48">
        <v>312</v>
      </c>
      <c r="S377" s="118"/>
      <c r="T377" s="57">
        <v>16769</v>
      </c>
      <c r="U377" s="78"/>
      <c r="W377" s="121">
        <f t="shared" si="1815"/>
        <v>44200</v>
      </c>
      <c r="X377" s="122">
        <f t="shared" ref="X377" si="1858">+G377</f>
        <v>33</v>
      </c>
      <c r="Y377" s="97">
        <f t="shared" ref="Y377" si="1859">+H377</f>
        <v>87183</v>
      </c>
      <c r="Z377" s="123">
        <f t="shared" ref="Z377" si="1860">+B377</f>
        <v>44200</v>
      </c>
      <c r="AA377" s="97">
        <f t="shared" ref="AA377" si="1861">+L377</f>
        <v>0</v>
      </c>
      <c r="AB377" s="97">
        <f t="shared" ref="AB377" si="1862">+M377</f>
        <v>4634</v>
      </c>
    </row>
    <row r="378" spans="2:28" x14ac:dyDescent="0.55000000000000004">
      <c r="B378" s="77">
        <v>44201</v>
      </c>
      <c r="C378" s="48">
        <v>2</v>
      </c>
      <c r="D378" s="84"/>
      <c r="E378" s="110"/>
      <c r="F378" s="57">
        <v>3</v>
      </c>
      <c r="G378" s="48">
        <v>32</v>
      </c>
      <c r="H378" s="89">
        <f t="shared" ref="H378" si="1863">+H377+G378</f>
        <v>87215</v>
      </c>
      <c r="I378" s="89">
        <f t="shared" ref="I378" si="1864">+H378-M378-O378</f>
        <v>443</v>
      </c>
      <c r="J378" s="48">
        <v>1</v>
      </c>
      <c r="K378" s="56">
        <f t="shared" ref="K378" si="1865">+J378+K377</f>
        <v>14</v>
      </c>
      <c r="L378" s="48">
        <v>0</v>
      </c>
      <c r="M378" s="89">
        <f t="shared" ref="M378" si="1866">+L378+M377</f>
        <v>4634</v>
      </c>
      <c r="N378" s="48">
        <v>21</v>
      </c>
      <c r="O378" s="89">
        <f t="shared" ref="O378" si="1867">+N378+O377</f>
        <v>82138</v>
      </c>
      <c r="P378" s="111">
        <f t="shared" ref="P378" si="1868">+Q378-Q377</f>
        <v>1763</v>
      </c>
      <c r="Q378" s="57">
        <v>912596</v>
      </c>
      <c r="R378" s="48">
        <v>784</v>
      </c>
      <c r="S378" s="118"/>
      <c r="T378" s="57">
        <v>17736</v>
      </c>
      <c r="U378" s="78"/>
      <c r="W378" s="121">
        <f t="shared" si="1815"/>
        <v>44201</v>
      </c>
      <c r="X378" s="122">
        <f t="shared" ref="X378" si="1869">+G378</f>
        <v>32</v>
      </c>
      <c r="Y378" s="97">
        <f t="shared" ref="Y378" si="1870">+H378</f>
        <v>87215</v>
      </c>
      <c r="Z378" s="123">
        <f t="shared" ref="Z378" si="1871">+B378</f>
        <v>44201</v>
      </c>
      <c r="AA378" s="97">
        <f t="shared" ref="AA378" si="1872">+L378</f>
        <v>0</v>
      </c>
      <c r="AB378" s="97">
        <f t="shared" ref="AB378" si="1873">+M378</f>
        <v>4634</v>
      </c>
    </row>
    <row r="379" spans="2:28" x14ac:dyDescent="0.55000000000000004">
      <c r="B379" s="77">
        <v>44202</v>
      </c>
      <c r="C379" s="48">
        <v>0</v>
      </c>
      <c r="D379" s="84"/>
      <c r="E379" s="110"/>
      <c r="F379" s="57">
        <v>0</v>
      </c>
      <c r="G379" s="48">
        <v>63</v>
      </c>
      <c r="H379" s="89">
        <f t="shared" ref="H379" si="1874">+H378+G379</f>
        <v>87278</v>
      </c>
      <c r="I379" s="89">
        <f t="shared" ref="I379" si="1875">+H379-M379-O379</f>
        <v>485</v>
      </c>
      <c r="J379" s="48">
        <v>-1</v>
      </c>
      <c r="K379" s="56">
        <f t="shared" ref="K379" si="1876">+J379+K378</f>
        <v>13</v>
      </c>
      <c r="L379" s="48">
        <v>0</v>
      </c>
      <c r="M379" s="89">
        <f t="shared" ref="M379" si="1877">+L379+M378</f>
        <v>4634</v>
      </c>
      <c r="N379" s="48">
        <v>21</v>
      </c>
      <c r="O379" s="89">
        <f t="shared" ref="O379" si="1878">+N379+O378</f>
        <v>82159</v>
      </c>
      <c r="P379" s="111">
        <f t="shared" ref="P379" si="1879">+Q379-Q378</f>
        <v>2546</v>
      </c>
      <c r="Q379" s="57">
        <v>915142</v>
      </c>
      <c r="R379" s="48">
        <v>699</v>
      </c>
      <c r="S379" s="118"/>
      <c r="T379" s="57">
        <v>19582</v>
      </c>
      <c r="U379" s="78"/>
      <c r="W379" s="121">
        <f t="shared" si="1815"/>
        <v>44202</v>
      </c>
      <c r="X379" s="122">
        <f t="shared" ref="X379" si="1880">+G379</f>
        <v>63</v>
      </c>
      <c r="Y379" s="97">
        <f t="shared" ref="Y379" si="1881">+H379</f>
        <v>87278</v>
      </c>
      <c r="Z379" s="123">
        <f t="shared" ref="Z379" si="1882">+B379</f>
        <v>44202</v>
      </c>
      <c r="AA379" s="97">
        <f t="shared" ref="AA379" si="1883">+L379</f>
        <v>0</v>
      </c>
      <c r="AB379" s="97">
        <f t="shared" ref="AB379" si="1884">+M379</f>
        <v>4634</v>
      </c>
    </row>
    <row r="380" spans="2:28" x14ac:dyDescent="0.55000000000000004">
      <c r="B380" s="77">
        <v>44203</v>
      </c>
      <c r="C380" s="48">
        <v>0</v>
      </c>
      <c r="D380" s="84"/>
      <c r="E380" s="110"/>
      <c r="F380" s="57">
        <v>0</v>
      </c>
      <c r="G380" s="48">
        <v>53</v>
      </c>
      <c r="H380" s="89">
        <f t="shared" ref="H380" si="1885">+H379+G380</f>
        <v>87331</v>
      </c>
      <c r="I380" s="89">
        <f t="shared" ref="I380" si="1886">+H380-M380-O380</f>
        <v>521</v>
      </c>
      <c r="J380" s="48">
        <v>0</v>
      </c>
      <c r="K380" s="56">
        <f t="shared" ref="K380" si="1887">+J380+K379</f>
        <v>13</v>
      </c>
      <c r="L380" s="48">
        <v>0</v>
      </c>
      <c r="M380" s="89">
        <f t="shared" ref="M380" si="1888">+L380+M379</f>
        <v>4634</v>
      </c>
      <c r="N380" s="48">
        <v>17</v>
      </c>
      <c r="O380" s="89">
        <f t="shared" ref="O380" si="1889">+N380+O379</f>
        <v>82176</v>
      </c>
      <c r="P380" s="111">
        <f t="shared" ref="P380" si="1890">+Q380-Q379</f>
        <v>5591</v>
      </c>
      <c r="Q380" s="57">
        <v>920733</v>
      </c>
      <c r="R380" s="48">
        <v>1094</v>
      </c>
      <c r="S380" s="118"/>
      <c r="T380" s="57">
        <v>23974</v>
      </c>
      <c r="U380" s="78"/>
      <c r="W380" s="121">
        <f t="shared" si="1815"/>
        <v>44203</v>
      </c>
      <c r="X380" s="122">
        <f t="shared" ref="X380" si="1891">+G380</f>
        <v>53</v>
      </c>
      <c r="Y380" s="97">
        <f t="shared" ref="Y380" si="1892">+H380</f>
        <v>87331</v>
      </c>
      <c r="Z380" s="123">
        <f t="shared" ref="Z380" si="1893">+B380</f>
        <v>44203</v>
      </c>
      <c r="AA380" s="97">
        <f t="shared" ref="AA380" si="1894">+L380</f>
        <v>0</v>
      </c>
      <c r="AB380" s="97">
        <f t="shared" ref="AB380" si="1895">+M380</f>
        <v>4634</v>
      </c>
    </row>
    <row r="381" spans="2:28" x14ac:dyDescent="0.55000000000000004">
      <c r="B381" s="77">
        <v>44204</v>
      </c>
      <c r="C381" s="48">
        <v>1</v>
      </c>
      <c r="D381" s="84"/>
      <c r="E381" s="110"/>
      <c r="F381" s="57">
        <v>1</v>
      </c>
      <c r="G381" s="48">
        <v>33</v>
      </c>
      <c r="H381" s="89">
        <f t="shared" ref="H381" si="1896">+H380+G381</f>
        <v>87364</v>
      </c>
      <c r="I381" s="89">
        <f t="shared" ref="I381" si="1897">+H381-M381-O381</f>
        <v>535</v>
      </c>
      <c r="J381" s="48">
        <v>3</v>
      </c>
      <c r="K381" s="56">
        <f t="shared" ref="K381" si="1898">+J381+K380</f>
        <v>16</v>
      </c>
      <c r="L381" s="48">
        <v>0</v>
      </c>
      <c r="M381" s="89">
        <f t="shared" ref="M381" si="1899">+L381+M380</f>
        <v>4634</v>
      </c>
      <c r="N381" s="48">
        <v>19</v>
      </c>
      <c r="O381" s="89">
        <f t="shared" ref="O381" si="1900">+N381+O380</f>
        <v>82195</v>
      </c>
      <c r="P381" s="111">
        <f t="shared" ref="P381" si="1901">+Q381-Q380</f>
        <v>2057</v>
      </c>
      <c r="Q381" s="57">
        <v>922790</v>
      </c>
      <c r="R381" s="48">
        <v>617</v>
      </c>
      <c r="S381" s="118"/>
      <c r="T381" s="57">
        <v>25414</v>
      </c>
      <c r="U381" s="78"/>
      <c r="W381" s="121">
        <f t="shared" si="1815"/>
        <v>44204</v>
      </c>
      <c r="X381" s="122">
        <f t="shared" ref="X381" si="1902">+G381</f>
        <v>33</v>
      </c>
      <c r="Y381" s="97">
        <f t="shared" ref="Y381" si="1903">+H381</f>
        <v>87364</v>
      </c>
      <c r="Z381" s="123">
        <f t="shared" ref="Z381" si="1904">+B381</f>
        <v>44204</v>
      </c>
      <c r="AA381" s="97">
        <f t="shared" ref="AA381" si="1905">+L381</f>
        <v>0</v>
      </c>
      <c r="AB381" s="97">
        <f t="shared" ref="AB381" si="1906">+M381</f>
        <v>4634</v>
      </c>
    </row>
    <row r="382" spans="2:28" x14ac:dyDescent="0.55000000000000004">
      <c r="B382" s="77">
        <v>44205</v>
      </c>
      <c r="C382" s="48">
        <v>0</v>
      </c>
      <c r="D382" s="84"/>
      <c r="E382" s="110"/>
      <c r="F382" s="57">
        <v>1</v>
      </c>
      <c r="G382" s="48">
        <v>69</v>
      </c>
      <c r="H382" s="89">
        <f t="shared" ref="H382" si="1907">+H381+G382</f>
        <v>87433</v>
      </c>
      <c r="I382" s="89">
        <f t="shared" ref="I382" si="1908">+H382-M382-O382</f>
        <v>588</v>
      </c>
      <c r="J382" s="48">
        <v>0</v>
      </c>
      <c r="K382" s="56">
        <f t="shared" ref="K382" si="1909">+J382+K381</f>
        <v>16</v>
      </c>
      <c r="L382" s="48">
        <v>0</v>
      </c>
      <c r="M382" s="89">
        <f t="shared" ref="M382" si="1910">+L382+M381</f>
        <v>4634</v>
      </c>
      <c r="N382" s="48">
        <v>16</v>
      </c>
      <c r="O382" s="89">
        <f t="shared" ref="O382" si="1911">+N382+O381</f>
        <v>82211</v>
      </c>
      <c r="P382" s="111">
        <f t="shared" ref="P382" si="1912">+Q382-Q381</f>
        <v>1272</v>
      </c>
      <c r="Q382" s="57">
        <v>924062</v>
      </c>
      <c r="R382" s="48">
        <v>584</v>
      </c>
      <c r="S382" s="118"/>
      <c r="T382" s="57">
        <v>26077</v>
      </c>
      <c r="U382" s="78"/>
      <c r="W382" s="121">
        <f t="shared" si="1815"/>
        <v>44205</v>
      </c>
      <c r="X382" s="122">
        <f t="shared" ref="X382" si="1913">+G382</f>
        <v>69</v>
      </c>
      <c r="Y382" s="97">
        <f t="shared" ref="Y382" si="1914">+H382</f>
        <v>87433</v>
      </c>
      <c r="Z382" s="123">
        <f t="shared" ref="Z382" si="1915">+B382</f>
        <v>44205</v>
      </c>
      <c r="AA382" s="97">
        <f t="shared" ref="AA382" si="1916">+L382</f>
        <v>0</v>
      </c>
      <c r="AB382" s="97">
        <f t="shared" ref="AB382" si="1917">+M382</f>
        <v>4634</v>
      </c>
    </row>
    <row r="383" spans="2:28" x14ac:dyDescent="0.55000000000000004">
      <c r="B383" s="77">
        <v>44206</v>
      </c>
      <c r="C383" s="48">
        <v>0</v>
      </c>
      <c r="D383" s="84"/>
      <c r="E383" s="110"/>
      <c r="F383" s="57">
        <v>0</v>
      </c>
      <c r="G383" s="48">
        <v>103</v>
      </c>
      <c r="H383" s="89">
        <f t="shared" ref="H383" si="1918">+H382+G383</f>
        <v>87536</v>
      </c>
      <c r="I383" s="89">
        <f t="shared" ref="I383" si="1919">+H383-M383-O383</f>
        <v>673</v>
      </c>
      <c r="J383" s="48">
        <v>4</v>
      </c>
      <c r="K383" s="56">
        <f t="shared" ref="K383" si="1920">+J383+K382</f>
        <v>20</v>
      </c>
      <c r="L383" s="48">
        <v>0</v>
      </c>
      <c r="M383" s="89">
        <f t="shared" ref="M383" si="1921">+L383+M382</f>
        <v>4634</v>
      </c>
      <c r="N383" s="48">
        <v>18</v>
      </c>
      <c r="O383" s="89">
        <f t="shared" ref="O383" si="1922">+N383+O382</f>
        <v>82229</v>
      </c>
      <c r="P383" s="111">
        <f t="shared" ref="P383" si="1923">+Q383-Q382</f>
        <v>980</v>
      </c>
      <c r="Q383" s="57">
        <v>925042</v>
      </c>
      <c r="R383" s="48">
        <v>405</v>
      </c>
      <c r="S383" s="118"/>
      <c r="T383" s="57">
        <v>26652</v>
      </c>
      <c r="U383" s="78"/>
      <c r="W383" s="121">
        <f t="shared" si="1815"/>
        <v>44206</v>
      </c>
      <c r="X383" s="122">
        <f t="shared" ref="X383" si="1924">+G383</f>
        <v>103</v>
      </c>
      <c r="Y383" s="97">
        <f t="shared" ref="Y383" si="1925">+H383</f>
        <v>87536</v>
      </c>
      <c r="Z383" s="123">
        <f t="shared" ref="Z383" si="1926">+B383</f>
        <v>44206</v>
      </c>
      <c r="AA383" s="97">
        <f t="shared" ref="AA383" si="1927">+L383</f>
        <v>0</v>
      </c>
      <c r="AB383" s="97">
        <f t="shared" ref="AB383" si="1928">+M383</f>
        <v>4634</v>
      </c>
    </row>
    <row r="384" spans="2:28" x14ac:dyDescent="0.55000000000000004">
      <c r="B384" s="77">
        <v>44207</v>
      </c>
      <c r="C384" s="48">
        <v>0</v>
      </c>
      <c r="D384" s="84"/>
      <c r="E384" s="110"/>
      <c r="F384" s="57">
        <v>0</v>
      </c>
      <c r="G384" s="48">
        <v>55</v>
      </c>
      <c r="H384" s="89">
        <f t="shared" ref="H384" si="1929">+H383+G384</f>
        <v>87591</v>
      </c>
      <c r="I384" s="89">
        <f t="shared" ref="I384" si="1930">+H384-M384-O384</f>
        <v>697</v>
      </c>
      <c r="J384" s="48">
        <v>-2</v>
      </c>
      <c r="K384" s="56">
        <f t="shared" ref="K384" si="1931">+J384+K383</f>
        <v>18</v>
      </c>
      <c r="L384" s="48">
        <v>0</v>
      </c>
      <c r="M384" s="89">
        <f t="shared" ref="M384" si="1932">+L384+M383</f>
        <v>4634</v>
      </c>
      <c r="N384" s="48">
        <v>31</v>
      </c>
      <c r="O384" s="89">
        <f t="shared" ref="O384" si="1933">+N384+O383</f>
        <v>82260</v>
      </c>
      <c r="P384" s="111">
        <f t="shared" ref="P384" si="1934">+Q384-Q383</f>
        <v>1751</v>
      </c>
      <c r="Q384" s="57">
        <v>926793</v>
      </c>
      <c r="R384" s="48">
        <v>567</v>
      </c>
      <c r="S384" s="118"/>
      <c r="T384" s="57">
        <v>27830</v>
      </c>
      <c r="U384" s="78"/>
      <c r="W384" s="121">
        <f t="shared" si="1815"/>
        <v>44207</v>
      </c>
      <c r="X384" s="122">
        <f t="shared" ref="X384" si="1935">+G384</f>
        <v>55</v>
      </c>
      <c r="Y384" s="97">
        <f t="shared" ref="Y384" si="1936">+H384</f>
        <v>87591</v>
      </c>
      <c r="Z384" s="123">
        <f t="shared" ref="Z384" si="1937">+B384</f>
        <v>44207</v>
      </c>
      <c r="AA384" s="97">
        <f t="shared" ref="AA384" si="1938">+L384</f>
        <v>0</v>
      </c>
      <c r="AB384" s="97">
        <f t="shared" ref="AB384" si="1939">+M384</f>
        <v>4634</v>
      </c>
    </row>
    <row r="385" spans="2:28" x14ac:dyDescent="0.55000000000000004">
      <c r="B385" s="77">
        <v>44208</v>
      </c>
      <c r="C385" s="48">
        <v>1</v>
      </c>
      <c r="D385" s="84"/>
      <c r="E385" s="110"/>
      <c r="F385" s="57">
        <v>1</v>
      </c>
      <c r="G385" s="48">
        <v>115</v>
      </c>
      <c r="H385" s="89">
        <f t="shared" ref="H385" si="1940">+H384+G385</f>
        <v>87706</v>
      </c>
      <c r="I385" s="89">
        <f t="shared" ref="I385" si="1941">+H385-M385-O385</f>
        <v>784</v>
      </c>
      <c r="J385" s="48">
        <v>3</v>
      </c>
      <c r="K385" s="56">
        <f t="shared" ref="K385" si="1942">+J385+K384</f>
        <v>21</v>
      </c>
      <c r="L385" s="48">
        <v>0</v>
      </c>
      <c r="M385" s="89">
        <f t="shared" ref="M385" si="1943">+L385+M384</f>
        <v>4634</v>
      </c>
      <c r="N385" s="48">
        <v>28</v>
      </c>
      <c r="O385" s="89">
        <f t="shared" ref="O385" si="1944">+N385+O384</f>
        <v>82288</v>
      </c>
      <c r="P385" s="111">
        <f t="shared" ref="P385" si="1945">+Q385-Q384</f>
        <v>2901</v>
      </c>
      <c r="Q385" s="57">
        <v>929694</v>
      </c>
      <c r="R385" s="48">
        <v>617</v>
      </c>
      <c r="S385" s="118"/>
      <c r="T385" s="57">
        <v>30114</v>
      </c>
      <c r="U385" s="78"/>
      <c r="W385" s="121">
        <f t="shared" ref="W385" si="1946">+B385</f>
        <v>44208</v>
      </c>
      <c r="X385" s="122">
        <f t="shared" ref="X385" si="1947">+G385</f>
        <v>115</v>
      </c>
      <c r="Y385" s="97">
        <f t="shared" ref="Y385" si="1948">+H385</f>
        <v>87706</v>
      </c>
      <c r="Z385" s="123">
        <f t="shared" ref="Z385" si="1949">+B385</f>
        <v>44208</v>
      </c>
      <c r="AA385" s="97">
        <f t="shared" ref="AA385" si="1950">+L385</f>
        <v>0</v>
      </c>
      <c r="AB385" s="97">
        <f t="shared" ref="AB385" si="1951">+M385</f>
        <v>4634</v>
      </c>
    </row>
    <row r="386" spans="2:28" x14ac:dyDescent="0.55000000000000004">
      <c r="B386" s="77"/>
      <c r="C386" s="59"/>
      <c r="D386" s="49"/>
      <c r="E386" s="61"/>
      <c r="F386" s="60"/>
      <c r="G386" s="59"/>
      <c r="H386" s="61"/>
      <c r="I386" s="55"/>
      <c r="J386" s="59"/>
      <c r="K386" s="61"/>
      <c r="L386" s="59"/>
      <c r="M386" s="61"/>
      <c r="N386" s="48"/>
      <c r="O386" s="60"/>
      <c r="P386" s="124"/>
      <c r="Q386" s="60"/>
      <c r="R386" s="48"/>
      <c r="S386" s="60"/>
      <c r="T386" s="60"/>
      <c r="U386" s="78"/>
    </row>
    <row r="387" spans="2:28" ht="9.5" customHeight="1" thickBot="1" x14ac:dyDescent="0.6">
      <c r="B387" s="66"/>
      <c r="C387" s="79"/>
      <c r="D387" s="80"/>
      <c r="E387" s="82"/>
      <c r="F387" s="95"/>
      <c r="G387" s="79"/>
      <c r="H387" s="82"/>
      <c r="I387" s="82"/>
      <c r="J387" s="79"/>
      <c r="K387" s="82"/>
      <c r="L387" s="79"/>
      <c r="M387" s="82"/>
      <c r="N387" s="83"/>
      <c r="O387" s="81"/>
      <c r="P387" s="94"/>
      <c r="Q387" s="95"/>
      <c r="R387" s="120"/>
      <c r="S387" s="95"/>
      <c r="T387" s="95"/>
      <c r="U387" s="67"/>
    </row>
    <row r="389" spans="2:28" ht="13" customHeight="1" x14ac:dyDescent="0.55000000000000004">
      <c r="E389" s="112"/>
      <c r="F389" s="113"/>
      <c r="G389" s="112" t="s">
        <v>80</v>
      </c>
      <c r="H389" s="113"/>
      <c r="I389" s="113"/>
      <c r="J389" s="113"/>
      <c r="U389" s="72"/>
    </row>
    <row r="390" spans="2:28" ht="13" customHeight="1" x14ac:dyDescent="0.55000000000000004">
      <c r="E390" s="112" t="s">
        <v>98</v>
      </c>
      <c r="F390" s="113"/>
      <c r="G390" s="288" t="s">
        <v>79</v>
      </c>
      <c r="H390" s="289"/>
      <c r="I390" s="112" t="s">
        <v>106</v>
      </c>
      <c r="J390" s="113"/>
    </row>
    <row r="391" spans="2:28" ht="13" customHeight="1" x14ac:dyDescent="0.55000000000000004">
      <c r="B391" s="130">
        <v>1</v>
      </c>
      <c r="E391" s="114" t="s">
        <v>108</v>
      </c>
      <c r="F391" s="113"/>
      <c r="G391" s="115"/>
      <c r="H391" s="115"/>
      <c r="I391" s="112" t="s">
        <v>107</v>
      </c>
      <c r="J391" s="113"/>
    </row>
    <row r="392" spans="2:28" ht="18.5" customHeight="1" x14ac:dyDescent="0.55000000000000004">
      <c r="E392" s="112" t="s">
        <v>96</v>
      </c>
      <c r="F392" s="113"/>
      <c r="G392" s="112" t="s">
        <v>97</v>
      </c>
      <c r="H392" s="113"/>
      <c r="I392" s="113"/>
      <c r="J392" s="113"/>
    </row>
    <row r="393" spans="2:28" ht="13" customHeight="1" x14ac:dyDescent="0.55000000000000004">
      <c r="E393" s="112" t="s">
        <v>98</v>
      </c>
      <c r="F393" s="113"/>
      <c r="G393" s="112" t="s">
        <v>99</v>
      </c>
      <c r="H393" s="113"/>
      <c r="I393" s="113"/>
      <c r="J393" s="113"/>
    </row>
    <row r="394" spans="2:28" ht="13" customHeight="1" x14ac:dyDescent="0.55000000000000004">
      <c r="E394" s="112" t="s">
        <v>98</v>
      </c>
      <c r="F394" s="113"/>
      <c r="G394" s="112" t="s">
        <v>100</v>
      </c>
      <c r="H394" s="113"/>
      <c r="I394" s="113"/>
      <c r="J394" s="113"/>
    </row>
    <row r="395" spans="2:28" ht="13" customHeight="1" x14ac:dyDescent="0.55000000000000004">
      <c r="E395" s="112" t="s">
        <v>101</v>
      </c>
      <c r="F395" s="113"/>
      <c r="G395" s="112" t="s">
        <v>102</v>
      </c>
      <c r="H395" s="113"/>
      <c r="I395" s="113"/>
      <c r="J395" s="113"/>
    </row>
    <row r="396" spans="2:28" ht="13" customHeight="1" x14ac:dyDescent="0.55000000000000004">
      <c r="E396" s="112" t="s">
        <v>103</v>
      </c>
      <c r="F396" s="113"/>
      <c r="G396" s="112" t="s">
        <v>104</v>
      </c>
      <c r="H396" s="113"/>
      <c r="I396" s="113"/>
      <c r="J396" s="113"/>
    </row>
  </sheetData>
  <mergeCells count="12">
    <mergeCell ref="G390:H390"/>
    <mergeCell ref="C1:O1"/>
    <mergeCell ref="N4:O4"/>
    <mergeCell ref="U4:U5"/>
    <mergeCell ref="C5:D5"/>
    <mergeCell ref="G4:H4"/>
    <mergeCell ref="J4:K4"/>
    <mergeCell ref="L4:M4"/>
    <mergeCell ref="I4:I5"/>
    <mergeCell ref="R4:T4"/>
    <mergeCell ref="P4:Q4"/>
    <mergeCell ref="C4:F4"/>
  </mergeCells>
  <phoneticPr fontId="1"/>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F1659-2B0A-4752-ACE6-49770024CBB3}">
  <sheetPr>
    <tabColor rgb="FF0000FF"/>
  </sheetPr>
  <dimension ref="A1:CI391"/>
  <sheetViews>
    <sheetView topLeftCell="A5" zoomScale="96" zoomScaleNormal="96" workbookViewId="0">
      <pane xSplit="1" ySplit="3" topLeftCell="K382" activePane="bottomRight" state="frozen"/>
      <selection activeCell="A5" sqref="A5"/>
      <selection pane="topRight" activeCell="B5" sqref="B5"/>
      <selection pane="bottomLeft" activeCell="A8" sqref="A8"/>
      <selection pane="bottomRight" activeCell="Z389" sqref="Z389"/>
    </sheetView>
  </sheetViews>
  <sheetFormatPr defaultRowHeight="18" x14ac:dyDescent="0.55000000000000004"/>
  <cols>
    <col min="1" max="1" width="9.33203125" style="45" bestFit="1" customWidth="1"/>
    <col min="2" max="2" width="4.83203125" bestFit="1" customWidth="1"/>
    <col min="3" max="3" width="5.6640625" bestFit="1" customWidth="1"/>
    <col min="4" max="4" width="5.4140625" bestFit="1" customWidth="1"/>
    <col min="5" max="5" width="6.6640625" bestFit="1" customWidth="1"/>
    <col min="6" max="6" width="5.4140625" bestFit="1" customWidth="1"/>
    <col min="7" max="8" width="4.83203125" bestFit="1" customWidth="1"/>
    <col min="9" max="9" width="4.83203125" customWidth="1"/>
    <col min="10" max="11" width="4.83203125" bestFit="1" customWidth="1"/>
    <col min="12" max="12" width="5.4140625" bestFit="1" customWidth="1"/>
    <col min="13" max="20" width="4.83203125" bestFit="1" customWidth="1"/>
    <col min="21" max="21" width="4.83203125" customWidth="1"/>
    <col min="22" max="22" width="4.83203125" bestFit="1" customWidth="1"/>
    <col min="23" max="23" width="4.83203125" customWidth="1"/>
    <col min="24" max="24" width="5.33203125" customWidth="1"/>
    <col min="25" max="25" width="4.33203125" bestFit="1" customWidth="1"/>
    <col min="26" max="26" width="8.6640625" style="45"/>
    <col min="27" max="27" width="7.25" style="45" bestFit="1" customWidth="1"/>
    <col min="28" max="29" width="5.6640625" style="45" customWidth="1"/>
    <col min="30" max="30" width="4.83203125" bestFit="1" customWidth="1"/>
    <col min="31" max="31" width="4.83203125" customWidth="1"/>
    <col min="32" max="32" width="6.75" bestFit="1" customWidth="1"/>
    <col min="33" max="34" width="5.6640625" bestFit="1" customWidth="1"/>
    <col min="35" max="45" width="4.83203125" bestFit="1" customWidth="1"/>
    <col min="46" max="46" width="5.6640625" bestFit="1" customWidth="1"/>
    <col min="47" max="48" width="4.83203125" bestFit="1" customWidth="1"/>
    <col min="49" max="49" width="4.58203125" bestFit="1" customWidth="1"/>
    <col min="50" max="50" width="9.33203125" style="45" bestFit="1" customWidth="1"/>
    <col min="51" max="52" width="8.5" style="45" bestFit="1" customWidth="1"/>
    <col min="53" max="53" width="4.58203125" style="45" bestFit="1" customWidth="1"/>
    <col min="54" max="54" width="8.5" style="45" bestFit="1" customWidth="1"/>
    <col min="55" max="55" width="8.5" bestFit="1" customWidth="1"/>
    <col min="56" max="56" width="4.58203125" style="45" bestFit="1" customWidth="1"/>
    <col min="57" max="57" width="10.4140625" bestFit="1" customWidth="1"/>
    <col min="58" max="58" width="4.83203125" bestFit="1" customWidth="1"/>
    <col min="59" max="59" width="10.4140625" bestFit="1" customWidth="1"/>
    <col min="60" max="60" width="5.4140625" bestFit="1" customWidth="1"/>
    <col min="61" max="61" width="12.33203125" bestFit="1" customWidth="1"/>
    <col min="62" max="63" width="4.83203125" bestFit="1" customWidth="1"/>
    <col min="64" max="64" width="9" bestFit="1" customWidth="1"/>
    <col min="65" max="65" width="8.1640625" customWidth="1"/>
    <col min="66" max="66" width="4.83203125" bestFit="1" customWidth="1"/>
    <col min="67" max="67" width="9.33203125" bestFit="1" customWidth="1"/>
    <col min="68" max="69" width="8.5" bestFit="1" customWidth="1"/>
    <col min="70" max="70" width="6.6640625" bestFit="1" customWidth="1"/>
    <col min="71" max="71" width="9.33203125" bestFit="1" customWidth="1"/>
    <col min="72" max="73" width="8.5" bestFit="1" customWidth="1"/>
    <col min="74" max="74" width="6.6640625" bestFit="1" customWidth="1"/>
    <col min="75" max="75" width="9.33203125" bestFit="1" customWidth="1"/>
    <col min="76" max="77" width="8.5" bestFit="1" customWidth="1"/>
    <col min="78" max="78" width="6.6640625" bestFit="1" customWidth="1"/>
    <col min="80" max="81" width="8.5" bestFit="1" customWidth="1"/>
    <col min="83" max="83" width="6.6640625" bestFit="1" customWidth="1"/>
    <col min="84" max="84" width="9" bestFit="1" customWidth="1"/>
  </cols>
  <sheetData>
    <row r="1" spans="1:87" x14ac:dyDescent="0.55000000000000004">
      <c r="A1" s="129"/>
      <c r="Z1" s="129"/>
      <c r="AA1" s="129"/>
      <c r="AB1" s="129"/>
      <c r="AC1" s="129"/>
    </row>
    <row r="3" spans="1:87" ht="18.5" thickBot="1" x14ac:dyDescent="0.6"/>
    <row r="4" spans="1:87" ht="18.5" thickBot="1" x14ac:dyDescent="0.6">
      <c r="A4" s="62" t="s">
        <v>3</v>
      </c>
      <c r="B4" s="318" t="s">
        <v>130</v>
      </c>
      <c r="C4" s="319"/>
      <c r="D4" s="319"/>
      <c r="E4" s="319"/>
      <c r="F4" s="319"/>
      <c r="G4" s="319"/>
      <c r="H4" s="319"/>
      <c r="I4" s="319"/>
      <c r="J4" s="319"/>
      <c r="K4" s="320"/>
      <c r="L4" s="142" t="s">
        <v>127</v>
      </c>
      <c r="M4" s="143"/>
      <c r="N4" s="143"/>
      <c r="O4" s="143"/>
      <c r="P4" s="143"/>
      <c r="Q4" s="143"/>
      <c r="R4" s="143"/>
      <c r="S4" s="143"/>
      <c r="T4" s="143"/>
      <c r="U4" s="143"/>
      <c r="V4" s="143"/>
      <c r="W4" s="143"/>
      <c r="X4" s="144"/>
      <c r="Z4" s="62" t="s">
        <v>3</v>
      </c>
      <c r="AA4" s="221"/>
      <c r="AB4" s="221"/>
      <c r="AC4" s="221"/>
    </row>
    <row r="5" spans="1:87" ht="18" customHeight="1" x14ac:dyDescent="0.55000000000000004">
      <c r="A5" s="321" t="s">
        <v>76</v>
      </c>
      <c r="B5" s="325" t="s">
        <v>134</v>
      </c>
      <c r="C5" s="323"/>
      <c r="D5" s="323"/>
      <c r="E5" s="323"/>
      <c r="F5" s="326" t="s">
        <v>135</v>
      </c>
      <c r="G5" s="323" t="s">
        <v>131</v>
      </c>
      <c r="H5" s="323"/>
      <c r="I5" s="323"/>
      <c r="J5" s="323" t="s">
        <v>132</v>
      </c>
      <c r="K5" s="324"/>
      <c r="L5" s="310" t="s">
        <v>69</v>
      </c>
      <c r="M5" s="311"/>
      <c r="N5" s="314" t="s">
        <v>9</v>
      </c>
      <c r="O5" s="315"/>
      <c r="P5" s="342" t="s">
        <v>128</v>
      </c>
      <c r="Q5" s="343"/>
      <c r="R5" s="343"/>
      <c r="S5" s="344"/>
      <c r="T5" s="350" t="s">
        <v>88</v>
      </c>
      <c r="U5" s="351"/>
      <c r="V5" s="351"/>
      <c r="W5" s="351"/>
      <c r="X5" s="352"/>
      <c r="Y5" s="131"/>
      <c r="Z5" s="321" t="s">
        <v>76</v>
      </c>
      <c r="AA5" s="362" t="s">
        <v>161</v>
      </c>
      <c r="AB5" s="363"/>
      <c r="AC5" s="364"/>
      <c r="AD5" s="358" t="s">
        <v>142</v>
      </c>
      <c r="AE5" s="359"/>
      <c r="AF5" s="337"/>
      <c r="AG5" s="337"/>
      <c r="AH5" s="337"/>
      <c r="AI5" s="337"/>
      <c r="AJ5" s="360"/>
      <c r="AK5" s="336" t="s">
        <v>143</v>
      </c>
      <c r="AL5" s="337"/>
      <c r="AM5" s="337"/>
      <c r="AN5" s="337"/>
      <c r="AO5" s="337"/>
      <c r="AP5" s="338"/>
      <c r="AQ5" s="336" t="s">
        <v>144</v>
      </c>
      <c r="AR5" s="337"/>
      <c r="AS5" s="337"/>
      <c r="AT5" s="337"/>
      <c r="AU5" s="337"/>
      <c r="AV5" s="348"/>
    </row>
    <row r="6" spans="1:87" ht="18" customHeight="1" x14ac:dyDescent="0.55000000000000004">
      <c r="A6" s="321"/>
      <c r="B6" s="329" t="s">
        <v>148</v>
      </c>
      <c r="C6" s="330"/>
      <c r="D6" s="333" t="s">
        <v>86</v>
      </c>
      <c r="E6" s="331" t="s">
        <v>136</v>
      </c>
      <c r="F6" s="327"/>
      <c r="G6" s="333" t="s">
        <v>133</v>
      </c>
      <c r="H6" s="333" t="s">
        <v>9</v>
      </c>
      <c r="I6" s="333" t="s">
        <v>86</v>
      </c>
      <c r="J6" s="333" t="s">
        <v>133</v>
      </c>
      <c r="K6" s="334" t="s">
        <v>9</v>
      </c>
      <c r="L6" s="312"/>
      <c r="M6" s="313"/>
      <c r="N6" s="316"/>
      <c r="O6" s="317"/>
      <c r="P6" s="345"/>
      <c r="Q6" s="346"/>
      <c r="R6" s="346"/>
      <c r="S6" s="347"/>
      <c r="T6" s="353"/>
      <c r="U6" s="354"/>
      <c r="V6" s="354"/>
      <c r="W6" s="354"/>
      <c r="X6" s="355"/>
      <c r="Y6" s="131"/>
      <c r="Z6" s="321"/>
      <c r="AA6" s="365"/>
      <c r="AB6" s="366"/>
      <c r="AC6" s="367"/>
      <c r="AD6" s="356" t="s">
        <v>141</v>
      </c>
      <c r="AE6" s="357"/>
      <c r="AF6" s="340"/>
      <c r="AG6" s="340" t="s">
        <v>140</v>
      </c>
      <c r="AH6" s="340"/>
      <c r="AI6" s="340" t="s">
        <v>132</v>
      </c>
      <c r="AJ6" s="361"/>
      <c r="AK6" s="339" t="s">
        <v>141</v>
      </c>
      <c r="AL6" s="340"/>
      <c r="AM6" s="340" t="s">
        <v>140</v>
      </c>
      <c r="AN6" s="340"/>
      <c r="AO6" s="340" t="s">
        <v>132</v>
      </c>
      <c r="AP6" s="341"/>
      <c r="AQ6" s="339" t="s">
        <v>141</v>
      </c>
      <c r="AR6" s="340"/>
      <c r="AS6" s="340" t="s">
        <v>140</v>
      </c>
      <c r="AT6" s="340"/>
      <c r="AU6" s="340" t="s">
        <v>132</v>
      </c>
      <c r="AV6" s="349"/>
      <c r="AY6" s="45" t="s">
        <v>178</v>
      </c>
      <c r="AZ6" s="45" t="s">
        <v>179</v>
      </c>
      <c r="BB6" s="45" t="s">
        <v>177</v>
      </c>
      <c r="BC6" t="s">
        <v>180</v>
      </c>
      <c r="BE6" t="s">
        <v>162</v>
      </c>
      <c r="BG6" t="s">
        <v>162</v>
      </c>
      <c r="BI6" t="s">
        <v>164</v>
      </c>
      <c r="BP6" t="s">
        <v>142</v>
      </c>
      <c r="BT6" t="s">
        <v>143</v>
      </c>
      <c r="BX6" t="s">
        <v>144</v>
      </c>
      <c r="CA6" t="s">
        <v>142</v>
      </c>
      <c r="CG6" t="s">
        <v>434</v>
      </c>
    </row>
    <row r="7" spans="1:87" ht="36.5" thickBot="1" x14ac:dyDescent="0.6">
      <c r="A7" s="322"/>
      <c r="B7" s="141" t="s">
        <v>133</v>
      </c>
      <c r="C7" s="133" t="s">
        <v>9</v>
      </c>
      <c r="D7" s="328"/>
      <c r="E7" s="332"/>
      <c r="F7" s="328"/>
      <c r="G7" s="328"/>
      <c r="H7" s="328"/>
      <c r="I7" s="328"/>
      <c r="J7" s="328"/>
      <c r="K7" s="335"/>
      <c r="L7" s="149" t="s">
        <v>69</v>
      </c>
      <c r="M7" s="145" t="s">
        <v>137</v>
      </c>
      <c r="N7" s="150" t="s">
        <v>9</v>
      </c>
      <c r="O7" s="145" t="s">
        <v>137</v>
      </c>
      <c r="P7" s="140" t="s">
        <v>138</v>
      </c>
      <c r="Q7" s="145" t="s">
        <v>137</v>
      </c>
      <c r="R7" s="150" t="s">
        <v>9</v>
      </c>
      <c r="S7" s="145" t="s">
        <v>137</v>
      </c>
      <c r="T7" s="151" t="s">
        <v>139</v>
      </c>
      <c r="U7" s="151" t="s">
        <v>145</v>
      </c>
      <c r="V7" s="134" t="s">
        <v>91</v>
      </c>
      <c r="W7" s="152" t="s">
        <v>129</v>
      </c>
      <c r="X7" s="153" t="s">
        <v>137</v>
      </c>
      <c r="Y7" s="259" t="s">
        <v>244</v>
      </c>
      <c r="Z7" s="322"/>
      <c r="AA7" s="223" t="s">
        <v>158</v>
      </c>
      <c r="AB7" s="223" t="s">
        <v>159</v>
      </c>
      <c r="AC7" s="223" t="s">
        <v>160</v>
      </c>
      <c r="AD7" s="224" t="s">
        <v>133</v>
      </c>
      <c r="AE7" s="245" t="s">
        <v>181</v>
      </c>
      <c r="AF7" s="225" t="s">
        <v>9</v>
      </c>
      <c r="AG7" s="225" t="s">
        <v>133</v>
      </c>
      <c r="AH7" s="225" t="s">
        <v>9</v>
      </c>
      <c r="AI7" s="225" t="s">
        <v>133</v>
      </c>
      <c r="AJ7" s="226" t="s">
        <v>9</v>
      </c>
      <c r="AK7" s="227" t="s">
        <v>133</v>
      </c>
      <c r="AL7" s="225" t="s">
        <v>9</v>
      </c>
      <c r="AM7" s="225" t="s">
        <v>133</v>
      </c>
      <c r="AN7" s="225" t="s">
        <v>9</v>
      </c>
      <c r="AO7" s="225" t="s">
        <v>133</v>
      </c>
      <c r="AP7" s="228" t="s">
        <v>9</v>
      </c>
      <c r="AQ7" s="227" t="s">
        <v>133</v>
      </c>
      <c r="AR7" s="225" t="s">
        <v>9</v>
      </c>
      <c r="AS7" s="225" t="s">
        <v>133</v>
      </c>
      <c r="AT7" s="225" t="s">
        <v>9</v>
      </c>
      <c r="AU7" s="225" t="s">
        <v>133</v>
      </c>
      <c r="AV7" s="229" t="s">
        <v>9</v>
      </c>
      <c r="AW7" s="262" t="s">
        <v>309</v>
      </c>
      <c r="AX7" s="309" t="s">
        <v>176</v>
      </c>
      <c r="AY7" s="309"/>
      <c r="AZ7" s="309"/>
      <c r="BA7" s="309"/>
      <c r="BB7" s="309"/>
      <c r="BF7" t="s">
        <v>163</v>
      </c>
      <c r="BH7" t="s">
        <v>9</v>
      </c>
      <c r="BJ7" t="s">
        <v>163</v>
      </c>
      <c r="BL7" t="s">
        <v>9</v>
      </c>
      <c r="BP7" t="s">
        <v>168</v>
      </c>
      <c r="BQ7" t="s">
        <v>140</v>
      </c>
      <c r="BR7" t="s">
        <v>54</v>
      </c>
      <c r="BT7" t="s">
        <v>168</v>
      </c>
      <c r="BU7" t="s">
        <v>140</v>
      </c>
      <c r="BV7" t="s">
        <v>54</v>
      </c>
      <c r="BX7" t="s">
        <v>168</v>
      </c>
      <c r="BY7" t="s">
        <v>140</v>
      </c>
      <c r="BZ7" t="s">
        <v>54</v>
      </c>
      <c r="CB7" t="s">
        <v>168</v>
      </c>
      <c r="CC7" t="s">
        <v>140</v>
      </c>
      <c r="CE7" t="s">
        <v>54</v>
      </c>
      <c r="CG7" t="s">
        <v>435</v>
      </c>
      <c r="CI7" t="s">
        <v>436</v>
      </c>
    </row>
    <row r="8" spans="1:87" x14ac:dyDescent="0.55000000000000004">
      <c r="A8" s="177"/>
      <c r="B8" s="137"/>
      <c r="C8" s="135"/>
      <c r="D8" s="135"/>
      <c r="E8" s="135"/>
      <c r="F8" s="135"/>
      <c r="G8" s="135"/>
      <c r="H8" s="135"/>
      <c r="I8" s="135"/>
      <c r="J8" s="135"/>
      <c r="K8" s="139"/>
      <c r="L8" s="137"/>
      <c r="M8" s="135"/>
      <c r="N8" s="136"/>
      <c r="O8" s="135"/>
      <c r="P8" s="135"/>
      <c r="Q8" s="135"/>
      <c r="R8" s="135"/>
      <c r="S8" s="135"/>
      <c r="T8" s="135"/>
      <c r="U8" s="135"/>
      <c r="V8" s="135"/>
      <c r="W8" s="46"/>
      <c r="X8" s="138"/>
      <c r="Z8" s="177"/>
      <c r="AA8" s="64"/>
      <c r="AB8" s="64"/>
      <c r="AC8" s="64"/>
      <c r="AD8" s="137"/>
      <c r="AE8" s="242"/>
      <c r="AF8" s="135"/>
      <c r="AG8" s="135"/>
      <c r="AH8" s="135"/>
      <c r="AI8" s="135"/>
      <c r="AJ8" s="46"/>
      <c r="AK8" s="154"/>
      <c r="AL8" s="135"/>
      <c r="AM8" s="135"/>
      <c r="AN8" s="135"/>
      <c r="AO8" s="135"/>
      <c r="AP8" s="47"/>
      <c r="AQ8" s="154"/>
      <c r="AR8" s="135"/>
      <c r="AS8" s="135"/>
      <c r="AT8" s="135"/>
      <c r="AU8" s="135"/>
      <c r="AV8" s="139"/>
    </row>
    <row r="9" spans="1:87" x14ac:dyDescent="0.55000000000000004">
      <c r="A9" s="178">
        <v>43833</v>
      </c>
      <c r="B9" s="137"/>
      <c r="C9" s="135"/>
      <c r="D9" s="135"/>
      <c r="E9" s="135"/>
      <c r="F9" s="135"/>
      <c r="G9" s="135"/>
      <c r="H9" s="135"/>
      <c r="I9" s="135"/>
      <c r="J9" s="135"/>
      <c r="K9" s="139"/>
      <c r="L9" s="137"/>
      <c r="M9" s="135"/>
      <c r="N9" s="136"/>
      <c r="O9" s="135"/>
      <c r="P9" s="135"/>
      <c r="Q9" s="135"/>
      <c r="R9" s="135"/>
      <c r="S9" s="135"/>
      <c r="T9" s="135"/>
      <c r="U9" s="135"/>
      <c r="V9" s="135"/>
      <c r="W9" s="46"/>
      <c r="X9" s="139"/>
      <c r="Z9" s="178">
        <f>+A9</f>
        <v>43833</v>
      </c>
      <c r="AA9" s="222"/>
      <c r="AB9" s="222"/>
      <c r="AC9" s="222"/>
      <c r="AD9" s="137"/>
      <c r="AE9" s="242"/>
      <c r="AF9" s="135"/>
      <c r="AG9" s="135"/>
      <c r="AH9" s="135"/>
      <c r="AI9" s="135"/>
      <c r="AJ9" s="46"/>
      <c r="AK9" s="154"/>
      <c r="AL9" s="135"/>
      <c r="AM9" s="135"/>
      <c r="AN9" s="135"/>
      <c r="AO9" s="135"/>
      <c r="AP9" s="47"/>
      <c r="AQ9" s="154"/>
      <c r="AR9" s="135"/>
      <c r="AS9" s="135"/>
      <c r="AT9" s="135"/>
      <c r="AU9" s="135"/>
      <c r="AV9" s="139"/>
    </row>
    <row r="10" spans="1:87" x14ac:dyDescent="0.55000000000000004">
      <c r="A10" s="179">
        <v>43834</v>
      </c>
      <c r="B10" s="137"/>
      <c r="C10" s="135"/>
      <c r="D10" s="135"/>
      <c r="E10" s="135"/>
      <c r="F10" s="135"/>
      <c r="G10" s="135"/>
      <c r="H10" s="135"/>
      <c r="I10" s="135"/>
      <c r="J10" s="135"/>
      <c r="K10" s="139"/>
      <c r="L10" s="137"/>
      <c r="M10" s="135"/>
      <c r="N10" s="136"/>
      <c r="O10" s="135"/>
      <c r="P10" s="135"/>
      <c r="Q10" s="135"/>
      <c r="R10" s="135"/>
      <c r="S10" s="135"/>
      <c r="T10" s="135"/>
      <c r="U10" s="135"/>
      <c r="V10" s="135"/>
      <c r="W10" s="46"/>
      <c r="X10" s="139"/>
      <c r="Z10" s="178">
        <f t="shared" ref="Z10:Z73" si="0">+A10</f>
        <v>43834</v>
      </c>
      <c r="AA10" s="222"/>
      <c r="AB10" s="222"/>
      <c r="AC10" s="222"/>
      <c r="AD10" s="137"/>
      <c r="AE10" s="242"/>
      <c r="AF10" s="135"/>
      <c r="AG10" s="135"/>
      <c r="AH10" s="135"/>
      <c r="AI10" s="135"/>
      <c r="AJ10" s="46"/>
      <c r="AK10" s="154"/>
      <c r="AL10" s="135"/>
      <c r="AM10" s="135"/>
      <c r="AN10" s="135"/>
      <c r="AO10" s="135"/>
      <c r="AP10" s="47"/>
      <c r="AQ10" s="154"/>
      <c r="AR10" s="135"/>
      <c r="AS10" s="135"/>
      <c r="AT10" s="135"/>
      <c r="AU10" s="135"/>
      <c r="AV10" s="139"/>
    </row>
    <row r="11" spans="1:87" x14ac:dyDescent="0.55000000000000004">
      <c r="A11" s="178">
        <v>43835</v>
      </c>
      <c r="B11" s="137"/>
      <c r="C11" s="135"/>
      <c r="D11" s="135"/>
      <c r="E11" s="135"/>
      <c r="F11" s="135"/>
      <c r="G11" s="135"/>
      <c r="H11" s="135"/>
      <c r="I11" s="135"/>
      <c r="J11" s="135"/>
      <c r="K11" s="139"/>
      <c r="L11" s="137"/>
      <c r="M11" s="135"/>
      <c r="N11" s="136"/>
      <c r="O11" s="135"/>
      <c r="P11" s="135"/>
      <c r="Q11" s="135"/>
      <c r="R11" s="135"/>
      <c r="S11" s="135"/>
      <c r="T11" s="135"/>
      <c r="U11" s="135"/>
      <c r="V11" s="135"/>
      <c r="W11" s="46"/>
      <c r="X11" s="139"/>
      <c r="Z11" s="178">
        <f t="shared" si="0"/>
        <v>43835</v>
      </c>
      <c r="AA11" s="222"/>
      <c r="AB11" s="222"/>
      <c r="AC11" s="222"/>
      <c r="AD11" s="137"/>
      <c r="AE11" s="242"/>
      <c r="AF11" s="135"/>
      <c r="AG11" s="135"/>
      <c r="AH11" s="135"/>
      <c r="AI11" s="135"/>
      <c r="AJ11" s="46"/>
      <c r="AK11" s="154"/>
      <c r="AL11" s="135"/>
      <c r="AM11" s="135"/>
      <c r="AN11" s="135"/>
      <c r="AO11" s="135"/>
      <c r="AP11" s="47"/>
      <c r="AQ11" s="154"/>
      <c r="AR11" s="135"/>
      <c r="AS11" s="135"/>
      <c r="AT11" s="135"/>
      <c r="AU11" s="135"/>
      <c r="AV11" s="139"/>
    </row>
    <row r="12" spans="1:87" x14ac:dyDescent="0.55000000000000004">
      <c r="A12" s="179">
        <v>43836</v>
      </c>
      <c r="B12" s="137"/>
      <c r="C12" s="135"/>
      <c r="D12" s="135"/>
      <c r="E12" s="135"/>
      <c r="F12" s="135"/>
      <c r="G12" s="135"/>
      <c r="H12" s="135"/>
      <c r="I12" s="135"/>
      <c r="J12" s="135"/>
      <c r="K12" s="139"/>
      <c r="L12" s="137"/>
      <c r="M12" s="135"/>
      <c r="N12" s="136"/>
      <c r="O12" s="135"/>
      <c r="P12" s="135"/>
      <c r="Q12" s="135"/>
      <c r="R12" s="135"/>
      <c r="S12" s="135"/>
      <c r="T12" s="135"/>
      <c r="U12" s="135"/>
      <c r="V12" s="135"/>
      <c r="W12" s="46"/>
      <c r="X12" s="139"/>
      <c r="Z12" s="178">
        <f t="shared" si="0"/>
        <v>43836</v>
      </c>
      <c r="AA12" s="222"/>
      <c r="AB12" s="222"/>
      <c r="AC12" s="222"/>
      <c r="AD12" s="137"/>
      <c r="AE12" s="242"/>
      <c r="AF12" s="135"/>
      <c r="AG12" s="135"/>
      <c r="AH12" s="135"/>
      <c r="AI12" s="135"/>
      <c r="AJ12" s="46"/>
      <c r="AK12" s="154"/>
      <c r="AL12" s="135"/>
      <c r="AM12" s="135"/>
      <c r="AN12" s="135"/>
      <c r="AO12" s="135"/>
      <c r="AP12" s="47"/>
      <c r="AQ12" s="154"/>
      <c r="AR12" s="135"/>
      <c r="AS12" s="135"/>
      <c r="AT12" s="135"/>
      <c r="AU12" s="135"/>
      <c r="AV12" s="139"/>
    </row>
    <row r="13" spans="1:87" x14ac:dyDescent="0.55000000000000004">
      <c r="A13" s="178">
        <v>43837</v>
      </c>
      <c r="B13" s="137"/>
      <c r="C13" s="135"/>
      <c r="D13" s="135"/>
      <c r="E13" s="135"/>
      <c r="F13" s="135"/>
      <c r="G13" s="135"/>
      <c r="H13" s="135"/>
      <c r="I13" s="135"/>
      <c r="J13" s="135"/>
      <c r="K13" s="139"/>
      <c r="L13" s="137"/>
      <c r="M13" s="135"/>
      <c r="N13" s="136"/>
      <c r="O13" s="135"/>
      <c r="P13" s="135"/>
      <c r="Q13" s="135"/>
      <c r="R13" s="135"/>
      <c r="S13" s="135"/>
      <c r="T13" s="135"/>
      <c r="U13" s="135"/>
      <c r="V13" s="135"/>
      <c r="W13" s="46"/>
      <c r="X13" s="139"/>
      <c r="Z13" s="178">
        <f t="shared" si="0"/>
        <v>43837</v>
      </c>
      <c r="AA13" s="222"/>
      <c r="AB13" s="222"/>
      <c r="AC13" s="222"/>
      <c r="AD13" s="137"/>
      <c r="AE13" s="242"/>
      <c r="AF13" s="135"/>
      <c r="AG13" s="135"/>
      <c r="AH13" s="135"/>
      <c r="AI13" s="135"/>
      <c r="AJ13" s="46"/>
      <c r="AK13" s="154"/>
      <c r="AL13" s="135"/>
      <c r="AM13" s="135"/>
      <c r="AN13" s="135"/>
      <c r="AO13" s="135"/>
      <c r="AP13" s="47"/>
      <c r="AQ13" s="154"/>
      <c r="AR13" s="135"/>
      <c r="AS13" s="135"/>
      <c r="AT13" s="135"/>
      <c r="AU13" s="135"/>
      <c r="AV13" s="139"/>
    </row>
    <row r="14" spans="1:87" x14ac:dyDescent="0.55000000000000004">
      <c r="A14" s="179">
        <v>43838</v>
      </c>
      <c r="B14" s="137"/>
      <c r="C14" s="135"/>
      <c r="D14" s="135"/>
      <c r="E14" s="135"/>
      <c r="F14" s="135"/>
      <c r="G14" s="135"/>
      <c r="H14" s="135"/>
      <c r="I14" s="135"/>
      <c r="J14" s="135"/>
      <c r="K14" s="139"/>
      <c r="L14" s="137"/>
      <c r="M14" s="135"/>
      <c r="N14" s="136"/>
      <c r="O14" s="135"/>
      <c r="P14" s="135"/>
      <c r="Q14" s="135"/>
      <c r="R14" s="135"/>
      <c r="S14" s="135"/>
      <c r="T14" s="135"/>
      <c r="U14" s="135"/>
      <c r="V14" s="135"/>
      <c r="W14" s="46"/>
      <c r="X14" s="139"/>
      <c r="Z14" s="178">
        <f t="shared" si="0"/>
        <v>43838</v>
      </c>
      <c r="AA14" s="222"/>
      <c r="AB14" s="222"/>
      <c r="AC14" s="222"/>
      <c r="AD14" s="137"/>
      <c r="AE14" s="242"/>
      <c r="AF14" s="135"/>
      <c r="AG14" s="135"/>
      <c r="AH14" s="135"/>
      <c r="AI14" s="135"/>
      <c r="AJ14" s="46"/>
      <c r="AK14" s="154"/>
      <c r="AL14" s="135"/>
      <c r="AM14" s="135"/>
      <c r="AN14" s="135"/>
      <c r="AO14" s="135"/>
      <c r="AP14" s="47"/>
      <c r="AQ14" s="154"/>
      <c r="AR14" s="135"/>
      <c r="AS14" s="135"/>
      <c r="AT14" s="135"/>
      <c r="AU14" s="135"/>
      <c r="AV14" s="139"/>
    </row>
    <row r="15" spans="1:87" x14ac:dyDescent="0.55000000000000004">
      <c r="A15" s="178">
        <v>43839</v>
      </c>
      <c r="B15" s="137"/>
      <c r="C15" s="135"/>
      <c r="D15" s="135"/>
      <c r="E15" s="135"/>
      <c r="F15" s="135"/>
      <c r="G15" s="135"/>
      <c r="H15" s="135"/>
      <c r="I15" s="135"/>
      <c r="J15" s="135"/>
      <c r="K15" s="139"/>
      <c r="L15" s="137"/>
      <c r="M15" s="135"/>
      <c r="N15" s="136"/>
      <c r="O15" s="135"/>
      <c r="P15" s="135"/>
      <c r="Q15" s="135"/>
      <c r="R15" s="135"/>
      <c r="S15" s="135"/>
      <c r="T15" s="135"/>
      <c r="U15" s="135"/>
      <c r="V15" s="135"/>
      <c r="W15" s="46"/>
      <c r="X15" s="139"/>
      <c r="Z15" s="178">
        <f t="shared" si="0"/>
        <v>43839</v>
      </c>
      <c r="AA15" s="222"/>
      <c r="AB15" s="222"/>
      <c r="AC15" s="222"/>
      <c r="AD15" s="137"/>
      <c r="AE15" s="242"/>
      <c r="AF15" s="135"/>
      <c r="AG15" s="135"/>
      <c r="AH15" s="135"/>
      <c r="AI15" s="135"/>
      <c r="AJ15" s="46"/>
      <c r="AK15" s="154"/>
      <c r="AL15" s="135"/>
      <c r="AM15" s="135"/>
      <c r="AN15" s="135"/>
      <c r="AO15" s="135"/>
      <c r="AP15" s="47"/>
      <c r="AQ15" s="154"/>
      <c r="AR15" s="135"/>
      <c r="AS15" s="135"/>
      <c r="AT15" s="135"/>
      <c r="AU15" s="135"/>
      <c r="AV15" s="139"/>
    </row>
    <row r="16" spans="1:87" x14ac:dyDescent="0.55000000000000004">
      <c r="A16" s="179">
        <v>43840</v>
      </c>
      <c r="B16" s="137"/>
      <c r="C16" s="135"/>
      <c r="D16" s="135"/>
      <c r="E16" s="135"/>
      <c r="F16" s="135"/>
      <c r="G16" s="135"/>
      <c r="H16" s="135"/>
      <c r="I16" s="135"/>
      <c r="J16" s="135"/>
      <c r="K16" s="139"/>
      <c r="L16" s="137"/>
      <c r="M16" s="135"/>
      <c r="N16" s="136"/>
      <c r="O16" s="135"/>
      <c r="P16" s="135"/>
      <c r="Q16" s="135"/>
      <c r="R16" s="135"/>
      <c r="S16" s="135"/>
      <c r="T16" s="135"/>
      <c r="U16" s="135"/>
      <c r="V16" s="135"/>
      <c r="W16" s="46"/>
      <c r="X16" s="139"/>
      <c r="Z16" s="178">
        <f t="shared" si="0"/>
        <v>43840</v>
      </c>
      <c r="AA16" s="222"/>
      <c r="AB16" s="222"/>
      <c r="AC16" s="222"/>
      <c r="AD16" s="137"/>
      <c r="AE16" s="242"/>
      <c r="AF16" s="135"/>
      <c r="AG16" s="135"/>
      <c r="AH16" s="135"/>
      <c r="AI16" s="135"/>
      <c r="AJ16" s="46"/>
      <c r="AK16" s="154"/>
      <c r="AL16" s="135"/>
      <c r="AM16" s="135"/>
      <c r="AN16" s="135"/>
      <c r="AO16" s="135"/>
      <c r="AP16" s="47"/>
      <c r="AQ16" s="154"/>
      <c r="AR16" s="135"/>
      <c r="AS16" s="135"/>
      <c r="AT16" s="135"/>
      <c r="AU16" s="135"/>
      <c r="AV16" s="139"/>
    </row>
    <row r="17" spans="1:83" x14ac:dyDescent="0.55000000000000004">
      <c r="A17" s="178">
        <v>43841</v>
      </c>
      <c r="B17" s="137"/>
      <c r="C17" s="135"/>
      <c r="D17" s="135"/>
      <c r="E17" s="135"/>
      <c r="F17" s="135"/>
      <c r="G17" s="135"/>
      <c r="H17" s="135"/>
      <c r="I17" s="135"/>
      <c r="J17" s="135"/>
      <c r="K17" s="139"/>
      <c r="L17" s="137"/>
      <c r="M17" s="135"/>
      <c r="N17" s="136"/>
      <c r="O17" s="135"/>
      <c r="P17" s="135"/>
      <c r="Q17" s="135"/>
      <c r="R17" s="135"/>
      <c r="S17" s="135"/>
      <c r="T17" s="135"/>
      <c r="U17" s="135"/>
      <c r="V17" s="135"/>
      <c r="W17" s="46"/>
      <c r="X17" s="139"/>
      <c r="Z17" s="178">
        <f t="shared" si="0"/>
        <v>43841</v>
      </c>
      <c r="AA17" s="222"/>
      <c r="AB17" s="222"/>
      <c r="AC17" s="222"/>
      <c r="AD17" s="137"/>
      <c r="AE17" s="242"/>
      <c r="AF17" s="135"/>
      <c r="AG17" s="135"/>
      <c r="AH17" s="135"/>
      <c r="AI17" s="135"/>
      <c r="AJ17" s="46"/>
      <c r="AK17" s="154"/>
      <c r="AL17" s="135"/>
      <c r="AM17" s="135"/>
      <c r="AN17" s="135"/>
      <c r="AO17" s="135"/>
      <c r="AP17" s="47"/>
      <c r="AQ17" s="154"/>
      <c r="AR17" s="135"/>
      <c r="AS17" s="135"/>
      <c r="AT17" s="135"/>
      <c r="AU17" s="135"/>
      <c r="AV17" s="139"/>
    </row>
    <row r="18" spans="1:83" x14ac:dyDescent="0.55000000000000004">
      <c r="A18" s="179">
        <v>43842</v>
      </c>
      <c r="B18" s="137"/>
      <c r="C18" s="135"/>
      <c r="D18" s="135"/>
      <c r="E18" s="135"/>
      <c r="F18" s="135"/>
      <c r="G18" s="135"/>
      <c r="H18" s="135"/>
      <c r="I18" s="135"/>
      <c r="J18" s="135"/>
      <c r="K18" s="139"/>
      <c r="L18" s="137"/>
      <c r="M18" s="135"/>
      <c r="N18" s="136"/>
      <c r="O18" s="135"/>
      <c r="P18" s="135"/>
      <c r="Q18" s="135"/>
      <c r="R18" s="135"/>
      <c r="S18" s="135"/>
      <c r="T18" s="135"/>
      <c r="U18" s="135"/>
      <c r="V18" s="135"/>
      <c r="W18" s="46"/>
      <c r="X18" s="139"/>
      <c r="Z18" s="178">
        <f t="shared" si="0"/>
        <v>43842</v>
      </c>
      <c r="AA18" s="222"/>
      <c r="AB18" s="222"/>
      <c r="AC18" s="222"/>
      <c r="AD18" s="137"/>
      <c r="AE18" s="242"/>
      <c r="AF18" s="135"/>
      <c r="AG18" s="135"/>
      <c r="AH18" s="135"/>
      <c r="AI18" s="135"/>
      <c r="AJ18" s="46"/>
      <c r="AK18" s="154"/>
      <c r="AL18" s="135"/>
      <c r="AM18" s="135"/>
      <c r="AN18" s="135"/>
      <c r="AO18" s="135"/>
      <c r="AP18" s="47"/>
      <c r="AQ18" s="154"/>
      <c r="AR18" s="135"/>
      <c r="AS18" s="135"/>
      <c r="AT18" s="135"/>
      <c r="AU18" s="135"/>
      <c r="AV18" s="139"/>
    </row>
    <row r="19" spans="1:83" x14ac:dyDescent="0.55000000000000004">
      <c r="A19" s="178">
        <v>43843</v>
      </c>
      <c r="B19" s="137"/>
      <c r="C19" s="135"/>
      <c r="D19" s="135"/>
      <c r="E19" s="135"/>
      <c r="F19" s="135"/>
      <c r="G19" s="135"/>
      <c r="H19" s="135"/>
      <c r="I19" s="135"/>
      <c r="J19" s="135"/>
      <c r="K19" s="139"/>
      <c r="L19" s="137"/>
      <c r="M19" s="135"/>
      <c r="N19" s="136"/>
      <c r="O19" s="135"/>
      <c r="P19" s="135"/>
      <c r="Q19" s="135"/>
      <c r="R19" s="135"/>
      <c r="S19" s="135"/>
      <c r="T19" s="135"/>
      <c r="U19" s="135"/>
      <c r="V19" s="135"/>
      <c r="W19" s="46"/>
      <c r="X19" s="139"/>
      <c r="Z19" s="178">
        <f t="shared" si="0"/>
        <v>43843</v>
      </c>
      <c r="AA19" s="222"/>
      <c r="AB19" s="222"/>
      <c r="AC19" s="222"/>
      <c r="AD19" s="137"/>
      <c r="AE19" s="242"/>
      <c r="AF19" s="135"/>
      <c r="AG19" s="135"/>
      <c r="AH19" s="135"/>
      <c r="AI19" s="135"/>
      <c r="AJ19" s="46"/>
      <c r="AK19" s="154"/>
      <c r="AL19" s="135"/>
      <c r="AM19" s="135"/>
      <c r="AN19" s="135"/>
      <c r="AO19" s="135"/>
      <c r="AP19" s="47"/>
      <c r="AQ19" s="154"/>
      <c r="AR19" s="135"/>
      <c r="AS19" s="135"/>
      <c r="AT19" s="135"/>
      <c r="AU19" s="135"/>
      <c r="AV19" s="139"/>
    </row>
    <row r="20" spans="1:83" x14ac:dyDescent="0.55000000000000004">
      <c r="A20" s="179">
        <v>43844</v>
      </c>
      <c r="B20" s="137"/>
      <c r="C20" s="135"/>
      <c r="D20" s="135"/>
      <c r="E20" s="135"/>
      <c r="F20" s="135"/>
      <c r="G20" s="135"/>
      <c r="H20" s="135"/>
      <c r="I20" s="135"/>
      <c r="J20" s="135"/>
      <c r="K20" s="139"/>
      <c r="L20" s="137"/>
      <c r="M20" s="135"/>
      <c r="N20" s="136"/>
      <c r="O20" s="135"/>
      <c r="P20" s="135"/>
      <c r="Q20" s="135"/>
      <c r="R20" s="135"/>
      <c r="S20" s="135"/>
      <c r="T20" s="135"/>
      <c r="U20" s="135"/>
      <c r="V20" s="135"/>
      <c r="W20" s="46"/>
      <c r="X20" s="139"/>
      <c r="Z20" s="178">
        <f t="shared" si="0"/>
        <v>43844</v>
      </c>
      <c r="AA20" s="222"/>
      <c r="AB20" s="222"/>
      <c r="AC20" s="222"/>
      <c r="AD20" s="137"/>
      <c r="AE20" s="242"/>
      <c r="AF20" s="135"/>
      <c r="AG20" s="135"/>
      <c r="AH20" s="135"/>
      <c r="AI20" s="135"/>
      <c r="AJ20" s="46"/>
      <c r="AK20" s="154"/>
      <c r="AL20" s="135"/>
      <c r="AM20" s="135"/>
      <c r="AN20" s="135"/>
      <c r="AO20" s="135"/>
      <c r="AP20" s="47"/>
      <c r="AQ20" s="154"/>
      <c r="AR20" s="135"/>
      <c r="AS20" s="135"/>
      <c r="AT20" s="135"/>
      <c r="AU20" s="135"/>
      <c r="AV20" s="139"/>
    </row>
    <row r="21" spans="1:83" x14ac:dyDescent="0.55000000000000004">
      <c r="A21" s="178">
        <v>43845</v>
      </c>
      <c r="B21" s="137"/>
      <c r="C21" s="135"/>
      <c r="D21" s="135"/>
      <c r="E21" s="135"/>
      <c r="F21" s="135"/>
      <c r="G21" s="135"/>
      <c r="H21" s="135"/>
      <c r="I21" s="135"/>
      <c r="J21" s="135"/>
      <c r="K21" s="139"/>
      <c r="L21" s="137"/>
      <c r="M21" s="135"/>
      <c r="N21" s="136"/>
      <c r="O21" s="135"/>
      <c r="P21" s="135"/>
      <c r="Q21" s="135"/>
      <c r="R21" s="135"/>
      <c r="S21" s="135"/>
      <c r="T21" s="135"/>
      <c r="U21" s="135"/>
      <c r="V21" s="135"/>
      <c r="W21" s="46"/>
      <c r="X21" s="139"/>
      <c r="Z21" s="178">
        <f t="shared" si="0"/>
        <v>43845</v>
      </c>
      <c r="AA21" s="222"/>
      <c r="AB21" s="222"/>
      <c r="AC21" s="222"/>
      <c r="AD21" s="137"/>
      <c r="AE21" s="242"/>
      <c r="AF21" s="135"/>
      <c r="AG21" s="135"/>
      <c r="AH21" s="135"/>
      <c r="AI21" s="135"/>
      <c r="AJ21" s="46"/>
      <c r="AK21" s="154"/>
      <c r="AL21" s="135"/>
      <c r="AM21" s="135"/>
      <c r="AN21" s="135"/>
      <c r="AO21" s="135"/>
      <c r="AP21" s="47"/>
      <c r="AQ21" s="154"/>
      <c r="AR21" s="135"/>
      <c r="AS21" s="135"/>
      <c r="AT21" s="135"/>
      <c r="AU21" s="135"/>
      <c r="AV21" s="139"/>
    </row>
    <row r="22" spans="1:83" x14ac:dyDescent="0.55000000000000004">
      <c r="A22" s="179">
        <v>43846</v>
      </c>
      <c r="B22" s="137"/>
      <c r="C22" s="135"/>
      <c r="D22" s="135"/>
      <c r="E22" s="135"/>
      <c r="F22" s="135"/>
      <c r="G22" s="135"/>
      <c r="H22" s="135"/>
      <c r="I22" s="135"/>
      <c r="J22" s="135"/>
      <c r="K22" s="139"/>
      <c r="L22" s="137"/>
      <c r="M22" s="135"/>
      <c r="N22" s="136"/>
      <c r="O22" s="135"/>
      <c r="P22" s="135"/>
      <c r="Q22" s="135"/>
      <c r="R22" s="135"/>
      <c r="S22" s="135"/>
      <c r="T22" s="135"/>
      <c r="U22" s="135"/>
      <c r="V22" s="135"/>
      <c r="W22" s="46"/>
      <c r="X22" s="139"/>
      <c r="Z22" s="178">
        <f t="shared" si="0"/>
        <v>43846</v>
      </c>
      <c r="AA22" s="222"/>
      <c r="AB22" s="222"/>
      <c r="AC22" s="222"/>
      <c r="AD22" s="137"/>
      <c r="AE22" s="242"/>
      <c r="AF22" s="135"/>
      <c r="AG22" s="135"/>
      <c r="AH22" s="135"/>
      <c r="AI22" s="135"/>
      <c r="AJ22" s="46"/>
      <c r="AK22" s="154"/>
      <c r="AL22" s="135"/>
      <c r="AM22" s="135"/>
      <c r="AN22" s="135"/>
      <c r="AO22" s="135"/>
      <c r="AP22" s="47"/>
      <c r="AQ22" s="154"/>
      <c r="AR22" s="135"/>
      <c r="AS22" s="135"/>
      <c r="AT22" s="135"/>
      <c r="AU22" s="135"/>
      <c r="AV22" s="139"/>
    </row>
    <row r="23" spans="1:83" x14ac:dyDescent="0.55000000000000004">
      <c r="A23" s="178">
        <v>43847</v>
      </c>
      <c r="B23" s="137"/>
      <c r="C23" s="135"/>
      <c r="D23" s="135"/>
      <c r="E23" s="135"/>
      <c r="F23" s="135"/>
      <c r="G23" s="135"/>
      <c r="H23" s="135"/>
      <c r="I23" s="135"/>
      <c r="J23" s="135"/>
      <c r="K23" s="139"/>
      <c r="L23" s="137"/>
      <c r="M23" s="135"/>
      <c r="N23" s="136"/>
      <c r="O23" s="135"/>
      <c r="P23" s="135"/>
      <c r="Q23" s="135"/>
      <c r="R23" s="135"/>
      <c r="S23" s="135"/>
      <c r="T23" s="135"/>
      <c r="U23" s="135"/>
      <c r="V23" s="135"/>
      <c r="W23" s="46"/>
      <c r="X23" s="139"/>
      <c r="Z23" s="178">
        <f t="shared" si="0"/>
        <v>43847</v>
      </c>
      <c r="AA23" s="222"/>
      <c r="AB23" s="222"/>
      <c r="AC23" s="222"/>
      <c r="AD23" s="137"/>
      <c r="AE23" s="242"/>
      <c r="AF23" s="135"/>
      <c r="AG23" s="135"/>
      <c r="AH23" s="135"/>
      <c r="AI23" s="135"/>
      <c r="AJ23" s="46"/>
      <c r="AK23" s="154"/>
      <c r="AL23" s="135"/>
      <c r="AM23" s="135"/>
      <c r="AN23" s="135"/>
      <c r="AO23" s="135"/>
      <c r="AP23" s="47"/>
      <c r="AQ23" s="154"/>
      <c r="AR23" s="135"/>
      <c r="AS23" s="135"/>
      <c r="AT23" s="135"/>
      <c r="AU23" s="135"/>
      <c r="AV23" s="139"/>
    </row>
    <row r="24" spans="1:83" x14ac:dyDescent="0.55000000000000004">
      <c r="A24" s="179">
        <v>43848</v>
      </c>
      <c r="B24" s="137"/>
      <c r="C24" s="135"/>
      <c r="D24" s="135"/>
      <c r="E24" s="135"/>
      <c r="F24" s="135"/>
      <c r="G24" s="135"/>
      <c r="H24" s="135"/>
      <c r="I24" s="135"/>
      <c r="J24" s="135"/>
      <c r="K24" s="139"/>
      <c r="L24" s="137"/>
      <c r="M24" s="135"/>
      <c r="N24" s="136"/>
      <c r="O24" s="135"/>
      <c r="P24" s="135"/>
      <c r="Q24" s="135"/>
      <c r="R24" s="135"/>
      <c r="S24" s="135"/>
      <c r="T24" s="135"/>
      <c r="U24" s="135"/>
      <c r="V24" s="135"/>
      <c r="W24" s="46"/>
      <c r="X24" s="139"/>
      <c r="Z24" s="178">
        <f t="shared" si="0"/>
        <v>43848</v>
      </c>
      <c r="AA24" s="222"/>
      <c r="AB24" s="222"/>
      <c r="AC24" s="222"/>
      <c r="AD24" s="137"/>
      <c r="AE24" s="242"/>
      <c r="AF24" s="135"/>
      <c r="AG24" s="135"/>
      <c r="AH24" s="135"/>
      <c r="AI24" s="135"/>
      <c r="AJ24" s="46"/>
      <c r="AK24" s="154"/>
      <c r="AL24" s="135"/>
      <c r="AM24" s="135"/>
      <c r="AN24" s="135"/>
      <c r="AO24" s="135"/>
      <c r="AP24" s="47"/>
      <c r="AQ24" s="154"/>
      <c r="AR24" s="135"/>
      <c r="AS24" s="135"/>
      <c r="AT24" s="135"/>
      <c r="AU24" s="135"/>
      <c r="AV24" s="139"/>
    </row>
    <row r="25" spans="1:83" x14ac:dyDescent="0.55000000000000004">
      <c r="A25" s="178">
        <v>43849</v>
      </c>
      <c r="B25" s="137"/>
      <c r="C25" s="135"/>
      <c r="D25" s="135"/>
      <c r="E25" s="135"/>
      <c r="F25" s="135"/>
      <c r="G25" s="135"/>
      <c r="H25" s="135"/>
      <c r="I25" s="135"/>
      <c r="J25" s="135"/>
      <c r="K25" s="139"/>
      <c r="L25" s="173"/>
      <c r="M25" s="162"/>
      <c r="N25" s="174"/>
      <c r="O25" s="162"/>
      <c r="P25" s="162"/>
      <c r="Q25" s="162"/>
      <c r="R25" s="162"/>
      <c r="S25" s="162"/>
      <c r="T25" s="162"/>
      <c r="U25" s="162"/>
      <c r="V25" s="162"/>
      <c r="W25" s="163"/>
      <c r="X25" s="175"/>
      <c r="Z25" s="178">
        <f t="shared" si="0"/>
        <v>43849</v>
      </c>
      <c r="AA25" s="222"/>
      <c r="AB25" s="222"/>
      <c r="AC25" s="222"/>
      <c r="AD25" s="137"/>
      <c r="AE25" s="242"/>
      <c r="AF25" s="135"/>
      <c r="AG25" s="135"/>
      <c r="AH25" s="135"/>
      <c r="AI25" s="135"/>
      <c r="AJ25" s="46"/>
      <c r="AK25" s="154"/>
      <c r="AL25" s="135"/>
      <c r="AM25" s="135"/>
      <c r="AN25" s="135"/>
      <c r="AO25" s="135"/>
      <c r="AP25" s="47"/>
      <c r="AQ25" s="154"/>
      <c r="AR25" s="135"/>
      <c r="AS25" s="135"/>
      <c r="AT25" s="135"/>
      <c r="AU25" s="135"/>
      <c r="AV25" s="139"/>
    </row>
    <row r="26" spans="1:83" x14ac:dyDescent="0.55000000000000004">
      <c r="A26" s="179">
        <v>43850</v>
      </c>
      <c r="B26" s="137"/>
      <c r="C26" s="135"/>
      <c r="D26" s="135"/>
      <c r="E26" s="135"/>
      <c r="F26" s="135"/>
      <c r="G26" s="135"/>
      <c r="H26" s="135"/>
      <c r="I26" s="135"/>
      <c r="J26" s="135"/>
      <c r="K26" s="139"/>
      <c r="L26" s="173"/>
      <c r="M26" s="162"/>
      <c r="N26" s="176"/>
      <c r="O26" s="162"/>
      <c r="P26" s="162"/>
      <c r="Q26" s="162"/>
      <c r="R26" s="162"/>
      <c r="S26" s="162"/>
      <c r="T26" s="162"/>
      <c r="U26" s="162"/>
      <c r="V26" s="162"/>
      <c r="W26" s="163"/>
      <c r="X26" s="175"/>
      <c r="Z26" s="178">
        <f t="shared" si="0"/>
        <v>43850</v>
      </c>
      <c r="AA26" s="222"/>
      <c r="AB26" s="222"/>
      <c r="AC26" s="222"/>
      <c r="AD26" s="137"/>
      <c r="AE26" s="242"/>
      <c r="AF26" s="135"/>
      <c r="AG26" s="135"/>
      <c r="AH26" s="135"/>
      <c r="AI26" s="135"/>
      <c r="AJ26" s="46"/>
      <c r="AK26" s="154"/>
      <c r="AL26" s="135"/>
      <c r="AM26" s="135"/>
      <c r="AN26" s="135"/>
      <c r="AO26" s="135"/>
      <c r="AP26" s="47"/>
      <c r="AQ26" s="154"/>
      <c r="AR26" s="135"/>
      <c r="AS26" s="135"/>
      <c r="AT26" s="135"/>
      <c r="AU26" s="135"/>
      <c r="AV26" s="139"/>
    </row>
    <row r="27" spans="1:83" x14ac:dyDescent="0.55000000000000004">
      <c r="A27" s="180">
        <v>43851</v>
      </c>
      <c r="B27" s="137"/>
      <c r="C27" s="135"/>
      <c r="D27" s="135"/>
      <c r="E27" s="135"/>
      <c r="F27" s="135"/>
      <c r="G27" s="135"/>
      <c r="H27" s="135"/>
      <c r="I27" s="135"/>
      <c r="J27" s="135"/>
      <c r="K27" s="139"/>
      <c r="L27" s="173"/>
      <c r="M27" s="162"/>
      <c r="N27" s="162"/>
      <c r="O27" s="162"/>
      <c r="P27" s="162"/>
      <c r="Q27" s="162"/>
      <c r="R27" s="162"/>
      <c r="S27" s="162"/>
      <c r="T27" s="162"/>
      <c r="U27" s="162"/>
      <c r="V27" s="162"/>
      <c r="W27" s="163"/>
      <c r="X27" s="175"/>
      <c r="Z27" s="178">
        <f t="shared" si="0"/>
        <v>43851</v>
      </c>
      <c r="AA27" s="222"/>
      <c r="AB27" s="222"/>
      <c r="AC27" s="222"/>
      <c r="AD27" s="137"/>
      <c r="AE27" s="242"/>
      <c r="AF27" s="135"/>
      <c r="AG27" s="135"/>
      <c r="AH27" s="135"/>
      <c r="AI27" s="135"/>
      <c r="AJ27" s="46"/>
      <c r="AK27" s="154"/>
      <c r="AL27" s="135"/>
      <c r="AM27" s="135"/>
      <c r="AN27" s="135"/>
      <c r="AO27" s="135"/>
      <c r="AP27" s="47"/>
      <c r="AQ27" s="154"/>
      <c r="AR27" s="135"/>
      <c r="AS27" s="135"/>
      <c r="AT27" s="135"/>
      <c r="AU27" s="135"/>
      <c r="AV27" s="139"/>
      <c r="BP27" t="s">
        <v>173</v>
      </c>
      <c r="BT27" t="s">
        <v>171</v>
      </c>
      <c r="BX27" t="s">
        <v>172</v>
      </c>
      <c r="CA27" t="s">
        <v>142</v>
      </c>
    </row>
    <row r="28" spans="1:83" x14ac:dyDescent="0.55000000000000004">
      <c r="A28" s="180">
        <v>43852</v>
      </c>
      <c r="B28" s="137"/>
      <c r="C28" s="135"/>
      <c r="D28" s="135"/>
      <c r="E28" s="135"/>
      <c r="F28" s="135"/>
      <c r="G28" s="135"/>
      <c r="H28" s="135"/>
      <c r="I28" s="135"/>
      <c r="J28" s="135"/>
      <c r="K28" s="139"/>
      <c r="L28" s="173"/>
      <c r="M28" s="162"/>
      <c r="N28" s="162"/>
      <c r="O28" s="162"/>
      <c r="P28" s="162"/>
      <c r="Q28" s="162"/>
      <c r="R28" s="162"/>
      <c r="S28" s="162"/>
      <c r="T28" s="162"/>
      <c r="U28" s="162"/>
      <c r="V28" s="162"/>
      <c r="W28" s="163"/>
      <c r="X28" s="175"/>
      <c r="Z28" s="178">
        <f t="shared" si="0"/>
        <v>43852</v>
      </c>
      <c r="AA28" s="222"/>
      <c r="AB28" s="222"/>
      <c r="AC28" s="222"/>
      <c r="AD28" s="137"/>
      <c r="AE28" s="242"/>
      <c r="AF28" s="135"/>
      <c r="AG28" s="135"/>
      <c r="AH28" s="135"/>
      <c r="AI28" s="135"/>
      <c r="AJ28" s="46"/>
      <c r="AK28" s="154"/>
      <c r="AL28" s="135"/>
      <c r="AM28" s="135"/>
      <c r="AN28" s="135"/>
      <c r="AO28" s="135"/>
      <c r="AP28" s="47"/>
      <c r="AQ28" s="154"/>
      <c r="AR28" s="135"/>
      <c r="AS28" s="135"/>
      <c r="AT28" s="135"/>
      <c r="AU28" s="135"/>
      <c r="AV28" s="139"/>
      <c r="BO28" s="180"/>
      <c r="BP28" t="s">
        <v>168</v>
      </c>
      <c r="BQ28" t="s">
        <v>169</v>
      </c>
      <c r="BR28" t="s">
        <v>170</v>
      </c>
      <c r="BT28" t="s">
        <v>168</v>
      </c>
      <c r="BU28" t="s">
        <v>169</v>
      </c>
      <c r="BV28" t="s">
        <v>170</v>
      </c>
      <c r="BX28" t="s">
        <v>168</v>
      </c>
      <c r="BY28" t="s">
        <v>169</v>
      </c>
      <c r="BZ28" t="s">
        <v>170</v>
      </c>
      <c r="CB28" t="s">
        <v>168</v>
      </c>
      <c r="CC28" t="s">
        <v>140</v>
      </c>
      <c r="CE28" t="s">
        <v>54</v>
      </c>
    </row>
    <row r="29" spans="1:83" x14ac:dyDescent="0.55000000000000004">
      <c r="A29" s="180">
        <v>43853</v>
      </c>
      <c r="B29" s="137"/>
      <c r="C29" s="135"/>
      <c r="D29" s="135"/>
      <c r="E29" s="135"/>
      <c r="F29" s="135"/>
      <c r="G29" s="135"/>
      <c r="H29" s="135"/>
      <c r="I29" s="135"/>
      <c r="J29" s="135"/>
      <c r="K29" s="139"/>
      <c r="L29" s="173"/>
      <c r="M29" s="162"/>
      <c r="N29" s="162"/>
      <c r="O29" s="162"/>
      <c r="P29" s="162"/>
      <c r="Q29" s="162"/>
      <c r="R29" s="162"/>
      <c r="S29" s="162"/>
      <c r="T29" s="162"/>
      <c r="U29" s="162"/>
      <c r="V29" s="162"/>
      <c r="W29" s="163"/>
      <c r="X29" s="175"/>
      <c r="Z29" s="178">
        <f t="shared" si="0"/>
        <v>43853</v>
      </c>
      <c r="AA29" s="231">
        <f>+AF29+AL29+AR29</f>
        <v>2</v>
      </c>
      <c r="AB29" s="231">
        <f>+AH29+AN29+AT29</f>
        <v>0</v>
      </c>
      <c r="AC29" s="232">
        <f>+AJ29+AP29+AV29</f>
        <v>0</v>
      </c>
      <c r="AD29" s="159">
        <f t="shared" ref="AD29:AD42" si="1">+AF29-AF28</f>
        <v>1</v>
      </c>
      <c r="AE29" s="243"/>
      <c r="AF29" s="147">
        <v>1</v>
      </c>
      <c r="AG29" s="135"/>
      <c r="AH29" s="147"/>
      <c r="AI29" s="135"/>
      <c r="AJ29" s="46"/>
      <c r="AK29" s="158">
        <f t="shared" ref="AK29:AK69" si="2">+AL29-AL28</f>
        <v>0</v>
      </c>
      <c r="AL29" s="147">
        <v>0</v>
      </c>
      <c r="AM29" s="135"/>
      <c r="AN29" s="135"/>
      <c r="AO29" s="135"/>
      <c r="AP29" s="47"/>
      <c r="AQ29" s="158">
        <f t="shared" ref="AQ29:AQ62" si="3">+AR29-AR28</f>
        <v>1</v>
      </c>
      <c r="AR29" s="147">
        <v>1</v>
      </c>
      <c r="AS29" s="135"/>
      <c r="AT29" s="135"/>
      <c r="AU29" s="135"/>
      <c r="AV29" s="139"/>
      <c r="BO29" s="180">
        <f t="shared" ref="BO29:BO60" si="4">+A29</f>
        <v>43853</v>
      </c>
      <c r="BP29">
        <f t="shared" ref="BP29:BP60" si="5">+AF29</f>
        <v>1</v>
      </c>
      <c r="BQ29">
        <f t="shared" ref="BQ29:BQ60" si="6">+AH29</f>
        <v>0</v>
      </c>
      <c r="BR29">
        <f t="shared" ref="BR29:BR60" si="7">+AJ29</f>
        <v>0</v>
      </c>
      <c r="BS29" s="180">
        <f>+A29</f>
        <v>43853</v>
      </c>
      <c r="BT29">
        <f t="shared" ref="BT29:BT60" si="8">+AL29</f>
        <v>0</v>
      </c>
      <c r="BU29">
        <f t="shared" ref="BU29:BU60" si="9">+AN29</f>
        <v>0</v>
      </c>
      <c r="BV29">
        <f t="shared" ref="BV29:BV60" si="10">+AP29</f>
        <v>0</v>
      </c>
      <c r="BW29" s="180">
        <f t="shared" ref="BW29:BW60" si="11">+A29</f>
        <v>43853</v>
      </c>
      <c r="BX29">
        <f t="shared" ref="BX29:BX60" si="12">+AR29</f>
        <v>1</v>
      </c>
      <c r="BY29">
        <f t="shared" ref="BY29:BY60" si="13">+AT29</f>
        <v>0</v>
      </c>
      <c r="BZ29">
        <f t="shared" ref="BZ29:BZ60" si="14">+AV29</f>
        <v>0</v>
      </c>
      <c r="CA29" s="180">
        <f>+A29</f>
        <v>43853</v>
      </c>
      <c r="CB29">
        <f>+AD29</f>
        <v>1</v>
      </c>
      <c r="CC29">
        <f>+AG29</f>
        <v>0</v>
      </c>
      <c r="CD29" s="180">
        <f>+A29</f>
        <v>43853</v>
      </c>
      <c r="CE29">
        <f>+AI29</f>
        <v>0</v>
      </c>
    </row>
    <row r="30" spans="1:83" x14ac:dyDescent="0.55000000000000004">
      <c r="A30" s="180">
        <v>43854</v>
      </c>
      <c r="B30" s="137"/>
      <c r="C30" s="135"/>
      <c r="D30" s="135"/>
      <c r="E30" s="135"/>
      <c r="F30" s="135"/>
      <c r="G30" s="135"/>
      <c r="H30" s="135"/>
      <c r="I30" s="135"/>
      <c r="J30" s="135"/>
      <c r="K30" s="139"/>
      <c r="L30" s="173"/>
      <c r="M30" s="162"/>
      <c r="N30" s="162"/>
      <c r="O30" s="162"/>
      <c r="P30" s="162"/>
      <c r="Q30" s="162"/>
      <c r="R30" s="162"/>
      <c r="S30" s="162"/>
      <c r="T30" s="162"/>
      <c r="U30" s="162"/>
      <c r="V30" s="162"/>
      <c r="W30" s="163"/>
      <c r="X30" s="175"/>
      <c r="Z30" s="178">
        <f t="shared" si="0"/>
        <v>43854</v>
      </c>
      <c r="AA30" s="231">
        <f t="shared" ref="AA30:AA38" si="15">+AF30+AL30+AR30</f>
        <v>10</v>
      </c>
      <c r="AB30" s="231">
        <f t="shared" ref="AB30:AB38" si="16">+AH30+AN30+AT30</f>
        <v>0</v>
      </c>
      <c r="AC30" s="232">
        <f t="shared" ref="AC30:AC38" si="17">+AJ30+AP30+AV30</f>
        <v>0</v>
      </c>
      <c r="AD30" s="159">
        <f t="shared" si="1"/>
        <v>4</v>
      </c>
      <c r="AE30" s="243"/>
      <c r="AF30" s="147">
        <v>5</v>
      </c>
      <c r="AG30" s="135"/>
      <c r="AH30" s="147"/>
      <c r="AI30" s="135"/>
      <c r="AJ30" s="46"/>
      <c r="AK30" s="158">
        <f t="shared" si="2"/>
        <v>2</v>
      </c>
      <c r="AL30" s="147">
        <v>2</v>
      </c>
      <c r="AM30" s="135"/>
      <c r="AN30" s="135"/>
      <c r="AO30" s="135"/>
      <c r="AP30" s="47"/>
      <c r="AQ30" s="158">
        <f t="shared" si="3"/>
        <v>2</v>
      </c>
      <c r="AR30" s="147">
        <v>3</v>
      </c>
      <c r="AS30" s="135"/>
      <c r="AT30" s="135"/>
      <c r="AU30" s="135"/>
      <c r="AV30" s="139"/>
      <c r="BO30" s="180">
        <f t="shared" si="4"/>
        <v>43854</v>
      </c>
      <c r="BP30">
        <f t="shared" si="5"/>
        <v>5</v>
      </c>
      <c r="BQ30">
        <f t="shared" si="6"/>
        <v>0</v>
      </c>
      <c r="BR30">
        <f t="shared" si="7"/>
        <v>0</v>
      </c>
      <c r="BS30" s="180">
        <f t="shared" ref="BS30:BS60" si="18">+A30</f>
        <v>43854</v>
      </c>
      <c r="BT30">
        <f t="shared" si="8"/>
        <v>2</v>
      </c>
      <c r="BU30">
        <f t="shared" si="9"/>
        <v>0</v>
      </c>
      <c r="BV30">
        <f t="shared" si="10"/>
        <v>0</v>
      </c>
      <c r="BW30" s="180">
        <f t="shared" si="11"/>
        <v>43854</v>
      </c>
      <c r="BX30">
        <f t="shared" si="12"/>
        <v>3</v>
      </c>
      <c r="BY30">
        <f t="shared" si="13"/>
        <v>0</v>
      </c>
      <c r="BZ30">
        <f t="shared" si="14"/>
        <v>0</v>
      </c>
      <c r="CA30" s="180">
        <f t="shared" ref="CA30:CA93" si="19">+A30</f>
        <v>43854</v>
      </c>
      <c r="CB30">
        <f t="shared" ref="CB30:CB93" si="20">+AD30</f>
        <v>4</v>
      </c>
      <c r="CC30">
        <f t="shared" ref="CC30:CC93" si="21">+AG30</f>
        <v>0</v>
      </c>
      <c r="CD30" s="180">
        <f t="shared" ref="CD30:CD93" si="22">+A30</f>
        <v>43854</v>
      </c>
      <c r="CE30">
        <f t="shared" ref="CE30:CE93" si="23">+AI30</f>
        <v>0</v>
      </c>
    </row>
    <row r="31" spans="1:83" x14ac:dyDescent="0.55000000000000004">
      <c r="A31" s="180">
        <v>43855</v>
      </c>
      <c r="B31" s="137"/>
      <c r="C31" s="135"/>
      <c r="D31" s="135"/>
      <c r="E31" s="135"/>
      <c r="F31" s="135"/>
      <c r="G31" s="135"/>
      <c r="H31" s="135"/>
      <c r="I31" s="135"/>
      <c r="J31" s="135"/>
      <c r="K31" s="139"/>
      <c r="L31" s="173"/>
      <c r="M31" s="162"/>
      <c r="N31" s="162"/>
      <c r="O31" s="162"/>
      <c r="P31" s="162"/>
      <c r="Q31" s="162"/>
      <c r="R31" s="162"/>
      <c r="S31" s="162"/>
      <c r="T31" s="162"/>
      <c r="U31" s="162"/>
      <c r="V31" s="162"/>
      <c r="W31" s="163"/>
      <c r="X31" s="175"/>
      <c r="Z31" s="178">
        <f t="shared" si="0"/>
        <v>43855</v>
      </c>
      <c r="AA31" s="231">
        <f t="shared" si="15"/>
        <v>10</v>
      </c>
      <c r="AB31" s="231">
        <f t="shared" si="16"/>
        <v>0</v>
      </c>
      <c r="AC31" s="232">
        <f t="shared" si="17"/>
        <v>0</v>
      </c>
      <c r="AD31" s="159">
        <f t="shared" si="1"/>
        <v>0</v>
      </c>
      <c r="AE31" s="243"/>
      <c r="AF31" s="147">
        <v>5</v>
      </c>
      <c r="AG31" s="135"/>
      <c r="AH31" s="147"/>
      <c r="AI31" s="135"/>
      <c r="AJ31" s="46"/>
      <c r="AK31" s="158">
        <f t="shared" si="2"/>
        <v>0</v>
      </c>
      <c r="AL31" s="147">
        <v>2</v>
      </c>
      <c r="AM31" s="135"/>
      <c r="AN31" s="135"/>
      <c r="AO31" s="135"/>
      <c r="AP31" s="47"/>
      <c r="AQ31" s="158">
        <f t="shared" si="3"/>
        <v>0</v>
      </c>
      <c r="AR31" s="147">
        <v>3</v>
      </c>
      <c r="AS31" s="135"/>
      <c r="AT31" s="135"/>
      <c r="AU31" s="135"/>
      <c r="AV31" s="139"/>
      <c r="BO31" s="180">
        <f t="shared" si="4"/>
        <v>43855</v>
      </c>
      <c r="BP31">
        <f t="shared" si="5"/>
        <v>5</v>
      </c>
      <c r="BQ31">
        <f t="shared" si="6"/>
        <v>0</v>
      </c>
      <c r="BR31">
        <f t="shared" si="7"/>
        <v>0</v>
      </c>
      <c r="BS31" s="180">
        <f t="shared" si="18"/>
        <v>43855</v>
      </c>
      <c r="BT31">
        <f t="shared" si="8"/>
        <v>2</v>
      </c>
      <c r="BU31">
        <f t="shared" si="9"/>
        <v>0</v>
      </c>
      <c r="BV31">
        <f t="shared" si="10"/>
        <v>0</v>
      </c>
      <c r="BW31" s="180">
        <f t="shared" si="11"/>
        <v>43855</v>
      </c>
      <c r="BX31">
        <f t="shared" si="12"/>
        <v>3</v>
      </c>
      <c r="BY31">
        <f t="shared" si="13"/>
        <v>0</v>
      </c>
      <c r="BZ31">
        <f t="shared" si="14"/>
        <v>0</v>
      </c>
      <c r="CA31" s="180">
        <f t="shared" si="19"/>
        <v>43855</v>
      </c>
      <c r="CB31">
        <f t="shared" si="20"/>
        <v>0</v>
      </c>
      <c r="CC31">
        <f t="shared" si="21"/>
        <v>0</v>
      </c>
      <c r="CD31" s="180">
        <f t="shared" si="22"/>
        <v>43855</v>
      </c>
      <c r="CE31">
        <f t="shared" si="23"/>
        <v>0</v>
      </c>
    </row>
    <row r="32" spans="1:83" x14ac:dyDescent="0.55000000000000004">
      <c r="A32" s="180">
        <v>43856</v>
      </c>
      <c r="B32" s="137"/>
      <c r="C32" s="135"/>
      <c r="D32" s="135"/>
      <c r="E32" s="135"/>
      <c r="F32" s="135"/>
      <c r="G32" s="135"/>
      <c r="H32" s="135"/>
      <c r="I32" s="135"/>
      <c r="J32" s="135"/>
      <c r="K32" s="139"/>
      <c r="L32" s="173"/>
      <c r="M32" s="162"/>
      <c r="N32" s="162"/>
      <c r="O32" s="162"/>
      <c r="P32" s="162"/>
      <c r="Q32" s="162"/>
      <c r="R32" s="162"/>
      <c r="S32" s="162"/>
      <c r="T32" s="162"/>
      <c r="U32" s="162"/>
      <c r="V32" s="162"/>
      <c r="W32" s="163"/>
      <c r="X32" s="175"/>
      <c r="Z32" s="178">
        <f t="shared" si="0"/>
        <v>43856</v>
      </c>
      <c r="AA32" s="231">
        <f t="shared" si="15"/>
        <v>17</v>
      </c>
      <c r="AB32" s="231">
        <f t="shared" si="16"/>
        <v>0</v>
      </c>
      <c r="AC32" s="232">
        <f t="shared" si="17"/>
        <v>0</v>
      </c>
      <c r="AD32" s="159">
        <f t="shared" si="1"/>
        <v>3</v>
      </c>
      <c r="AE32" s="243"/>
      <c r="AF32" s="147">
        <v>8</v>
      </c>
      <c r="AG32" s="135"/>
      <c r="AH32" s="147"/>
      <c r="AI32" s="135"/>
      <c r="AJ32" s="46"/>
      <c r="AK32" s="158">
        <f t="shared" si="2"/>
        <v>3</v>
      </c>
      <c r="AL32" s="147">
        <v>5</v>
      </c>
      <c r="AM32" s="135"/>
      <c r="AN32" s="135"/>
      <c r="AO32" s="135"/>
      <c r="AP32" s="47"/>
      <c r="AQ32" s="158">
        <f t="shared" si="3"/>
        <v>1</v>
      </c>
      <c r="AR32" s="147">
        <v>4</v>
      </c>
      <c r="AS32" s="135"/>
      <c r="AT32" s="135"/>
      <c r="AU32" s="135"/>
      <c r="AV32" s="139"/>
      <c r="BO32" s="180">
        <f t="shared" si="4"/>
        <v>43856</v>
      </c>
      <c r="BP32">
        <f t="shared" si="5"/>
        <v>8</v>
      </c>
      <c r="BQ32">
        <f t="shared" si="6"/>
        <v>0</v>
      </c>
      <c r="BR32">
        <f t="shared" si="7"/>
        <v>0</v>
      </c>
      <c r="BS32" s="180">
        <f t="shared" si="18"/>
        <v>43856</v>
      </c>
      <c r="BT32">
        <f t="shared" si="8"/>
        <v>5</v>
      </c>
      <c r="BU32">
        <f t="shared" si="9"/>
        <v>0</v>
      </c>
      <c r="BV32">
        <f t="shared" si="10"/>
        <v>0</v>
      </c>
      <c r="BW32" s="180">
        <f t="shared" si="11"/>
        <v>43856</v>
      </c>
      <c r="BX32">
        <f t="shared" si="12"/>
        <v>4</v>
      </c>
      <c r="BY32">
        <f t="shared" si="13"/>
        <v>0</v>
      </c>
      <c r="BZ32">
        <f t="shared" si="14"/>
        <v>0</v>
      </c>
      <c r="CA32" s="180">
        <f t="shared" si="19"/>
        <v>43856</v>
      </c>
      <c r="CB32">
        <f t="shared" si="20"/>
        <v>3</v>
      </c>
      <c r="CC32">
        <f t="shared" si="21"/>
        <v>0</v>
      </c>
      <c r="CD32" s="180">
        <f t="shared" si="22"/>
        <v>43856</v>
      </c>
      <c r="CE32">
        <f t="shared" si="23"/>
        <v>0</v>
      </c>
    </row>
    <row r="33" spans="1:83" x14ac:dyDescent="0.55000000000000004">
      <c r="A33" s="180">
        <v>43857</v>
      </c>
      <c r="B33" s="137"/>
      <c r="C33" s="135"/>
      <c r="D33" s="135"/>
      <c r="E33" s="135"/>
      <c r="F33" s="135"/>
      <c r="G33" s="135"/>
      <c r="H33" s="135"/>
      <c r="I33" s="135"/>
      <c r="J33" s="135"/>
      <c r="K33" s="139"/>
      <c r="L33" s="173"/>
      <c r="M33" s="162"/>
      <c r="N33" s="162"/>
      <c r="O33" s="162"/>
      <c r="P33" s="162"/>
      <c r="Q33" s="162"/>
      <c r="R33" s="162"/>
      <c r="S33" s="162"/>
      <c r="T33" s="162"/>
      <c r="U33" s="162"/>
      <c r="V33" s="162"/>
      <c r="W33" s="163"/>
      <c r="X33" s="175"/>
      <c r="Z33" s="178">
        <f t="shared" si="0"/>
        <v>43857</v>
      </c>
      <c r="AA33" s="231">
        <f t="shared" si="15"/>
        <v>20</v>
      </c>
      <c r="AB33" s="231">
        <f t="shared" si="16"/>
        <v>0</v>
      </c>
      <c r="AC33" s="232">
        <f t="shared" si="17"/>
        <v>0</v>
      </c>
      <c r="AD33" s="159">
        <f t="shared" si="1"/>
        <v>0</v>
      </c>
      <c r="AE33" s="243"/>
      <c r="AF33" s="147">
        <v>8</v>
      </c>
      <c r="AG33" s="135"/>
      <c r="AH33" s="147"/>
      <c r="AI33" s="135"/>
      <c r="AJ33" s="46"/>
      <c r="AK33" s="158">
        <f t="shared" si="2"/>
        <v>2</v>
      </c>
      <c r="AL33" s="147">
        <v>7</v>
      </c>
      <c r="AM33" s="135"/>
      <c r="AN33" s="135"/>
      <c r="AO33" s="135"/>
      <c r="AP33" s="47"/>
      <c r="AQ33" s="158">
        <f t="shared" si="3"/>
        <v>1</v>
      </c>
      <c r="AR33" s="147">
        <v>5</v>
      </c>
      <c r="AS33" s="135"/>
      <c r="AT33" s="135"/>
      <c r="AU33" s="135"/>
      <c r="AV33" s="139"/>
      <c r="BO33" s="180">
        <f t="shared" si="4"/>
        <v>43857</v>
      </c>
      <c r="BP33">
        <f t="shared" si="5"/>
        <v>8</v>
      </c>
      <c r="BQ33">
        <f t="shared" si="6"/>
        <v>0</v>
      </c>
      <c r="BR33">
        <f t="shared" si="7"/>
        <v>0</v>
      </c>
      <c r="BS33" s="180">
        <f t="shared" si="18"/>
        <v>43857</v>
      </c>
      <c r="BT33">
        <f t="shared" si="8"/>
        <v>7</v>
      </c>
      <c r="BU33">
        <f t="shared" si="9"/>
        <v>0</v>
      </c>
      <c r="BV33">
        <f t="shared" si="10"/>
        <v>0</v>
      </c>
      <c r="BW33" s="180">
        <f t="shared" si="11"/>
        <v>43857</v>
      </c>
      <c r="BX33">
        <f t="shared" si="12"/>
        <v>5</v>
      </c>
      <c r="BY33">
        <f t="shared" si="13"/>
        <v>0</v>
      </c>
      <c r="BZ33">
        <f t="shared" si="14"/>
        <v>0</v>
      </c>
      <c r="CA33" s="180">
        <f t="shared" si="19"/>
        <v>43857</v>
      </c>
      <c r="CB33">
        <f t="shared" si="20"/>
        <v>0</v>
      </c>
      <c r="CC33">
        <f t="shared" si="21"/>
        <v>0</v>
      </c>
      <c r="CD33" s="180">
        <f t="shared" si="22"/>
        <v>43857</v>
      </c>
      <c r="CE33">
        <f t="shared" si="23"/>
        <v>0</v>
      </c>
    </row>
    <row r="34" spans="1:83" x14ac:dyDescent="0.55000000000000004">
      <c r="A34" s="180">
        <v>43858</v>
      </c>
      <c r="B34" s="137"/>
      <c r="C34" s="135"/>
      <c r="D34" s="135"/>
      <c r="E34" s="135"/>
      <c r="F34" s="135"/>
      <c r="G34" s="135"/>
      <c r="H34" s="135"/>
      <c r="I34" s="135"/>
      <c r="J34" s="135"/>
      <c r="K34" s="139"/>
      <c r="L34" s="173"/>
      <c r="M34" s="162"/>
      <c r="N34" s="162"/>
      <c r="O34" s="162"/>
      <c r="P34" s="162"/>
      <c r="Q34" s="162"/>
      <c r="R34" s="162"/>
      <c r="S34" s="162"/>
      <c r="T34" s="162"/>
      <c r="U34" s="162"/>
      <c r="V34" s="162"/>
      <c r="W34" s="163"/>
      <c r="X34" s="175"/>
      <c r="Z34" s="178">
        <f t="shared" si="0"/>
        <v>43858</v>
      </c>
      <c r="AA34" s="231">
        <f t="shared" si="15"/>
        <v>23</v>
      </c>
      <c r="AB34" s="231">
        <f t="shared" si="16"/>
        <v>0</v>
      </c>
      <c r="AC34" s="232">
        <f t="shared" si="17"/>
        <v>0</v>
      </c>
      <c r="AD34" s="159">
        <f t="shared" si="1"/>
        <v>0</v>
      </c>
      <c r="AE34" s="243"/>
      <c r="AF34" s="147">
        <v>8</v>
      </c>
      <c r="AG34" s="135"/>
      <c r="AH34" s="147"/>
      <c r="AI34" s="135"/>
      <c r="AJ34" s="46"/>
      <c r="AK34" s="158">
        <f t="shared" si="2"/>
        <v>0</v>
      </c>
      <c r="AL34" s="147">
        <v>7</v>
      </c>
      <c r="AM34" s="135"/>
      <c r="AN34" s="135"/>
      <c r="AO34" s="135"/>
      <c r="AP34" s="47"/>
      <c r="AQ34" s="158">
        <f t="shared" si="3"/>
        <v>3</v>
      </c>
      <c r="AR34" s="147">
        <v>8</v>
      </c>
      <c r="AS34" s="135"/>
      <c r="AT34" s="135"/>
      <c r="AU34" s="135"/>
      <c r="AV34" s="139"/>
      <c r="BO34" s="180">
        <f t="shared" si="4"/>
        <v>43858</v>
      </c>
      <c r="BP34">
        <f t="shared" si="5"/>
        <v>8</v>
      </c>
      <c r="BQ34">
        <f t="shared" si="6"/>
        <v>0</v>
      </c>
      <c r="BR34">
        <f t="shared" si="7"/>
        <v>0</v>
      </c>
      <c r="BS34" s="180">
        <f t="shared" si="18"/>
        <v>43858</v>
      </c>
      <c r="BT34">
        <f t="shared" si="8"/>
        <v>7</v>
      </c>
      <c r="BU34">
        <f t="shared" si="9"/>
        <v>0</v>
      </c>
      <c r="BV34">
        <f t="shared" si="10"/>
        <v>0</v>
      </c>
      <c r="BW34" s="180">
        <f t="shared" si="11"/>
        <v>43858</v>
      </c>
      <c r="BX34">
        <f t="shared" si="12"/>
        <v>8</v>
      </c>
      <c r="BY34">
        <f t="shared" si="13"/>
        <v>0</v>
      </c>
      <c r="BZ34">
        <f t="shared" si="14"/>
        <v>0</v>
      </c>
      <c r="CA34" s="180">
        <f t="shared" si="19"/>
        <v>43858</v>
      </c>
      <c r="CB34">
        <f t="shared" si="20"/>
        <v>0</v>
      </c>
      <c r="CC34">
        <f t="shared" si="21"/>
        <v>0</v>
      </c>
      <c r="CD34" s="180">
        <f t="shared" si="22"/>
        <v>43858</v>
      </c>
      <c r="CE34">
        <f t="shared" si="23"/>
        <v>0</v>
      </c>
    </row>
    <row r="35" spans="1:83" x14ac:dyDescent="0.55000000000000004">
      <c r="A35" s="180">
        <v>43859</v>
      </c>
      <c r="B35" s="137"/>
      <c r="C35" s="135"/>
      <c r="D35" s="135"/>
      <c r="E35" s="135"/>
      <c r="F35" s="135"/>
      <c r="G35" s="135"/>
      <c r="H35" s="135"/>
      <c r="I35" s="135"/>
      <c r="J35" s="135"/>
      <c r="K35" s="139"/>
      <c r="L35" s="173"/>
      <c r="M35" s="162"/>
      <c r="N35" s="162"/>
      <c r="O35" s="162"/>
      <c r="P35" s="162"/>
      <c r="Q35" s="162"/>
      <c r="R35" s="162"/>
      <c r="S35" s="162"/>
      <c r="T35" s="162"/>
      <c r="U35" s="162"/>
      <c r="V35" s="162"/>
      <c r="W35" s="163"/>
      <c r="X35" s="175"/>
      <c r="Z35" s="178">
        <f t="shared" si="0"/>
        <v>43859</v>
      </c>
      <c r="AA35" s="231">
        <f t="shared" si="15"/>
        <v>25</v>
      </c>
      <c r="AB35" s="231">
        <f t="shared" si="16"/>
        <v>0</v>
      </c>
      <c r="AC35" s="232">
        <f t="shared" si="17"/>
        <v>0</v>
      </c>
      <c r="AD35" s="159">
        <f t="shared" si="1"/>
        <v>2</v>
      </c>
      <c r="AE35" s="243"/>
      <c r="AF35" s="147">
        <v>10</v>
      </c>
      <c r="AG35" s="135"/>
      <c r="AH35" s="147"/>
      <c r="AI35" s="135"/>
      <c r="AJ35" s="46"/>
      <c r="AK35" s="158">
        <f t="shared" si="2"/>
        <v>0</v>
      </c>
      <c r="AL35" s="147">
        <v>7</v>
      </c>
      <c r="AM35" s="135"/>
      <c r="AN35" s="135"/>
      <c r="AO35" s="135"/>
      <c r="AP35" s="47"/>
      <c r="AQ35" s="158">
        <f t="shared" si="3"/>
        <v>0</v>
      </c>
      <c r="AR35" s="147">
        <v>8</v>
      </c>
      <c r="AS35" s="135"/>
      <c r="AT35" s="135"/>
      <c r="AU35" s="135"/>
      <c r="AV35" s="139"/>
      <c r="BO35" s="180">
        <f t="shared" si="4"/>
        <v>43859</v>
      </c>
      <c r="BP35">
        <f t="shared" si="5"/>
        <v>10</v>
      </c>
      <c r="BQ35">
        <f t="shared" si="6"/>
        <v>0</v>
      </c>
      <c r="BR35">
        <f t="shared" si="7"/>
        <v>0</v>
      </c>
      <c r="BS35" s="180">
        <f t="shared" si="18"/>
        <v>43859</v>
      </c>
      <c r="BT35">
        <f t="shared" si="8"/>
        <v>7</v>
      </c>
      <c r="BU35">
        <f t="shared" si="9"/>
        <v>0</v>
      </c>
      <c r="BV35">
        <f t="shared" si="10"/>
        <v>0</v>
      </c>
      <c r="BW35" s="180">
        <f t="shared" si="11"/>
        <v>43859</v>
      </c>
      <c r="BX35">
        <f t="shared" si="12"/>
        <v>8</v>
      </c>
      <c r="BY35">
        <f t="shared" si="13"/>
        <v>0</v>
      </c>
      <c r="BZ35">
        <f t="shared" si="14"/>
        <v>0</v>
      </c>
      <c r="CA35" s="180">
        <f t="shared" si="19"/>
        <v>43859</v>
      </c>
      <c r="CB35">
        <f t="shared" si="20"/>
        <v>2</v>
      </c>
      <c r="CC35">
        <f t="shared" si="21"/>
        <v>0</v>
      </c>
      <c r="CD35" s="180">
        <f t="shared" si="22"/>
        <v>43859</v>
      </c>
      <c r="CE35">
        <f t="shared" si="23"/>
        <v>0</v>
      </c>
    </row>
    <row r="36" spans="1:83" x14ac:dyDescent="0.55000000000000004">
      <c r="A36" s="180">
        <v>43860</v>
      </c>
      <c r="B36" s="137"/>
      <c r="C36" s="135"/>
      <c r="D36" s="135"/>
      <c r="E36" s="135"/>
      <c r="F36" s="135"/>
      <c r="G36" s="135"/>
      <c r="H36" s="135"/>
      <c r="I36" s="135"/>
      <c r="J36" s="135"/>
      <c r="K36" s="139"/>
      <c r="L36" s="173"/>
      <c r="M36" s="162"/>
      <c r="N36" s="162"/>
      <c r="O36" s="162"/>
      <c r="P36" s="162"/>
      <c r="Q36" s="162"/>
      <c r="R36" s="162"/>
      <c r="S36" s="162"/>
      <c r="T36" s="162"/>
      <c r="U36" s="162"/>
      <c r="V36" s="162"/>
      <c r="W36" s="163"/>
      <c r="X36" s="175"/>
      <c r="Z36" s="178">
        <f t="shared" si="0"/>
        <v>43860</v>
      </c>
      <c r="AA36" s="231">
        <f t="shared" si="15"/>
        <v>28</v>
      </c>
      <c r="AB36" s="231">
        <f t="shared" si="16"/>
        <v>0</v>
      </c>
      <c r="AC36" s="232">
        <f t="shared" si="17"/>
        <v>0</v>
      </c>
      <c r="AD36" s="159">
        <f t="shared" si="1"/>
        <v>2</v>
      </c>
      <c r="AE36" s="243"/>
      <c r="AF36" s="147">
        <v>12</v>
      </c>
      <c r="AG36" s="135"/>
      <c r="AH36" s="147"/>
      <c r="AI36" s="135"/>
      <c r="AJ36" s="46"/>
      <c r="AK36" s="158">
        <f t="shared" si="2"/>
        <v>0</v>
      </c>
      <c r="AL36" s="147">
        <v>7</v>
      </c>
      <c r="AM36" s="135"/>
      <c r="AN36" s="135"/>
      <c r="AO36" s="135"/>
      <c r="AP36" s="47"/>
      <c r="AQ36" s="158">
        <f t="shared" si="3"/>
        <v>1</v>
      </c>
      <c r="AR36" s="147">
        <v>9</v>
      </c>
      <c r="AS36" s="135"/>
      <c r="AT36" s="135"/>
      <c r="AU36" s="135"/>
      <c r="AV36" s="139"/>
      <c r="BO36" s="180">
        <f t="shared" si="4"/>
        <v>43860</v>
      </c>
      <c r="BP36">
        <f t="shared" si="5"/>
        <v>12</v>
      </c>
      <c r="BQ36">
        <f t="shared" si="6"/>
        <v>0</v>
      </c>
      <c r="BR36">
        <f t="shared" si="7"/>
        <v>0</v>
      </c>
      <c r="BS36" s="180">
        <f t="shared" si="18"/>
        <v>43860</v>
      </c>
      <c r="BT36">
        <f t="shared" si="8"/>
        <v>7</v>
      </c>
      <c r="BU36">
        <f t="shared" si="9"/>
        <v>0</v>
      </c>
      <c r="BV36">
        <f t="shared" si="10"/>
        <v>0</v>
      </c>
      <c r="BW36" s="180">
        <f t="shared" si="11"/>
        <v>43860</v>
      </c>
      <c r="BX36">
        <f t="shared" si="12"/>
        <v>9</v>
      </c>
      <c r="BY36">
        <f t="shared" si="13"/>
        <v>0</v>
      </c>
      <c r="BZ36">
        <f t="shared" si="14"/>
        <v>0</v>
      </c>
      <c r="CA36" s="180">
        <f t="shared" si="19"/>
        <v>43860</v>
      </c>
      <c r="CB36">
        <f t="shared" si="20"/>
        <v>2</v>
      </c>
      <c r="CC36">
        <f t="shared" si="21"/>
        <v>0</v>
      </c>
      <c r="CD36" s="180">
        <f t="shared" si="22"/>
        <v>43860</v>
      </c>
      <c r="CE36">
        <f t="shared" si="23"/>
        <v>0</v>
      </c>
    </row>
    <row r="37" spans="1:83" x14ac:dyDescent="0.55000000000000004">
      <c r="A37" s="180">
        <v>43861</v>
      </c>
      <c r="B37" s="137"/>
      <c r="C37" s="135"/>
      <c r="D37" s="135"/>
      <c r="E37" s="135"/>
      <c r="F37" s="135"/>
      <c r="G37" s="135"/>
      <c r="H37" s="135"/>
      <c r="I37" s="135"/>
      <c r="J37" s="135"/>
      <c r="K37" s="139"/>
      <c r="L37" s="173"/>
      <c r="M37" s="162"/>
      <c r="N37" s="162"/>
      <c r="O37" s="162"/>
      <c r="P37" s="162"/>
      <c r="Q37" s="162"/>
      <c r="R37" s="162"/>
      <c r="S37" s="162"/>
      <c r="T37" s="162"/>
      <c r="U37" s="162"/>
      <c r="V37" s="162"/>
      <c r="W37" s="163"/>
      <c r="X37" s="175"/>
      <c r="Z37" s="178">
        <f t="shared" si="0"/>
        <v>43861</v>
      </c>
      <c r="AA37" s="231">
        <f t="shared" si="15"/>
        <v>30</v>
      </c>
      <c r="AB37" s="231">
        <f t="shared" si="16"/>
        <v>0</v>
      </c>
      <c r="AC37" s="232">
        <f t="shared" si="17"/>
        <v>0</v>
      </c>
      <c r="AD37" s="159">
        <f t="shared" si="1"/>
        <v>1</v>
      </c>
      <c r="AE37" s="243"/>
      <c r="AF37" s="147">
        <v>13</v>
      </c>
      <c r="AG37" s="135"/>
      <c r="AH37" s="147"/>
      <c r="AI37" s="135"/>
      <c r="AJ37" s="46"/>
      <c r="AK37" s="158">
        <f t="shared" si="2"/>
        <v>0</v>
      </c>
      <c r="AL37" s="147">
        <v>7</v>
      </c>
      <c r="AM37" s="135"/>
      <c r="AN37" s="135"/>
      <c r="AO37" s="135"/>
      <c r="AP37" s="47"/>
      <c r="AQ37" s="158">
        <f t="shared" si="3"/>
        <v>1</v>
      </c>
      <c r="AR37" s="147">
        <v>10</v>
      </c>
      <c r="AS37" s="135"/>
      <c r="AT37" s="135"/>
      <c r="AU37" s="135"/>
      <c r="AV37" s="139"/>
      <c r="BO37" s="180">
        <f t="shared" si="4"/>
        <v>43861</v>
      </c>
      <c r="BP37">
        <f t="shared" si="5"/>
        <v>13</v>
      </c>
      <c r="BQ37">
        <f t="shared" si="6"/>
        <v>0</v>
      </c>
      <c r="BR37">
        <f t="shared" si="7"/>
        <v>0</v>
      </c>
      <c r="BS37" s="180">
        <f t="shared" si="18"/>
        <v>43861</v>
      </c>
      <c r="BT37">
        <f t="shared" si="8"/>
        <v>7</v>
      </c>
      <c r="BU37">
        <f t="shared" si="9"/>
        <v>0</v>
      </c>
      <c r="BV37">
        <f t="shared" si="10"/>
        <v>0</v>
      </c>
      <c r="BW37" s="180">
        <f t="shared" si="11"/>
        <v>43861</v>
      </c>
      <c r="BX37">
        <f t="shared" si="12"/>
        <v>10</v>
      </c>
      <c r="BY37">
        <f t="shared" si="13"/>
        <v>0</v>
      </c>
      <c r="BZ37">
        <f t="shared" si="14"/>
        <v>0</v>
      </c>
      <c r="CA37" s="180">
        <f t="shared" si="19"/>
        <v>43861</v>
      </c>
      <c r="CB37">
        <f t="shared" si="20"/>
        <v>1</v>
      </c>
      <c r="CC37">
        <f t="shared" si="21"/>
        <v>0</v>
      </c>
      <c r="CD37" s="180">
        <f t="shared" si="22"/>
        <v>43861</v>
      </c>
      <c r="CE37">
        <f t="shared" si="23"/>
        <v>0</v>
      </c>
    </row>
    <row r="38" spans="1:83" x14ac:dyDescent="0.55000000000000004">
      <c r="A38" s="181">
        <v>43862</v>
      </c>
      <c r="B38" s="137"/>
      <c r="C38" s="135"/>
      <c r="D38" s="135"/>
      <c r="E38" s="135"/>
      <c r="F38" s="135"/>
      <c r="G38" s="135"/>
      <c r="H38" s="135"/>
      <c r="I38" s="135"/>
      <c r="J38" s="135"/>
      <c r="K38" s="139"/>
      <c r="L38" s="173"/>
      <c r="M38" s="162"/>
      <c r="N38" s="162"/>
      <c r="O38" s="162"/>
      <c r="P38" s="162"/>
      <c r="Q38" s="162"/>
      <c r="R38" s="162"/>
      <c r="S38" s="162"/>
      <c r="T38" s="162"/>
      <c r="U38" s="162"/>
      <c r="V38" s="162"/>
      <c r="W38" s="163"/>
      <c r="X38" s="175"/>
      <c r="Z38" s="178">
        <f t="shared" si="0"/>
        <v>43862</v>
      </c>
      <c r="AA38" s="231">
        <f t="shared" si="15"/>
        <v>31</v>
      </c>
      <c r="AB38" s="231">
        <f t="shared" si="16"/>
        <v>0</v>
      </c>
      <c r="AC38" s="232">
        <f t="shared" si="17"/>
        <v>0</v>
      </c>
      <c r="AD38" s="159">
        <f t="shared" si="1"/>
        <v>1</v>
      </c>
      <c r="AE38" s="243"/>
      <c r="AF38" s="147">
        <v>14</v>
      </c>
      <c r="AG38" s="135"/>
      <c r="AH38" s="147"/>
      <c r="AI38" s="135"/>
      <c r="AJ38" s="46"/>
      <c r="AK38" s="158">
        <f t="shared" si="2"/>
        <v>0</v>
      </c>
      <c r="AL38" s="147">
        <v>7</v>
      </c>
      <c r="AM38" s="135"/>
      <c r="AN38" s="135"/>
      <c r="AO38" s="135"/>
      <c r="AP38" s="47"/>
      <c r="AQ38" s="158">
        <f t="shared" si="3"/>
        <v>0</v>
      </c>
      <c r="AR38" s="147">
        <v>10</v>
      </c>
      <c r="AS38" s="135"/>
      <c r="AT38" s="135"/>
      <c r="AU38" s="135"/>
      <c r="AV38" s="139"/>
      <c r="BO38" s="180">
        <f t="shared" si="4"/>
        <v>43862</v>
      </c>
      <c r="BP38">
        <f t="shared" si="5"/>
        <v>14</v>
      </c>
      <c r="BQ38">
        <f t="shared" si="6"/>
        <v>0</v>
      </c>
      <c r="BR38">
        <f t="shared" si="7"/>
        <v>0</v>
      </c>
      <c r="BS38" s="180">
        <f t="shared" si="18"/>
        <v>43862</v>
      </c>
      <c r="BT38">
        <f t="shared" si="8"/>
        <v>7</v>
      </c>
      <c r="BU38">
        <f t="shared" si="9"/>
        <v>0</v>
      </c>
      <c r="BV38">
        <f t="shared" si="10"/>
        <v>0</v>
      </c>
      <c r="BW38" s="180">
        <f t="shared" si="11"/>
        <v>43862</v>
      </c>
      <c r="BX38">
        <f t="shared" si="12"/>
        <v>10</v>
      </c>
      <c r="BY38">
        <f t="shared" si="13"/>
        <v>0</v>
      </c>
      <c r="BZ38">
        <f t="shared" si="14"/>
        <v>0</v>
      </c>
      <c r="CA38" s="180">
        <f t="shared" si="19"/>
        <v>43862</v>
      </c>
      <c r="CB38">
        <f t="shared" si="20"/>
        <v>1</v>
      </c>
      <c r="CC38">
        <f t="shared" si="21"/>
        <v>0</v>
      </c>
      <c r="CD38" s="180">
        <f t="shared" si="22"/>
        <v>43862</v>
      </c>
      <c r="CE38">
        <f t="shared" si="23"/>
        <v>0</v>
      </c>
    </row>
    <row r="39" spans="1:83" x14ac:dyDescent="0.55000000000000004">
      <c r="A39" s="181">
        <v>43863</v>
      </c>
      <c r="B39" s="137"/>
      <c r="C39" s="135"/>
      <c r="D39" s="135"/>
      <c r="E39" s="135"/>
      <c r="F39" s="135"/>
      <c r="G39" s="135"/>
      <c r="H39" s="135"/>
      <c r="I39" s="135"/>
      <c r="J39" s="135"/>
      <c r="K39" s="139"/>
      <c r="L39" s="173"/>
      <c r="M39" s="162"/>
      <c r="N39" s="162"/>
      <c r="O39" s="162"/>
      <c r="P39" s="162"/>
      <c r="Q39" s="162"/>
      <c r="R39" s="162"/>
      <c r="S39" s="162"/>
      <c r="T39" s="162"/>
      <c r="U39" s="162"/>
      <c r="V39" s="162"/>
      <c r="W39" s="163"/>
      <c r="X39" s="175"/>
      <c r="Z39" s="178">
        <f t="shared" si="0"/>
        <v>43863</v>
      </c>
      <c r="AA39" s="231">
        <f>+AF39+AL39+AR39</f>
        <v>33</v>
      </c>
      <c r="AB39" s="231">
        <f>+AH39+AN39+AT39</f>
        <v>0</v>
      </c>
      <c r="AC39" s="232">
        <f>+AJ39+AP39+AV39</f>
        <v>0</v>
      </c>
      <c r="AD39" s="159">
        <f t="shared" si="1"/>
        <v>1</v>
      </c>
      <c r="AE39" s="243"/>
      <c r="AF39" s="147">
        <v>15</v>
      </c>
      <c r="AG39" s="135"/>
      <c r="AH39" s="147"/>
      <c r="AI39" s="135"/>
      <c r="AJ39" s="46"/>
      <c r="AK39" s="158">
        <f t="shared" si="2"/>
        <v>1</v>
      </c>
      <c r="AL39" s="147">
        <v>8</v>
      </c>
      <c r="AM39" s="135"/>
      <c r="AN39" s="135"/>
      <c r="AO39" s="135"/>
      <c r="AP39" s="47"/>
      <c r="AQ39" s="158">
        <f t="shared" si="3"/>
        <v>0</v>
      </c>
      <c r="AR39" s="147">
        <v>10</v>
      </c>
      <c r="AS39" s="135"/>
      <c r="AT39" s="135"/>
      <c r="AU39" s="135"/>
      <c r="AV39" s="139"/>
      <c r="BO39" s="180">
        <f t="shared" si="4"/>
        <v>43863</v>
      </c>
      <c r="BP39">
        <f t="shared" si="5"/>
        <v>15</v>
      </c>
      <c r="BQ39">
        <f t="shared" si="6"/>
        <v>0</v>
      </c>
      <c r="BR39">
        <f t="shared" si="7"/>
        <v>0</v>
      </c>
      <c r="BS39" s="180">
        <f t="shared" si="18"/>
        <v>43863</v>
      </c>
      <c r="BT39">
        <f t="shared" si="8"/>
        <v>8</v>
      </c>
      <c r="BU39">
        <f t="shared" si="9"/>
        <v>0</v>
      </c>
      <c r="BV39">
        <f t="shared" si="10"/>
        <v>0</v>
      </c>
      <c r="BW39" s="180">
        <f t="shared" si="11"/>
        <v>43863</v>
      </c>
      <c r="BX39">
        <f t="shared" si="12"/>
        <v>10</v>
      </c>
      <c r="BY39">
        <f t="shared" si="13"/>
        <v>0</v>
      </c>
      <c r="BZ39">
        <f t="shared" si="14"/>
        <v>0</v>
      </c>
      <c r="CA39" s="180">
        <f t="shared" si="19"/>
        <v>43863</v>
      </c>
      <c r="CB39">
        <f t="shared" si="20"/>
        <v>1</v>
      </c>
      <c r="CC39">
        <f t="shared" si="21"/>
        <v>0</v>
      </c>
      <c r="CD39" s="180">
        <f>+A39</f>
        <v>43863</v>
      </c>
      <c r="CE39">
        <f t="shared" si="23"/>
        <v>0</v>
      </c>
    </row>
    <row r="40" spans="1:83" x14ac:dyDescent="0.55000000000000004">
      <c r="A40" s="181">
        <v>43864</v>
      </c>
      <c r="B40" s="137"/>
      <c r="C40" s="135"/>
      <c r="D40" s="135"/>
      <c r="E40" s="135"/>
      <c r="F40" s="135"/>
      <c r="G40" s="135"/>
      <c r="H40" s="135"/>
      <c r="I40" s="135"/>
      <c r="J40" s="135"/>
      <c r="K40" s="139"/>
      <c r="L40" s="173"/>
      <c r="M40" s="162"/>
      <c r="N40" s="162"/>
      <c r="O40" s="162"/>
      <c r="P40" s="162"/>
      <c r="Q40" s="162"/>
      <c r="R40" s="162"/>
      <c r="S40" s="162"/>
      <c r="T40" s="162"/>
      <c r="U40" s="162"/>
      <c r="V40" s="162"/>
      <c r="W40" s="163"/>
      <c r="X40" s="175"/>
      <c r="Z40" s="178">
        <f t="shared" si="0"/>
        <v>43864</v>
      </c>
      <c r="AA40" s="231">
        <f>+AF40+AL40+AR40</f>
        <v>33</v>
      </c>
      <c r="AB40" s="231">
        <f>+AH40+AN40+AT40</f>
        <v>0</v>
      </c>
      <c r="AC40" s="232">
        <f>+AJ40+AP40+AV40</f>
        <v>0</v>
      </c>
      <c r="AD40" s="159">
        <f t="shared" si="1"/>
        <v>0</v>
      </c>
      <c r="AE40" s="243"/>
      <c r="AF40" s="147">
        <v>15</v>
      </c>
      <c r="AG40" s="135"/>
      <c r="AH40" s="147"/>
      <c r="AI40" s="135"/>
      <c r="AJ40" s="46"/>
      <c r="AK40" s="158">
        <f t="shared" si="2"/>
        <v>0</v>
      </c>
      <c r="AL40" s="147">
        <v>8</v>
      </c>
      <c r="AM40" s="135"/>
      <c r="AN40" s="135"/>
      <c r="AO40" s="135"/>
      <c r="AP40" s="47"/>
      <c r="AQ40" s="158">
        <f t="shared" si="3"/>
        <v>0</v>
      </c>
      <c r="AR40" s="147">
        <v>10</v>
      </c>
      <c r="AS40" s="135"/>
      <c r="AT40" s="135"/>
      <c r="AU40" s="135"/>
      <c r="AV40" s="139"/>
      <c r="BO40" s="180">
        <f t="shared" si="4"/>
        <v>43864</v>
      </c>
      <c r="BP40">
        <f t="shared" si="5"/>
        <v>15</v>
      </c>
      <c r="BQ40">
        <f t="shared" si="6"/>
        <v>0</v>
      </c>
      <c r="BR40">
        <f t="shared" si="7"/>
        <v>0</v>
      </c>
      <c r="BS40" s="180">
        <f t="shared" si="18"/>
        <v>43864</v>
      </c>
      <c r="BT40">
        <f t="shared" si="8"/>
        <v>8</v>
      </c>
      <c r="BU40">
        <f t="shared" si="9"/>
        <v>0</v>
      </c>
      <c r="BV40">
        <f t="shared" si="10"/>
        <v>0</v>
      </c>
      <c r="BW40" s="180">
        <f t="shared" si="11"/>
        <v>43864</v>
      </c>
      <c r="BX40">
        <f t="shared" si="12"/>
        <v>10</v>
      </c>
      <c r="BY40">
        <f t="shared" si="13"/>
        <v>0</v>
      </c>
      <c r="BZ40">
        <f t="shared" si="14"/>
        <v>0</v>
      </c>
      <c r="CA40" s="180">
        <f t="shared" si="19"/>
        <v>43864</v>
      </c>
      <c r="CB40">
        <f t="shared" si="20"/>
        <v>0</v>
      </c>
      <c r="CC40">
        <f t="shared" si="21"/>
        <v>0</v>
      </c>
      <c r="CD40" s="180">
        <f t="shared" si="22"/>
        <v>43864</v>
      </c>
      <c r="CE40">
        <f t="shared" si="23"/>
        <v>0</v>
      </c>
    </row>
    <row r="41" spans="1:83" x14ac:dyDescent="0.55000000000000004">
      <c r="A41" s="181">
        <v>43865</v>
      </c>
      <c r="B41" s="137"/>
      <c r="C41" s="135"/>
      <c r="D41" s="135"/>
      <c r="E41" s="135"/>
      <c r="F41" s="135"/>
      <c r="G41" s="135"/>
      <c r="H41" s="135"/>
      <c r="I41" s="135"/>
      <c r="J41" s="135"/>
      <c r="K41" s="139"/>
      <c r="L41" s="173"/>
      <c r="M41" s="162"/>
      <c r="N41" s="162"/>
      <c r="O41" s="162"/>
      <c r="P41" s="162"/>
      <c r="Q41" s="162"/>
      <c r="R41" s="162"/>
      <c r="S41" s="162"/>
      <c r="T41" s="162"/>
      <c r="U41" s="162"/>
      <c r="V41" s="162"/>
      <c r="W41" s="163"/>
      <c r="X41" s="175"/>
      <c r="Z41" s="178">
        <f t="shared" si="0"/>
        <v>43865</v>
      </c>
      <c r="AA41" s="231">
        <f>+AF41+AL41+AR41</f>
        <v>39</v>
      </c>
      <c r="AB41" s="231">
        <f>+AH41+AN41+AT41</f>
        <v>0</v>
      </c>
      <c r="AC41" s="232">
        <f>+AJ41+AP41+AV41</f>
        <v>1</v>
      </c>
      <c r="AD41" s="159">
        <f t="shared" si="1"/>
        <v>3</v>
      </c>
      <c r="AE41" s="243"/>
      <c r="AF41" s="147">
        <v>18</v>
      </c>
      <c r="AG41" s="135"/>
      <c r="AH41" s="147"/>
      <c r="AI41" s="135">
        <v>1</v>
      </c>
      <c r="AJ41" s="42">
        <v>1</v>
      </c>
      <c r="AK41" s="158">
        <f t="shared" si="2"/>
        <v>2</v>
      </c>
      <c r="AL41" s="147">
        <v>10</v>
      </c>
      <c r="AM41" s="135"/>
      <c r="AN41" s="135"/>
      <c r="AO41" s="135"/>
      <c r="AP41" s="47"/>
      <c r="AQ41" s="158">
        <f t="shared" si="3"/>
        <v>1</v>
      </c>
      <c r="AR41" s="147">
        <v>11</v>
      </c>
      <c r="AS41" s="135"/>
      <c r="AT41" s="135"/>
      <c r="AU41" s="135"/>
      <c r="AV41" s="139"/>
      <c r="BO41" s="180">
        <f t="shared" si="4"/>
        <v>43865</v>
      </c>
      <c r="BP41">
        <f t="shared" si="5"/>
        <v>18</v>
      </c>
      <c r="BQ41">
        <f t="shared" si="6"/>
        <v>0</v>
      </c>
      <c r="BR41">
        <f t="shared" si="7"/>
        <v>1</v>
      </c>
      <c r="BS41" s="180">
        <f t="shared" si="18"/>
        <v>43865</v>
      </c>
      <c r="BT41">
        <f t="shared" si="8"/>
        <v>10</v>
      </c>
      <c r="BU41">
        <f t="shared" si="9"/>
        <v>0</v>
      </c>
      <c r="BV41">
        <f t="shared" si="10"/>
        <v>0</v>
      </c>
      <c r="BW41" s="180">
        <f t="shared" si="11"/>
        <v>43865</v>
      </c>
      <c r="BX41">
        <f t="shared" si="12"/>
        <v>11</v>
      </c>
      <c r="BY41">
        <f t="shared" si="13"/>
        <v>0</v>
      </c>
      <c r="BZ41">
        <f t="shared" si="14"/>
        <v>0</v>
      </c>
      <c r="CA41" s="180">
        <f t="shared" si="19"/>
        <v>43865</v>
      </c>
      <c r="CB41">
        <f t="shared" si="20"/>
        <v>3</v>
      </c>
      <c r="CC41">
        <f t="shared" si="21"/>
        <v>0</v>
      </c>
      <c r="CD41" s="180">
        <f t="shared" si="22"/>
        <v>43865</v>
      </c>
      <c r="CE41">
        <f t="shared" si="23"/>
        <v>1</v>
      </c>
    </row>
    <row r="42" spans="1:83" x14ac:dyDescent="0.55000000000000004">
      <c r="A42" s="181">
        <v>43866</v>
      </c>
      <c r="B42" s="137"/>
      <c r="C42" s="135"/>
      <c r="D42" s="135"/>
      <c r="E42" s="135"/>
      <c r="F42" s="135"/>
      <c r="G42" s="135"/>
      <c r="H42" s="135"/>
      <c r="I42" s="135"/>
      <c r="J42" s="135"/>
      <c r="K42" s="139"/>
      <c r="L42" s="173"/>
      <c r="M42" s="162"/>
      <c r="N42" s="162"/>
      <c r="O42" s="162"/>
      <c r="P42" s="162"/>
      <c r="Q42" s="162"/>
      <c r="R42" s="162"/>
      <c r="S42" s="162"/>
      <c r="T42" s="162"/>
      <c r="U42" s="162"/>
      <c r="V42" s="162"/>
      <c r="W42" s="163"/>
      <c r="X42" s="175"/>
      <c r="Z42" s="178">
        <f t="shared" si="0"/>
        <v>43866</v>
      </c>
      <c r="AA42" s="231">
        <f>+AF42+AL42+AR42</f>
        <v>42</v>
      </c>
      <c r="AB42" s="231">
        <f>+AH42+AN42+AT42</f>
        <v>0</v>
      </c>
      <c r="AC42" s="232">
        <f>+AJ42+AP42+AV42</f>
        <v>1</v>
      </c>
      <c r="AD42" s="159">
        <f t="shared" si="1"/>
        <v>3</v>
      </c>
      <c r="AE42" s="243"/>
      <c r="AF42" s="147">
        <v>21</v>
      </c>
      <c r="AG42" s="135"/>
      <c r="AH42" s="147"/>
      <c r="AI42" s="155">
        <f>+AJ42-AJ41</f>
        <v>0</v>
      </c>
      <c r="AJ42" s="42">
        <v>1</v>
      </c>
      <c r="AK42" s="158">
        <f t="shared" si="2"/>
        <v>0</v>
      </c>
      <c r="AL42" s="147">
        <v>10</v>
      </c>
      <c r="AM42" s="135"/>
      <c r="AN42" s="135"/>
      <c r="AO42" s="135"/>
      <c r="AP42" s="47"/>
      <c r="AQ42" s="158">
        <f t="shared" si="3"/>
        <v>0</v>
      </c>
      <c r="AR42" s="147">
        <v>11</v>
      </c>
      <c r="AS42" s="135"/>
      <c r="AT42" s="135"/>
      <c r="AU42" s="135"/>
      <c r="AV42" s="139"/>
      <c r="BO42" s="180">
        <f t="shared" si="4"/>
        <v>43866</v>
      </c>
      <c r="BP42">
        <f t="shared" si="5"/>
        <v>21</v>
      </c>
      <c r="BQ42">
        <f t="shared" si="6"/>
        <v>0</v>
      </c>
      <c r="BR42">
        <f t="shared" si="7"/>
        <v>1</v>
      </c>
      <c r="BS42" s="180">
        <f t="shared" si="18"/>
        <v>43866</v>
      </c>
      <c r="BT42">
        <f t="shared" si="8"/>
        <v>10</v>
      </c>
      <c r="BU42">
        <f t="shared" si="9"/>
        <v>0</v>
      </c>
      <c r="BV42">
        <f t="shared" si="10"/>
        <v>0</v>
      </c>
      <c r="BW42" s="180">
        <f t="shared" si="11"/>
        <v>43866</v>
      </c>
      <c r="BX42">
        <f t="shared" si="12"/>
        <v>11</v>
      </c>
      <c r="BY42">
        <f t="shared" si="13"/>
        <v>0</v>
      </c>
      <c r="BZ42">
        <f t="shared" si="14"/>
        <v>0</v>
      </c>
      <c r="CA42" s="180">
        <f t="shared" si="19"/>
        <v>43866</v>
      </c>
      <c r="CB42">
        <f t="shared" si="20"/>
        <v>3</v>
      </c>
      <c r="CC42">
        <f t="shared" si="21"/>
        <v>0</v>
      </c>
      <c r="CD42" s="180">
        <f t="shared" si="22"/>
        <v>43866</v>
      </c>
      <c r="CE42">
        <f t="shared" si="23"/>
        <v>0</v>
      </c>
    </row>
    <row r="43" spans="1:83" x14ac:dyDescent="0.55000000000000004">
      <c r="A43" s="181">
        <v>43867</v>
      </c>
      <c r="B43" s="137"/>
      <c r="C43" s="135"/>
      <c r="D43" s="135"/>
      <c r="E43" s="135"/>
      <c r="F43" s="135"/>
      <c r="G43" s="135"/>
      <c r="H43" s="135"/>
      <c r="I43" s="135"/>
      <c r="J43" s="135"/>
      <c r="K43" s="139"/>
      <c r="L43" s="173"/>
      <c r="M43" s="162"/>
      <c r="N43" s="162"/>
      <c r="O43" s="162"/>
      <c r="P43" s="162"/>
      <c r="Q43" s="162"/>
      <c r="R43" s="162"/>
      <c r="S43" s="162"/>
      <c r="T43" s="162"/>
      <c r="U43" s="162"/>
      <c r="V43" s="162"/>
      <c r="W43" s="163"/>
      <c r="X43" s="175"/>
      <c r="Z43" s="178">
        <f t="shared" si="0"/>
        <v>43867</v>
      </c>
      <c r="AA43" s="231">
        <f>+AF43+AL43+AR43</f>
        <v>50</v>
      </c>
      <c r="AB43" s="231">
        <f>+AH43+AN43+AT43</f>
        <v>2</v>
      </c>
      <c r="AC43" s="232">
        <f>+AJ43+AP43+AV43</f>
        <v>1</v>
      </c>
      <c r="AD43" s="159">
        <f>+AF43-AF42</f>
        <v>3</v>
      </c>
      <c r="AE43" s="243"/>
      <c r="AF43" s="147">
        <v>24</v>
      </c>
      <c r="AG43" s="135"/>
      <c r="AH43" s="147"/>
      <c r="AI43" s="155">
        <f>+AJ43-AJ42</f>
        <v>0</v>
      </c>
      <c r="AJ43" s="42">
        <v>1</v>
      </c>
      <c r="AK43" s="158">
        <f t="shared" si="2"/>
        <v>0</v>
      </c>
      <c r="AL43" s="147">
        <v>10</v>
      </c>
      <c r="AM43" s="155">
        <f>+AN43-AN42</f>
        <v>1</v>
      </c>
      <c r="AN43" s="147">
        <v>1</v>
      </c>
      <c r="AO43" s="135"/>
      <c r="AP43" s="47"/>
      <c r="AQ43" s="158">
        <f t="shared" si="3"/>
        <v>5</v>
      </c>
      <c r="AR43" s="147">
        <v>16</v>
      </c>
      <c r="AS43" s="155">
        <f t="shared" ref="AS43:AS54" si="24">+AT43-AT42</f>
        <v>1</v>
      </c>
      <c r="AT43" s="147">
        <v>1</v>
      </c>
      <c r="AU43" s="135"/>
      <c r="AV43" s="139"/>
      <c r="BO43" s="180">
        <f t="shared" si="4"/>
        <v>43867</v>
      </c>
      <c r="BP43">
        <f t="shared" si="5"/>
        <v>24</v>
      </c>
      <c r="BQ43">
        <f t="shared" si="6"/>
        <v>0</v>
      </c>
      <c r="BR43">
        <f t="shared" si="7"/>
        <v>1</v>
      </c>
      <c r="BS43" s="180">
        <f t="shared" si="18"/>
        <v>43867</v>
      </c>
      <c r="BT43">
        <f t="shared" si="8"/>
        <v>10</v>
      </c>
      <c r="BU43">
        <f t="shared" si="9"/>
        <v>1</v>
      </c>
      <c r="BV43">
        <f t="shared" si="10"/>
        <v>0</v>
      </c>
      <c r="BW43" s="180">
        <f t="shared" si="11"/>
        <v>43867</v>
      </c>
      <c r="BX43">
        <f t="shared" si="12"/>
        <v>16</v>
      </c>
      <c r="BY43">
        <f t="shared" si="13"/>
        <v>1</v>
      </c>
      <c r="BZ43">
        <f t="shared" si="14"/>
        <v>0</v>
      </c>
      <c r="CA43" s="180">
        <f t="shared" si="19"/>
        <v>43867</v>
      </c>
      <c r="CB43">
        <f t="shared" si="20"/>
        <v>3</v>
      </c>
      <c r="CC43">
        <f t="shared" si="21"/>
        <v>0</v>
      </c>
      <c r="CD43" s="180">
        <f t="shared" si="22"/>
        <v>43867</v>
      </c>
      <c r="CE43">
        <f t="shared" si="23"/>
        <v>0</v>
      </c>
    </row>
    <row r="44" spans="1:83" x14ac:dyDescent="0.55000000000000004">
      <c r="A44" s="181">
        <v>43868</v>
      </c>
      <c r="B44" s="137"/>
      <c r="C44" s="135"/>
      <c r="D44" s="135"/>
      <c r="E44" s="135"/>
      <c r="F44" s="135"/>
      <c r="G44" s="135"/>
      <c r="H44" s="135"/>
      <c r="I44" s="135"/>
      <c r="J44" s="135"/>
      <c r="K44" s="139"/>
      <c r="L44" s="173"/>
      <c r="M44" s="162"/>
      <c r="N44" s="162"/>
      <c r="O44" s="162"/>
      <c r="P44" s="162"/>
      <c r="Q44" s="162"/>
      <c r="R44" s="162"/>
      <c r="S44" s="162"/>
      <c r="T44" s="162"/>
      <c r="U44" s="162"/>
      <c r="V44" s="162"/>
      <c r="W44" s="163"/>
      <c r="X44" s="175"/>
      <c r="Z44" s="178">
        <f t="shared" si="0"/>
        <v>43868</v>
      </c>
      <c r="AA44" s="231">
        <f t="shared" ref="AA44:AA50" si="25">+AF44+AL44+AR44</f>
        <v>52</v>
      </c>
      <c r="AB44" s="231">
        <f t="shared" ref="AB44:AB50" si="26">+AH44+AN44+AT44</f>
        <v>2</v>
      </c>
      <c r="AC44" s="232">
        <f t="shared" ref="AC44:AC50" si="27">+AJ44+AP44+AV44</f>
        <v>1</v>
      </c>
      <c r="AD44" s="159">
        <f>+AF44-AF43</f>
        <v>2</v>
      </c>
      <c r="AE44" s="243"/>
      <c r="AF44" s="147">
        <v>26</v>
      </c>
      <c r="AG44" s="135"/>
      <c r="AH44" s="147"/>
      <c r="AI44" s="155">
        <f t="shared" ref="AG44:AI52" si="28">+AJ44-AJ43</f>
        <v>0</v>
      </c>
      <c r="AJ44" s="42">
        <v>1</v>
      </c>
      <c r="AK44" s="158">
        <f t="shared" si="2"/>
        <v>0</v>
      </c>
      <c r="AL44" s="147">
        <v>10</v>
      </c>
      <c r="AM44" s="155">
        <f t="shared" ref="AM44:AM69" si="29">+AN44-AN43</f>
        <v>0</v>
      </c>
      <c r="AN44" s="147">
        <v>1</v>
      </c>
      <c r="AO44" s="135"/>
      <c r="AP44" s="47"/>
      <c r="AQ44" s="158">
        <f t="shared" si="3"/>
        <v>0</v>
      </c>
      <c r="AR44" s="147">
        <v>16</v>
      </c>
      <c r="AS44" s="155">
        <f t="shared" si="24"/>
        <v>0</v>
      </c>
      <c r="AT44" s="147">
        <v>1</v>
      </c>
      <c r="AU44" s="135"/>
      <c r="AV44" s="139"/>
      <c r="BO44" s="180">
        <f t="shared" si="4"/>
        <v>43868</v>
      </c>
      <c r="BP44">
        <f t="shared" si="5"/>
        <v>26</v>
      </c>
      <c r="BQ44">
        <f t="shared" si="6"/>
        <v>0</v>
      </c>
      <c r="BR44">
        <f t="shared" si="7"/>
        <v>1</v>
      </c>
      <c r="BS44" s="180">
        <f t="shared" si="18"/>
        <v>43868</v>
      </c>
      <c r="BT44">
        <f t="shared" si="8"/>
        <v>10</v>
      </c>
      <c r="BU44">
        <f t="shared" si="9"/>
        <v>1</v>
      </c>
      <c r="BV44">
        <f t="shared" si="10"/>
        <v>0</v>
      </c>
      <c r="BW44" s="180">
        <f t="shared" si="11"/>
        <v>43868</v>
      </c>
      <c r="BX44">
        <f t="shared" si="12"/>
        <v>16</v>
      </c>
      <c r="BY44">
        <f t="shared" si="13"/>
        <v>1</v>
      </c>
      <c r="BZ44">
        <f t="shared" si="14"/>
        <v>0</v>
      </c>
      <c r="CA44" s="180">
        <f t="shared" si="19"/>
        <v>43868</v>
      </c>
      <c r="CB44">
        <f t="shared" si="20"/>
        <v>2</v>
      </c>
      <c r="CC44">
        <f t="shared" si="21"/>
        <v>0</v>
      </c>
      <c r="CD44" s="180">
        <f t="shared" si="22"/>
        <v>43868</v>
      </c>
      <c r="CE44">
        <f t="shared" si="23"/>
        <v>0</v>
      </c>
    </row>
    <row r="45" spans="1:83" x14ac:dyDescent="0.55000000000000004">
      <c r="A45" s="181">
        <v>43869</v>
      </c>
      <c r="B45" s="137"/>
      <c r="C45" s="135"/>
      <c r="D45" s="135"/>
      <c r="E45" s="135"/>
      <c r="F45" s="135"/>
      <c r="G45" s="135"/>
      <c r="H45" s="135"/>
      <c r="I45" s="135"/>
      <c r="J45" s="135"/>
      <c r="K45" s="139"/>
      <c r="L45" s="173"/>
      <c r="M45" s="162"/>
      <c r="N45" s="162"/>
      <c r="O45" s="162"/>
      <c r="P45" s="162"/>
      <c r="Q45" s="162"/>
      <c r="R45" s="162"/>
      <c r="S45" s="162"/>
      <c r="T45" s="162"/>
      <c r="U45" s="162"/>
      <c r="V45" s="162"/>
      <c r="W45" s="163"/>
      <c r="X45" s="175"/>
      <c r="Z45" s="178">
        <f t="shared" si="0"/>
        <v>43869</v>
      </c>
      <c r="AA45" s="231">
        <f t="shared" si="25"/>
        <v>53</v>
      </c>
      <c r="AB45" s="231">
        <f t="shared" si="26"/>
        <v>2</v>
      </c>
      <c r="AC45" s="232">
        <f t="shared" si="27"/>
        <v>1</v>
      </c>
      <c r="AD45" s="159">
        <f t="shared" ref="AD45:AD51" si="30">+AF45-AF44</f>
        <v>0</v>
      </c>
      <c r="AE45" s="243"/>
      <c r="AF45" s="147">
        <v>26</v>
      </c>
      <c r="AG45" s="135"/>
      <c r="AH45" s="147"/>
      <c r="AI45" s="155">
        <f t="shared" si="28"/>
        <v>0</v>
      </c>
      <c r="AJ45" s="42">
        <v>1</v>
      </c>
      <c r="AK45" s="158">
        <f t="shared" si="2"/>
        <v>0</v>
      </c>
      <c r="AL45" s="147">
        <v>10</v>
      </c>
      <c r="AM45" s="155">
        <f t="shared" si="29"/>
        <v>0</v>
      </c>
      <c r="AN45" s="147">
        <v>1</v>
      </c>
      <c r="AO45" s="135"/>
      <c r="AP45" s="47"/>
      <c r="AQ45" s="158">
        <f t="shared" si="3"/>
        <v>1</v>
      </c>
      <c r="AR45" s="147">
        <v>17</v>
      </c>
      <c r="AS45" s="155">
        <f t="shared" si="24"/>
        <v>0</v>
      </c>
      <c r="AT45" s="147">
        <v>1</v>
      </c>
      <c r="AU45" s="135"/>
      <c r="AV45" s="139"/>
      <c r="BO45" s="180">
        <f t="shared" si="4"/>
        <v>43869</v>
      </c>
      <c r="BP45">
        <f t="shared" si="5"/>
        <v>26</v>
      </c>
      <c r="BQ45">
        <f t="shared" si="6"/>
        <v>0</v>
      </c>
      <c r="BR45">
        <f t="shared" si="7"/>
        <v>1</v>
      </c>
      <c r="BS45" s="180">
        <f t="shared" si="18"/>
        <v>43869</v>
      </c>
      <c r="BT45">
        <f t="shared" si="8"/>
        <v>10</v>
      </c>
      <c r="BU45">
        <f t="shared" si="9"/>
        <v>1</v>
      </c>
      <c r="BV45">
        <f t="shared" si="10"/>
        <v>0</v>
      </c>
      <c r="BW45" s="180">
        <f t="shared" si="11"/>
        <v>43869</v>
      </c>
      <c r="BX45">
        <f t="shared" si="12"/>
        <v>17</v>
      </c>
      <c r="BY45">
        <f t="shared" si="13"/>
        <v>1</v>
      </c>
      <c r="BZ45">
        <f t="shared" si="14"/>
        <v>0</v>
      </c>
      <c r="CA45" s="180">
        <f t="shared" si="19"/>
        <v>43869</v>
      </c>
      <c r="CB45">
        <f t="shared" si="20"/>
        <v>0</v>
      </c>
      <c r="CC45">
        <f t="shared" si="21"/>
        <v>0</v>
      </c>
      <c r="CD45" s="180">
        <f t="shared" si="22"/>
        <v>43869</v>
      </c>
      <c r="CE45">
        <f t="shared" si="23"/>
        <v>0</v>
      </c>
    </row>
    <row r="46" spans="1:83" x14ac:dyDescent="0.55000000000000004">
      <c r="A46" s="181">
        <v>43870</v>
      </c>
      <c r="B46" s="137"/>
      <c r="C46" s="135"/>
      <c r="D46" s="135"/>
      <c r="E46" s="135"/>
      <c r="F46" s="135"/>
      <c r="G46" s="135"/>
      <c r="H46" s="135"/>
      <c r="I46" s="135"/>
      <c r="J46" s="135"/>
      <c r="K46" s="139"/>
      <c r="L46" s="173"/>
      <c r="M46" s="162"/>
      <c r="N46" s="162"/>
      <c r="O46" s="162"/>
      <c r="P46" s="162"/>
      <c r="Q46" s="162"/>
      <c r="R46" s="162"/>
      <c r="S46" s="162"/>
      <c r="T46" s="162"/>
      <c r="U46" s="162"/>
      <c r="V46" s="162"/>
      <c r="W46" s="163"/>
      <c r="X46" s="175"/>
      <c r="Z46" s="178">
        <f t="shared" si="0"/>
        <v>43870</v>
      </c>
      <c r="AA46" s="231">
        <f t="shared" si="25"/>
        <v>64</v>
      </c>
      <c r="AB46" s="231">
        <f t="shared" si="26"/>
        <v>2</v>
      </c>
      <c r="AC46" s="232">
        <f t="shared" si="27"/>
        <v>1</v>
      </c>
      <c r="AD46" s="159">
        <f t="shared" si="30"/>
        <v>10</v>
      </c>
      <c r="AE46" s="243"/>
      <c r="AF46" s="147">
        <v>36</v>
      </c>
      <c r="AG46" s="135"/>
      <c r="AH46" s="147"/>
      <c r="AI46" s="155">
        <f t="shared" si="28"/>
        <v>0</v>
      </c>
      <c r="AJ46" s="42">
        <v>1</v>
      </c>
      <c r="AK46" s="158">
        <f t="shared" si="2"/>
        <v>0</v>
      </c>
      <c r="AL46" s="147">
        <v>10</v>
      </c>
      <c r="AM46" s="155">
        <f t="shared" si="29"/>
        <v>0</v>
      </c>
      <c r="AN46" s="147">
        <v>1</v>
      </c>
      <c r="AO46" s="135"/>
      <c r="AP46" s="47"/>
      <c r="AQ46" s="158">
        <f t="shared" si="3"/>
        <v>1</v>
      </c>
      <c r="AR46" s="147">
        <v>18</v>
      </c>
      <c r="AS46" s="155">
        <f t="shared" si="24"/>
        <v>0</v>
      </c>
      <c r="AT46" s="147">
        <v>1</v>
      </c>
      <c r="AU46" s="135"/>
      <c r="AV46" s="139"/>
      <c r="BO46" s="180">
        <f t="shared" si="4"/>
        <v>43870</v>
      </c>
      <c r="BP46">
        <f t="shared" si="5"/>
        <v>36</v>
      </c>
      <c r="BQ46">
        <f t="shared" si="6"/>
        <v>0</v>
      </c>
      <c r="BR46">
        <f t="shared" si="7"/>
        <v>1</v>
      </c>
      <c r="BS46" s="180">
        <f t="shared" si="18"/>
        <v>43870</v>
      </c>
      <c r="BT46">
        <f t="shared" si="8"/>
        <v>10</v>
      </c>
      <c r="BU46">
        <f t="shared" si="9"/>
        <v>1</v>
      </c>
      <c r="BV46">
        <f t="shared" si="10"/>
        <v>0</v>
      </c>
      <c r="BW46" s="180">
        <f t="shared" si="11"/>
        <v>43870</v>
      </c>
      <c r="BX46">
        <f t="shared" si="12"/>
        <v>18</v>
      </c>
      <c r="BY46">
        <f t="shared" si="13"/>
        <v>1</v>
      </c>
      <c r="BZ46">
        <f t="shared" si="14"/>
        <v>0</v>
      </c>
      <c r="CA46" s="180">
        <f t="shared" si="19"/>
        <v>43870</v>
      </c>
      <c r="CB46">
        <f t="shared" si="20"/>
        <v>10</v>
      </c>
      <c r="CC46">
        <f t="shared" si="21"/>
        <v>0</v>
      </c>
      <c r="CD46" s="180">
        <f t="shared" si="22"/>
        <v>43870</v>
      </c>
      <c r="CE46">
        <f t="shared" si="23"/>
        <v>0</v>
      </c>
    </row>
    <row r="47" spans="1:83" x14ac:dyDescent="0.55000000000000004">
      <c r="A47" s="181">
        <v>43871</v>
      </c>
      <c r="B47" s="137"/>
      <c r="C47" s="135"/>
      <c r="D47" s="135"/>
      <c r="E47" s="135"/>
      <c r="F47" s="135"/>
      <c r="G47" s="135"/>
      <c r="H47" s="135"/>
      <c r="I47" s="135"/>
      <c r="J47" s="135"/>
      <c r="K47" s="139"/>
      <c r="L47" s="173"/>
      <c r="M47" s="162"/>
      <c r="N47" s="162"/>
      <c r="O47" s="162"/>
      <c r="P47" s="162"/>
      <c r="Q47" s="162"/>
      <c r="R47" s="162"/>
      <c r="S47" s="162"/>
      <c r="T47" s="162"/>
      <c r="U47" s="162"/>
      <c r="V47" s="162"/>
      <c r="W47" s="163"/>
      <c r="X47" s="175"/>
      <c r="Z47" s="178">
        <f t="shared" si="0"/>
        <v>43871</v>
      </c>
      <c r="AA47" s="231">
        <f t="shared" si="25"/>
        <v>70</v>
      </c>
      <c r="AB47" s="231">
        <f t="shared" si="26"/>
        <v>2</v>
      </c>
      <c r="AC47" s="232">
        <f t="shared" si="27"/>
        <v>1</v>
      </c>
      <c r="AD47" s="159">
        <f t="shared" si="30"/>
        <v>6</v>
      </c>
      <c r="AE47" s="243"/>
      <c r="AF47" s="147">
        <v>42</v>
      </c>
      <c r="AG47" s="135"/>
      <c r="AH47" s="147"/>
      <c r="AI47" s="155">
        <f t="shared" si="28"/>
        <v>0</v>
      </c>
      <c r="AJ47" s="42">
        <v>1</v>
      </c>
      <c r="AK47" s="158">
        <f t="shared" si="2"/>
        <v>0</v>
      </c>
      <c r="AL47" s="147">
        <v>10</v>
      </c>
      <c r="AM47" s="155">
        <f t="shared" si="29"/>
        <v>0</v>
      </c>
      <c r="AN47" s="147">
        <v>1</v>
      </c>
      <c r="AO47" s="135"/>
      <c r="AP47" s="47"/>
      <c r="AQ47" s="158">
        <f t="shared" si="3"/>
        <v>0</v>
      </c>
      <c r="AR47" s="147">
        <v>18</v>
      </c>
      <c r="AS47" s="155">
        <f t="shared" si="24"/>
        <v>0</v>
      </c>
      <c r="AT47" s="147">
        <v>1</v>
      </c>
      <c r="AU47" s="135"/>
      <c r="AV47" s="139"/>
      <c r="BO47" s="180">
        <f t="shared" si="4"/>
        <v>43871</v>
      </c>
      <c r="BP47">
        <f t="shared" si="5"/>
        <v>42</v>
      </c>
      <c r="BQ47">
        <f t="shared" si="6"/>
        <v>0</v>
      </c>
      <c r="BR47">
        <f t="shared" si="7"/>
        <v>1</v>
      </c>
      <c r="BS47" s="180">
        <f t="shared" si="18"/>
        <v>43871</v>
      </c>
      <c r="BT47">
        <f t="shared" si="8"/>
        <v>10</v>
      </c>
      <c r="BU47">
        <f t="shared" si="9"/>
        <v>1</v>
      </c>
      <c r="BV47">
        <f t="shared" si="10"/>
        <v>0</v>
      </c>
      <c r="BW47" s="180">
        <f t="shared" si="11"/>
        <v>43871</v>
      </c>
      <c r="BX47">
        <f t="shared" si="12"/>
        <v>18</v>
      </c>
      <c r="BY47">
        <f t="shared" si="13"/>
        <v>1</v>
      </c>
      <c r="BZ47">
        <f t="shared" si="14"/>
        <v>0</v>
      </c>
      <c r="CA47" s="180">
        <f t="shared" si="19"/>
        <v>43871</v>
      </c>
      <c r="CB47">
        <f t="shared" si="20"/>
        <v>6</v>
      </c>
      <c r="CC47">
        <f t="shared" si="21"/>
        <v>0</v>
      </c>
      <c r="CD47" s="180">
        <f t="shared" si="22"/>
        <v>43871</v>
      </c>
      <c r="CE47">
        <f t="shared" si="23"/>
        <v>0</v>
      </c>
    </row>
    <row r="48" spans="1:83" x14ac:dyDescent="0.55000000000000004">
      <c r="A48" s="181">
        <v>43872</v>
      </c>
      <c r="B48" s="137"/>
      <c r="C48" s="135"/>
      <c r="D48" s="135"/>
      <c r="E48" s="135"/>
      <c r="F48" s="135"/>
      <c r="G48" s="135"/>
      <c r="H48" s="135"/>
      <c r="I48" s="135"/>
      <c r="J48" s="135"/>
      <c r="K48" s="139"/>
      <c r="L48" s="173"/>
      <c r="M48" s="162"/>
      <c r="N48" s="162"/>
      <c r="O48" s="162"/>
      <c r="P48" s="162"/>
      <c r="Q48" s="162"/>
      <c r="R48" s="162"/>
      <c r="S48" s="162"/>
      <c r="T48" s="162"/>
      <c r="U48" s="162"/>
      <c r="V48" s="162"/>
      <c r="W48" s="163"/>
      <c r="X48" s="175"/>
      <c r="Z48" s="178">
        <f t="shared" si="0"/>
        <v>43872</v>
      </c>
      <c r="AA48" s="231">
        <f t="shared" si="25"/>
        <v>77</v>
      </c>
      <c r="AB48" s="231">
        <f t="shared" si="26"/>
        <v>2</v>
      </c>
      <c r="AC48" s="232">
        <f t="shared" si="27"/>
        <v>1</v>
      </c>
      <c r="AD48" s="159">
        <f t="shared" si="30"/>
        <v>7</v>
      </c>
      <c r="AE48" s="243"/>
      <c r="AF48" s="147">
        <v>49</v>
      </c>
      <c r="AG48" s="135"/>
      <c r="AH48" s="147"/>
      <c r="AI48" s="155">
        <f t="shared" si="28"/>
        <v>0</v>
      </c>
      <c r="AJ48" s="42">
        <v>1</v>
      </c>
      <c r="AK48" s="158">
        <f t="shared" si="2"/>
        <v>0</v>
      </c>
      <c r="AL48" s="147">
        <v>10</v>
      </c>
      <c r="AM48" s="155">
        <f t="shared" si="29"/>
        <v>0</v>
      </c>
      <c r="AN48" s="147">
        <v>1</v>
      </c>
      <c r="AO48" s="135"/>
      <c r="AP48" s="47"/>
      <c r="AQ48" s="158">
        <f t="shared" si="3"/>
        <v>0</v>
      </c>
      <c r="AR48" s="147">
        <v>18</v>
      </c>
      <c r="AS48" s="155">
        <f t="shared" si="24"/>
        <v>0</v>
      </c>
      <c r="AT48" s="147">
        <v>1</v>
      </c>
      <c r="AU48" s="135"/>
      <c r="AV48" s="139"/>
      <c r="BO48" s="180">
        <f t="shared" si="4"/>
        <v>43872</v>
      </c>
      <c r="BP48">
        <f t="shared" si="5"/>
        <v>49</v>
      </c>
      <c r="BQ48">
        <f t="shared" si="6"/>
        <v>0</v>
      </c>
      <c r="BR48">
        <f t="shared" si="7"/>
        <v>1</v>
      </c>
      <c r="BS48" s="180">
        <f t="shared" si="18"/>
        <v>43872</v>
      </c>
      <c r="BT48">
        <f t="shared" si="8"/>
        <v>10</v>
      </c>
      <c r="BU48">
        <f t="shared" si="9"/>
        <v>1</v>
      </c>
      <c r="BV48">
        <f t="shared" si="10"/>
        <v>0</v>
      </c>
      <c r="BW48" s="180">
        <f t="shared" si="11"/>
        <v>43872</v>
      </c>
      <c r="BX48">
        <f t="shared" si="12"/>
        <v>18</v>
      </c>
      <c r="BY48">
        <f t="shared" si="13"/>
        <v>1</v>
      </c>
      <c r="BZ48">
        <f t="shared" si="14"/>
        <v>0</v>
      </c>
      <c r="CA48" s="180">
        <f t="shared" si="19"/>
        <v>43872</v>
      </c>
      <c r="CB48">
        <f t="shared" si="20"/>
        <v>7</v>
      </c>
      <c r="CC48">
        <f t="shared" si="21"/>
        <v>0</v>
      </c>
      <c r="CD48" s="180">
        <f>+A48</f>
        <v>43872</v>
      </c>
      <c r="CE48">
        <f t="shared" si="23"/>
        <v>0</v>
      </c>
    </row>
    <row r="49" spans="1:83" x14ac:dyDescent="0.55000000000000004">
      <c r="A49" s="181">
        <v>43873</v>
      </c>
      <c r="B49" s="137"/>
      <c r="C49" s="135"/>
      <c r="D49" s="135"/>
      <c r="E49" s="135"/>
      <c r="F49" s="135"/>
      <c r="G49" s="135"/>
      <c r="H49" s="135"/>
      <c r="I49" s="135"/>
      <c r="J49" s="135"/>
      <c r="K49" s="139"/>
      <c r="L49" s="173"/>
      <c r="M49" s="162"/>
      <c r="N49" s="162"/>
      <c r="O49" s="162"/>
      <c r="P49" s="162"/>
      <c r="Q49" s="162"/>
      <c r="R49" s="162"/>
      <c r="S49" s="162"/>
      <c r="T49" s="162"/>
      <c r="U49" s="162"/>
      <c r="V49" s="162"/>
      <c r="W49" s="163"/>
      <c r="X49" s="175"/>
      <c r="Z49" s="178">
        <f t="shared" si="0"/>
        <v>43873</v>
      </c>
      <c r="AA49" s="231">
        <f t="shared" si="25"/>
        <v>81</v>
      </c>
      <c r="AB49" s="231">
        <f t="shared" si="26"/>
        <v>5</v>
      </c>
      <c r="AC49" s="232">
        <f t="shared" si="27"/>
        <v>1</v>
      </c>
      <c r="AD49" s="159">
        <f t="shared" si="30"/>
        <v>4</v>
      </c>
      <c r="AE49" s="243"/>
      <c r="AF49" s="147">
        <v>53</v>
      </c>
      <c r="AG49" s="155">
        <f t="shared" si="28"/>
        <v>1</v>
      </c>
      <c r="AH49" s="147">
        <v>1</v>
      </c>
      <c r="AI49" s="155">
        <f t="shared" si="28"/>
        <v>0</v>
      </c>
      <c r="AJ49" s="42">
        <v>1</v>
      </c>
      <c r="AK49" s="158">
        <f t="shared" si="2"/>
        <v>0</v>
      </c>
      <c r="AL49" s="147">
        <v>10</v>
      </c>
      <c r="AM49" s="155">
        <f t="shared" si="29"/>
        <v>2</v>
      </c>
      <c r="AN49" s="147">
        <v>3</v>
      </c>
      <c r="AO49" s="135"/>
      <c r="AP49" s="47"/>
      <c r="AQ49" s="158">
        <f t="shared" si="3"/>
        <v>0</v>
      </c>
      <c r="AR49" s="147">
        <v>18</v>
      </c>
      <c r="AS49" s="155">
        <f t="shared" si="24"/>
        <v>0</v>
      </c>
      <c r="AT49" s="147">
        <v>1</v>
      </c>
      <c r="AU49" s="135"/>
      <c r="AV49" s="139"/>
      <c r="BO49" s="180">
        <f t="shared" si="4"/>
        <v>43873</v>
      </c>
      <c r="BP49">
        <f t="shared" si="5"/>
        <v>53</v>
      </c>
      <c r="BQ49">
        <f t="shared" si="6"/>
        <v>1</v>
      </c>
      <c r="BR49">
        <f t="shared" si="7"/>
        <v>1</v>
      </c>
      <c r="BS49" s="180">
        <f t="shared" si="18"/>
        <v>43873</v>
      </c>
      <c r="BT49">
        <f t="shared" si="8"/>
        <v>10</v>
      </c>
      <c r="BU49">
        <f t="shared" si="9"/>
        <v>3</v>
      </c>
      <c r="BV49">
        <f t="shared" si="10"/>
        <v>0</v>
      </c>
      <c r="BW49" s="180">
        <f t="shared" si="11"/>
        <v>43873</v>
      </c>
      <c r="BX49">
        <f t="shared" si="12"/>
        <v>18</v>
      </c>
      <c r="BY49">
        <f t="shared" si="13"/>
        <v>1</v>
      </c>
      <c r="BZ49">
        <f t="shared" si="14"/>
        <v>0</v>
      </c>
      <c r="CA49" s="180">
        <f t="shared" si="19"/>
        <v>43873</v>
      </c>
      <c r="CB49">
        <f t="shared" si="20"/>
        <v>4</v>
      </c>
      <c r="CC49">
        <f t="shared" si="21"/>
        <v>1</v>
      </c>
      <c r="CD49" s="180">
        <f t="shared" si="22"/>
        <v>43873</v>
      </c>
      <c r="CE49">
        <f t="shared" si="23"/>
        <v>0</v>
      </c>
    </row>
    <row r="50" spans="1:83" x14ac:dyDescent="0.55000000000000004">
      <c r="A50" s="181">
        <v>43874</v>
      </c>
      <c r="B50" s="137"/>
      <c r="C50" s="135"/>
      <c r="D50" s="135"/>
      <c r="E50" s="135"/>
      <c r="F50" s="135"/>
      <c r="G50" s="135"/>
      <c r="H50" s="135"/>
      <c r="I50" s="135"/>
      <c r="J50" s="135"/>
      <c r="K50" s="139"/>
      <c r="L50" s="173"/>
      <c r="M50" s="162"/>
      <c r="N50" s="162"/>
      <c r="O50" s="162"/>
      <c r="P50" s="162"/>
      <c r="Q50" s="162"/>
      <c r="R50" s="162"/>
      <c r="S50" s="162"/>
      <c r="T50" s="162"/>
      <c r="U50" s="162"/>
      <c r="V50" s="162"/>
      <c r="W50" s="163"/>
      <c r="X50" s="175"/>
      <c r="Z50" s="178">
        <f t="shared" si="0"/>
        <v>43874</v>
      </c>
      <c r="AA50" s="231">
        <f t="shared" si="25"/>
        <v>81</v>
      </c>
      <c r="AB50" s="231">
        <f t="shared" si="26"/>
        <v>5</v>
      </c>
      <c r="AC50" s="232">
        <f t="shared" si="27"/>
        <v>1</v>
      </c>
      <c r="AD50" s="159">
        <f t="shared" si="30"/>
        <v>0</v>
      </c>
      <c r="AE50" s="243"/>
      <c r="AF50" s="147">
        <v>53</v>
      </c>
      <c r="AG50" s="155">
        <f t="shared" si="28"/>
        <v>0</v>
      </c>
      <c r="AH50" s="147">
        <v>1</v>
      </c>
      <c r="AI50" s="155">
        <f t="shared" si="28"/>
        <v>0</v>
      </c>
      <c r="AJ50" s="42">
        <v>1</v>
      </c>
      <c r="AK50" s="158">
        <f t="shared" si="2"/>
        <v>0</v>
      </c>
      <c r="AL50" s="147">
        <v>10</v>
      </c>
      <c r="AM50" s="155">
        <f t="shared" si="29"/>
        <v>0</v>
      </c>
      <c r="AN50" s="147">
        <v>3</v>
      </c>
      <c r="AO50" s="135"/>
      <c r="AP50" s="157"/>
      <c r="AQ50" s="158">
        <f t="shared" si="3"/>
        <v>0</v>
      </c>
      <c r="AR50" s="147">
        <v>18</v>
      </c>
      <c r="AS50" s="155">
        <f t="shared" si="24"/>
        <v>0</v>
      </c>
      <c r="AT50" s="147">
        <v>1</v>
      </c>
      <c r="AU50" s="135"/>
      <c r="AV50" s="139"/>
      <c r="BO50" s="180">
        <f t="shared" si="4"/>
        <v>43874</v>
      </c>
      <c r="BP50">
        <f t="shared" si="5"/>
        <v>53</v>
      </c>
      <c r="BQ50">
        <f t="shared" si="6"/>
        <v>1</v>
      </c>
      <c r="BR50">
        <f t="shared" si="7"/>
        <v>1</v>
      </c>
      <c r="BS50" s="180">
        <f t="shared" si="18"/>
        <v>43874</v>
      </c>
      <c r="BT50">
        <f t="shared" si="8"/>
        <v>10</v>
      </c>
      <c r="BU50">
        <f t="shared" si="9"/>
        <v>3</v>
      </c>
      <c r="BV50">
        <f t="shared" si="10"/>
        <v>0</v>
      </c>
      <c r="BW50" s="180">
        <f t="shared" si="11"/>
        <v>43874</v>
      </c>
      <c r="BX50">
        <f t="shared" si="12"/>
        <v>18</v>
      </c>
      <c r="BY50">
        <f t="shared" si="13"/>
        <v>1</v>
      </c>
      <c r="BZ50">
        <f t="shared" si="14"/>
        <v>0</v>
      </c>
      <c r="CA50" s="180">
        <f t="shared" si="19"/>
        <v>43874</v>
      </c>
      <c r="CB50">
        <f t="shared" si="20"/>
        <v>0</v>
      </c>
      <c r="CC50">
        <f t="shared" si="21"/>
        <v>0</v>
      </c>
      <c r="CD50" s="180">
        <f t="shared" si="22"/>
        <v>43874</v>
      </c>
      <c r="CE50">
        <f t="shared" si="23"/>
        <v>0</v>
      </c>
    </row>
    <row r="51" spans="1:83" x14ac:dyDescent="0.55000000000000004">
      <c r="A51" s="181">
        <v>43875</v>
      </c>
      <c r="B51" s="137"/>
      <c r="C51" s="135"/>
      <c r="D51" s="135"/>
      <c r="E51" s="135"/>
      <c r="F51" s="135"/>
      <c r="G51" s="135"/>
      <c r="H51" s="135"/>
      <c r="I51" s="135"/>
      <c r="J51" s="135"/>
      <c r="K51" s="139"/>
      <c r="L51" s="173"/>
      <c r="M51" s="162"/>
      <c r="N51" s="162"/>
      <c r="O51" s="162"/>
      <c r="P51" s="162"/>
      <c r="Q51" s="162"/>
      <c r="R51" s="162"/>
      <c r="S51" s="162"/>
      <c r="T51" s="162"/>
      <c r="U51" s="162"/>
      <c r="V51" s="162"/>
      <c r="W51" s="163"/>
      <c r="X51" s="175"/>
      <c r="Z51" s="178">
        <f t="shared" si="0"/>
        <v>43875</v>
      </c>
      <c r="AA51" s="231">
        <f>+AF51+AL51+AR51</f>
        <v>84</v>
      </c>
      <c r="AB51" s="231">
        <f>+AH51+AN51+AT51</f>
        <v>5</v>
      </c>
      <c r="AC51" s="232">
        <f>+AJ51+AP51+AV51</f>
        <v>1</v>
      </c>
      <c r="AD51" s="159">
        <f t="shared" si="30"/>
        <v>3</v>
      </c>
      <c r="AE51" s="243"/>
      <c r="AF51" s="147">
        <v>56</v>
      </c>
      <c r="AG51" s="155">
        <f t="shared" si="28"/>
        <v>0</v>
      </c>
      <c r="AH51" s="147">
        <v>1</v>
      </c>
      <c r="AI51" s="155">
        <f t="shared" si="28"/>
        <v>0</v>
      </c>
      <c r="AJ51" s="42">
        <v>1</v>
      </c>
      <c r="AK51" s="158">
        <f t="shared" si="2"/>
        <v>0</v>
      </c>
      <c r="AL51" s="147">
        <v>10</v>
      </c>
      <c r="AM51" s="155">
        <f t="shared" si="29"/>
        <v>0</v>
      </c>
      <c r="AN51" s="147">
        <v>3</v>
      </c>
      <c r="AO51" s="135"/>
      <c r="AP51" s="157"/>
      <c r="AQ51" s="158">
        <f t="shared" si="3"/>
        <v>0</v>
      </c>
      <c r="AR51" s="147">
        <v>18</v>
      </c>
      <c r="AS51" s="155">
        <f t="shared" si="24"/>
        <v>0</v>
      </c>
      <c r="AT51" s="147">
        <v>1</v>
      </c>
      <c r="AU51" s="135"/>
      <c r="AV51" s="139"/>
      <c r="BO51" s="180">
        <f t="shared" si="4"/>
        <v>43875</v>
      </c>
      <c r="BP51">
        <f t="shared" si="5"/>
        <v>56</v>
      </c>
      <c r="BQ51">
        <f t="shared" si="6"/>
        <v>1</v>
      </c>
      <c r="BR51">
        <f t="shared" si="7"/>
        <v>1</v>
      </c>
      <c r="BS51" s="180">
        <f t="shared" si="18"/>
        <v>43875</v>
      </c>
      <c r="BT51">
        <f t="shared" si="8"/>
        <v>10</v>
      </c>
      <c r="BU51">
        <f t="shared" si="9"/>
        <v>3</v>
      </c>
      <c r="BV51">
        <f t="shared" si="10"/>
        <v>0</v>
      </c>
      <c r="BW51" s="180">
        <f t="shared" si="11"/>
        <v>43875</v>
      </c>
      <c r="BX51">
        <f t="shared" si="12"/>
        <v>18</v>
      </c>
      <c r="BY51">
        <f t="shared" si="13"/>
        <v>1</v>
      </c>
      <c r="BZ51">
        <f t="shared" si="14"/>
        <v>0</v>
      </c>
      <c r="CA51" s="180">
        <f t="shared" si="19"/>
        <v>43875</v>
      </c>
      <c r="CB51">
        <f t="shared" si="20"/>
        <v>3</v>
      </c>
      <c r="CC51">
        <f t="shared" si="21"/>
        <v>0</v>
      </c>
      <c r="CD51" s="180">
        <f t="shared" si="22"/>
        <v>43875</v>
      </c>
      <c r="CE51">
        <f t="shared" si="23"/>
        <v>0</v>
      </c>
    </row>
    <row r="52" spans="1:83" x14ac:dyDescent="0.55000000000000004">
      <c r="A52" s="181">
        <v>43876</v>
      </c>
      <c r="B52" s="137"/>
      <c r="C52" s="135"/>
      <c r="D52" s="135"/>
      <c r="E52" s="135"/>
      <c r="F52" s="135"/>
      <c r="G52" s="135"/>
      <c r="H52" s="135"/>
      <c r="I52" s="135"/>
      <c r="J52" s="135"/>
      <c r="K52" s="139"/>
      <c r="L52" s="173"/>
      <c r="M52" s="162"/>
      <c r="N52" s="162"/>
      <c r="O52" s="162"/>
      <c r="P52" s="162"/>
      <c r="Q52" s="162"/>
      <c r="R52" s="162"/>
      <c r="S52" s="162"/>
      <c r="T52" s="162"/>
      <c r="U52" s="162"/>
      <c r="V52" s="162"/>
      <c r="W52" s="163"/>
      <c r="X52" s="175"/>
      <c r="Z52" s="178">
        <f t="shared" si="0"/>
        <v>43876</v>
      </c>
      <c r="AA52" s="231">
        <f t="shared" ref="AA52:AA60" si="31">+AF52+AL52+AR52</f>
        <v>84</v>
      </c>
      <c r="AB52" s="231">
        <f t="shared" ref="AB52:AB60" si="32">+AH52+AN52+AT52</f>
        <v>6</v>
      </c>
      <c r="AC52" s="232">
        <f t="shared" ref="AC52:AC60" si="33">+AJ52+AP52+AV52</f>
        <v>1</v>
      </c>
      <c r="AD52" s="159">
        <f t="shared" ref="AD52:AD66" si="34">+AF52-AF51</f>
        <v>0</v>
      </c>
      <c r="AE52" s="243"/>
      <c r="AF52" s="147">
        <v>56</v>
      </c>
      <c r="AG52" s="155">
        <f t="shared" si="28"/>
        <v>0</v>
      </c>
      <c r="AH52" s="147">
        <v>1</v>
      </c>
      <c r="AI52" s="155">
        <f t="shared" si="28"/>
        <v>0</v>
      </c>
      <c r="AJ52" s="42">
        <v>1</v>
      </c>
      <c r="AK52" s="158">
        <f t="shared" si="2"/>
        <v>0</v>
      </c>
      <c r="AL52" s="147">
        <v>10</v>
      </c>
      <c r="AM52" s="155">
        <f t="shared" si="29"/>
        <v>0</v>
      </c>
      <c r="AN52" s="147">
        <v>3</v>
      </c>
      <c r="AO52" s="135"/>
      <c r="AP52" s="157"/>
      <c r="AQ52" s="158">
        <f t="shared" si="3"/>
        <v>0</v>
      </c>
      <c r="AR52" s="147">
        <v>18</v>
      </c>
      <c r="AS52" s="155">
        <f t="shared" si="24"/>
        <v>1</v>
      </c>
      <c r="AT52" s="147">
        <v>2</v>
      </c>
      <c r="AU52" s="135"/>
      <c r="AV52" s="139"/>
      <c r="BO52" s="180">
        <f t="shared" si="4"/>
        <v>43876</v>
      </c>
      <c r="BP52">
        <f t="shared" si="5"/>
        <v>56</v>
      </c>
      <c r="BQ52">
        <f t="shared" si="6"/>
        <v>1</v>
      </c>
      <c r="BR52">
        <f t="shared" si="7"/>
        <v>1</v>
      </c>
      <c r="BS52" s="180">
        <f t="shared" si="18"/>
        <v>43876</v>
      </c>
      <c r="BT52">
        <f t="shared" si="8"/>
        <v>10</v>
      </c>
      <c r="BU52">
        <f t="shared" si="9"/>
        <v>3</v>
      </c>
      <c r="BV52">
        <f t="shared" si="10"/>
        <v>0</v>
      </c>
      <c r="BW52" s="180">
        <f t="shared" si="11"/>
        <v>43876</v>
      </c>
      <c r="BX52">
        <f t="shared" si="12"/>
        <v>18</v>
      </c>
      <c r="BY52">
        <f t="shared" si="13"/>
        <v>2</v>
      </c>
      <c r="BZ52">
        <f t="shared" si="14"/>
        <v>0</v>
      </c>
      <c r="CA52" s="180">
        <f t="shared" si="19"/>
        <v>43876</v>
      </c>
      <c r="CB52">
        <f t="shared" si="20"/>
        <v>0</v>
      </c>
      <c r="CC52">
        <f t="shared" si="21"/>
        <v>0</v>
      </c>
      <c r="CD52" s="180">
        <f t="shared" si="22"/>
        <v>43876</v>
      </c>
      <c r="CE52">
        <f t="shared" si="23"/>
        <v>0</v>
      </c>
    </row>
    <row r="53" spans="1:83" x14ac:dyDescent="0.55000000000000004">
      <c r="A53" s="181">
        <v>43877</v>
      </c>
      <c r="B53" s="137"/>
      <c r="C53" s="135"/>
      <c r="D53" s="135"/>
      <c r="E53" s="135"/>
      <c r="F53" s="135"/>
      <c r="G53" s="135"/>
      <c r="H53" s="135"/>
      <c r="I53" s="135"/>
      <c r="J53" s="135"/>
      <c r="K53" s="139"/>
      <c r="L53" s="173"/>
      <c r="M53" s="162"/>
      <c r="N53" s="162"/>
      <c r="O53" s="162"/>
      <c r="P53" s="162"/>
      <c r="Q53" s="162"/>
      <c r="R53" s="162"/>
      <c r="S53" s="162"/>
      <c r="T53" s="162"/>
      <c r="U53" s="162"/>
      <c r="V53" s="162"/>
      <c r="W53" s="163"/>
      <c r="X53" s="175"/>
      <c r="Z53" s="178">
        <f t="shared" si="0"/>
        <v>43877</v>
      </c>
      <c r="AA53" s="231">
        <f t="shared" si="31"/>
        <v>87</v>
      </c>
      <c r="AB53" s="231">
        <f t="shared" si="32"/>
        <v>8</v>
      </c>
      <c r="AC53" s="232">
        <f t="shared" si="33"/>
        <v>2</v>
      </c>
      <c r="AD53" s="159">
        <f t="shared" si="34"/>
        <v>1</v>
      </c>
      <c r="AE53" s="243"/>
      <c r="AF53" s="147">
        <v>57</v>
      </c>
      <c r="AG53" s="155">
        <f t="shared" ref="AG53:AG58" si="35">+AH53-AH52</f>
        <v>0</v>
      </c>
      <c r="AH53" s="147">
        <v>1</v>
      </c>
      <c r="AI53" s="155">
        <f t="shared" ref="AI53:AI59" si="36">+AJ53-AJ52</f>
        <v>0</v>
      </c>
      <c r="AJ53" s="42">
        <v>1</v>
      </c>
      <c r="AK53" s="158">
        <f t="shared" si="2"/>
        <v>0</v>
      </c>
      <c r="AL53" s="147">
        <v>10</v>
      </c>
      <c r="AM53" s="155">
        <f t="shared" si="29"/>
        <v>2</v>
      </c>
      <c r="AN53" s="147">
        <v>5</v>
      </c>
      <c r="AO53" s="135"/>
      <c r="AP53" s="157"/>
      <c r="AQ53" s="158">
        <f t="shared" si="3"/>
        <v>2</v>
      </c>
      <c r="AR53" s="147">
        <v>20</v>
      </c>
      <c r="AS53" s="155">
        <f t="shared" si="24"/>
        <v>0</v>
      </c>
      <c r="AT53" s="147">
        <v>2</v>
      </c>
      <c r="AU53" s="155">
        <f t="shared" ref="AU53:AU69" si="37">+AV53-AV52</f>
        <v>1</v>
      </c>
      <c r="AV53" s="148">
        <v>1</v>
      </c>
      <c r="BO53" s="180">
        <f t="shared" si="4"/>
        <v>43877</v>
      </c>
      <c r="BP53">
        <f t="shared" si="5"/>
        <v>57</v>
      </c>
      <c r="BQ53">
        <f t="shared" si="6"/>
        <v>1</v>
      </c>
      <c r="BR53">
        <f t="shared" si="7"/>
        <v>1</v>
      </c>
      <c r="BS53" s="180">
        <f t="shared" si="18"/>
        <v>43877</v>
      </c>
      <c r="BT53">
        <f t="shared" si="8"/>
        <v>10</v>
      </c>
      <c r="BU53">
        <f t="shared" si="9"/>
        <v>5</v>
      </c>
      <c r="BV53">
        <f t="shared" si="10"/>
        <v>0</v>
      </c>
      <c r="BW53" s="180">
        <f t="shared" si="11"/>
        <v>43877</v>
      </c>
      <c r="BX53">
        <f t="shared" si="12"/>
        <v>20</v>
      </c>
      <c r="BY53">
        <f t="shared" si="13"/>
        <v>2</v>
      </c>
      <c r="BZ53">
        <f t="shared" si="14"/>
        <v>1</v>
      </c>
      <c r="CA53" s="180">
        <f t="shared" si="19"/>
        <v>43877</v>
      </c>
      <c r="CB53">
        <f t="shared" si="20"/>
        <v>1</v>
      </c>
      <c r="CC53">
        <f t="shared" si="21"/>
        <v>0</v>
      </c>
      <c r="CD53" s="180">
        <f t="shared" si="22"/>
        <v>43877</v>
      </c>
      <c r="CE53">
        <f t="shared" si="23"/>
        <v>0</v>
      </c>
    </row>
    <row r="54" spans="1:83" x14ac:dyDescent="0.55000000000000004">
      <c r="A54" s="181">
        <v>43878</v>
      </c>
      <c r="B54" s="137"/>
      <c r="C54" s="135"/>
      <c r="D54" s="135"/>
      <c r="E54" s="135"/>
      <c r="F54" s="135"/>
      <c r="G54" s="135"/>
      <c r="H54" s="135"/>
      <c r="I54" s="135"/>
      <c r="J54" s="135"/>
      <c r="K54" s="139"/>
      <c r="L54" s="173"/>
      <c r="M54" s="162"/>
      <c r="N54" s="162"/>
      <c r="O54" s="162"/>
      <c r="P54" s="162"/>
      <c r="Q54" s="162"/>
      <c r="R54" s="162"/>
      <c r="S54" s="162"/>
      <c r="T54" s="162"/>
      <c r="U54" s="162"/>
      <c r="V54" s="162"/>
      <c r="W54" s="163"/>
      <c r="X54" s="175"/>
      <c r="Z54" s="178">
        <f t="shared" si="0"/>
        <v>43878</v>
      </c>
      <c r="AA54" s="231">
        <f t="shared" si="31"/>
        <v>92</v>
      </c>
      <c r="AB54" s="231">
        <f t="shared" si="32"/>
        <v>9</v>
      </c>
      <c r="AC54" s="232">
        <f t="shared" si="33"/>
        <v>2</v>
      </c>
      <c r="AD54" s="159">
        <f t="shared" si="34"/>
        <v>3</v>
      </c>
      <c r="AE54" s="243"/>
      <c r="AF54" s="147">
        <v>60</v>
      </c>
      <c r="AG54" s="155">
        <f t="shared" si="35"/>
        <v>1</v>
      </c>
      <c r="AH54" s="147">
        <v>2</v>
      </c>
      <c r="AI54" s="155">
        <f t="shared" si="36"/>
        <v>0</v>
      </c>
      <c r="AJ54" s="42">
        <v>1</v>
      </c>
      <c r="AK54" s="158">
        <f t="shared" si="2"/>
        <v>0</v>
      </c>
      <c r="AL54" s="147">
        <v>10</v>
      </c>
      <c r="AM54" s="155">
        <f t="shared" si="29"/>
        <v>0</v>
      </c>
      <c r="AN54" s="147">
        <v>5</v>
      </c>
      <c r="AO54" s="135"/>
      <c r="AP54" s="157"/>
      <c r="AQ54" s="158">
        <f t="shared" si="3"/>
        <v>2</v>
      </c>
      <c r="AR54" s="147">
        <v>22</v>
      </c>
      <c r="AS54" s="155">
        <f t="shared" si="24"/>
        <v>0</v>
      </c>
      <c r="AT54" s="147">
        <v>2</v>
      </c>
      <c r="AU54" s="155">
        <f t="shared" si="37"/>
        <v>0</v>
      </c>
      <c r="AV54" s="148">
        <v>1</v>
      </c>
      <c r="BO54" s="180">
        <f t="shared" si="4"/>
        <v>43878</v>
      </c>
      <c r="BP54">
        <f t="shared" si="5"/>
        <v>60</v>
      </c>
      <c r="BQ54">
        <f t="shared" si="6"/>
        <v>2</v>
      </c>
      <c r="BR54">
        <f t="shared" si="7"/>
        <v>1</v>
      </c>
      <c r="BS54" s="180">
        <f t="shared" si="18"/>
        <v>43878</v>
      </c>
      <c r="BT54">
        <f t="shared" si="8"/>
        <v>10</v>
      </c>
      <c r="BU54">
        <f t="shared" si="9"/>
        <v>5</v>
      </c>
      <c r="BV54">
        <f t="shared" si="10"/>
        <v>0</v>
      </c>
      <c r="BW54" s="180">
        <f t="shared" si="11"/>
        <v>43878</v>
      </c>
      <c r="BX54">
        <f t="shared" si="12"/>
        <v>22</v>
      </c>
      <c r="BY54">
        <f t="shared" si="13"/>
        <v>2</v>
      </c>
      <c r="BZ54">
        <f t="shared" si="14"/>
        <v>1</v>
      </c>
      <c r="CA54" s="180">
        <f t="shared" si="19"/>
        <v>43878</v>
      </c>
      <c r="CB54">
        <f t="shared" si="20"/>
        <v>3</v>
      </c>
      <c r="CC54">
        <f t="shared" si="21"/>
        <v>1</v>
      </c>
      <c r="CD54" s="180">
        <f t="shared" si="22"/>
        <v>43878</v>
      </c>
      <c r="CE54">
        <f t="shared" si="23"/>
        <v>0</v>
      </c>
    </row>
    <row r="55" spans="1:83" x14ac:dyDescent="0.55000000000000004">
      <c r="A55" s="181">
        <v>43879</v>
      </c>
      <c r="B55" s="137"/>
      <c r="C55" s="135"/>
      <c r="D55" s="135"/>
      <c r="E55" s="135"/>
      <c r="F55" s="135"/>
      <c r="G55" s="135"/>
      <c r="H55" s="135"/>
      <c r="I55" s="135"/>
      <c r="J55" s="135"/>
      <c r="K55" s="139"/>
      <c r="L55" s="173"/>
      <c r="M55" s="162"/>
      <c r="N55" s="162"/>
      <c r="O55" s="162"/>
      <c r="P55" s="162"/>
      <c r="Q55" s="162"/>
      <c r="R55" s="162"/>
      <c r="S55" s="162"/>
      <c r="T55" s="162"/>
      <c r="U55" s="162"/>
      <c r="V55" s="162"/>
      <c r="W55" s="163"/>
      <c r="X55" s="175"/>
      <c r="Z55" s="178">
        <f t="shared" si="0"/>
        <v>43879</v>
      </c>
      <c r="AA55" s="231">
        <f t="shared" si="31"/>
        <v>94</v>
      </c>
      <c r="AB55" s="231">
        <f t="shared" si="32"/>
        <v>11</v>
      </c>
      <c r="AC55" s="232">
        <f t="shared" si="33"/>
        <v>2</v>
      </c>
      <c r="AD55" s="159">
        <f t="shared" si="34"/>
        <v>2</v>
      </c>
      <c r="AE55" s="243"/>
      <c r="AF55" s="147">
        <v>62</v>
      </c>
      <c r="AG55" s="155">
        <f t="shared" si="35"/>
        <v>2</v>
      </c>
      <c r="AH55" s="147">
        <v>4</v>
      </c>
      <c r="AI55" s="155">
        <f t="shared" si="36"/>
        <v>0</v>
      </c>
      <c r="AJ55" s="42">
        <v>1</v>
      </c>
      <c r="AK55" s="158">
        <f t="shared" si="2"/>
        <v>0</v>
      </c>
      <c r="AL55" s="147">
        <v>10</v>
      </c>
      <c r="AM55" s="155">
        <f t="shared" si="29"/>
        <v>0</v>
      </c>
      <c r="AN55" s="147">
        <v>5</v>
      </c>
      <c r="AO55" s="135"/>
      <c r="AP55" s="157"/>
      <c r="AQ55" s="158">
        <f t="shared" si="3"/>
        <v>0</v>
      </c>
      <c r="AR55" s="147">
        <v>22</v>
      </c>
      <c r="AS55" s="155">
        <f t="shared" ref="AS55:AS60" si="38">+AT55-AT54</f>
        <v>0</v>
      </c>
      <c r="AT55" s="147">
        <v>2</v>
      </c>
      <c r="AU55" s="155">
        <f t="shared" si="37"/>
        <v>0</v>
      </c>
      <c r="AV55" s="148">
        <v>1</v>
      </c>
      <c r="BO55" s="180">
        <f t="shared" si="4"/>
        <v>43879</v>
      </c>
      <c r="BP55">
        <f t="shared" si="5"/>
        <v>62</v>
      </c>
      <c r="BQ55">
        <f t="shared" si="6"/>
        <v>4</v>
      </c>
      <c r="BR55">
        <f t="shared" si="7"/>
        <v>1</v>
      </c>
      <c r="BS55" s="180">
        <f t="shared" si="18"/>
        <v>43879</v>
      </c>
      <c r="BT55">
        <f t="shared" si="8"/>
        <v>10</v>
      </c>
      <c r="BU55">
        <f t="shared" si="9"/>
        <v>5</v>
      </c>
      <c r="BV55">
        <f t="shared" si="10"/>
        <v>0</v>
      </c>
      <c r="BW55" s="180">
        <f t="shared" si="11"/>
        <v>43879</v>
      </c>
      <c r="BX55">
        <f t="shared" si="12"/>
        <v>22</v>
      </c>
      <c r="BY55">
        <f t="shared" si="13"/>
        <v>2</v>
      </c>
      <c r="BZ55">
        <f t="shared" si="14"/>
        <v>1</v>
      </c>
      <c r="CA55" s="180">
        <f t="shared" si="19"/>
        <v>43879</v>
      </c>
      <c r="CB55">
        <f t="shared" si="20"/>
        <v>2</v>
      </c>
      <c r="CC55">
        <f t="shared" si="21"/>
        <v>2</v>
      </c>
      <c r="CD55" s="180">
        <f t="shared" si="22"/>
        <v>43879</v>
      </c>
      <c r="CE55">
        <f t="shared" si="23"/>
        <v>0</v>
      </c>
    </row>
    <row r="56" spans="1:83" x14ac:dyDescent="0.55000000000000004">
      <c r="A56" s="181">
        <v>43880</v>
      </c>
      <c r="B56" s="137"/>
      <c r="C56" s="135"/>
      <c r="D56" s="135"/>
      <c r="E56" s="135"/>
      <c r="F56" s="135"/>
      <c r="G56" s="135"/>
      <c r="H56" s="135"/>
      <c r="I56" s="135"/>
      <c r="J56" s="135"/>
      <c r="K56" s="139"/>
      <c r="L56" s="173"/>
      <c r="M56" s="162"/>
      <c r="N56" s="162"/>
      <c r="O56" s="162"/>
      <c r="P56" s="162"/>
      <c r="Q56" s="162"/>
      <c r="R56" s="162"/>
      <c r="S56" s="162"/>
      <c r="T56" s="162"/>
      <c r="U56" s="162"/>
      <c r="V56" s="162"/>
      <c r="W56" s="163"/>
      <c r="X56" s="175"/>
      <c r="Z56" s="178">
        <f t="shared" si="0"/>
        <v>43880</v>
      </c>
      <c r="AA56" s="231">
        <f t="shared" si="31"/>
        <v>99</v>
      </c>
      <c r="AB56" s="231">
        <f t="shared" si="32"/>
        <v>13</v>
      </c>
      <c r="AC56" s="232">
        <f t="shared" si="33"/>
        <v>3</v>
      </c>
      <c r="AD56" s="159">
        <f t="shared" si="34"/>
        <v>3</v>
      </c>
      <c r="AE56" s="243"/>
      <c r="AF56" s="147">
        <v>65</v>
      </c>
      <c r="AG56" s="155">
        <f t="shared" si="35"/>
        <v>1</v>
      </c>
      <c r="AH56" s="147">
        <v>5</v>
      </c>
      <c r="AI56" s="155">
        <f t="shared" si="36"/>
        <v>1</v>
      </c>
      <c r="AJ56" s="42">
        <v>2</v>
      </c>
      <c r="AK56" s="158">
        <f t="shared" si="2"/>
        <v>0</v>
      </c>
      <c r="AL56" s="147">
        <v>10</v>
      </c>
      <c r="AM56" s="155">
        <f t="shared" si="29"/>
        <v>1</v>
      </c>
      <c r="AN56" s="147">
        <v>6</v>
      </c>
      <c r="AO56" s="135"/>
      <c r="AP56" s="157"/>
      <c r="AQ56" s="158">
        <f t="shared" si="3"/>
        <v>2</v>
      </c>
      <c r="AR56" s="147">
        <v>24</v>
      </c>
      <c r="AS56" s="155">
        <f t="shared" si="38"/>
        <v>0</v>
      </c>
      <c r="AT56" s="147">
        <v>2</v>
      </c>
      <c r="AU56" s="155">
        <f t="shared" si="37"/>
        <v>0</v>
      </c>
      <c r="AV56" s="148">
        <v>1</v>
      </c>
      <c r="BO56" s="180">
        <f t="shared" si="4"/>
        <v>43880</v>
      </c>
      <c r="BP56">
        <f t="shared" si="5"/>
        <v>65</v>
      </c>
      <c r="BQ56">
        <f t="shared" si="6"/>
        <v>5</v>
      </c>
      <c r="BR56">
        <f t="shared" si="7"/>
        <v>2</v>
      </c>
      <c r="BS56" s="180">
        <f t="shared" si="18"/>
        <v>43880</v>
      </c>
      <c r="BT56">
        <f t="shared" si="8"/>
        <v>10</v>
      </c>
      <c r="BU56">
        <f t="shared" si="9"/>
        <v>6</v>
      </c>
      <c r="BV56">
        <f t="shared" si="10"/>
        <v>0</v>
      </c>
      <c r="BW56" s="180">
        <f t="shared" si="11"/>
        <v>43880</v>
      </c>
      <c r="BX56">
        <f t="shared" si="12"/>
        <v>24</v>
      </c>
      <c r="BY56">
        <f t="shared" si="13"/>
        <v>2</v>
      </c>
      <c r="BZ56">
        <f t="shared" si="14"/>
        <v>1</v>
      </c>
      <c r="CA56" s="180">
        <f t="shared" si="19"/>
        <v>43880</v>
      </c>
      <c r="CB56">
        <f t="shared" si="20"/>
        <v>3</v>
      </c>
      <c r="CC56">
        <f t="shared" si="21"/>
        <v>1</v>
      </c>
      <c r="CD56" s="180">
        <f t="shared" si="22"/>
        <v>43880</v>
      </c>
      <c r="CE56">
        <f t="shared" si="23"/>
        <v>1</v>
      </c>
    </row>
    <row r="57" spans="1:83" x14ac:dyDescent="0.55000000000000004">
      <c r="A57" s="181">
        <v>43881</v>
      </c>
      <c r="B57" s="137"/>
      <c r="C57" s="135"/>
      <c r="D57" s="135"/>
      <c r="E57" s="135"/>
      <c r="F57" s="135"/>
      <c r="G57" s="135"/>
      <c r="H57" s="135"/>
      <c r="I57" s="135"/>
      <c r="J57" s="135"/>
      <c r="K57" s="139"/>
      <c r="L57" s="173"/>
      <c r="M57" s="162"/>
      <c r="N57" s="162"/>
      <c r="O57" s="162"/>
      <c r="P57" s="162"/>
      <c r="Q57" s="162"/>
      <c r="R57" s="162"/>
      <c r="S57" s="162"/>
      <c r="T57" s="162"/>
      <c r="U57" s="162"/>
      <c r="V57" s="162"/>
      <c r="W57" s="163"/>
      <c r="X57" s="175"/>
      <c r="Z57" s="178">
        <f t="shared" si="0"/>
        <v>43881</v>
      </c>
      <c r="AA57" s="231">
        <f t="shared" si="31"/>
        <v>102</v>
      </c>
      <c r="AB57" s="231">
        <f t="shared" si="32"/>
        <v>13</v>
      </c>
      <c r="AC57" s="232">
        <f t="shared" si="33"/>
        <v>3</v>
      </c>
      <c r="AD57" s="159">
        <f t="shared" si="34"/>
        <v>3</v>
      </c>
      <c r="AE57" s="243"/>
      <c r="AF57" s="147">
        <v>68</v>
      </c>
      <c r="AG57" s="155">
        <f t="shared" si="35"/>
        <v>0</v>
      </c>
      <c r="AH57" s="147">
        <v>5</v>
      </c>
      <c r="AI57" s="155">
        <f t="shared" si="36"/>
        <v>0</v>
      </c>
      <c r="AJ57" s="42">
        <v>2</v>
      </c>
      <c r="AK57" s="158">
        <f t="shared" si="2"/>
        <v>0</v>
      </c>
      <c r="AL57" s="147">
        <v>10</v>
      </c>
      <c r="AM57" s="155">
        <f t="shared" si="29"/>
        <v>0</v>
      </c>
      <c r="AN57" s="147">
        <v>6</v>
      </c>
      <c r="AO57" s="135"/>
      <c r="AP57" s="157"/>
      <c r="AQ57" s="158">
        <f t="shared" si="3"/>
        <v>0</v>
      </c>
      <c r="AR57" s="147">
        <v>24</v>
      </c>
      <c r="AS57" s="155">
        <f t="shared" si="38"/>
        <v>0</v>
      </c>
      <c r="AT57" s="147">
        <v>2</v>
      </c>
      <c r="AU57" s="155">
        <f t="shared" si="37"/>
        <v>0</v>
      </c>
      <c r="AV57" s="148">
        <v>1</v>
      </c>
      <c r="BO57" s="180">
        <f t="shared" si="4"/>
        <v>43881</v>
      </c>
      <c r="BP57">
        <f t="shared" si="5"/>
        <v>68</v>
      </c>
      <c r="BQ57">
        <f t="shared" si="6"/>
        <v>5</v>
      </c>
      <c r="BR57">
        <f t="shared" si="7"/>
        <v>2</v>
      </c>
      <c r="BS57" s="180">
        <f t="shared" si="18"/>
        <v>43881</v>
      </c>
      <c r="BT57">
        <f t="shared" si="8"/>
        <v>10</v>
      </c>
      <c r="BU57">
        <f t="shared" si="9"/>
        <v>6</v>
      </c>
      <c r="BV57">
        <f t="shared" si="10"/>
        <v>0</v>
      </c>
      <c r="BW57" s="180">
        <f t="shared" si="11"/>
        <v>43881</v>
      </c>
      <c r="BX57">
        <f t="shared" si="12"/>
        <v>24</v>
      </c>
      <c r="BY57">
        <f t="shared" si="13"/>
        <v>2</v>
      </c>
      <c r="BZ57">
        <f t="shared" si="14"/>
        <v>1</v>
      </c>
      <c r="CA57" s="180">
        <f t="shared" si="19"/>
        <v>43881</v>
      </c>
      <c r="CB57">
        <f t="shared" si="20"/>
        <v>3</v>
      </c>
      <c r="CC57">
        <f t="shared" si="21"/>
        <v>0</v>
      </c>
      <c r="CD57" s="180">
        <f t="shared" si="22"/>
        <v>43881</v>
      </c>
      <c r="CE57">
        <f t="shared" si="23"/>
        <v>0</v>
      </c>
    </row>
    <row r="58" spans="1:83" x14ac:dyDescent="0.55000000000000004">
      <c r="A58" s="180">
        <v>43882</v>
      </c>
      <c r="B58" s="137"/>
      <c r="C58" s="135"/>
      <c r="D58" s="135"/>
      <c r="E58" s="135"/>
      <c r="F58" s="135"/>
      <c r="G58" s="135"/>
      <c r="H58" s="135"/>
      <c r="I58" s="135"/>
      <c r="J58" s="135"/>
      <c r="K58" s="139"/>
      <c r="L58" s="173"/>
      <c r="M58" s="162"/>
      <c r="N58" s="162"/>
      <c r="O58" s="162"/>
      <c r="P58" s="162"/>
      <c r="Q58" s="162"/>
      <c r="R58" s="162"/>
      <c r="S58" s="162"/>
      <c r="T58" s="162"/>
      <c r="U58" s="162"/>
      <c r="V58" s="162"/>
      <c r="W58" s="163"/>
      <c r="X58" s="175"/>
      <c r="Z58" s="178">
        <f t="shared" si="0"/>
        <v>43882</v>
      </c>
      <c r="AA58" s="231">
        <f t="shared" si="31"/>
        <v>104</v>
      </c>
      <c r="AB58" s="231">
        <f t="shared" si="32"/>
        <v>14</v>
      </c>
      <c r="AC58" s="232">
        <f t="shared" si="33"/>
        <v>3</v>
      </c>
      <c r="AD58" s="159">
        <f t="shared" si="34"/>
        <v>0</v>
      </c>
      <c r="AE58" s="243"/>
      <c r="AF58" s="147">
        <v>68</v>
      </c>
      <c r="AG58" s="155">
        <f t="shared" si="35"/>
        <v>1</v>
      </c>
      <c r="AH58" s="147">
        <v>6</v>
      </c>
      <c r="AI58" s="155">
        <f t="shared" si="36"/>
        <v>0</v>
      </c>
      <c r="AJ58" s="42">
        <v>2</v>
      </c>
      <c r="AK58" s="158">
        <f t="shared" si="2"/>
        <v>0</v>
      </c>
      <c r="AL58" s="147">
        <v>10</v>
      </c>
      <c r="AM58" s="155">
        <f t="shared" si="29"/>
        <v>0</v>
      </c>
      <c r="AN58" s="147">
        <v>6</v>
      </c>
      <c r="AO58" s="135"/>
      <c r="AP58" s="157"/>
      <c r="AQ58" s="158">
        <f t="shared" si="3"/>
        <v>2</v>
      </c>
      <c r="AR58" s="147">
        <v>26</v>
      </c>
      <c r="AS58" s="155">
        <f t="shared" si="38"/>
        <v>0</v>
      </c>
      <c r="AT58" s="147">
        <v>2</v>
      </c>
      <c r="AU58" s="155">
        <f t="shared" si="37"/>
        <v>0</v>
      </c>
      <c r="AV58" s="148">
        <v>1</v>
      </c>
      <c r="BO58" s="180">
        <f t="shared" si="4"/>
        <v>43882</v>
      </c>
      <c r="BP58">
        <f t="shared" si="5"/>
        <v>68</v>
      </c>
      <c r="BQ58">
        <f t="shared" si="6"/>
        <v>6</v>
      </c>
      <c r="BR58">
        <f t="shared" si="7"/>
        <v>2</v>
      </c>
      <c r="BS58" s="180">
        <f t="shared" si="18"/>
        <v>43882</v>
      </c>
      <c r="BT58">
        <f t="shared" si="8"/>
        <v>10</v>
      </c>
      <c r="BU58">
        <f t="shared" si="9"/>
        <v>6</v>
      </c>
      <c r="BV58">
        <f t="shared" si="10"/>
        <v>0</v>
      </c>
      <c r="BW58" s="180">
        <f t="shared" si="11"/>
        <v>43882</v>
      </c>
      <c r="BX58">
        <f t="shared" si="12"/>
        <v>26</v>
      </c>
      <c r="BY58">
        <f t="shared" si="13"/>
        <v>2</v>
      </c>
      <c r="BZ58">
        <f t="shared" si="14"/>
        <v>1</v>
      </c>
      <c r="CA58" s="180">
        <f t="shared" si="19"/>
        <v>43882</v>
      </c>
      <c r="CB58">
        <f t="shared" si="20"/>
        <v>0</v>
      </c>
      <c r="CC58">
        <f t="shared" si="21"/>
        <v>1</v>
      </c>
      <c r="CD58" s="180">
        <f>+A58</f>
        <v>43882</v>
      </c>
      <c r="CE58">
        <f t="shared" si="23"/>
        <v>0</v>
      </c>
    </row>
    <row r="59" spans="1:83" x14ac:dyDescent="0.55000000000000004">
      <c r="A59" s="180">
        <v>43883</v>
      </c>
      <c r="B59" s="137"/>
      <c r="C59" s="135"/>
      <c r="D59" s="135"/>
      <c r="E59" s="135"/>
      <c r="F59" s="135"/>
      <c r="G59" s="135"/>
      <c r="H59" s="135"/>
      <c r="I59" s="135"/>
      <c r="J59" s="135"/>
      <c r="K59" s="139"/>
      <c r="L59" s="173"/>
      <c r="M59" s="162"/>
      <c r="N59" s="162"/>
      <c r="O59" s="162"/>
      <c r="P59" s="162"/>
      <c r="Q59" s="162"/>
      <c r="R59" s="162"/>
      <c r="S59" s="162"/>
      <c r="T59" s="162"/>
      <c r="U59" s="162"/>
      <c r="V59" s="162"/>
      <c r="W59" s="163"/>
      <c r="X59" s="175"/>
      <c r="Z59" s="178">
        <f t="shared" si="0"/>
        <v>43883</v>
      </c>
      <c r="AA59" s="231">
        <f t="shared" si="31"/>
        <v>105</v>
      </c>
      <c r="AB59" s="231">
        <f t="shared" si="32"/>
        <v>19</v>
      </c>
      <c r="AC59" s="232">
        <f t="shared" si="33"/>
        <v>3</v>
      </c>
      <c r="AD59" s="159">
        <f t="shared" si="34"/>
        <v>1</v>
      </c>
      <c r="AE59" s="243"/>
      <c r="AF59" s="147">
        <v>69</v>
      </c>
      <c r="AG59" s="155">
        <f t="shared" ref="AG59:AG69" si="39">+AH59-AH58</f>
        <v>5</v>
      </c>
      <c r="AH59" s="147">
        <v>11</v>
      </c>
      <c r="AI59" s="155">
        <f t="shared" si="36"/>
        <v>0</v>
      </c>
      <c r="AJ59" s="42">
        <v>2</v>
      </c>
      <c r="AK59" s="158">
        <f t="shared" si="2"/>
        <v>0</v>
      </c>
      <c r="AL59" s="147">
        <v>10</v>
      </c>
      <c r="AM59" s="155">
        <f t="shared" si="29"/>
        <v>0</v>
      </c>
      <c r="AN59" s="147">
        <v>6</v>
      </c>
      <c r="AO59" s="135"/>
      <c r="AP59" s="157"/>
      <c r="AQ59" s="158">
        <f t="shared" si="3"/>
        <v>0</v>
      </c>
      <c r="AR59" s="147">
        <v>26</v>
      </c>
      <c r="AS59" s="155">
        <f t="shared" si="38"/>
        <v>0</v>
      </c>
      <c r="AT59" s="147">
        <v>2</v>
      </c>
      <c r="AU59" s="155">
        <f t="shared" si="37"/>
        <v>0</v>
      </c>
      <c r="AV59" s="148">
        <v>1</v>
      </c>
      <c r="BO59" s="180">
        <f t="shared" si="4"/>
        <v>43883</v>
      </c>
      <c r="BP59">
        <f t="shared" si="5"/>
        <v>69</v>
      </c>
      <c r="BQ59">
        <f t="shared" si="6"/>
        <v>11</v>
      </c>
      <c r="BR59">
        <f t="shared" si="7"/>
        <v>2</v>
      </c>
      <c r="BS59" s="180">
        <f t="shared" si="18"/>
        <v>43883</v>
      </c>
      <c r="BT59">
        <f t="shared" si="8"/>
        <v>10</v>
      </c>
      <c r="BU59">
        <f t="shared" si="9"/>
        <v>6</v>
      </c>
      <c r="BV59">
        <f t="shared" si="10"/>
        <v>0</v>
      </c>
      <c r="BW59" s="180">
        <f t="shared" si="11"/>
        <v>43883</v>
      </c>
      <c r="BX59">
        <f t="shared" si="12"/>
        <v>26</v>
      </c>
      <c r="BY59">
        <f t="shared" si="13"/>
        <v>2</v>
      </c>
      <c r="BZ59">
        <f t="shared" si="14"/>
        <v>1</v>
      </c>
      <c r="CA59" s="180">
        <f t="shared" si="19"/>
        <v>43883</v>
      </c>
      <c r="CB59">
        <f t="shared" si="20"/>
        <v>1</v>
      </c>
      <c r="CC59">
        <f t="shared" si="21"/>
        <v>5</v>
      </c>
      <c r="CD59" s="180">
        <f t="shared" si="22"/>
        <v>43883</v>
      </c>
      <c r="CE59">
        <f t="shared" si="23"/>
        <v>0</v>
      </c>
    </row>
    <row r="60" spans="1:83" x14ac:dyDescent="0.55000000000000004">
      <c r="A60" s="180">
        <v>43884</v>
      </c>
      <c r="B60" s="137"/>
      <c r="C60" s="135"/>
      <c r="D60" s="135"/>
      <c r="E60" s="135"/>
      <c r="F60" s="135"/>
      <c r="G60" s="135"/>
      <c r="H60" s="135"/>
      <c r="I60" s="135"/>
      <c r="J60" s="135"/>
      <c r="K60" s="139"/>
      <c r="L60" s="173"/>
      <c r="M60" s="162"/>
      <c r="N60" s="162"/>
      <c r="O60" s="162"/>
      <c r="P60" s="162"/>
      <c r="Q60" s="162"/>
      <c r="R60" s="162"/>
      <c r="S60" s="162"/>
      <c r="T60" s="162"/>
      <c r="U60" s="162"/>
      <c r="V60" s="162"/>
      <c r="W60" s="163"/>
      <c r="X60" s="175"/>
      <c r="Z60" s="178">
        <f t="shared" si="0"/>
        <v>43884</v>
      </c>
      <c r="AA60" s="231">
        <f t="shared" si="31"/>
        <v>112</v>
      </c>
      <c r="AB60" s="231">
        <f t="shared" si="32"/>
        <v>20</v>
      </c>
      <c r="AC60" s="232">
        <f t="shared" si="33"/>
        <v>3</v>
      </c>
      <c r="AD60" s="159">
        <f t="shared" si="34"/>
        <v>5</v>
      </c>
      <c r="AE60" s="243"/>
      <c r="AF60" s="147">
        <v>74</v>
      </c>
      <c r="AG60" s="155">
        <f t="shared" si="39"/>
        <v>1</v>
      </c>
      <c r="AH60" s="147">
        <v>12</v>
      </c>
      <c r="AI60" s="155">
        <f t="shared" ref="AI60:AI69" si="40">+AJ60-AJ59</f>
        <v>0</v>
      </c>
      <c r="AJ60" s="42">
        <v>2</v>
      </c>
      <c r="AK60" s="158">
        <f t="shared" si="2"/>
        <v>0</v>
      </c>
      <c r="AL60" s="147">
        <v>10</v>
      </c>
      <c r="AM60" s="155">
        <f t="shared" si="29"/>
        <v>0</v>
      </c>
      <c r="AN60" s="147">
        <v>6</v>
      </c>
      <c r="AO60" s="135"/>
      <c r="AP60" s="157"/>
      <c r="AQ60" s="158">
        <f t="shared" si="3"/>
        <v>2</v>
      </c>
      <c r="AR60" s="147">
        <v>28</v>
      </c>
      <c r="AS60" s="155">
        <f t="shared" si="38"/>
        <v>0</v>
      </c>
      <c r="AT60" s="147">
        <v>2</v>
      </c>
      <c r="AU60" s="155">
        <f t="shared" si="37"/>
        <v>0</v>
      </c>
      <c r="AV60" s="148">
        <v>1</v>
      </c>
      <c r="BO60" s="180">
        <f t="shared" si="4"/>
        <v>43884</v>
      </c>
      <c r="BP60">
        <f t="shared" si="5"/>
        <v>74</v>
      </c>
      <c r="BQ60">
        <f t="shared" si="6"/>
        <v>12</v>
      </c>
      <c r="BR60">
        <f t="shared" si="7"/>
        <v>2</v>
      </c>
      <c r="BS60" s="180">
        <f t="shared" si="18"/>
        <v>43884</v>
      </c>
      <c r="BT60">
        <f t="shared" si="8"/>
        <v>10</v>
      </c>
      <c r="BU60">
        <f t="shared" si="9"/>
        <v>6</v>
      </c>
      <c r="BV60">
        <f t="shared" si="10"/>
        <v>0</v>
      </c>
      <c r="BW60" s="180">
        <f t="shared" si="11"/>
        <v>43884</v>
      </c>
      <c r="BX60">
        <f t="shared" si="12"/>
        <v>28</v>
      </c>
      <c r="BY60">
        <f t="shared" si="13"/>
        <v>2</v>
      </c>
      <c r="BZ60">
        <f t="shared" si="14"/>
        <v>1</v>
      </c>
      <c r="CA60" s="180">
        <f t="shared" si="19"/>
        <v>43884</v>
      </c>
      <c r="CB60">
        <f t="shared" si="20"/>
        <v>5</v>
      </c>
      <c r="CC60">
        <f t="shared" si="21"/>
        <v>1</v>
      </c>
      <c r="CD60" s="180">
        <f t="shared" si="22"/>
        <v>43884</v>
      </c>
      <c r="CE60">
        <f t="shared" si="23"/>
        <v>0</v>
      </c>
    </row>
    <row r="61" spans="1:83" x14ac:dyDescent="0.55000000000000004">
      <c r="A61" s="180">
        <v>43885</v>
      </c>
      <c r="B61" s="137"/>
      <c r="C61" s="135"/>
      <c r="D61" s="135"/>
      <c r="E61" s="135"/>
      <c r="F61" s="135"/>
      <c r="G61" s="135"/>
      <c r="H61" s="135"/>
      <c r="I61" s="135"/>
      <c r="J61" s="135"/>
      <c r="K61" s="139"/>
      <c r="L61" s="173"/>
      <c r="M61" s="162"/>
      <c r="N61" s="162"/>
      <c r="O61" s="162"/>
      <c r="P61" s="162"/>
      <c r="Q61" s="162"/>
      <c r="R61" s="162"/>
      <c r="S61" s="162"/>
      <c r="T61" s="162"/>
      <c r="U61" s="162"/>
      <c r="V61" s="162"/>
      <c r="W61" s="163"/>
      <c r="X61" s="175"/>
      <c r="Z61" s="178">
        <f t="shared" si="0"/>
        <v>43885</v>
      </c>
      <c r="AA61" s="231">
        <f t="shared" ref="AA61:AA70" si="41">+AF61+AL61+AR61</f>
        <v>121</v>
      </c>
      <c r="AB61" s="231">
        <f t="shared" ref="AB61:AB70" si="42">+AH61+AN61+AT61</f>
        <v>30</v>
      </c>
      <c r="AC61" s="232">
        <f t="shared" ref="AC61:AC70" si="43">+AJ61+AP61+AV61</f>
        <v>3</v>
      </c>
      <c r="AD61" s="159">
        <f t="shared" si="34"/>
        <v>7</v>
      </c>
      <c r="AE61" s="243"/>
      <c r="AF61" s="147">
        <v>81</v>
      </c>
      <c r="AG61" s="155">
        <f t="shared" si="39"/>
        <v>7</v>
      </c>
      <c r="AH61" s="147">
        <v>19</v>
      </c>
      <c r="AI61" s="155">
        <f t="shared" si="40"/>
        <v>0</v>
      </c>
      <c r="AJ61" s="42">
        <v>2</v>
      </c>
      <c r="AK61" s="158">
        <f t="shared" si="2"/>
        <v>0</v>
      </c>
      <c r="AL61" s="147">
        <v>10</v>
      </c>
      <c r="AM61" s="155">
        <f t="shared" si="29"/>
        <v>0</v>
      </c>
      <c r="AN61" s="147">
        <v>6</v>
      </c>
      <c r="AO61" s="135"/>
      <c r="AP61" s="157"/>
      <c r="AQ61" s="158">
        <f t="shared" si="3"/>
        <v>2</v>
      </c>
      <c r="AR61" s="147">
        <v>30</v>
      </c>
      <c r="AS61" s="155">
        <f t="shared" ref="AS61:AS69" si="44">+AT61-AT60</f>
        <v>3</v>
      </c>
      <c r="AT61" s="147">
        <v>5</v>
      </c>
      <c r="AU61" s="155">
        <f t="shared" si="37"/>
        <v>0</v>
      </c>
      <c r="AV61" s="148">
        <v>1</v>
      </c>
      <c r="BO61" s="180">
        <f t="shared" ref="BO61:BO92" si="45">+A61</f>
        <v>43885</v>
      </c>
      <c r="BP61">
        <f t="shared" ref="BP61:BP92" si="46">+AF61</f>
        <v>81</v>
      </c>
      <c r="BQ61">
        <f t="shared" ref="BQ61:BQ92" si="47">+AH61</f>
        <v>19</v>
      </c>
      <c r="BR61">
        <f t="shared" ref="BR61:BR92" si="48">+AJ61</f>
        <v>2</v>
      </c>
      <c r="BS61" s="180">
        <f t="shared" ref="BS61:BS92" si="49">+A61</f>
        <v>43885</v>
      </c>
      <c r="BT61">
        <f t="shared" ref="BT61:BT92" si="50">+AL61</f>
        <v>10</v>
      </c>
      <c r="BU61">
        <f t="shared" ref="BU61:BU92" si="51">+AN61</f>
        <v>6</v>
      </c>
      <c r="BV61">
        <f t="shared" ref="BV61:BV92" si="52">+AP61</f>
        <v>0</v>
      </c>
      <c r="BW61" s="180">
        <f t="shared" ref="BW61:BW92" si="53">+A61</f>
        <v>43885</v>
      </c>
      <c r="BX61">
        <f t="shared" ref="BX61:BX92" si="54">+AR61</f>
        <v>30</v>
      </c>
      <c r="BY61">
        <f t="shared" ref="BY61:BY92" si="55">+AT61</f>
        <v>5</v>
      </c>
      <c r="BZ61">
        <f t="shared" ref="BZ61:BZ92" si="56">+AV61</f>
        <v>1</v>
      </c>
      <c r="CA61" s="180">
        <f t="shared" si="19"/>
        <v>43885</v>
      </c>
      <c r="CB61">
        <f t="shared" si="20"/>
        <v>7</v>
      </c>
      <c r="CC61">
        <f t="shared" si="21"/>
        <v>7</v>
      </c>
      <c r="CD61" s="180">
        <f t="shared" si="22"/>
        <v>43885</v>
      </c>
      <c r="CE61">
        <f t="shared" si="23"/>
        <v>0</v>
      </c>
    </row>
    <row r="62" spans="1:83" x14ac:dyDescent="0.55000000000000004">
      <c r="A62" s="180">
        <v>43886</v>
      </c>
      <c r="B62" s="137"/>
      <c r="C62" s="135"/>
      <c r="D62" s="135"/>
      <c r="E62" s="135"/>
      <c r="F62" s="135"/>
      <c r="G62" s="135"/>
      <c r="H62" s="135"/>
      <c r="I62" s="135"/>
      <c r="J62" s="135"/>
      <c r="K62" s="139"/>
      <c r="L62" s="173"/>
      <c r="M62" s="162"/>
      <c r="N62" s="162"/>
      <c r="O62" s="162"/>
      <c r="P62" s="162"/>
      <c r="Q62" s="162"/>
      <c r="R62" s="162"/>
      <c r="S62" s="162"/>
      <c r="T62" s="162"/>
      <c r="U62" s="162"/>
      <c r="V62" s="162"/>
      <c r="W62" s="163"/>
      <c r="X62" s="175"/>
      <c r="Z62" s="178">
        <f t="shared" si="0"/>
        <v>43886</v>
      </c>
      <c r="AA62" s="231">
        <f t="shared" si="41"/>
        <v>126</v>
      </c>
      <c r="AB62" s="231">
        <f t="shared" si="42"/>
        <v>30</v>
      </c>
      <c r="AC62" s="232">
        <f t="shared" si="43"/>
        <v>3</v>
      </c>
      <c r="AD62" s="159">
        <f t="shared" si="34"/>
        <v>4</v>
      </c>
      <c r="AE62" s="243"/>
      <c r="AF62" s="147">
        <v>85</v>
      </c>
      <c r="AG62" s="155">
        <f t="shared" si="39"/>
        <v>-1</v>
      </c>
      <c r="AH62" s="220">
        <v>18</v>
      </c>
      <c r="AI62" s="155">
        <f t="shared" si="40"/>
        <v>0</v>
      </c>
      <c r="AJ62" s="42">
        <v>2</v>
      </c>
      <c r="AK62" s="158">
        <f t="shared" si="2"/>
        <v>0</v>
      </c>
      <c r="AL62" s="147">
        <v>10</v>
      </c>
      <c r="AM62" s="155">
        <f t="shared" si="29"/>
        <v>1</v>
      </c>
      <c r="AN62" s="147">
        <v>7</v>
      </c>
      <c r="AO62" s="135"/>
      <c r="AP62" s="157"/>
      <c r="AQ62" s="158">
        <f t="shared" si="3"/>
        <v>1</v>
      </c>
      <c r="AR62" s="147">
        <v>31</v>
      </c>
      <c r="AS62" s="155">
        <f t="shared" si="44"/>
        <v>0</v>
      </c>
      <c r="AT62" s="147">
        <v>5</v>
      </c>
      <c r="AU62" s="155">
        <f t="shared" si="37"/>
        <v>0</v>
      </c>
      <c r="AV62" s="148">
        <v>1</v>
      </c>
      <c r="BO62" s="180">
        <f t="shared" si="45"/>
        <v>43886</v>
      </c>
      <c r="BP62">
        <f t="shared" si="46"/>
        <v>85</v>
      </c>
      <c r="BQ62">
        <f t="shared" si="47"/>
        <v>18</v>
      </c>
      <c r="BR62">
        <f t="shared" si="48"/>
        <v>2</v>
      </c>
      <c r="BS62" s="180">
        <f t="shared" si="49"/>
        <v>43886</v>
      </c>
      <c r="BT62">
        <f t="shared" si="50"/>
        <v>10</v>
      </c>
      <c r="BU62">
        <f t="shared" si="51"/>
        <v>7</v>
      </c>
      <c r="BV62">
        <f t="shared" si="52"/>
        <v>0</v>
      </c>
      <c r="BW62" s="180">
        <f t="shared" si="53"/>
        <v>43886</v>
      </c>
      <c r="BX62">
        <f t="shared" si="54"/>
        <v>31</v>
      </c>
      <c r="BY62">
        <f t="shared" si="55"/>
        <v>5</v>
      </c>
      <c r="BZ62">
        <f t="shared" si="56"/>
        <v>1</v>
      </c>
      <c r="CA62" s="180">
        <f t="shared" si="19"/>
        <v>43886</v>
      </c>
      <c r="CB62">
        <f t="shared" si="20"/>
        <v>4</v>
      </c>
      <c r="CC62">
        <f t="shared" si="21"/>
        <v>-1</v>
      </c>
      <c r="CD62" s="180">
        <f t="shared" si="22"/>
        <v>43886</v>
      </c>
      <c r="CE62">
        <f t="shared" si="23"/>
        <v>0</v>
      </c>
    </row>
    <row r="63" spans="1:83" x14ac:dyDescent="0.55000000000000004">
      <c r="A63" s="180">
        <v>43887</v>
      </c>
      <c r="B63" s="137"/>
      <c r="C63" s="135"/>
      <c r="D63" s="135"/>
      <c r="E63" s="135"/>
      <c r="F63" s="135"/>
      <c r="G63" s="135"/>
      <c r="H63" s="135"/>
      <c r="I63" s="135"/>
      <c r="J63" s="135"/>
      <c r="K63" s="139"/>
      <c r="L63" s="173"/>
      <c r="M63" s="162"/>
      <c r="N63" s="162"/>
      <c r="O63" s="162"/>
      <c r="P63" s="162"/>
      <c r="Q63" s="162"/>
      <c r="R63" s="162"/>
      <c r="S63" s="162"/>
      <c r="T63" s="162"/>
      <c r="U63" s="162"/>
      <c r="V63" s="162"/>
      <c r="W63" s="163"/>
      <c r="X63" s="175"/>
      <c r="Z63" s="178">
        <f t="shared" si="0"/>
        <v>43887</v>
      </c>
      <c r="AA63" s="231">
        <f t="shared" si="41"/>
        <v>133</v>
      </c>
      <c r="AB63" s="231">
        <f t="shared" si="42"/>
        <v>36</v>
      </c>
      <c r="AC63" s="232">
        <f t="shared" si="43"/>
        <v>3</v>
      </c>
      <c r="AD63" s="159">
        <f t="shared" si="34"/>
        <v>6</v>
      </c>
      <c r="AE63" s="243"/>
      <c r="AF63" s="147">
        <v>91</v>
      </c>
      <c r="AG63" s="155">
        <f t="shared" si="39"/>
        <v>6</v>
      </c>
      <c r="AH63" s="147">
        <v>24</v>
      </c>
      <c r="AI63" s="155">
        <f t="shared" si="40"/>
        <v>0</v>
      </c>
      <c r="AJ63" s="42">
        <v>2</v>
      </c>
      <c r="AK63" s="158">
        <f t="shared" si="2"/>
        <v>0</v>
      </c>
      <c r="AL63" s="147">
        <v>10</v>
      </c>
      <c r="AM63" s="155">
        <f t="shared" si="29"/>
        <v>0</v>
      </c>
      <c r="AN63" s="147">
        <v>7</v>
      </c>
      <c r="AO63" s="135"/>
      <c r="AP63" s="157"/>
      <c r="AQ63" s="155">
        <f t="shared" ref="AQ63:AQ69" si="57">+AR63-AR62</f>
        <v>1</v>
      </c>
      <c r="AR63" s="147">
        <v>32</v>
      </c>
      <c r="AS63" s="155">
        <f t="shared" si="44"/>
        <v>0</v>
      </c>
      <c r="AT63" s="147">
        <v>5</v>
      </c>
      <c r="AU63" s="155">
        <f t="shared" si="37"/>
        <v>0</v>
      </c>
      <c r="AV63" s="148">
        <v>1</v>
      </c>
      <c r="BO63" s="180">
        <f t="shared" si="45"/>
        <v>43887</v>
      </c>
      <c r="BP63">
        <f t="shared" si="46"/>
        <v>91</v>
      </c>
      <c r="BQ63">
        <f t="shared" si="47"/>
        <v>24</v>
      </c>
      <c r="BR63">
        <f t="shared" si="48"/>
        <v>2</v>
      </c>
      <c r="BS63" s="180">
        <f t="shared" si="49"/>
        <v>43887</v>
      </c>
      <c r="BT63">
        <f t="shared" si="50"/>
        <v>10</v>
      </c>
      <c r="BU63">
        <f t="shared" si="51"/>
        <v>7</v>
      </c>
      <c r="BV63">
        <f t="shared" si="52"/>
        <v>0</v>
      </c>
      <c r="BW63" s="180">
        <f t="shared" si="53"/>
        <v>43887</v>
      </c>
      <c r="BX63">
        <f t="shared" si="54"/>
        <v>32</v>
      </c>
      <c r="BY63">
        <f t="shared" si="55"/>
        <v>5</v>
      </c>
      <c r="BZ63">
        <f t="shared" si="56"/>
        <v>1</v>
      </c>
      <c r="CA63" s="180">
        <f t="shared" si="19"/>
        <v>43887</v>
      </c>
      <c r="CB63">
        <f t="shared" si="20"/>
        <v>6</v>
      </c>
      <c r="CC63">
        <f t="shared" si="21"/>
        <v>6</v>
      </c>
      <c r="CD63" s="180">
        <f t="shared" si="22"/>
        <v>43887</v>
      </c>
      <c r="CE63">
        <f t="shared" si="23"/>
        <v>0</v>
      </c>
    </row>
    <row r="64" spans="1:83" x14ac:dyDescent="0.55000000000000004">
      <c r="A64" s="180">
        <v>43888</v>
      </c>
      <c r="B64" s="137"/>
      <c r="C64" s="135"/>
      <c r="D64" s="135"/>
      <c r="E64" s="135"/>
      <c r="F64" s="135"/>
      <c r="G64" s="135"/>
      <c r="H64" s="135"/>
      <c r="I64" s="135"/>
      <c r="J64" s="135"/>
      <c r="K64" s="139"/>
      <c r="L64" s="173"/>
      <c r="M64" s="162"/>
      <c r="N64" s="162"/>
      <c r="O64" s="162"/>
      <c r="P64" s="162"/>
      <c r="Q64" s="162"/>
      <c r="R64" s="162"/>
      <c r="S64" s="162"/>
      <c r="T64" s="162"/>
      <c r="U64" s="162"/>
      <c r="V64" s="162"/>
      <c r="W64" s="163"/>
      <c r="X64" s="175"/>
      <c r="Z64" s="178">
        <f t="shared" si="0"/>
        <v>43888</v>
      </c>
      <c r="AA64" s="231">
        <f t="shared" si="41"/>
        <v>135</v>
      </c>
      <c r="AB64" s="231">
        <f t="shared" si="42"/>
        <v>39</v>
      </c>
      <c r="AC64" s="232">
        <f t="shared" si="43"/>
        <v>3</v>
      </c>
      <c r="AD64" s="159">
        <f t="shared" si="34"/>
        <v>2</v>
      </c>
      <c r="AE64" s="243"/>
      <c r="AF64" s="147">
        <v>93</v>
      </c>
      <c r="AG64" s="155">
        <f t="shared" si="39"/>
        <v>2</v>
      </c>
      <c r="AH64" s="147">
        <v>26</v>
      </c>
      <c r="AI64" s="155">
        <f t="shared" si="40"/>
        <v>0</v>
      </c>
      <c r="AJ64" s="42">
        <v>2</v>
      </c>
      <c r="AK64" s="158">
        <f t="shared" si="2"/>
        <v>0</v>
      </c>
      <c r="AL64" s="147">
        <v>10</v>
      </c>
      <c r="AM64" s="155">
        <f t="shared" si="29"/>
        <v>0</v>
      </c>
      <c r="AN64" s="147">
        <v>7</v>
      </c>
      <c r="AO64" s="135"/>
      <c r="AP64" s="157"/>
      <c r="AQ64" s="155">
        <f t="shared" si="57"/>
        <v>0</v>
      </c>
      <c r="AR64" s="147">
        <v>32</v>
      </c>
      <c r="AS64" s="155">
        <f t="shared" si="44"/>
        <v>1</v>
      </c>
      <c r="AT64" s="147">
        <v>6</v>
      </c>
      <c r="AU64" s="155">
        <f t="shared" si="37"/>
        <v>0</v>
      </c>
      <c r="AV64" s="148">
        <v>1</v>
      </c>
      <c r="BO64" s="180">
        <f t="shared" si="45"/>
        <v>43888</v>
      </c>
      <c r="BP64">
        <f t="shared" si="46"/>
        <v>93</v>
      </c>
      <c r="BQ64">
        <f t="shared" si="47"/>
        <v>26</v>
      </c>
      <c r="BR64">
        <f t="shared" si="48"/>
        <v>2</v>
      </c>
      <c r="BS64" s="180">
        <f t="shared" si="49"/>
        <v>43888</v>
      </c>
      <c r="BT64">
        <f t="shared" si="50"/>
        <v>10</v>
      </c>
      <c r="BU64">
        <f t="shared" si="51"/>
        <v>7</v>
      </c>
      <c r="BV64">
        <f t="shared" si="52"/>
        <v>0</v>
      </c>
      <c r="BW64" s="180">
        <f t="shared" si="53"/>
        <v>43888</v>
      </c>
      <c r="BX64">
        <f t="shared" si="54"/>
        <v>32</v>
      </c>
      <c r="BY64">
        <f t="shared" si="55"/>
        <v>6</v>
      </c>
      <c r="BZ64">
        <f t="shared" si="56"/>
        <v>1</v>
      </c>
      <c r="CA64" s="180">
        <f t="shared" si="19"/>
        <v>43888</v>
      </c>
      <c r="CB64">
        <f t="shared" si="20"/>
        <v>2</v>
      </c>
      <c r="CC64">
        <f t="shared" si="21"/>
        <v>2</v>
      </c>
      <c r="CD64" s="180">
        <f t="shared" si="22"/>
        <v>43888</v>
      </c>
      <c r="CE64">
        <f t="shared" si="23"/>
        <v>0</v>
      </c>
    </row>
    <row r="65" spans="1:84" x14ac:dyDescent="0.55000000000000004">
      <c r="A65" s="180">
        <v>43889</v>
      </c>
      <c r="B65" s="137"/>
      <c r="C65" s="135"/>
      <c r="D65" s="135"/>
      <c r="E65" s="135"/>
      <c r="F65" s="135"/>
      <c r="G65" s="135"/>
      <c r="H65" s="135"/>
      <c r="I65" s="135"/>
      <c r="J65" s="135"/>
      <c r="K65" s="139"/>
      <c r="L65" s="173"/>
      <c r="M65" s="162"/>
      <c r="N65" s="162"/>
      <c r="O65" s="162"/>
      <c r="P65" s="162"/>
      <c r="Q65" s="162"/>
      <c r="R65" s="162"/>
      <c r="S65" s="162"/>
      <c r="T65" s="162"/>
      <c r="U65" s="162"/>
      <c r="V65" s="162"/>
      <c r="W65" s="163"/>
      <c r="X65" s="175"/>
      <c r="Z65" s="178">
        <f t="shared" si="0"/>
        <v>43889</v>
      </c>
      <c r="AA65" s="231">
        <f t="shared" si="41"/>
        <v>138</v>
      </c>
      <c r="AB65" s="231">
        <f t="shared" si="42"/>
        <v>47</v>
      </c>
      <c r="AC65" s="232">
        <f t="shared" si="43"/>
        <v>3</v>
      </c>
      <c r="AD65" s="159">
        <f t="shared" si="34"/>
        <v>1</v>
      </c>
      <c r="AE65" s="243"/>
      <c r="AF65" s="147">
        <v>94</v>
      </c>
      <c r="AG65" s="155">
        <f t="shared" si="39"/>
        <v>4</v>
      </c>
      <c r="AH65" s="147">
        <v>30</v>
      </c>
      <c r="AI65" s="155">
        <f t="shared" si="40"/>
        <v>0</v>
      </c>
      <c r="AJ65" s="42">
        <v>2</v>
      </c>
      <c r="AK65" s="158">
        <f t="shared" si="2"/>
        <v>0</v>
      </c>
      <c r="AL65" s="147">
        <v>10</v>
      </c>
      <c r="AM65" s="155">
        <f t="shared" si="29"/>
        <v>1</v>
      </c>
      <c r="AN65" s="147">
        <v>8</v>
      </c>
      <c r="AO65" s="135"/>
      <c r="AP65" s="157"/>
      <c r="AQ65" s="155">
        <f t="shared" si="57"/>
        <v>2</v>
      </c>
      <c r="AR65" s="147">
        <v>34</v>
      </c>
      <c r="AS65" s="155">
        <f t="shared" si="44"/>
        <v>3</v>
      </c>
      <c r="AT65" s="147">
        <v>9</v>
      </c>
      <c r="AU65" s="155">
        <f t="shared" si="37"/>
        <v>0</v>
      </c>
      <c r="AV65" s="148">
        <v>1</v>
      </c>
      <c r="BO65" s="180">
        <f t="shared" si="45"/>
        <v>43889</v>
      </c>
      <c r="BP65">
        <f t="shared" si="46"/>
        <v>94</v>
      </c>
      <c r="BQ65">
        <f t="shared" si="47"/>
        <v>30</v>
      </c>
      <c r="BR65">
        <f t="shared" si="48"/>
        <v>2</v>
      </c>
      <c r="BS65" s="180">
        <f t="shared" si="49"/>
        <v>43889</v>
      </c>
      <c r="BT65">
        <f t="shared" si="50"/>
        <v>10</v>
      </c>
      <c r="BU65">
        <f t="shared" si="51"/>
        <v>8</v>
      </c>
      <c r="BV65">
        <f t="shared" si="52"/>
        <v>0</v>
      </c>
      <c r="BW65" s="180">
        <f t="shared" si="53"/>
        <v>43889</v>
      </c>
      <c r="BX65">
        <f t="shared" si="54"/>
        <v>34</v>
      </c>
      <c r="BY65">
        <f t="shared" si="55"/>
        <v>9</v>
      </c>
      <c r="BZ65">
        <f t="shared" si="56"/>
        <v>1</v>
      </c>
      <c r="CA65" s="180">
        <f t="shared" si="19"/>
        <v>43889</v>
      </c>
      <c r="CB65">
        <f t="shared" si="20"/>
        <v>1</v>
      </c>
      <c r="CC65">
        <f t="shared" si="21"/>
        <v>4</v>
      </c>
      <c r="CD65" s="180">
        <f t="shared" si="22"/>
        <v>43889</v>
      </c>
      <c r="CE65">
        <f t="shared" si="23"/>
        <v>0</v>
      </c>
    </row>
    <row r="66" spans="1:84" x14ac:dyDescent="0.55000000000000004">
      <c r="A66" s="180">
        <v>43890</v>
      </c>
      <c r="B66" s="137"/>
      <c r="C66" s="135"/>
      <c r="D66" s="135"/>
      <c r="E66" s="135"/>
      <c r="F66" s="135"/>
      <c r="G66" s="135"/>
      <c r="H66" s="135"/>
      <c r="I66" s="135"/>
      <c r="J66" s="135"/>
      <c r="K66" s="139"/>
      <c r="L66" s="173"/>
      <c r="M66" s="162"/>
      <c r="N66" s="162"/>
      <c r="O66" s="162"/>
      <c r="P66" s="162"/>
      <c r="Q66" s="162"/>
      <c r="R66" s="162"/>
      <c r="S66" s="162"/>
      <c r="T66" s="162"/>
      <c r="U66" s="162"/>
      <c r="V66" s="162"/>
      <c r="W66" s="163"/>
      <c r="X66" s="175"/>
      <c r="Z66" s="178">
        <f t="shared" si="0"/>
        <v>43890</v>
      </c>
      <c r="AA66" s="231">
        <f t="shared" si="41"/>
        <v>144</v>
      </c>
      <c r="AB66" s="231">
        <f t="shared" si="42"/>
        <v>50</v>
      </c>
      <c r="AC66" s="232">
        <f t="shared" si="43"/>
        <v>3</v>
      </c>
      <c r="AD66" s="159">
        <f t="shared" si="34"/>
        <v>1</v>
      </c>
      <c r="AE66" s="243"/>
      <c r="AF66" s="147">
        <v>95</v>
      </c>
      <c r="AG66" s="155">
        <f t="shared" si="39"/>
        <v>3</v>
      </c>
      <c r="AH66" s="147">
        <v>33</v>
      </c>
      <c r="AI66" s="155">
        <f t="shared" si="40"/>
        <v>0</v>
      </c>
      <c r="AJ66" s="42">
        <v>2</v>
      </c>
      <c r="AK66" s="158">
        <f t="shared" si="2"/>
        <v>0</v>
      </c>
      <c r="AL66" s="147">
        <v>10</v>
      </c>
      <c r="AM66" s="155">
        <f t="shared" si="29"/>
        <v>0</v>
      </c>
      <c r="AN66" s="147">
        <v>8</v>
      </c>
      <c r="AO66" s="135"/>
      <c r="AP66" s="157"/>
      <c r="AQ66" s="155">
        <f t="shared" si="57"/>
        <v>5</v>
      </c>
      <c r="AR66" s="147">
        <v>39</v>
      </c>
      <c r="AS66" s="155">
        <f t="shared" si="44"/>
        <v>0</v>
      </c>
      <c r="AT66" s="147">
        <v>9</v>
      </c>
      <c r="AU66" s="155">
        <f t="shared" si="37"/>
        <v>0</v>
      </c>
      <c r="AV66" s="148">
        <v>1</v>
      </c>
      <c r="BO66" s="180">
        <f t="shared" si="45"/>
        <v>43890</v>
      </c>
      <c r="BP66">
        <f t="shared" si="46"/>
        <v>95</v>
      </c>
      <c r="BQ66">
        <f t="shared" si="47"/>
        <v>33</v>
      </c>
      <c r="BR66">
        <f t="shared" si="48"/>
        <v>2</v>
      </c>
      <c r="BS66" s="180">
        <f t="shared" si="49"/>
        <v>43890</v>
      </c>
      <c r="BT66">
        <f t="shared" si="50"/>
        <v>10</v>
      </c>
      <c r="BU66">
        <f t="shared" si="51"/>
        <v>8</v>
      </c>
      <c r="BV66">
        <f t="shared" si="52"/>
        <v>0</v>
      </c>
      <c r="BW66" s="180">
        <f t="shared" si="53"/>
        <v>43890</v>
      </c>
      <c r="BX66">
        <f t="shared" si="54"/>
        <v>39</v>
      </c>
      <c r="BY66">
        <f t="shared" si="55"/>
        <v>9</v>
      </c>
      <c r="BZ66">
        <f t="shared" si="56"/>
        <v>1</v>
      </c>
      <c r="CA66" s="180">
        <f t="shared" si="19"/>
        <v>43890</v>
      </c>
      <c r="CB66">
        <f t="shared" si="20"/>
        <v>1</v>
      </c>
      <c r="CC66">
        <f t="shared" si="21"/>
        <v>3</v>
      </c>
      <c r="CD66" s="180">
        <f t="shared" si="22"/>
        <v>43890</v>
      </c>
      <c r="CE66">
        <f t="shared" si="23"/>
        <v>0</v>
      </c>
    </row>
    <row r="67" spans="1:84" x14ac:dyDescent="0.55000000000000004">
      <c r="A67" s="180">
        <v>43891</v>
      </c>
      <c r="B67" s="173"/>
      <c r="C67" s="162"/>
      <c r="D67" s="162"/>
      <c r="E67" s="162"/>
      <c r="F67" s="162"/>
      <c r="G67" s="162"/>
      <c r="H67" s="162"/>
      <c r="I67" s="162"/>
      <c r="J67" s="162"/>
      <c r="K67" s="175"/>
      <c r="L67" s="169"/>
      <c r="M67" s="170"/>
      <c r="N67" s="170"/>
      <c r="O67" s="170"/>
      <c r="P67" s="170"/>
      <c r="Q67" s="170"/>
      <c r="R67" s="170"/>
      <c r="S67" s="170"/>
      <c r="T67" s="170"/>
      <c r="U67" s="170"/>
      <c r="V67" s="170"/>
      <c r="W67" s="171"/>
      <c r="X67" s="172"/>
      <c r="Z67" s="178">
        <f t="shared" si="0"/>
        <v>43891</v>
      </c>
      <c r="AA67" s="231">
        <f t="shared" si="41"/>
        <v>148</v>
      </c>
      <c r="AB67" s="231">
        <f t="shared" si="42"/>
        <v>56</v>
      </c>
      <c r="AC67" s="232">
        <f t="shared" si="43"/>
        <v>3</v>
      </c>
      <c r="AD67" s="159">
        <f>+AF67-AF66</f>
        <v>3</v>
      </c>
      <c r="AE67" s="243"/>
      <c r="AF67" s="147">
        <v>98</v>
      </c>
      <c r="AG67" s="155">
        <f t="shared" si="39"/>
        <v>3</v>
      </c>
      <c r="AH67" s="147">
        <v>36</v>
      </c>
      <c r="AI67" s="155">
        <f t="shared" si="40"/>
        <v>0</v>
      </c>
      <c r="AJ67" s="42">
        <v>2</v>
      </c>
      <c r="AK67" s="158">
        <f t="shared" si="2"/>
        <v>0</v>
      </c>
      <c r="AL67" s="147">
        <v>10</v>
      </c>
      <c r="AM67" s="155">
        <f t="shared" si="29"/>
        <v>0</v>
      </c>
      <c r="AN67" s="147">
        <v>8</v>
      </c>
      <c r="AO67" s="135"/>
      <c r="AP67" s="157"/>
      <c r="AQ67" s="155">
        <f t="shared" si="57"/>
        <v>1</v>
      </c>
      <c r="AR67" s="147">
        <v>40</v>
      </c>
      <c r="AS67" s="155">
        <f t="shared" si="44"/>
        <v>3</v>
      </c>
      <c r="AT67" s="147">
        <v>12</v>
      </c>
      <c r="AU67" s="155">
        <f t="shared" si="37"/>
        <v>0</v>
      </c>
      <c r="AV67" s="148">
        <v>1</v>
      </c>
      <c r="BO67" s="180">
        <f t="shared" si="45"/>
        <v>43891</v>
      </c>
      <c r="BP67">
        <f t="shared" si="46"/>
        <v>98</v>
      </c>
      <c r="BQ67">
        <f t="shared" si="47"/>
        <v>36</v>
      </c>
      <c r="BR67">
        <f t="shared" si="48"/>
        <v>2</v>
      </c>
      <c r="BS67" s="180">
        <f t="shared" si="49"/>
        <v>43891</v>
      </c>
      <c r="BT67">
        <f t="shared" si="50"/>
        <v>10</v>
      </c>
      <c r="BU67">
        <f t="shared" si="51"/>
        <v>8</v>
      </c>
      <c r="BV67">
        <f t="shared" si="52"/>
        <v>0</v>
      </c>
      <c r="BW67" s="180">
        <f t="shared" si="53"/>
        <v>43891</v>
      </c>
      <c r="BX67">
        <f t="shared" si="54"/>
        <v>40</v>
      </c>
      <c r="BY67">
        <f t="shared" si="55"/>
        <v>12</v>
      </c>
      <c r="BZ67">
        <f t="shared" si="56"/>
        <v>1</v>
      </c>
      <c r="CA67" s="180">
        <f t="shared" si="19"/>
        <v>43891</v>
      </c>
      <c r="CB67">
        <f t="shared" si="20"/>
        <v>3</v>
      </c>
      <c r="CC67">
        <f t="shared" si="21"/>
        <v>3</v>
      </c>
      <c r="CD67" s="180">
        <f t="shared" si="22"/>
        <v>43891</v>
      </c>
      <c r="CE67">
        <f t="shared" si="23"/>
        <v>0</v>
      </c>
    </row>
    <row r="68" spans="1:84" x14ac:dyDescent="0.55000000000000004">
      <c r="A68" s="180">
        <v>43892</v>
      </c>
      <c r="B68" s="173"/>
      <c r="C68" s="162"/>
      <c r="D68" s="162"/>
      <c r="E68" s="162"/>
      <c r="F68" s="162"/>
      <c r="G68" s="162"/>
      <c r="H68" s="162"/>
      <c r="I68" s="162"/>
      <c r="J68" s="162"/>
      <c r="K68" s="175"/>
      <c r="L68" s="169"/>
      <c r="M68" s="170"/>
      <c r="N68" s="170"/>
      <c r="O68" s="170"/>
      <c r="P68" s="170"/>
      <c r="Q68" s="170"/>
      <c r="R68" s="170"/>
      <c r="S68" s="170"/>
      <c r="T68" s="170"/>
      <c r="U68" s="170"/>
      <c r="V68" s="170"/>
      <c r="W68" s="171"/>
      <c r="X68" s="172"/>
      <c r="Z68" s="178">
        <f t="shared" si="0"/>
        <v>43892</v>
      </c>
      <c r="AA68" s="231">
        <f t="shared" si="41"/>
        <v>151</v>
      </c>
      <c r="AB68" s="231">
        <f t="shared" si="42"/>
        <v>56</v>
      </c>
      <c r="AC68" s="232">
        <f t="shared" si="43"/>
        <v>3</v>
      </c>
      <c r="AD68" s="159">
        <f>+AF68-AF67</f>
        <v>2</v>
      </c>
      <c r="AE68" s="243"/>
      <c r="AF68" s="147">
        <v>100</v>
      </c>
      <c r="AG68" s="155">
        <f t="shared" si="39"/>
        <v>0</v>
      </c>
      <c r="AH68" s="147">
        <v>36</v>
      </c>
      <c r="AI68" s="155">
        <f t="shared" si="40"/>
        <v>0</v>
      </c>
      <c r="AJ68" s="42">
        <v>2</v>
      </c>
      <c r="AK68" s="158">
        <f t="shared" si="2"/>
        <v>0</v>
      </c>
      <c r="AL68" s="147">
        <v>10</v>
      </c>
      <c r="AM68" s="155">
        <f t="shared" si="29"/>
        <v>0</v>
      </c>
      <c r="AN68" s="147">
        <v>8</v>
      </c>
      <c r="AO68" s="135"/>
      <c r="AP68" s="157"/>
      <c r="AQ68" s="155">
        <f t="shared" si="57"/>
        <v>1</v>
      </c>
      <c r="AR68" s="147">
        <v>41</v>
      </c>
      <c r="AS68" s="155">
        <f t="shared" si="44"/>
        <v>0</v>
      </c>
      <c r="AT68" s="147">
        <v>12</v>
      </c>
      <c r="AU68" s="155">
        <f t="shared" si="37"/>
        <v>0</v>
      </c>
      <c r="AV68" s="148">
        <v>1</v>
      </c>
      <c r="BE68" t="s">
        <v>162</v>
      </c>
      <c r="BG68" t="s">
        <v>162</v>
      </c>
      <c r="BI68" t="s">
        <v>164</v>
      </c>
      <c r="BO68" s="180">
        <f t="shared" si="45"/>
        <v>43892</v>
      </c>
      <c r="BP68">
        <f t="shared" si="46"/>
        <v>100</v>
      </c>
      <c r="BQ68">
        <f t="shared" si="47"/>
        <v>36</v>
      </c>
      <c r="BR68">
        <f t="shared" si="48"/>
        <v>2</v>
      </c>
      <c r="BS68" s="180">
        <f t="shared" si="49"/>
        <v>43892</v>
      </c>
      <c r="BT68">
        <f t="shared" si="50"/>
        <v>10</v>
      </c>
      <c r="BU68">
        <f t="shared" si="51"/>
        <v>8</v>
      </c>
      <c r="BV68">
        <f t="shared" si="52"/>
        <v>0</v>
      </c>
      <c r="BW68" s="180">
        <f t="shared" si="53"/>
        <v>43892</v>
      </c>
      <c r="BX68">
        <f t="shared" si="54"/>
        <v>41</v>
      </c>
      <c r="BY68">
        <f t="shared" si="55"/>
        <v>12</v>
      </c>
      <c r="BZ68">
        <f t="shared" si="56"/>
        <v>1</v>
      </c>
      <c r="CA68" s="180">
        <f t="shared" si="19"/>
        <v>43892</v>
      </c>
      <c r="CB68">
        <f t="shared" si="20"/>
        <v>2</v>
      </c>
      <c r="CC68">
        <f t="shared" si="21"/>
        <v>0</v>
      </c>
      <c r="CD68" s="180">
        <f t="shared" si="22"/>
        <v>43892</v>
      </c>
      <c r="CE68">
        <f t="shared" si="23"/>
        <v>0</v>
      </c>
    </row>
    <row r="69" spans="1:84" x14ac:dyDescent="0.55000000000000004">
      <c r="A69" s="180">
        <v>43893</v>
      </c>
      <c r="B69" s="173"/>
      <c r="C69" s="162"/>
      <c r="D69" s="162"/>
      <c r="E69" s="162"/>
      <c r="F69" s="162"/>
      <c r="G69" s="162"/>
      <c r="H69" s="162"/>
      <c r="I69" s="162"/>
      <c r="J69" s="162"/>
      <c r="K69" s="175"/>
      <c r="L69" s="169"/>
      <c r="M69" s="170"/>
      <c r="N69" s="170"/>
      <c r="O69" s="170"/>
      <c r="P69" s="170"/>
      <c r="Q69" s="170"/>
      <c r="R69" s="170"/>
      <c r="S69" s="170"/>
      <c r="T69" s="170"/>
      <c r="U69" s="170"/>
      <c r="V69" s="170"/>
      <c r="W69" s="171"/>
      <c r="X69" s="172"/>
      <c r="Z69" s="178">
        <f t="shared" si="0"/>
        <v>43893</v>
      </c>
      <c r="AA69" s="231">
        <f t="shared" si="41"/>
        <v>152</v>
      </c>
      <c r="AB69" s="231">
        <f t="shared" si="42"/>
        <v>58</v>
      </c>
      <c r="AC69" s="232">
        <f t="shared" si="43"/>
        <v>3</v>
      </c>
      <c r="AD69" s="159">
        <f>+AF69-AF68</f>
        <v>0</v>
      </c>
      <c r="AE69" s="243"/>
      <c r="AF69" s="164">
        <v>100</v>
      </c>
      <c r="AG69" s="155">
        <f t="shared" si="39"/>
        <v>1</v>
      </c>
      <c r="AH69" s="164">
        <v>37</v>
      </c>
      <c r="AI69" s="155">
        <f t="shared" si="40"/>
        <v>0</v>
      </c>
      <c r="AJ69" s="165">
        <v>2</v>
      </c>
      <c r="AK69" s="158">
        <f t="shared" si="2"/>
        <v>0</v>
      </c>
      <c r="AL69" s="164">
        <v>10</v>
      </c>
      <c r="AM69" s="155">
        <f t="shared" si="29"/>
        <v>1</v>
      </c>
      <c r="AN69" s="164">
        <v>9</v>
      </c>
      <c r="AO69" s="135"/>
      <c r="AP69" s="166">
        <v>0</v>
      </c>
      <c r="AQ69" s="155">
        <f t="shared" si="57"/>
        <v>1</v>
      </c>
      <c r="AR69" s="161">
        <v>42</v>
      </c>
      <c r="AS69" s="155">
        <f t="shared" si="44"/>
        <v>0</v>
      </c>
      <c r="AT69" s="161">
        <v>12</v>
      </c>
      <c r="AU69" s="155">
        <f t="shared" si="37"/>
        <v>0</v>
      </c>
      <c r="AV69" s="167">
        <v>1</v>
      </c>
      <c r="BF69" t="s">
        <v>163</v>
      </c>
      <c r="BH69" t="s">
        <v>157</v>
      </c>
      <c r="BJ69" t="s">
        <v>163</v>
      </c>
      <c r="BL69" t="s">
        <v>157</v>
      </c>
      <c r="BO69" s="180">
        <f t="shared" si="45"/>
        <v>43893</v>
      </c>
      <c r="BP69">
        <f t="shared" si="46"/>
        <v>100</v>
      </c>
      <c r="BQ69">
        <f t="shared" si="47"/>
        <v>37</v>
      </c>
      <c r="BR69">
        <f t="shared" si="48"/>
        <v>2</v>
      </c>
      <c r="BS69" s="180">
        <f t="shared" si="49"/>
        <v>43893</v>
      </c>
      <c r="BT69">
        <f t="shared" si="50"/>
        <v>10</v>
      </c>
      <c r="BU69">
        <f t="shared" si="51"/>
        <v>9</v>
      </c>
      <c r="BV69">
        <f t="shared" si="52"/>
        <v>0</v>
      </c>
      <c r="BW69" s="180">
        <f t="shared" si="53"/>
        <v>43893</v>
      </c>
      <c r="BX69">
        <f t="shared" si="54"/>
        <v>42</v>
      </c>
      <c r="BY69">
        <f t="shared" si="55"/>
        <v>12</v>
      </c>
      <c r="BZ69">
        <f t="shared" si="56"/>
        <v>1</v>
      </c>
      <c r="CA69" s="180">
        <f t="shared" si="19"/>
        <v>43893</v>
      </c>
      <c r="CB69">
        <f t="shared" si="20"/>
        <v>0</v>
      </c>
      <c r="CC69">
        <f t="shared" si="21"/>
        <v>1</v>
      </c>
      <c r="CD69" s="180">
        <f t="shared" si="22"/>
        <v>43893</v>
      </c>
      <c r="CE69">
        <f t="shared" si="23"/>
        <v>0</v>
      </c>
    </row>
    <row r="70" spans="1:84" s="132" customFormat="1" x14ac:dyDescent="0.55000000000000004">
      <c r="A70" s="182">
        <v>43894</v>
      </c>
      <c r="B70" s="183">
        <v>2</v>
      </c>
      <c r="C70" s="164">
        <v>20</v>
      </c>
      <c r="D70" s="162"/>
      <c r="E70" s="162"/>
      <c r="F70" s="162"/>
      <c r="G70" s="162"/>
      <c r="H70" s="162"/>
      <c r="I70" s="162"/>
      <c r="J70" s="162"/>
      <c r="K70" s="175"/>
      <c r="L70" s="169"/>
      <c r="M70" s="170"/>
      <c r="N70" s="170"/>
      <c r="O70" s="170"/>
      <c r="P70" s="170"/>
      <c r="Q70" s="170"/>
      <c r="R70" s="170"/>
      <c r="S70" s="170"/>
      <c r="T70" s="170"/>
      <c r="U70" s="170"/>
      <c r="V70" s="170"/>
      <c r="W70" s="171"/>
      <c r="X70" s="172"/>
      <c r="Z70" s="178">
        <f t="shared" si="0"/>
        <v>43894</v>
      </c>
      <c r="AA70" s="231">
        <f t="shared" si="41"/>
        <v>156</v>
      </c>
      <c r="AB70" s="231">
        <f t="shared" si="42"/>
        <v>64</v>
      </c>
      <c r="AC70" s="232">
        <f t="shared" si="43"/>
        <v>3</v>
      </c>
      <c r="AD70" s="159">
        <f>+AF70-AF69</f>
        <v>4</v>
      </c>
      <c r="AE70" s="243"/>
      <c r="AF70" s="164">
        <v>104</v>
      </c>
      <c r="AG70" s="155">
        <f t="shared" ref="AG70:AG101" si="58">+AH70-AH69</f>
        <v>6</v>
      </c>
      <c r="AH70" s="164">
        <v>43</v>
      </c>
      <c r="AI70" s="155">
        <f t="shared" ref="AI70:AI100" si="59">+AJ70-AJ69</f>
        <v>0</v>
      </c>
      <c r="AJ70" s="165">
        <v>2</v>
      </c>
      <c r="AK70" s="168">
        <f t="shared" ref="AK70:AK100" si="60">+AL70-AL69</f>
        <v>0</v>
      </c>
      <c r="AL70" s="164">
        <v>10</v>
      </c>
      <c r="AM70" s="155">
        <f t="shared" ref="AM70:AM100" si="61">+AN70-AN69</f>
        <v>0</v>
      </c>
      <c r="AN70" s="164">
        <v>9</v>
      </c>
      <c r="AO70" s="155">
        <f t="shared" ref="AO70:AO100" si="62">+AP70-AP69</f>
        <v>0</v>
      </c>
      <c r="AP70" s="166">
        <v>0</v>
      </c>
      <c r="AQ70" s="168">
        <f t="shared" ref="AQ70:AQ100" si="63">+AR70-AR69</f>
        <v>0</v>
      </c>
      <c r="AR70" s="161">
        <v>42</v>
      </c>
      <c r="AS70" s="155">
        <f t="shared" ref="AS70:AS100" si="64">+AT70-AT69</f>
        <v>0</v>
      </c>
      <c r="AT70" s="161">
        <v>12</v>
      </c>
      <c r="AU70" s="155">
        <f t="shared" ref="AU70:AU100" si="65">+AV70-AV69</f>
        <v>0</v>
      </c>
      <c r="AV70" s="167">
        <v>1</v>
      </c>
      <c r="AX70" s="237"/>
      <c r="AY70" s="237"/>
      <c r="AZ70" s="237"/>
      <c r="BA70" s="237"/>
      <c r="BB70" s="237"/>
      <c r="BD70" s="237"/>
      <c r="BE70" s="230">
        <f t="shared" ref="BE70:BE101" si="66">+Z70</f>
        <v>43894</v>
      </c>
      <c r="BF70" s="132">
        <f t="shared" ref="BF70:BF101" si="67">+B70</f>
        <v>2</v>
      </c>
      <c r="BG70" s="230">
        <f t="shared" ref="BG70:BG101" si="68">+A70</f>
        <v>43894</v>
      </c>
      <c r="BH70" s="132">
        <f t="shared" ref="BH70:BH101" si="69">+C70</f>
        <v>20</v>
      </c>
      <c r="BO70" s="180">
        <f t="shared" si="45"/>
        <v>43894</v>
      </c>
      <c r="BP70">
        <f t="shared" si="46"/>
        <v>104</v>
      </c>
      <c r="BQ70">
        <f t="shared" si="47"/>
        <v>43</v>
      </c>
      <c r="BR70">
        <f t="shared" si="48"/>
        <v>2</v>
      </c>
      <c r="BS70" s="180">
        <f t="shared" si="49"/>
        <v>43894</v>
      </c>
      <c r="BT70">
        <f t="shared" si="50"/>
        <v>10</v>
      </c>
      <c r="BU70">
        <f t="shared" si="51"/>
        <v>9</v>
      </c>
      <c r="BV70">
        <f t="shared" si="52"/>
        <v>0</v>
      </c>
      <c r="BW70" s="180">
        <f t="shared" si="53"/>
        <v>43894</v>
      </c>
      <c r="BX70">
        <f t="shared" si="54"/>
        <v>42</v>
      </c>
      <c r="BY70">
        <f t="shared" si="55"/>
        <v>12</v>
      </c>
      <c r="BZ70">
        <f t="shared" si="56"/>
        <v>1</v>
      </c>
      <c r="CA70" s="180">
        <f t="shared" si="19"/>
        <v>43894</v>
      </c>
      <c r="CB70">
        <f t="shared" si="20"/>
        <v>4</v>
      </c>
      <c r="CC70">
        <f t="shared" si="21"/>
        <v>6</v>
      </c>
      <c r="CD70" s="180">
        <f t="shared" si="22"/>
        <v>43894</v>
      </c>
      <c r="CE70">
        <f t="shared" si="23"/>
        <v>0</v>
      </c>
      <c r="CF70"/>
    </row>
    <row r="71" spans="1:84" x14ac:dyDescent="0.55000000000000004">
      <c r="A71" s="180">
        <v>43895</v>
      </c>
      <c r="B71" s="183">
        <v>16</v>
      </c>
      <c r="C71" s="155">
        <f t="shared" ref="C71:C78" si="70">+B71+C70</f>
        <v>36</v>
      </c>
      <c r="D71" s="162"/>
      <c r="E71" s="162"/>
      <c r="F71" s="162"/>
      <c r="G71" s="162"/>
      <c r="H71" s="162"/>
      <c r="I71" s="162"/>
      <c r="J71" s="162"/>
      <c r="K71" s="175"/>
      <c r="L71" s="169"/>
      <c r="M71" s="170"/>
      <c r="N71" s="170"/>
      <c r="O71" s="170"/>
      <c r="P71" s="170"/>
      <c r="Q71" s="170"/>
      <c r="R71" s="170"/>
      <c r="S71" s="170"/>
      <c r="T71" s="170"/>
      <c r="U71" s="170"/>
      <c r="V71" s="170"/>
      <c r="W71" s="171"/>
      <c r="X71" s="172"/>
      <c r="Z71" s="178">
        <f t="shared" si="0"/>
        <v>43895</v>
      </c>
      <c r="AA71" s="231">
        <f t="shared" ref="AA71:AA108" si="71">+AF71+AL71+AR71</f>
        <v>158</v>
      </c>
      <c r="AB71" s="231">
        <f t="shared" ref="AB71:AB108" si="72">+AH71+AN71+AT71</f>
        <v>67</v>
      </c>
      <c r="AC71" s="232">
        <f t="shared" ref="AC71:AC108" si="73">+AJ71+AP71+AV71</f>
        <v>3</v>
      </c>
      <c r="AD71" s="159">
        <f t="shared" ref="AD71:AD101" si="74">+AF71-AF70</f>
        <v>0</v>
      </c>
      <c r="AE71" s="243"/>
      <c r="AF71" s="164">
        <v>104</v>
      </c>
      <c r="AG71" s="155">
        <f t="shared" si="58"/>
        <v>3</v>
      </c>
      <c r="AH71" s="147">
        <v>46</v>
      </c>
      <c r="AI71" s="155">
        <f t="shared" si="59"/>
        <v>0</v>
      </c>
      <c r="AJ71" s="42">
        <v>2</v>
      </c>
      <c r="AK71" s="168">
        <f t="shared" si="60"/>
        <v>0</v>
      </c>
      <c r="AL71" s="164">
        <v>10</v>
      </c>
      <c r="AM71" s="155">
        <f t="shared" si="61"/>
        <v>0</v>
      </c>
      <c r="AN71" s="164">
        <v>9</v>
      </c>
      <c r="AO71" s="155">
        <f t="shared" si="62"/>
        <v>0</v>
      </c>
      <c r="AP71" s="166">
        <v>0</v>
      </c>
      <c r="AQ71" s="168">
        <f t="shared" si="63"/>
        <v>2</v>
      </c>
      <c r="AR71" s="147">
        <v>44</v>
      </c>
      <c r="AS71" s="155">
        <f t="shared" si="64"/>
        <v>0</v>
      </c>
      <c r="AT71" s="147">
        <v>12</v>
      </c>
      <c r="AU71" s="155">
        <f t="shared" si="65"/>
        <v>0</v>
      </c>
      <c r="AV71" s="148">
        <v>1</v>
      </c>
      <c r="BE71" s="230">
        <f t="shared" si="66"/>
        <v>43895</v>
      </c>
      <c r="BF71" s="132">
        <f t="shared" si="67"/>
        <v>16</v>
      </c>
      <c r="BG71" s="230">
        <f t="shared" si="68"/>
        <v>43895</v>
      </c>
      <c r="BH71" s="132">
        <f t="shared" si="69"/>
        <v>36</v>
      </c>
      <c r="BO71" s="180">
        <f t="shared" si="45"/>
        <v>43895</v>
      </c>
      <c r="BP71">
        <f t="shared" si="46"/>
        <v>104</v>
      </c>
      <c r="BQ71">
        <f t="shared" si="47"/>
        <v>46</v>
      </c>
      <c r="BR71">
        <f t="shared" si="48"/>
        <v>2</v>
      </c>
      <c r="BS71" s="180">
        <f t="shared" si="49"/>
        <v>43895</v>
      </c>
      <c r="BT71">
        <f t="shared" si="50"/>
        <v>10</v>
      </c>
      <c r="BU71">
        <f t="shared" si="51"/>
        <v>9</v>
      </c>
      <c r="BV71">
        <f t="shared" si="52"/>
        <v>0</v>
      </c>
      <c r="BW71" s="180">
        <f t="shared" si="53"/>
        <v>43895</v>
      </c>
      <c r="BX71">
        <f t="shared" si="54"/>
        <v>44</v>
      </c>
      <c r="BY71">
        <f t="shared" si="55"/>
        <v>12</v>
      </c>
      <c r="BZ71">
        <f t="shared" si="56"/>
        <v>1</v>
      </c>
      <c r="CA71" s="180">
        <f t="shared" si="19"/>
        <v>43895</v>
      </c>
      <c r="CB71">
        <f t="shared" si="20"/>
        <v>0</v>
      </c>
      <c r="CC71">
        <f t="shared" si="21"/>
        <v>3</v>
      </c>
      <c r="CD71" s="180">
        <f t="shared" si="22"/>
        <v>43895</v>
      </c>
      <c r="CE71">
        <f t="shared" si="23"/>
        <v>0</v>
      </c>
    </row>
    <row r="72" spans="1:84" x14ac:dyDescent="0.55000000000000004">
      <c r="A72" s="180">
        <v>43896</v>
      </c>
      <c r="B72" s="183">
        <v>24</v>
      </c>
      <c r="C72" s="155">
        <f t="shared" si="70"/>
        <v>60</v>
      </c>
      <c r="D72" s="162"/>
      <c r="E72" s="162"/>
      <c r="F72" s="162"/>
      <c r="G72" s="162"/>
      <c r="H72" s="162"/>
      <c r="I72" s="162"/>
      <c r="J72" s="162"/>
      <c r="K72" s="175"/>
      <c r="L72" s="173"/>
      <c r="M72" s="162"/>
      <c r="N72" s="162"/>
      <c r="O72" s="162"/>
      <c r="P72" s="162"/>
      <c r="Q72" s="162"/>
      <c r="R72" s="162"/>
      <c r="S72" s="162"/>
      <c r="T72" s="162"/>
      <c r="U72" s="173"/>
      <c r="V72" s="162"/>
      <c r="W72" s="163"/>
      <c r="X72" s="175"/>
      <c r="Z72" s="178">
        <f t="shared" si="0"/>
        <v>43896</v>
      </c>
      <c r="AA72" s="231">
        <f t="shared" si="71"/>
        <v>162</v>
      </c>
      <c r="AB72" s="231">
        <f t="shared" si="72"/>
        <v>73</v>
      </c>
      <c r="AC72" s="232">
        <f t="shared" si="73"/>
        <v>3</v>
      </c>
      <c r="AD72" s="159">
        <f t="shared" si="74"/>
        <v>3</v>
      </c>
      <c r="AE72" s="243"/>
      <c r="AF72" s="147">
        <v>107</v>
      </c>
      <c r="AG72" s="155">
        <f t="shared" si="58"/>
        <v>5</v>
      </c>
      <c r="AH72" s="147">
        <v>51</v>
      </c>
      <c r="AI72" s="155">
        <f t="shared" si="59"/>
        <v>0</v>
      </c>
      <c r="AJ72" s="42">
        <v>2</v>
      </c>
      <c r="AK72" s="168">
        <f t="shared" si="60"/>
        <v>0</v>
      </c>
      <c r="AL72" s="164">
        <v>10</v>
      </c>
      <c r="AM72" s="155">
        <f t="shared" si="61"/>
        <v>1</v>
      </c>
      <c r="AN72" s="164">
        <v>10</v>
      </c>
      <c r="AO72" s="155">
        <f t="shared" si="62"/>
        <v>0</v>
      </c>
      <c r="AP72" s="166">
        <v>0</v>
      </c>
      <c r="AQ72" s="168">
        <f t="shared" si="63"/>
        <v>1</v>
      </c>
      <c r="AR72" s="147">
        <v>45</v>
      </c>
      <c r="AS72" s="155">
        <f t="shared" si="64"/>
        <v>0</v>
      </c>
      <c r="AT72" s="147">
        <v>12</v>
      </c>
      <c r="AU72" s="155">
        <f t="shared" si="65"/>
        <v>0</v>
      </c>
      <c r="AV72" s="148">
        <v>1</v>
      </c>
      <c r="BE72" s="230">
        <f t="shared" si="66"/>
        <v>43896</v>
      </c>
      <c r="BF72" s="132">
        <f t="shared" si="67"/>
        <v>24</v>
      </c>
      <c r="BG72" s="230">
        <f t="shared" si="68"/>
        <v>43896</v>
      </c>
      <c r="BH72" s="132">
        <f t="shared" si="69"/>
        <v>60</v>
      </c>
      <c r="BO72" s="180">
        <f t="shared" si="45"/>
        <v>43896</v>
      </c>
      <c r="BP72">
        <f t="shared" si="46"/>
        <v>107</v>
      </c>
      <c r="BQ72">
        <f t="shared" si="47"/>
        <v>51</v>
      </c>
      <c r="BR72">
        <f t="shared" si="48"/>
        <v>2</v>
      </c>
      <c r="BS72" s="180">
        <f t="shared" si="49"/>
        <v>43896</v>
      </c>
      <c r="BT72">
        <f t="shared" si="50"/>
        <v>10</v>
      </c>
      <c r="BU72">
        <f t="shared" si="51"/>
        <v>10</v>
      </c>
      <c r="BV72">
        <f t="shared" si="52"/>
        <v>0</v>
      </c>
      <c r="BW72" s="180">
        <f t="shared" si="53"/>
        <v>43896</v>
      </c>
      <c r="BX72">
        <f t="shared" si="54"/>
        <v>45</v>
      </c>
      <c r="BY72">
        <f t="shared" si="55"/>
        <v>12</v>
      </c>
      <c r="BZ72">
        <f t="shared" si="56"/>
        <v>1</v>
      </c>
      <c r="CA72" s="180">
        <f t="shared" si="19"/>
        <v>43896</v>
      </c>
      <c r="CB72">
        <f t="shared" si="20"/>
        <v>3</v>
      </c>
      <c r="CC72">
        <f t="shared" si="21"/>
        <v>5</v>
      </c>
      <c r="CD72" s="180">
        <f t="shared" si="22"/>
        <v>43896</v>
      </c>
      <c r="CE72">
        <f t="shared" si="23"/>
        <v>0</v>
      </c>
    </row>
    <row r="73" spans="1:84" x14ac:dyDescent="0.55000000000000004">
      <c r="A73" s="180">
        <v>43897</v>
      </c>
      <c r="B73" s="146">
        <v>3</v>
      </c>
      <c r="C73" s="155">
        <f t="shared" si="70"/>
        <v>63</v>
      </c>
      <c r="D73" s="162"/>
      <c r="E73" s="162"/>
      <c r="F73" s="162"/>
      <c r="G73" s="162"/>
      <c r="H73" s="162"/>
      <c r="I73" s="162"/>
      <c r="J73" s="162"/>
      <c r="K73" s="175"/>
      <c r="L73" s="173"/>
      <c r="M73" s="162"/>
      <c r="N73" s="162"/>
      <c r="O73" s="162"/>
      <c r="P73" s="162"/>
      <c r="Q73" s="162"/>
      <c r="R73" s="162"/>
      <c r="S73" s="162"/>
      <c r="T73" s="162"/>
      <c r="U73" s="162"/>
      <c r="V73" s="162"/>
      <c r="W73" s="163"/>
      <c r="X73" s="175"/>
      <c r="Z73" s="178">
        <f t="shared" si="0"/>
        <v>43897</v>
      </c>
      <c r="AA73" s="231">
        <f t="shared" si="71"/>
        <v>164</v>
      </c>
      <c r="AB73" s="231">
        <f t="shared" si="72"/>
        <v>78</v>
      </c>
      <c r="AC73" s="232">
        <f t="shared" si="73"/>
        <v>3</v>
      </c>
      <c r="AD73" s="159">
        <f t="shared" si="74"/>
        <v>2</v>
      </c>
      <c r="AE73" s="243"/>
      <c r="AF73" s="147">
        <v>109</v>
      </c>
      <c r="AG73" s="155">
        <f t="shared" si="58"/>
        <v>4</v>
      </c>
      <c r="AH73" s="147">
        <v>55</v>
      </c>
      <c r="AI73" s="155">
        <f t="shared" si="59"/>
        <v>0</v>
      </c>
      <c r="AJ73" s="42">
        <v>2</v>
      </c>
      <c r="AK73" s="168">
        <f t="shared" si="60"/>
        <v>0</v>
      </c>
      <c r="AL73" s="164">
        <v>10</v>
      </c>
      <c r="AM73" s="155">
        <f t="shared" si="61"/>
        <v>0</v>
      </c>
      <c r="AN73" s="164">
        <v>10</v>
      </c>
      <c r="AO73" s="155">
        <f t="shared" si="62"/>
        <v>0</v>
      </c>
      <c r="AP73" s="166">
        <v>0</v>
      </c>
      <c r="AQ73" s="168">
        <f t="shared" si="63"/>
        <v>0</v>
      </c>
      <c r="AR73" s="147">
        <v>45</v>
      </c>
      <c r="AS73" s="155">
        <f t="shared" si="64"/>
        <v>1</v>
      </c>
      <c r="AT73" s="147">
        <v>13</v>
      </c>
      <c r="AU73" s="155">
        <f t="shared" si="65"/>
        <v>0</v>
      </c>
      <c r="AV73" s="148">
        <v>1</v>
      </c>
      <c r="BE73" s="230">
        <f t="shared" si="66"/>
        <v>43897</v>
      </c>
      <c r="BF73" s="132">
        <f t="shared" si="67"/>
        <v>3</v>
      </c>
      <c r="BG73" s="230">
        <f t="shared" si="68"/>
        <v>43897</v>
      </c>
      <c r="BH73" s="132">
        <f t="shared" si="69"/>
        <v>63</v>
      </c>
      <c r="BO73" s="180">
        <f t="shared" si="45"/>
        <v>43897</v>
      </c>
      <c r="BP73">
        <f t="shared" si="46"/>
        <v>109</v>
      </c>
      <c r="BQ73">
        <f t="shared" si="47"/>
        <v>55</v>
      </c>
      <c r="BR73">
        <f t="shared" si="48"/>
        <v>2</v>
      </c>
      <c r="BS73" s="180">
        <f t="shared" si="49"/>
        <v>43897</v>
      </c>
      <c r="BT73">
        <f t="shared" si="50"/>
        <v>10</v>
      </c>
      <c r="BU73">
        <f t="shared" si="51"/>
        <v>10</v>
      </c>
      <c r="BV73">
        <f t="shared" si="52"/>
        <v>0</v>
      </c>
      <c r="BW73" s="180">
        <f t="shared" si="53"/>
        <v>43897</v>
      </c>
      <c r="BX73">
        <f t="shared" si="54"/>
        <v>45</v>
      </c>
      <c r="BY73">
        <f t="shared" si="55"/>
        <v>13</v>
      </c>
      <c r="BZ73">
        <f t="shared" si="56"/>
        <v>1</v>
      </c>
      <c r="CA73" s="180">
        <f t="shared" si="19"/>
        <v>43897</v>
      </c>
      <c r="CB73">
        <f t="shared" si="20"/>
        <v>2</v>
      </c>
      <c r="CC73">
        <f t="shared" si="21"/>
        <v>4</v>
      </c>
      <c r="CD73" s="180">
        <f t="shared" si="22"/>
        <v>43897</v>
      </c>
      <c r="CE73">
        <f t="shared" si="23"/>
        <v>0</v>
      </c>
    </row>
    <row r="74" spans="1:84" x14ac:dyDescent="0.55000000000000004">
      <c r="A74" s="180">
        <v>43898</v>
      </c>
      <c r="B74" s="146">
        <v>4</v>
      </c>
      <c r="C74" s="155">
        <f t="shared" si="70"/>
        <v>67</v>
      </c>
      <c r="D74" s="162"/>
      <c r="E74" s="162"/>
      <c r="F74" s="162"/>
      <c r="G74" s="162"/>
      <c r="H74" s="162"/>
      <c r="I74" s="162"/>
      <c r="J74" s="162"/>
      <c r="K74" s="175"/>
      <c r="L74" s="173"/>
      <c r="M74" s="162"/>
      <c r="N74" s="162"/>
      <c r="O74" s="162"/>
      <c r="P74" s="162"/>
      <c r="Q74" s="162"/>
      <c r="R74" s="162"/>
      <c r="S74" s="162"/>
      <c r="T74" s="162"/>
      <c r="U74" s="162"/>
      <c r="V74" s="162"/>
      <c r="W74" s="163"/>
      <c r="X74" s="175"/>
      <c r="Z74" s="178">
        <f t="shared" ref="Z74:Z111" si="75">+A74</f>
        <v>43898</v>
      </c>
      <c r="AA74" s="231">
        <f t="shared" si="71"/>
        <v>169</v>
      </c>
      <c r="AB74" s="231">
        <f t="shared" si="72"/>
        <v>84</v>
      </c>
      <c r="AC74" s="232">
        <f t="shared" si="73"/>
        <v>4</v>
      </c>
      <c r="AD74" s="159">
        <f t="shared" si="74"/>
        <v>5</v>
      </c>
      <c r="AE74" s="243"/>
      <c r="AF74" s="147">
        <v>114</v>
      </c>
      <c r="AG74" s="155">
        <f t="shared" si="58"/>
        <v>4</v>
      </c>
      <c r="AH74" s="147">
        <v>59</v>
      </c>
      <c r="AI74" s="155">
        <f t="shared" si="59"/>
        <v>1</v>
      </c>
      <c r="AJ74" s="42">
        <v>3</v>
      </c>
      <c r="AK74" s="168">
        <f t="shared" si="60"/>
        <v>0</v>
      </c>
      <c r="AL74" s="164">
        <v>10</v>
      </c>
      <c r="AM74" s="155">
        <f t="shared" si="61"/>
        <v>0</v>
      </c>
      <c r="AN74" s="164">
        <v>10</v>
      </c>
      <c r="AO74" s="155">
        <f t="shared" si="62"/>
        <v>0</v>
      </c>
      <c r="AP74" s="166">
        <v>0</v>
      </c>
      <c r="AQ74" s="168">
        <f t="shared" si="63"/>
        <v>0</v>
      </c>
      <c r="AR74" s="147">
        <v>45</v>
      </c>
      <c r="AS74" s="155">
        <f t="shared" si="64"/>
        <v>2</v>
      </c>
      <c r="AT74" s="147">
        <v>15</v>
      </c>
      <c r="AU74" s="155">
        <f t="shared" si="65"/>
        <v>0</v>
      </c>
      <c r="AV74" s="148">
        <v>1</v>
      </c>
      <c r="BE74" s="230">
        <f t="shared" si="66"/>
        <v>43898</v>
      </c>
      <c r="BF74" s="132">
        <f t="shared" si="67"/>
        <v>4</v>
      </c>
      <c r="BG74" s="230">
        <f t="shared" si="68"/>
        <v>43898</v>
      </c>
      <c r="BH74" s="132">
        <f t="shared" si="69"/>
        <v>67</v>
      </c>
      <c r="BO74" s="180">
        <f t="shared" si="45"/>
        <v>43898</v>
      </c>
      <c r="BP74">
        <f t="shared" si="46"/>
        <v>114</v>
      </c>
      <c r="BQ74">
        <f t="shared" si="47"/>
        <v>59</v>
      </c>
      <c r="BR74">
        <f t="shared" si="48"/>
        <v>3</v>
      </c>
      <c r="BS74" s="180">
        <f t="shared" si="49"/>
        <v>43898</v>
      </c>
      <c r="BT74">
        <f t="shared" si="50"/>
        <v>10</v>
      </c>
      <c r="BU74">
        <f t="shared" si="51"/>
        <v>10</v>
      </c>
      <c r="BV74">
        <f t="shared" si="52"/>
        <v>0</v>
      </c>
      <c r="BW74" s="180">
        <f t="shared" si="53"/>
        <v>43898</v>
      </c>
      <c r="BX74">
        <f t="shared" si="54"/>
        <v>45</v>
      </c>
      <c r="BY74">
        <f t="shared" si="55"/>
        <v>15</v>
      </c>
      <c r="BZ74">
        <f t="shared" si="56"/>
        <v>1</v>
      </c>
      <c r="CA74" s="180">
        <f t="shared" si="19"/>
        <v>43898</v>
      </c>
      <c r="CB74">
        <f t="shared" si="20"/>
        <v>5</v>
      </c>
      <c r="CC74">
        <f t="shared" si="21"/>
        <v>4</v>
      </c>
      <c r="CD74" s="180">
        <f t="shared" si="22"/>
        <v>43898</v>
      </c>
      <c r="CE74">
        <f t="shared" si="23"/>
        <v>1</v>
      </c>
    </row>
    <row r="75" spans="1:84" x14ac:dyDescent="0.55000000000000004">
      <c r="A75" s="180">
        <v>43899</v>
      </c>
      <c r="B75" s="146">
        <v>2</v>
      </c>
      <c r="C75" s="155">
        <f t="shared" si="70"/>
        <v>69</v>
      </c>
      <c r="D75" s="162"/>
      <c r="E75" s="162"/>
      <c r="F75" s="162"/>
      <c r="G75" s="162"/>
      <c r="H75" s="162"/>
      <c r="I75" s="162"/>
      <c r="J75" s="162"/>
      <c r="K75" s="175"/>
      <c r="L75" s="173"/>
      <c r="M75" s="162"/>
      <c r="N75" s="162"/>
      <c r="O75" s="162"/>
      <c r="P75" s="162"/>
      <c r="Q75" s="162"/>
      <c r="R75" s="162"/>
      <c r="S75" s="162"/>
      <c r="T75" s="162"/>
      <c r="U75" s="162"/>
      <c r="V75" s="162"/>
      <c r="W75" s="163"/>
      <c r="X75" s="175"/>
      <c r="Z75" s="178">
        <f t="shared" si="75"/>
        <v>43899</v>
      </c>
      <c r="AA75" s="231">
        <f t="shared" si="71"/>
        <v>170</v>
      </c>
      <c r="AB75" s="231">
        <f t="shared" si="72"/>
        <v>85</v>
      </c>
      <c r="AC75" s="232">
        <f t="shared" si="73"/>
        <v>4</v>
      </c>
      <c r="AD75" s="159">
        <f t="shared" si="74"/>
        <v>1</v>
      </c>
      <c r="AE75" s="243"/>
      <c r="AF75" s="147">
        <v>115</v>
      </c>
      <c r="AG75" s="155">
        <f t="shared" si="58"/>
        <v>1</v>
      </c>
      <c r="AH75" s="147">
        <v>60</v>
      </c>
      <c r="AI75" s="155">
        <f t="shared" si="59"/>
        <v>0</v>
      </c>
      <c r="AJ75" s="42">
        <v>3</v>
      </c>
      <c r="AK75" s="168">
        <f t="shared" si="60"/>
        <v>0</v>
      </c>
      <c r="AL75" s="164">
        <v>10</v>
      </c>
      <c r="AM75" s="155">
        <f t="shared" si="61"/>
        <v>0</v>
      </c>
      <c r="AN75" s="164">
        <v>10</v>
      </c>
      <c r="AO75" s="155">
        <f t="shared" si="62"/>
        <v>0</v>
      </c>
      <c r="AP75" s="166">
        <v>0</v>
      </c>
      <c r="AQ75" s="168">
        <f t="shared" si="63"/>
        <v>0</v>
      </c>
      <c r="AR75" s="147">
        <v>45</v>
      </c>
      <c r="AS75" s="155">
        <f t="shared" si="64"/>
        <v>0</v>
      </c>
      <c r="AT75" s="147">
        <v>15</v>
      </c>
      <c r="AU75" s="155">
        <f t="shared" si="65"/>
        <v>0</v>
      </c>
      <c r="AV75" s="148">
        <v>1</v>
      </c>
      <c r="BE75" s="230">
        <f t="shared" si="66"/>
        <v>43899</v>
      </c>
      <c r="BF75" s="132">
        <f t="shared" si="67"/>
        <v>2</v>
      </c>
      <c r="BG75" s="230">
        <f t="shared" si="68"/>
        <v>43899</v>
      </c>
      <c r="BH75" s="132">
        <f t="shared" si="69"/>
        <v>69</v>
      </c>
      <c r="BO75" s="180">
        <f t="shared" si="45"/>
        <v>43899</v>
      </c>
      <c r="BP75">
        <f t="shared" si="46"/>
        <v>115</v>
      </c>
      <c r="BQ75">
        <f t="shared" si="47"/>
        <v>60</v>
      </c>
      <c r="BR75">
        <f t="shared" si="48"/>
        <v>3</v>
      </c>
      <c r="BS75" s="180">
        <f t="shared" si="49"/>
        <v>43899</v>
      </c>
      <c r="BT75">
        <f t="shared" si="50"/>
        <v>10</v>
      </c>
      <c r="BU75">
        <f t="shared" si="51"/>
        <v>10</v>
      </c>
      <c r="BV75">
        <f t="shared" si="52"/>
        <v>0</v>
      </c>
      <c r="BW75" s="180">
        <f t="shared" si="53"/>
        <v>43899</v>
      </c>
      <c r="BX75">
        <f t="shared" si="54"/>
        <v>45</v>
      </c>
      <c r="BY75">
        <f t="shared" si="55"/>
        <v>15</v>
      </c>
      <c r="BZ75">
        <f t="shared" si="56"/>
        <v>1</v>
      </c>
      <c r="CA75" s="180">
        <f t="shared" si="19"/>
        <v>43899</v>
      </c>
      <c r="CB75">
        <f t="shared" si="20"/>
        <v>1</v>
      </c>
      <c r="CC75">
        <f t="shared" si="21"/>
        <v>1</v>
      </c>
      <c r="CD75" s="180">
        <f t="shared" si="22"/>
        <v>43899</v>
      </c>
      <c r="CE75">
        <f t="shared" si="23"/>
        <v>0</v>
      </c>
    </row>
    <row r="76" spans="1:84" x14ac:dyDescent="0.55000000000000004">
      <c r="A76" s="180">
        <v>43900</v>
      </c>
      <c r="B76" s="146">
        <v>10</v>
      </c>
      <c r="C76" s="155">
        <f t="shared" si="70"/>
        <v>79</v>
      </c>
      <c r="D76" s="162"/>
      <c r="E76" s="162"/>
      <c r="F76" s="162"/>
      <c r="G76" s="162"/>
      <c r="H76" s="162"/>
      <c r="I76" s="162"/>
      <c r="J76" s="162"/>
      <c r="K76" s="175"/>
      <c r="L76" s="173"/>
      <c r="M76" s="162"/>
      <c r="N76" s="162"/>
      <c r="O76" s="162"/>
      <c r="P76" s="162"/>
      <c r="Q76" s="162"/>
      <c r="R76" s="162"/>
      <c r="S76" s="162"/>
      <c r="T76" s="162"/>
      <c r="U76" s="162"/>
      <c r="V76" s="162"/>
      <c r="W76" s="163"/>
      <c r="X76" s="175"/>
      <c r="Z76" s="178">
        <f t="shared" si="75"/>
        <v>43900</v>
      </c>
      <c r="AA76" s="231">
        <f t="shared" si="71"/>
        <v>177</v>
      </c>
      <c r="AB76" s="231">
        <f t="shared" si="72"/>
        <v>92</v>
      </c>
      <c r="AC76" s="232">
        <f t="shared" si="73"/>
        <v>4</v>
      </c>
      <c r="AD76" s="159">
        <f t="shared" si="74"/>
        <v>5</v>
      </c>
      <c r="AE76" s="243"/>
      <c r="AF76" s="147">
        <v>120</v>
      </c>
      <c r="AG76" s="155">
        <f t="shared" si="58"/>
        <v>5</v>
      </c>
      <c r="AH76" s="147">
        <v>65</v>
      </c>
      <c r="AI76" s="155">
        <f t="shared" si="59"/>
        <v>0</v>
      </c>
      <c r="AJ76" s="42">
        <v>3</v>
      </c>
      <c r="AK76" s="168">
        <f t="shared" si="60"/>
        <v>0</v>
      </c>
      <c r="AL76" s="147">
        <v>10</v>
      </c>
      <c r="AM76" s="155">
        <f t="shared" si="61"/>
        <v>0</v>
      </c>
      <c r="AN76" s="164">
        <v>10</v>
      </c>
      <c r="AO76" s="155">
        <f t="shared" si="62"/>
        <v>0</v>
      </c>
      <c r="AP76" s="166">
        <v>0</v>
      </c>
      <c r="AQ76" s="168">
        <f t="shared" si="63"/>
        <v>2</v>
      </c>
      <c r="AR76" s="147">
        <v>47</v>
      </c>
      <c r="AS76" s="155">
        <f t="shared" si="64"/>
        <v>2</v>
      </c>
      <c r="AT76" s="147">
        <v>17</v>
      </c>
      <c r="AU76" s="155">
        <f t="shared" si="65"/>
        <v>0</v>
      </c>
      <c r="AV76" s="148">
        <v>1</v>
      </c>
      <c r="BE76" s="230">
        <f t="shared" si="66"/>
        <v>43900</v>
      </c>
      <c r="BF76" s="132">
        <f t="shared" si="67"/>
        <v>10</v>
      </c>
      <c r="BG76" s="230">
        <f t="shared" si="68"/>
        <v>43900</v>
      </c>
      <c r="BH76" s="132">
        <f t="shared" si="69"/>
        <v>79</v>
      </c>
      <c r="BO76" s="180">
        <f t="shared" si="45"/>
        <v>43900</v>
      </c>
      <c r="BP76">
        <f t="shared" si="46"/>
        <v>120</v>
      </c>
      <c r="BQ76">
        <f t="shared" si="47"/>
        <v>65</v>
      </c>
      <c r="BR76">
        <f t="shared" si="48"/>
        <v>3</v>
      </c>
      <c r="BS76" s="180">
        <f t="shared" si="49"/>
        <v>43900</v>
      </c>
      <c r="BT76">
        <f t="shared" si="50"/>
        <v>10</v>
      </c>
      <c r="BU76">
        <f t="shared" si="51"/>
        <v>10</v>
      </c>
      <c r="BV76">
        <f t="shared" si="52"/>
        <v>0</v>
      </c>
      <c r="BW76" s="180">
        <f t="shared" si="53"/>
        <v>43900</v>
      </c>
      <c r="BX76">
        <f t="shared" si="54"/>
        <v>47</v>
      </c>
      <c r="BY76">
        <f t="shared" si="55"/>
        <v>17</v>
      </c>
      <c r="BZ76">
        <f t="shared" si="56"/>
        <v>1</v>
      </c>
      <c r="CA76" s="180">
        <f t="shared" si="19"/>
        <v>43900</v>
      </c>
      <c r="CB76">
        <f t="shared" si="20"/>
        <v>5</v>
      </c>
      <c r="CC76">
        <f t="shared" si="21"/>
        <v>5</v>
      </c>
      <c r="CD76" s="180">
        <f t="shared" si="22"/>
        <v>43900</v>
      </c>
      <c r="CE76">
        <f t="shared" si="23"/>
        <v>0</v>
      </c>
    </row>
    <row r="77" spans="1:84" x14ac:dyDescent="0.55000000000000004">
      <c r="A77" s="180">
        <v>43901</v>
      </c>
      <c r="B77" s="146">
        <v>6</v>
      </c>
      <c r="C77" s="155">
        <f t="shared" si="70"/>
        <v>85</v>
      </c>
      <c r="D77" s="162"/>
      <c r="E77" s="162"/>
      <c r="F77" s="162"/>
      <c r="G77" s="162"/>
      <c r="H77" s="162"/>
      <c r="I77" s="162"/>
      <c r="J77" s="162"/>
      <c r="K77" s="175"/>
      <c r="L77" s="173"/>
      <c r="M77" s="162"/>
      <c r="N77" s="162"/>
      <c r="O77" s="162"/>
      <c r="P77" s="162"/>
      <c r="Q77" s="162"/>
      <c r="R77" s="162"/>
      <c r="S77" s="162"/>
      <c r="T77" s="162"/>
      <c r="U77" s="162"/>
      <c r="V77" s="162"/>
      <c r="W77" s="163"/>
      <c r="X77" s="175"/>
      <c r="Z77" s="178">
        <f t="shared" si="75"/>
        <v>43901</v>
      </c>
      <c r="AA77" s="231">
        <f t="shared" si="71"/>
        <v>187</v>
      </c>
      <c r="AB77" s="231">
        <f t="shared" si="72"/>
        <v>94</v>
      </c>
      <c r="AC77" s="232">
        <f t="shared" si="73"/>
        <v>4</v>
      </c>
      <c r="AD77" s="159">
        <f t="shared" si="74"/>
        <v>9</v>
      </c>
      <c r="AE77" s="243"/>
      <c r="AF77" s="147">
        <v>129</v>
      </c>
      <c r="AG77" s="155">
        <f t="shared" si="58"/>
        <v>2</v>
      </c>
      <c r="AH77" s="147">
        <v>67</v>
      </c>
      <c r="AI77" s="155">
        <f t="shared" si="59"/>
        <v>0</v>
      </c>
      <c r="AJ77" s="42">
        <v>3</v>
      </c>
      <c r="AK77" s="168">
        <f t="shared" si="60"/>
        <v>0</v>
      </c>
      <c r="AL77" s="147">
        <v>10</v>
      </c>
      <c r="AM77" s="155">
        <f t="shared" si="61"/>
        <v>0</v>
      </c>
      <c r="AN77" s="164">
        <v>10</v>
      </c>
      <c r="AO77" s="155">
        <f t="shared" si="62"/>
        <v>0</v>
      </c>
      <c r="AP77" s="166">
        <v>0</v>
      </c>
      <c r="AQ77" s="168">
        <f t="shared" si="63"/>
        <v>1</v>
      </c>
      <c r="AR77" s="147">
        <v>48</v>
      </c>
      <c r="AS77" s="155">
        <f t="shared" si="64"/>
        <v>0</v>
      </c>
      <c r="AT77" s="147">
        <v>17</v>
      </c>
      <c r="AU77" s="155">
        <f t="shared" si="65"/>
        <v>0</v>
      </c>
      <c r="AV77" s="148">
        <v>1</v>
      </c>
      <c r="BE77" s="230">
        <f t="shared" si="66"/>
        <v>43901</v>
      </c>
      <c r="BF77" s="132">
        <f t="shared" si="67"/>
        <v>6</v>
      </c>
      <c r="BG77" s="230">
        <f t="shared" si="68"/>
        <v>43901</v>
      </c>
      <c r="BH77" s="132">
        <f t="shared" si="69"/>
        <v>85</v>
      </c>
      <c r="BO77" s="180">
        <f t="shared" si="45"/>
        <v>43901</v>
      </c>
      <c r="BP77">
        <f t="shared" si="46"/>
        <v>129</v>
      </c>
      <c r="BQ77">
        <f t="shared" si="47"/>
        <v>67</v>
      </c>
      <c r="BR77">
        <f t="shared" si="48"/>
        <v>3</v>
      </c>
      <c r="BS77" s="180">
        <f t="shared" si="49"/>
        <v>43901</v>
      </c>
      <c r="BT77">
        <f t="shared" si="50"/>
        <v>10</v>
      </c>
      <c r="BU77">
        <f t="shared" si="51"/>
        <v>10</v>
      </c>
      <c r="BV77">
        <f t="shared" si="52"/>
        <v>0</v>
      </c>
      <c r="BW77" s="180">
        <f t="shared" si="53"/>
        <v>43901</v>
      </c>
      <c r="BX77">
        <f t="shared" si="54"/>
        <v>48</v>
      </c>
      <c r="BY77">
        <f t="shared" si="55"/>
        <v>17</v>
      </c>
      <c r="BZ77">
        <f t="shared" si="56"/>
        <v>1</v>
      </c>
      <c r="CA77" s="180">
        <f t="shared" si="19"/>
        <v>43901</v>
      </c>
      <c r="CB77">
        <f t="shared" si="20"/>
        <v>9</v>
      </c>
      <c r="CC77">
        <f t="shared" si="21"/>
        <v>2</v>
      </c>
      <c r="CD77" s="180">
        <f t="shared" si="22"/>
        <v>43901</v>
      </c>
      <c r="CE77">
        <f t="shared" si="23"/>
        <v>0</v>
      </c>
    </row>
    <row r="78" spans="1:84" x14ac:dyDescent="0.55000000000000004">
      <c r="A78" s="180">
        <v>43902</v>
      </c>
      <c r="B78" s="146">
        <v>3</v>
      </c>
      <c r="C78" s="155">
        <f t="shared" si="70"/>
        <v>88</v>
      </c>
      <c r="D78" s="162"/>
      <c r="E78" s="162"/>
      <c r="F78" s="162"/>
      <c r="G78" s="162"/>
      <c r="H78" s="162"/>
      <c r="I78" s="162"/>
      <c r="J78" s="162"/>
      <c r="K78" s="175"/>
      <c r="L78" s="173"/>
      <c r="M78" s="162"/>
      <c r="N78" s="162"/>
      <c r="O78" s="162"/>
      <c r="P78" s="162"/>
      <c r="Q78" s="162"/>
      <c r="R78" s="162"/>
      <c r="S78" s="162"/>
      <c r="T78" s="162"/>
      <c r="U78" s="162"/>
      <c r="V78" s="162"/>
      <c r="W78" s="163"/>
      <c r="X78" s="175"/>
      <c r="Z78" s="178">
        <f t="shared" si="75"/>
        <v>43902</v>
      </c>
      <c r="AA78" s="231">
        <f t="shared" si="71"/>
        <v>190</v>
      </c>
      <c r="AB78" s="231">
        <f t="shared" si="72"/>
        <v>105</v>
      </c>
      <c r="AC78" s="232">
        <f t="shared" si="73"/>
        <v>4</v>
      </c>
      <c r="AD78" s="159">
        <f t="shared" si="74"/>
        <v>2</v>
      </c>
      <c r="AE78" s="243"/>
      <c r="AF78" s="147">
        <v>131</v>
      </c>
      <c r="AG78" s="155">
        <f t="shared" si="58"/>
        <v>8</v>
      </c>
      <c r="AH78" s="147">
        <v>75</v>
      </c>
      <c r="AI78" s="155">
        <f t="shared" si="59"/>
        <v>0</v>
      </c>
      <c r="AJ78" s="42">
        <v>3</v>
      </c>
      <c r="AK78" s="168">
        <f t="shared" si="60"/>
        <v>0</v>
      </c>
      <c r="AL78" s="147">
        <v>10</v>
      </c>
      <c r="AM78" s="155">
        <f t="shared" si="61"/>
        <v>0</v>
      </c>
      <c r="AN78" s="147">
        <v>10</v>
      </c>
      <c r="AO78" s="155">
        <f t="shared" si="62"/>
        <v>0</v>
      </c>
      <c r="AP78" s="166">
        <v>0</v>
      </c>
      <c r="AQ78" s="168">
        <f t="shared" si="63"/>
        <v>1</v>
      </c>
      <c r="AR78" s="147">
        <v>49</v>
      </c>
      <c r="AS78" s="155">
        <f t="shared" si="64"/>
        <v>3</v>
      </c>
      <c r="AT78" s="147">
        <v>20</v>
      </c>
      <c r="AU78" s="155">
        <f t="shared" si="65"/>
        <v>0</v>
      </c>
      <c r="AV78" s="148">
        <v>1</v>
      </c>
      <c r="BE78" s="230">
        <f t="shared" si="66"/>
        <v>43902</v>
      </c>
      <c r="BF78" s="132">
        <f t="shared" si="67"/>
        <v>3</v>
      </c>
      <c r="BG78" s="230">
        <f t="shared" si="68"/>
        <v>43902</v>
      </c>
      <c r="BH78" s="132">
        <f t="shared" si="69"/>
        <v>88</v>
      </c>
      <c r="BO78" s="180">
        <f t="shared" si="45"/>
        <v>43902</v>
      </c>
      <c r="BP78">
        <f t="shared" si="46"/>
        <v>131</v>
      </c>
      <c r="BQ78">
        <f t="shared" si="47"/>
        <v>75</v>
      </c>
      <c r="BR78">
        <f t="shared" si="48"/>
        <v>3</v>
      </c>
      <c r="BS78" s="180">
        <f t="shared" si="49"/>
        <v>43902</v>
      </c>
      <c r="BT78">
        <f t="shared" si="50"/>
        <v>10</v>
      </c>
      <c r="BU78">
        <f t="shared" si="51"/>
        <v>10</v>
      </c>
      <c r="BV78">
        <f t="shared" si="52"/>
        <v>0</v>
      </c>
      <c r="BW78" s="180">
        <f t="shared" si="53"/>
        <v>43902</v>
      </c>
      <c r="BX78">
        <f t="shared" si="54"/>
        <v>49</v>
      </c>
      <c r="BY78">
        <f t="shared" si="55"/>
        <v>20</v>
      </c>
      <c r="BZ78">
        <f t="shared" si="56"/>
        <v>1</v>
      </c>
      <c r="CA78" s="180">
        <f t="shared" si="19"/>
        <v>43902</v>
      </c>
      <c r="CB78">
        <f t="shared" si="20"/>
        <v>2</v>
      </c>
      <c r="CC78">
        <f t="shared" si="21"/>
        <v>8</v>
      </c>
      <c r="CD78" s="180">
        <f t="shared" si="22"/>
        <v>43902</v>
      </c>
      <c r="CE78">
        <f t="shared" si="23"/>
        <v>0</v>
      </c>
    </row>
    <row r="79" spans="1:84" x14ac:dyDescent="0.55000000000000004">
      <c r="A79" s="180">
        <v>43903</v>
      </c>
      <c r="B79" s="146">
        <v>7</v>
      </c>
      <c r="C79" s="155">
        <f t="shared" ref="C79:C85" si="76">+B79+C78</f>
        <v>95</v>
      </c>
      <c r="D79" s="162"/>
      <c r="E79" s="162"/>
      <c r="F79" s="162"/>
      <c r="G79" s="162"/>
      <c r="H79" s="162"/>
      <c r="I79" s="162"/>
      <c r="J79" s="162"/>
      <c r="K79" s="175"/>
      <c r="L79" s="173"/>
      <c r="M79" s="162"/>
      <c r="N79" s="162"/>
      <c r="O79" s="162"/>
      <c r="P79" s="162"/>
      <c r="Q79" s="162"/>
      <c r="R79" s="162"/>
      <c r="S79" s="162"/>
      <c r="T79" s="162"/>
      <c r="U79" s="162"/>
      <c r="V79" s="162"/>
      <c r="W79" s="163"/>
      <c r="X79" s="175"/>
      <c r="Z79" s="178">
        <f t="shared" si="75"/>
        <v>43903</v>
      </c>
      <c r="AA79" s="231">
        <f t="shared" si="71"/>
        <v>197</v>
      </c>
      <c r="AB79" s="231">
        <f t="shared" si="72"/>
        <v>108</v>
      </c>
      <c r="AC79" s="232">
        <f t="shared" si="73"/>
        <v>5</v>
      </c>
      <c r="AD79" s="159">
        <f t="shared" si="74"/>
        <v>6</v>
      </c>
      <c r="AE79" s="243"/>
      <c r="AF79" s="147">
        <v>137</v>
      </c>
      <c r="AG79" s="155">
        <f t="shared" si="58"/>
        <v>3</v>
      </c>
      <c r="AH79" s="147">
        <v>78</v>
      </c>
      <c r="AI79" s="155">
        <f t="shared" si="59"/>
        <v>1</v>
      </c>
      <c r="AJ79" s="42">
        <v>4</v>
      </c>
      <c r="AK79" s="168">
        <f t="shared" si="60"/>
        <v>0</v>
      </c>
      <c r="AL79" s="147">
        <v>10</v>
      </c>
      <c r="AM79" s="155">
        <f t="shared" si="61"/>
        <v>0</v>
      </c>
      <c r="AN79" s="147">
        <v>10</v>
      </c>
      <c r="AO79" s="155">
        <f t="shared" si="62"/>
        <v>0</v>
      </c>
      <c r="AP79" s="166">
        <v>0</v>
      </c>
      <c r="AQ79" s="168">
        <f t="shared" si="63"/>
        <v>1</v>
      </c>
      <c r="AR79" s="147">
        <v>50</v>
      </c>
      <c r="AS79" s="155">
        <f t="shared" si="64"/>
        <v>0</v>
      </c>
      <c r="AT79" s="147">
        <v>20</v>
      </c>
      <c r="AU79" s="155">
        <f t="shared" si="65"/>
        <v>0</v>
      </c>
      <c r="AV79" s="148">
        <v>1</v>
      </c>
      <c r="BE79" s="230">
        <f t="shared" si="66"/>
        <v>43903</v>
      </c>
      <c r="BF79" s="132">
        <f t="shared" si="67"/>
        <v>7</v>
      </c>
      <c r="BG79" s="230">
        <f t="shared" si="68"/>
        <v>43903</v>
      </c>
      <c r="BH79" s="132">
        <f t="shared" si="69"/>
        <v>95</v>
      </c>
      <c r="BO79" s="180">
        <f t="shared" si="45"/>
        <v>43903</v>
      </c>
      <c r="BP79">
        <f t="shared" si="46"/>
        <v>137</v>
      </c>
      <c r="BQ79">
        <f t="shared" si="47"/>
        <v>78</v>
      </c>
      <c r="BR79">
        <f t="shared" si="48"/>
        <v>4</v>
      </c>
      <c r="BS79" s="180">
        <f t="shared" si="49"/>
        <v>43903</v>
      </c>
      <c r="BT79">
        <f t="shared" si="50"/>
        <v>10</v>
      </c>
      <c r="BU79">
        <f t="shared" si="51"/>
        <v>10</v>
      </c>
      <c r="BV79">
        <f t="shared" si="52"/>
        <v>0</v>
      </c>
      <c r="BW79" s="180">
        <f t="shared" si="53"/>
        <v>43903</v>
      </c>
      <c r="BX79">
        <f t="shared" si="54"/>
        <v>50</v>
      </c>
      <c r="BY79">
        <f t="shared" si="55"/>
        <v>20</v>
      </c>
      <c r="BZ79">
        <f t="shared" si="56"/>
        <v>1</v>
      </c>
      <c r="CA79" s="180">
        <f t="shared" si="19"/>
        <v>43903</v>
      </c>
      <c r="CB79">
        <f t="shared" si="20"/>
        <v>6</v>
      </c>
      <c r="CC79">
        <f t="shared" si="21"/>
        <v>3</v>
      </c>
      <c r="CD79" s="180">
        <f t="shared" si="22"/>
        <v>43903</v>
      </c>
      <c r="CE79">
        <f t="shared" si="23"/>
        <v>1</v>
      </c>
    </row>
    <row r="80" spans="1:84" x14ac:dyDescent="0.55000000000000004">
      <c r="A80" s="180">
        <v>43904</v>
      </c>
      <c r="B80" s="146">
        <v>16</v>
      </c>
      <c r="C80" s="155">
        <f t="shared" si="76"/>
        <v>111</v>
      </c>
      <c r="D80" s="162"/>
      <c r="E80" s="162"/>
      <c r="F80" s="162"/>
      <c r="G80" s="162"/>
      <c r="H80" s="162"/>
      <c r="I80" s="162"/>
      <c r="J80" s="162"/>
      <c r="K80" s="175"/>
      <c r="L80" s="173"/>
      <c r="M80" s="162"/>
      <c r="N80" s="162"/>
      <c r="O80" s="162"/>
      <c r="P80" s="162"/>
      <c r="Q80" s="162"/>
      <c r="R80" s="162"/>
      <c r="S80" s="162"/>
      <c r="T80" s="162"/>
      <c r="U80" s="162"/>
      <c r="V80" s="162"/>
      <c r="W80" s="163"/>
      <c r="X80" s="175"/>
      <c r="Z80" s="178">
        <f t="shared" si="75"/>
        <v>43904</v>
      </c>
      <c r="AA80" s="231">
        <f t="shared" si="71"/>
        <v>204</v>
      </c>
      <c r="AB80" s="231">
        <f t="shared" si="72"/>
        <v>111</v>
      </c>
      <c r="AC80" s="232">
        <f t="shared" si="73"/>
        <v>5</v>
      </c>
      <c r="AD80" s="159">
        <f t="shared" si="74"/>
        <v>4</v>
      </c>
      <c r="AE80" s="243"/>
      <c r="AF80" s="147">
        <v>141</v>
      </c>
      <c r="AG80" s="155">
        <f t="shared" si="58"/>
        <v>3</v>
      </c>
      <c r="AH80" s="147">
        <v>81</v>
      </c>
      <c r="AI80" s="155">
        <f t="shared" si="59"/>
        <v>0</v>
      </c>
      <c r="AJ80" s="42">
        <v>4</v>
      </c>
      <c r="AK80" s="168">
        <f t="shared" si="60"/>
        <v>0</v>
      </c>
      <c r="AL80" s="147">
        <v>10</v>
      </c>
      <c r="AM80" s="155">
        <f t="shared" si="61"/>
        <v>0</v>
      </c>
      <c r="AN80" s="147">
        <v>10</v>
      </c>
      <c r="AO80" s="155">
        <f t="shared" si="62"/>
        <v>0</v>
      </c>
      <c r="AP80" s="166">
        <v>0</v>
      </c>
      <c r="AQ80" s="168">
        <f t="shared" si="63"/>
        <v>3</v>
      </c>
      <c r="AR80" s="147">
        <v>53</v>
      </c>
      <c r="AS80" s="155">
        <f t="shared" si="64"/>
        <v>0</v>
      </c>
      <c r="AT80" s="147">
        <v>20</v>
      </c>
      <c r="AU80" s="155">
        <f t="shared" si="65"/>
        <v>0</v>
      </c>
      <c r="AV80" s="148">
        <v>1</v>
      </c>
      <c r="BE80" s="230">
        <f t="shared" si="66"/>
        <v>43904</v>
      </c>
      <c r="BF80" s="132">
        <f t="shared" si="67"/>
        <v>16</v>
      </c>
      <c r="BG80" s="230">
        <f t="shared" si="68"/>
        <v>43904</v>
      </c>
      <c r="BH80" s="132">
        <f t="shared" si="69"/>
        <v>111</v>
      </c>
      <c r="BO80" s="180">
        <f t="shared" si="45"/>
        <v>43904</v>
      </c>
      <c r="BP80">
        <f t="shared" si="46"/>
        <v>141</v>
      </c>
      <c r="BQ80">
        <f t="shared" si="47"/>
        <v>81</v>
      </c>
      <c r="BR80">
        <f t="shared" si="48"/>
        <v>4</v>
      </c>
      <c r="BS80" s="180">
        <f t="shared" si="49"/>
        <v>43904</v>
      </c>
      <c r="BT80">
        <f t="shared" si="50"/>
        <v>10</v>
      </c>
      <c r="BU80">
        <f t="shared" si="51"/>
        <v>10</v>
      </c>
      <c r="BV80">
        <f t="shared" si="52"/>
        <v>0</v>
      </c>
      <c r="BW80" s="180">
        <f t="shared" si="53"/>
        <v>43904</v>
      </c>
      <c r="BX80">
        <f t="shared" si="54"/>
        <v>53</v>
      </c>
      <c r="BY80">
        <f t="shared" si="55"/>
        <v>20</v>
      </c>
      <c r="BZ80">
        <f t="shared" si="56"/>
        <v>1</v>
      </c>
      <c r="CA80" s="180">
        <f t="shared" si="19"/>
        <v>43904</v>
      </c>
      <c r="CB80">
        <f t="shared" si="20"/>
        <v>4</v>
      </c>
      <c r="CC80">
        <f t="shared" si="21"/>
        <v>3</v>
      </c>
      <c r="CD80" s="180">
        <f t="shared" si="22"/>
        <v>43904</v>
      </c>
      <c r="CE80">
        <f t="shared" si="23"/>
        <v>0</v>
      </c>
    </row>
    <row r="81" spans="1:83" x14ac:dyDescent="0.55000000000000004">
      <c r="A81" s="180">
        <v>43905</v>
      </c>
      <c r="B81" s="146">
        <v>12</v>
      </c>
      <c r="C81" s="155">
        <f t="shared" si="76"/>
        <v>123</v>
      </c>
      <c r="D81" s="162"/>
      <c r="E81" s="162"/>
      <c r="F81" s="162"/>
      <c r="G81" s="162"/>
      <c r="H81" s="162"/>
      <c r="I81" s="162"/>
      <c r="J81" s="162"/>
      <c r="K81" s="175"/>
      <c r="L81" s="173"/>
      <c r="M81" s="162"/>
      <c r="N81" s="162"/>
      <c r="O81" s="162"/>
      <c r="P81" s="162"/>
      <c r="Q81" s="162"/>
      <c r="R81" s="162"/>
      <c r="S81" s="162"/>
      <c r="T81" s="162"/>
      <c r="U81" s="162"/>
      <c r="V81" s="162"/>
      <c r="W81" s="163"/>
      <c r="X81" s="175"/>
      <c r="Z81" s="178">
        <f t="shared" si="75"/>
        <v>43905</v>
      </c>
      <c r="AA81" s="231">
        <f t="shared" si="71"/>
        <v>217</v>
      </c>
      <c r="AB81" s="231">
        <f t="shared" si="72"/>
        <v>114</v>
      </c>
      <c r="AC81" s="232">
        <f t="shared" si="73"/>
        <v>5</v>
      </c>
      <c r="AD81" s="159">
        <f t="shared" si="74"/>
        <v>7</v>
      </c>
      <c r="AE81" s="243"/>
      <c r="AF81" s="147">
        <v>148</v>
      </c>
      <c r="AG81" s="155">
        <f t="shared" si="58"/>
        <v>3</v>
      </c>
      <c r="AH81" s="147">
        <v>84</v>
      </c>
      <c r="AI81" s="155">
        <f t="shared" si="59"/>
        <v>0</v>
      </c>
      <c r="AJ81" s="42">
        <v>4</v>
      </c>
      <c r="AK81" s="168">
        <f t="shared" si="60"/>
        <v>0</v>
      </c>
      <c r="AL81" s="147">
        <v>10</v>
      </c>
      <c r="AM81" s="155">
        <f t="shared" si="61"/>
        <v>0</v>
      </c>
      <c r="AN81" s="147">
        <v>10</v>
      </c>
      <c r="AO81" s="155">
        <f t="shared" si="62"/>
        <v>0</v>
      </c>
      <c r="AP81" s="166">
        <v>0</v>
      </c>
      <c r="AQ81" s="168">
        <f t="shared" si="63"/>
        <v>6</v>
      </c>
      <c r="AR81" s="147">
        <v>59</v>
      </c>
      <c r="AS81" s="155">
        <f t="shared" si="64"/>
        <v>0</v>
      </c>
      <c r="AT81" s="147">
        <v>20</v>
      </c>
      <c r="AU81" s="155">
        <f t="shared" si="65"/>
        <v>0</v>
      </c>
      <c r="AV81" s="148">
        <v>1</v>
      </c>
      <c r="BE81" s="230">
        <f t="shared" si="66"/>
        <v>43905</v>
      </c>
      <c r="BF81" s="132">
        <f t="shared" si="67"/>
        <v>12</v>
      </c>
      <c r="BG81" s="230">
        <f t="shared" si="68"/>
        <v>43905</v>
      </c>
      <c r="BH81" s="132">
        <f t="shared" si="69"/>
        <v>123</v>
      </c>
      <c r="BO81" s="180">
        <f t="shared" si="45"/>
        <v>43905</v>
      </c>
      <c r="BP81">
        <f t="shared" si="46"/>
        <v>148</v>
      </c>
      <c r="BQ81">
        <f t="shared" si="47"/>
        <v>84</v>
      </c>
      <c r="BR81">
        <f t="shared" si="48"/>
        <v>4</v>
      </c>
      <c r="BS81" s="180">
        <f t="shared" si="49"/>
        <v>43905</v>
      </c>
      <c r="BT81">
        <f t="shared" si="50"/>
        <v>10</v>
      </c>
      <c r="BU81">
        <f t="shared" si="51"/>
        <v>10</v>
      </c>
      <c r="BV81">
        <f t="shared" si="52"/>
        <v>0</v>
      </c>
      <c r="BW81" s="180">
        <f t="shared" si="53"/>
        <v>43905</v>
      </c>
      <c r="BX81">
        <f t="shared" si="54"/>
        <v>59</v>
      </c>
      <c r="BY81">
        <f t="shared" si="55"/>
        <v>20</v>
      </c>
      <c r="BZ81">
        <f t="shared" si="56"/>
        <v>1</v>
      </c>
      <c r="CA81" s="180">
        <f t="shared" si="19"/>
        <v>43905</v>
      </c>
      <c r="CB81">
        <f t="shared" si="20"/>
        <v>7</v>
      </c>
      <c r="CC81">
        <f t="shared" si="21"/>
        <v>3</v>
      </c>
      <c r="CD81" s="180">
        <f t="shared" si="22"/>
        <v>43905</v>
      </c>
      <c r="CE81">
        <f t="shared" si="23"/>
        <v>0</v>
      </c>
    </row>
    <row r="82" spans="1:83" x14ac:dyDescent="0.55000000000000004">
      <c r="A82" s="180">
        <v>43906</v>
      </c>
      <c r="B82" s="146">
        <v>20</v>
      </c>
      <c r="C82" s="155">
        <f t="shared" si="76"/>
        <v>143</v>
      </c>
      <c r="D82" s="162"/>
      <c r="E82" s="162"/>
      <c r="F82" s="162"/>
      <c r="G82" s="162"/>
      <c r="H82" s="162"/>
      <c r="I82" s="162"/>
      <c r="J82" s="162"/>
      <c r="K82" s="175"/>
      <c r="L82" s="173"/>
      <c r="M82" s="162"/>
      <c r="N82" s="162"/>
      <c r="O82" s="162"/>
      <c r="P82" s="162"/>
      <c r="Q82" s="162"/>
      <c r="R82" s="162"/>
      <c r="S82" s="162"/>
      <c r="T82" s="162"/>
      <c r="U82" s="162"/>
      <c r="V82" s="162"/>
      <c r="W82" s="163"/>
      <c r="X82" s="175"/>
      <c r="Z82" s="178">
        <f t="shared" si="75"/>
        <v>43906</v>
      </c>
      <c r="AA82" s="231">
        <f t="shared" si="71"/>
        <v>235</v>
      </c>
      <c r="AB82" s="231">
        <f t="shared" si="72"/>
        <v>120</v>
      </c>
      <c r="AC82" s="232">
        <f t="shared" si="73"/>
        <v>5</v>
      </c>
      <c r="AD82" s="159">
        <f t="shared" si="74"/>
        <v>9</v>
      </c>
      <c r="AE82" s="243"/>
      <c r="AF82" s="147">
        <v>157</v>
      </c>
      <c r="AG82" s="155">
        <f t="shared" si="58"/>
        <v>4</v>
      </c>
      <c r="AH82" s="147">
        <v>88</v>
      </c>
      <c r="AI82" s="155">
        <f t="shared" si="59"/>
        <v>0</v>
      </c>
      <c r="AJ82" s="42">
        <v>4</v>
      </c>
      <c r="AK82" s="168">
        <f t="shared" si="60"/>
        <v>1</v>
      </c>
      <c r="AL82" s="147">
        <v>11</v>
      </c>
      <c r="AM82" s="155">
        <f t="shared" si="61"/>
        <v>0</v>
      </c>
      <c r="AN82" s="147">
        <v>10</v>
      </c>
      <c r="AO82" s="155">
        <f t="shared" si="62"/>
        <v>0</v>
      </c>
      <c r="AP82" s="42">
        <v>0</v>
      </c>
      <c r="AQ82" s="168">
        <f t="shared" si="63"/>
        <v>8</v>
      </c>
      <c r="AR82" s="147">
        <v>67</v>
      </c>
      <c r="AS82" s="155">
        <f t="shared" si="64"/>
        <v>2</v>
      </c>
      <c r="AT82" s="147">
        <v>22</v>
      </c>
      <c r="AU82" s="155">
        <f t="shared" si="65"/>
        <v>0</v>
      </c>
      <c r="AV82" s="148">
        <v>1</v>
      </c>
      <c r="BE82" s="230">
        <f t="shared" si="66"/>
        <v>43906</v>
      </c>
      <c r="BF82" s="132">
        <f t="shared" si="67"/>
        <v>20</v>
      </c>
      <c r="BG82" s="230">
        <f t="shared" si="68"/>
        <v>43906</v>
      </c>
      <c r="BH82" s="132">
        <f t="shared" si="69"/>
        <v>143</v>
      </c>
      <c r="BO82" s="180">
        <f t="shared" si="45"/>
        <v>43906</v>
      </c>
      <c r="BP82">
        <f t="shared" si="46"/>
        <v>157</v>
      </c>
      <c r="BQ82">
        <f t="shared" si="47"/>
        <v>88</v>
      </c>
      <c r="BR82">
        <f t="shared" si="48"/>
        <v>4</v>
      </c>
      <c r="BS82" s="180">
        <f t="shared" si="49"/>
        <v>43906</v>
      </c>
      <c r="BT82">
        <f t="shared" si="50"/>
        <v>11</v>
      </c>
      <c r="BU82">
        <f t="shared" si="51"/>
        <v>10</v>
      </c>
      <c r="BV82">
        <f t="shared" si="52"/>
        <v>0</v>
      </c>
      <c r="BW82" s="180">
        <f t="shared" si="53"/>
        <v>43906</v>
      </c>
      <c r="BX82">
        <f t="shared" si="54"/>
        <v>67</v>
      </c>
      <c r="BY82">
        <f t="shared" si="55"/>
        <v>22</v>
      </c>
      <c r="BZ82">
        <f t="shared" si="56"/>
        <v>1</v>
      </c>
      <c r="CA82" s="180">
        <f t="shared" si="19"/>
        <v>43906</v>
      </c>
      <c r="CB82">
        <f t="shared" si="20"/>
        <v>9</v>
      </c>
      <c r="CC82">
        <f t="shared" si="21"/>
        <v>4</v>
      </c>
      <c r="CD82" s="180">
        <f t="shared" si="22"/>
        <v>43906</v>
      </c>
      <c r="CE82">
        <f t="shared" si="23"/>
        <v>0</v>
      </c>
    </row>
    <row r="83" spans="1:83" x14ac:dyDescent="0.55000000000000004">
      <c r="A83" s="180">
        <v>43907</v>
      </c>
      <c r="B83" s="146">
        <v>12</v>
      </c>
      <c r="C83" s="155">
        <f t="shared" si="76"/>
        <v>155</v>
      </c>
      <c r="D83" s="162"/>
      <c r="E83" s="162"/>
      <c r="F83" s="162"/>
      <c r="G83" s="162"/>
      <c r="H83" s="162"/>
      <c r="I83" s="162"/>
      <c r="J83" s="162"/>
      <c r="K83" s="175"/>
      <c r="L83" s="173"/>
      <c r="M83" s="162"/>
      <c r="N83" s="162"/>
      <c r="O83" s="162"/>
      <c r="P83" s="162"/>
      <c r="Q83" s="162"/>
      <c r="R83" s="162"/>
      <c r="S83" s="162"/>
      <c r="T83" s="162"/>
      <c r="U83" s="162"/>
      <c r="V83" s="162"/>
      <c r="W83" s="163"/>
      <c r="X83" s="175"/>
      <c r="Z83" s="178">
        <f t="shared" si="75"/>
        <v>43907</v>
      </c>
      <c r="AA83" s="231">
        <f t="shared" si="71"/>
        <v>257</v>
      </c>
      <c r="AB83" s="231">
        <f t="shared" si="72"/>
        <v>124</v>
      </c>
      <c r="AC83" s="232">
        <f t="shared" si="73"/>
        <v>5</v>
      </c>
      <c r="AD83" s="159">
        <f t="shared" si="74"/>
        <v>10</v>
      </c>
      <c r="AE83" s="243"/>
      <c r="AF83" s="147">
        <v>167</v>
      </c>
      <c r="AG83" s="155">
        <f t="shared" si="58"/>
        <v>4</v>
      </c>
      <c r="AH83" s="147">
        <v>92</v>
      </c>
      <c r="AI83" s="155">
        <f t="shared" si="59"/>
        <v>0</v>
      </c>
      <c r="AJ83" s="42">
        <v>4</v>
      </c>
      <c r="AK83" s="168">
        <f t="shared" si="60"/>
        <v>2</v>
      </c>
      <c r="AL83" s="147">
        <v>13</v>
      </c>
      <c r="AM83" s="155">
        <f t="shared" si="61"/>
        <v>0</v>
      </c>
      <c r="AN83" s="147">
        <v>10</v>
      </c>
      <c r="AO83" s="155">
        <f t="shared" si="62"/>
        <v>0</v>
      </c>
      <c r="AP83" s="42">
        <v>0</v>
      </c>
      <c r="AQ83" s="168">
        <f t="shared" si="63"/>
        <v>10</v>
      </c>
      <c r="AR83" s="147">
        <v>77</v>
      </c>
      <c r="AS83" s="155">
        <f t="shared" si="64"/>
        <v>0</v>
      </c>
      <c r="AT83" s="147">
        <v>22</v>
      </c>
      <c r="AU83" s="155">
        <f t="shared" si="65"/>
        <v>0</v>
      </c>
      <c r="AV83" s="148">
        <v>1</v>
      </c>
      <c r="BE83" s="230">
        <f t="shared" si="66"/>
        <v>43907</v>
      </c>
      <c r="BF83" s="132">
        <f t="shared" si="67"/>
        <v>12</v>
      </c>
      <c r="BG83" s="230">
        <f t="shared" si="68"/>
        <v>43907</v>
      </c>
      <c r="BH83" s="132">
        <f t="shared" si="69"/>
        <v>155</v>
      </c>
      <c r="BO83" s="180">
        <f t="shared" si="45"/>
        <v>43907</v>
      </c>
      <c r="BP83">
        <f t="shared" si="46"/>
        <v>167</v>
      </c>
      <c r="BQ83">
        <f t="shared" si="47"/>
        <v>92</v>
      </c>
      <c r="BR83">
        <f t="shared" si="48"/>
        <v>4</v>
      </c>
      <c r="BS83" s="180">
        <f t="shared" si="49"/>
        <v>43907</v>
      </c>
      <c r="BT83">
        <f t="shared" si="50"/>
        <v>13</v>
      </c>
      <c r="BU83">
        <f t="shared" si="51"/>
        <v>10</v>
      </c>
      <c r="BV83">
        <f t="shared" si="52"/>
        <v>0</v>
      </c>
      <c r="BW83" s="180">
        <f t="shared" si="53"/>
        <v>43907</v>
      </c>
      <c r="BX83">
        <f t="shared" si="54"/>
        <v>77</v>
      </c>
      <c r="BY83">
        <f t="shared" si="55"/>
        <v>22</v>
      </c>
      <c r="BZ83">
        <f t="shared" si="56"/>
        <v>1</v>
      </c>
      <c r="CA83" s="180">
        <f t="shared" si="19"/>
        <v>43907</v>
      </c>
      <c r="CB83">
        <f t="shared" si="20"/>
        <v>10</v>
      </c>
      <c r="CC83">
        <f t="shared" si="21"/>
        <v>4</v>
      </c>
      <c r="CD83" s="180">
        <f t="shared" si="22"/>
        <v>43907</v>
      </c>
      <c r="CE83">
        <f t="shared" si="23"/>
        <v>0</v>
      </c>
    </row>
    <row r="84" spans="1:83" x14ac:dyDescent="0.55000000000000004">
      <c r="A84" s="180">
        <v>43908</v>
      </c>
      <c r="B84" s="146">
        <v>34</v>
      </c>
      <c r="C84" s="155">
        <f t="shared" si="76"/>
        <v>189</v>
      </c>
      <c r="D84" s="162"/>
      <c r="E84" s="162"/>
      <c r="F84" s="162"/>
      <c r="G84" s="162"/>
      <c r="H84" s="162"/>
      <c r="I84" s="162"/>
      <c r="J84" s="162"/>
      <c r="K84" s="175"/>
      <c r="L84" s="173"/>
      <c r="M84" s="162"/>
      <c r="N84" s="162"/>
      <c r="O84" s="162"/>
      <c r="P84" s="162"/>
      <c r="Q84" s="162"/>
      <c r="R84" s="162"/>
      <c r="S84" s="162"/>
      <c r="T84" s="162"/>
      <c r="U84" s="162"/>
      <c r="V84" s="162"/>
      <c r="W84" s="163"/>
      <c r="X84" s="175"/>
      <c r="Z84" s="178">
        <f t="shared" si="75"/>
        <v>43908</v>
      </c>
      <c r="AA84" s="231">
        <f t="shared" si="71"/>
        <v>307</v>
      </c>
      <c r="AB84" s="231">
        <f t="shared" si="72"/>
        <v>127</v>
      </c>
      <c r="AC84" s="232">
        <f t="shared" si="73"/>
        <v>5</v>
      </c>
      <c r="AD84" s="159">
        <f t="shared" si="74"/>
        <v>25</v>
      </c>
      <c r="AE84" s="243"/>
      <c r="AF84" s="147">
        <v>192</v>
      </c>
      <c r="AG84" s="155">
        <f t="shared" si="58"/>
        <v>3</v>
      </c>
      <c r="AH84" s="147">
        <v>95</v>
      </c>
      <c r="AI84" s="155">
        <f t="shared" si="59"/>
        <v>0</v>
      </c>
      <c r="AJ84" s="42">
        <v>4</v>
      </c>
      <c r="AK84" s="168">
        <f t="shared" si="60"/>
        <v>2</v>
      </c>
      <c r="AL84" s="147">
        <v>15</v>
      </c>
      <c r="AM84" s="155">
        <f t="shared" si="61"/>
        <v>0</v>
      </c>
      <c r="AN84" s="147">
        <v>10</v>
      </c>
      <c r="AO84" s="155">
        <f t="shared" si="62"/>
        <v>0</v>
      </c>
      <c r="AP84" s="42">
        <v>0</v>
      </c>
      <c r="AQ84" s="168">
        <f t="shared" si="63"/>
        <v>23</v>
      </c>
      <c r="AR84" s="147">
        <v>100</v>
      </c>
      <c r="AS84" s="155">
        <f t="shared" si="64"/>
        <v>0</v>
      </c>
      <c r="AT84" s="147">
        <v>22</v>
      </c>
      <c r="AU84" s="155">
        <f t="shared" si="65"/>
        <v>0</v>
      </c>
      <c r="AV84" s="148">
        <v>1</v>
      </c>
      <c r="BE84" s="230">
        <f t="shared" si="66"/>
        <v>43908</v>
      </c>
      <c r="BF84" s="132">
        <f t="shared" si="67"/>
        <v>34</v>
      </c>
      <c r="BG84" s="230">
        <f t="shared" si="68"/>
        <v>43908</v>
      </c>
      <c r="BH84" s="132">
        <f t="shared" si="69"/>
        <v>189</v>
      </c>
      <c r="BO84" s="180">
        <f t="shared" si="45"/>
        <v>43908</v>
      </c>
      <c r="BP84">
        <f t="shared" si="46"/>
        <v>192</v>
      </c>
      <c r="BQ84">
        <f t="shared" si="47"/>
        <v>95</v>
      </c>
      <c r="BR84">
        <f t="shared" si="48"/>
        <v>4</v>
      </c>
      <c r="BS84" s="180">
        <f t="shared" si="49"/>
        <v>43908</v>
      </c>
      <c r="BT84">
        <f t="shared" si="50"/>
        <v>15</v>
      </c>
      <c r="BU84">
        <f t="shared" si="51"/>
        <v>10</v>
      </c>
      <c r="BV84">
        <f t="shared" si="52"/>
        <v>0</v>
      </c>
      <c r="BW84" s="180">
        <f t="shared" si="53"/>
        <v>43908</v>
      </c>
      <c r="BX84">
        <f t="shared" si="54"/>
        <v>100</v>
      </c>
      <c r="BY84">
        <f t="shared" si="55"/>
        <v>22</v>
      </c>
      <c r="BZ84">
        <f t="shared" si="56"/>
        <v>1</v>
      </c>
      <c r="CA84" s="180">
        <f t="shared" si="19"/>
        <v>43908</v>
      </c>
      <c r="CB84">
        <f t="shared" si="20"/>
        <v>25</v>
      </c>
      <c r="CC84">
        <f t="shared" si="21"/>
        <v>3</v>
      </c>
      <c r="CD84" s="180">
        <f t="shared" si="22"/>
        <v>43908</v>
      </c>
      <c r="CE84">
        <f t="shared" si="23"/>
        <v>0</v>
      </c>
    </row>
    <row r="85" spans="1:83" x14ac:dyDescent="0.55000000000000004">
      <c r="A85" s="180">
        <v>43909</v>
      </c>
      <c r="B85" s="146">
        <v>39</v>
      </c>
      <c r="C85" s="155">
        <f t="shared" si="76"/>
        <v>228</v>
      </c>
      <c r="D85" s="162"/>
      <c r="E85" s="162"/>
      <c r="F85" s="162"/>
      <c r="G85" s="162"/>
      <c r="H85" s="162"/>
      <c r="I85" s="162"/>
      <c r="J85" s="162"/>
      <c r="K85" s="175"/>
      <c r="L85" s="173"/>
      <c r="M85" s="162"/>
      <c r="N85" s="162"/>
      <c r="O85" s="162"/>
      <c r="P85" s="162"/>
      <c r="Q85" s="162"/>
      <c r="R85" s="162"/>
      <c r="S85" s="162"/>
      <c r="T85" s="162"/>
      <c r="U85" s="162"/>
      <c r="V85" s="162"/>
      <c r="W85" s="163"/>
      <c r="X85" s="175"/>
      <c r="Z85" s="178">
        <f t="shared" si="75"/>
        <v>43909</v>
      </c>
      <c r="AA85" s="231">
        <f t="shared" si="71"/>
        <v>333</v>
      </c>
      <c r="AB85" s="231">
        <f t="shared" si="72"/>
        <v>134</v>
      </c>
      <c r="AC85" s="232">
        <f t="shared" si="73"/>
        <v>5</v>
      </c>
      <c r="AD85" s="159">
        <f t="shared" si="74"/>
        <v>16</v>
      </c>
      <c r="AE85" s="243"/>
      <c r="AF85" s="147">
        <v>208</v>
      </c>
      <c r="AG85" s="155">
        <f t="shared" si="58"/>
        <v>3</v>
      </c>
      <c r="AH85" s="147">
        <v>98</v>
      </c>
      <c r="AI85" s="155">
        <f t="shared" si="59"/>
        <v>0</v>
      </c>
      <c r="AJ85" s="42">
        <v>4</v>
      </c>
      <c r="AK85" s="168">
        <f t="shared" si="60"/>
        <v>2</v>
      </c>
      <c r="AL85" s="147">
        <v>17</v>
      </c>
      <c r="AM85" s="155">
        <f t="shared" si="61"/>
        <v>0</v>
      </c>
      <c r="AN85" s="147">
        <v>10</v>
      </c>
      <c r="AO85" s="155">
        <f t="shared" si="62"/>
        <v>0</v>
      </c>
      <c r="AP85" s="42">
        <v>0</v>
      </c>
      <c r="AQ85" s="168">
        <f t="shared" si="63"/>
        <v>8</v>
      </c>
      <c r="AR85" s="147">
        <v>108</v>
      </c>
      <c r="AS85" s="155">
        <f t="shared" si="64"/>
        <v>4</v>
      </c>
      <c r="AT85" s="147">
        <v>26</v>
      </c>
      <c r="AU85" s="155">
        <f t="shared" si="65"/>
        <v>0</v>
      </c>
      <c r="AV85" s="148">
        <v>1</v>
      </c>
      <c r="BE85" s="230">
        <f t="shared" si="66"/>
        <v>43909</v>
      </c>
      <c r="BF85" s="132">
        <f t="shared" si="67"/>
        <v>39</v>
      </c>
      <c r="BG85" s="230">
        <f t="shared" si="68"/>
        <v>43909</v>
      </c>
      <c r="BH85" s="132">
        <f t="shared" si="69"/>
        <v>228</v>
      </c>
      <c r="BO85" s="180">
        <f t="shared" si="45"/>
        <v>43909</v>
      </c>
      <c r="BP85">
        <f t="shared" si="46"/>
        <v>208</v>
      </c>
      <c r="BQ85">
        <f t="shared" si="47"/>
        <v>98</v>
      </c>
      <c r="BR85">
        <f t="shared" si="48"/>
        <v>4</v>
      </c>
      <c r="BS85" s="180">
        <f t="shared" si="49"/>
        <v>43909</v>
      </c>
      <c r="BT85">
        <f t="shared" si="50"/>
        <v>17</v>
      </c>
      <c r="BU85">
        <f t="shared" si="51"/>
        <v>10</v>
      </c>
      <c r="BV85">
        <f t="shared" si="52"/>
        <v>0</v>
      </c>
      <c r="BW85" s="180">
        <f t="shared" si="53"/>
        <v>43909</v>
      </c>
      <c r="BX85">
        <f t="shared" si="54"/>
        <v>108</v>
      </c>
      <c r="BY85">
        <f t="shared" si="55"/>
        <v>26</v>
      </c>
      <c r="BZ85">
        <f t="shared" si="56"/>
        <v>1</v>
      </c>
      <c r="CA85" s="180">
        <f t="shared" si="19"/>
        <v>43909</v>
      </c>
      <c r="CB85">
        <f t="shared" si="20"/>
        <v>16</v>
      </c>
      <c r="CC85">
        <f t="shared" si="21"/>
        <v>3</v>
      </c>
      <c r="CD85" s="180">
        <f t="shared" si="22"/>
        <v>43909</v>
      </c>
      <c r="CE85">
        <f t="shared" si="23"/>
        <v>0</v>
      </c>
    </row>
    <row r="86" spans="1:83" x14ac:dyDescent="0.55000000000000004">
      <c r="A86" s="180">
        <v>43910</v>
      </c>
      <c r="B86" s="146">
        <v>41</v>
      </c>
      <c r="C86" s="155">
        <f t="shared" ref="C86:C104" si="77">+B86+C85</f>
        <v>269</v>
      </c>
      <c r="D86" s="162"/>
      <c r="E86" s="162"/>
      <c r="F86" s="162"/>
      <c r="G86" s="162"/>
      <c r="H86" s="162"/>
      <c r="I86" s="162"/>
      <c r="J86" s="162"/>
      <c r="K86" s="175"/>
      <c r="L86" s="173"/>
      <c r="M86" s="162"/>
      <c r="N86" s="162"/>
      <c r="O86" s="162"/>
      <c r="P86" s="162"/>
      <c r="Q86" s="162"/>
      <c r="R86" s="162"/>
      <c r="S86" s="162"/>
      <c r="T86" s="162"/>
      <c r="U86" s="162"/>
      <c r="V86" s="162"/>
      <c r="W86" s="163"/>
      <c r="X86" s="175"/>
      <c r="Z86" s="178">
        <f t="shared" si="75"/>
        <v>43910</v>
      </c>
      <c r="AA86" s="231">
        <f t="shared" si="71"/>
        <v>408</v>
      </c>
      <c r="AB86" s="231">
        <f t="shared" si="72"/>
        <v>136</v>
      </c>
      <c r="AC86" s="232">
        <f t="shared" si="73"/>
        <v>6</v>
      </c>
      <c r="AD86" s="159">
        <f t="shared" si="74"/>
        <v>48</v>
      </c>
      <c r="AE86" s="243"/>
      <c r="AF86" s="147">
        <v>256</v>
      </c>
      <c r="AG86" s="155">
        <f t="shared" si="58"/>
        <v>0</v>
      </c>
      <c r="AH86" s="147">
        <v>98</v>
      </c>
      <c r="AI86" s="155">
        <f t="shared" si="59"/>
        <v>0</v>
      </c>
      <c r="AJ86" s="42">
        <v>4</v>
      </c>
      <c r="AK86" s="168">
        <f t="shared" si="60"/>
        <v>0</v>
      </c>
      <c r="AL86" s="147">
        <v>17</v>
      </c>
      <c r="AM86" s="155">
        <f t="shared" si="61"/>
        <v>0</v>
      </c>
      <c r="AN86" s="147">
        <v>10</v>
      </c>
      <c r="AO86" s="155">
        <f t="shared" si="62"/>
        <v>0</v>
      </c>
      <c r="AP86" s="42">
        <v>0</v>
      </c>
      <c r="AQ86" s="168">
        <f t="shared" si="63"/>
        <v>27</v>
      </c>
      <c r="AR86" s="147">
        <v>135</v>
      </c>
      <c r="AS86" s="155">
        <f t="shared" si="64"/>
        <v>2</v>
      </c>
      <c r="AT86" s="147">
        <v>28</v>
      </c>
      <c r="AU86" s="155">
        <f t="shared" si="65"/>
        <v>1</v>
      </c>
      <c r="AV86" s="148">
        <v>2</v>
      </c>
      <c r="BE86" s="230">
        <f t="shared" si="66"/>
        <v>43910</v>
      </c>
      <c r="BF86" s="132">
        <f t="shared" si="67"/>
        <v>41</v>
      </c>
      <c r="BG86" s="230">
        <f t="shared" si="68"/>
        <v>43910</v>
      </c>
      <c r="BH86" s="132">
        <f t="shared" si="69"/>
        <v>269</v>
      </c>
      <c r="BO86" s="180">
        <f t="shared" si="45"/>
        <v>43910</v>
      </c>
      <c r="BP86">
        <f t="shared" si="46"/>
        <v>256</v>
      </c>
      <c r="BQ86">
        <f t="shared" si="47"/>
        <v>98</v>
      </c>
      <c r="BR86">
        <f t="shared" si="48"/>
        <v>4</v>
      </c>
      <c r="BS86" s="180">
        <f t="shared" si="49"/>
        <v>43910</v>
      </c>
      <c r="BT86">
        <f t="shared" si="50"/>
        <v>17</v>
      </c>
      <c r="BU86">
        <f t="shared" si="51"/>
        <v>10</v>
      </c>
      <c r="BV86">
        <f t="shared" si="52"/>
        <v>0</v>
      </c>
      <c r="BW86" s="180">
        <f t="shared" si="53"/>
        <v>43910</v>
      </c>
      <c r="BX86">
        <f t="shared" si="54"/>
        <v>135</v>
      </c>
      <c r="BY86">
        <f t="shared" si="55"/>
        <v>28</v>
      </c>
      <c r="BZ86">
        <f t="shared" si="56"/>
        <v>2</v>
      </c>
      <c r="CA86" s="180">
        <f t="shared" si="19"/>
        <v>43910</v>
      </c>
      <c r="CB86">
        <f t="shared" si="20"/>
        <v>48</v>
      </c>
      <c r="CC86">
        <f t="shared" si="21"/>
        <v>0</v>
      </c>
      <c r="CD86" s="180">
        <f t="shared" si="22"/>
        <v>43910</v>
      </c>
      <c r="CE86">
        <f t="shared" si="23"/>
        <v>0</v>
      </c>
    </row>
    <row r="87" spans="1:83" x14ac:dyDescent="0.55000000000000004">
      <c r="A87" s="180">
        <v>43911</v>
      </c>
      <c r="B87" s="146">
        <v>45</v>
      </c>
      <c r="C87" s="155">
        <f t="shared" si="77"/>
        <v>314</v>
      </c>
      <c r="D87" s="162"/>
      <c r="E87" s="162"/>
      <c r="F87" s="162"/>
      <c r="G87" s="162"/>
      <c r="H87" s="162"/>
      <c r="I87" s="162"/>
      <c r="J87" s="162"/>
      <c r="K87" s="175"/>
      <c r="L87" s="173"/>
      <c r="M87" s="162"/>
      <c r="N87" s="162"/>
      <c r="O87" s="162"/>
      <c r="P87" s="162"/>
      <c r="Q87" s="162"/>
      <c r="R87" s="162"/>
      <c r="S87" s="162"/>
      <c r="T87" s="162"/>
      <c r="U87" s="162"/>
      <c r="V87" s="162"/>
      <c r="W87" s="163"/>
      <c r="X87" s="175"/>
      <c r="Z87" s="178">
        <f t="shared" si="75"/>
        <v>43911</v>
      </c>
      <c r="AA87" s="231">
        <f t="shared" si="71"/>
        <v>444</v>
      </c>
      <c r="AB87" s="231">
        <f t="shared" si="72"/>
        <v>138</v>
      </c>
      <c r="AC87" s="232">
        <f t="shared" si="73"/>
        <v>6</v>
      </c>
      <c r="AD87" s="159">
        <f t="shared" si="74"/>
        <v>17</v>
      </c>
      <c r="AE87" s="243"/>
      <c r="AF87" s="147">
        <v>273</v>
      </c>
      <c r="AG87" s="155">
        <f t="shared" si="58"/>
        <v>2</v>
      </c>
      <c r="AH87" s="147">
        <v>100</v>
      </c>
      <c r="AI87" s="155">
        <f t="shared" si="59"/>
        <v>0</v>
      </c>
      <c r="AJ87" s="42">
        <v>4</v>
      </c>
      <c r="AK87" s="168">
        <f t="shared" si="60"/>
        <v>1</v>
      </c>
      <c r="AL87" s="147">
        <v>18</v>
      </c>
      <c r="AM87" s="155">
        <f t="shared" si="61"/>
        <v>0</v>
      </c>
      <c r="AN87" s="147">
        <v>10</v>
      </c>
      <c r="AO87" s="155">
        <f t="shared" si="62"/>
        <v>0</v>
      </c>
      <c r="AP87" s="42">
        <v>0</v>
      </c>
      <c r="AQ87" s="168">
        <f t="shared" si="63"/>
        <v>18</v>
      </c>
      <c r="AR87" s="147">
        <v>153</v>
      </c>
      <c r="AS87" s="155">
        <f t="shared" si="64"/>
        <v>0</v>
      </c>
      <c r="AT87" s="147">
        <v>28</v>
      </c>
      <c r="AU87" s="155">
        <f t="shared" si="65"/>
        <v>0</v>
      </c>
      <c r="AV87" s="148">
        <v>2</v>
      </c>
      <c r="BE87" s="230">
        <f t="shared" si="66"/>
        <v>43911</v>
      </c>
      <c r="BF87" s="132">
        <f t="shared" si="67"/>
        <v>45</v>
      </c>
      <c r="BG87" s="230">
        <f t="shared" si="68"/>
        <v>43911</v>
      </c>
      <c r="BH87" s="132">
        <f t="shared" si="69"/>
        <v>314</v>
      </c>
      <c r="BO87" s="180">
        <f t="shared" si="45"/>
        <v>43911</v>
      </c>
      <c r="BP87">
        <f t="shared" si="46"/>
        <v>273</v>
      </c>
      <c r="BQ87">
        <f t="shared" si="47"/>
        <v>100</v>
      </c>
      <c r="BR87">
        <f t="shared" si="48"/>
        <v>4</v>
      </c>
      <c r="BS87" s="180">
        <f t="shared" si="49"/>
        <v>43911</v>
      </c>
      <c r="BT87">
        <f t="shared" si="50"/>
        <v>18</v>
      </c>
      <c r="BU87">
        <f t="shared" si="51"/>
        <v>10</v>
      </c>
      <c r="BV87">
        <f t="shared" si="52"/>
        <v>0</v>
      </c>
      <c r="BW87" s="180">
        <f t="shared" si="53"/>
        <v>43911</v>
      </c>
      <c r="BX87">
        <f t="shared" si="54"/>
        <v>153</v>
      </c>
      <c r="BY87">
        <f t="shared" si="55"/>
        <v>28</v>
      </c>
      <c r="BZ87">
        <f t="shared" si="56"/>
        <v>2</v>
      </c>
      <c r="CA87" s="180">
        <f t="shared" si="19"/>
        <v>43911</v>
      </c>
      <c r="CB87">
        <f t="shared" si="20"/>
        <v>17</v>
      </c>
      <c r="CC87">
        <f t="shared" si="21"/>
        <v>2</v>
      </c>
      <c r="CD87" s="180">
        <f t="shared" si="22"/>
        <v>43911</v>
      </c>
      <c r="CE87">
        <f t="shared" si="23"/>
        <v>0</v>
      </c>
    </row>
    <row r="88" spans="1:83" x14ac:dyDescent="0.55000000000000004">
      <c r="A88" s="180">
        <v>43912</v>
      </c>
      <c r="B88" s="146">
        <v>39</v>
      </c>
      <c r="C88" s="155">
        <f t="shared" si="77"/>
        <v>353</v>
      </c>
      <c r="D88" s="162"/>
      <c r="E88" s="162"/>
      <c r="F88" s="162"/>
      <c r="G88" s="162"/>
      <c r="H88" s="162"/>
      <c r="I88" s="162"/>
      <c r="J88" s="162"/>
      <c r="K88" s="175"/>
      <c r="L88" s="173"/>
      <c r="M88" s="162"/>
      <c r="N88" s="162"/>
      <c r="O88" s="162"/>
      <c r="P88" s="162"/>
      <c r="Q88" s="162"/>
      <c r="R88" s="162"/>
      <c r="S88" s="162"/>
      <c r="T88" s="162"/>
      <c r="U88" s="162"/>
      <c r="V88" s="162"/>
      <c r="W88" s="163"/>
      <c r="X88" s="175"/>
      <c r="Z88" s="178">
        <f t="shared" si="75"/>
        <v>43912</v>
      </c>
      <c r="AA88" s="231">
        <f t="shared" si="71"/>
        <v>507</v>
      </c>
      <c r="AB88" s="231">
        <f t="shared" si="72"/>
        <v>138</v>
      </c>
      <c r="AC88" s="232">
        <f t="shared" si="73"/>
        <v>6</v>
      </c>
      <c r="AD88" s="159">
        <f t="shared" si="74"/>
        <v>44</v>
      </c>
      <c r="AE88" s="243"/>
      <c r="AF88" s="147">
        <v>317</v>
      </c>
      <c r="AG88" s="155">
        <f t="shared" si="58"/>
        <v>0</v>
      </c>
      <c r="AH88" s="147">
        <v>100</v>
      </c>
      <c r="AI88" s="155">
        <f t="shared" si="59"/>
        <v>0</v>
      </c>
      <c r="AJ88" s="42">
        <v>4</v>
      </c>
      <c r="AK88" s="168">
        <f t="shared" si="60"/>
        <v>3</v>
      </c>
      <c r="AL88" s="147">
        <v>21</v>
      </c>
      <c r="AM88" s="155">
        <f t="shared" si="61"/>
        <v>0</v>
      </c>
      <c r="AN88" s="147">
        <v>10</v>
      </c>
      <c r="AO88" s="155">
        <f t="shared" si="62"/>
        <v>0</v>
      </c>
      <c r="AP88" s="42">
        <v>0</v>
      </c>
      <c r="AQ88" s="168">
        <f t="shared" si="63"/>
        <v>16</v>
      </c>
      <c r="AR88" s="147">
        <v>169</v>
      </c>
      <c r="AS88" s="155">
        <f t="shared" si="64"/>
        <v>0</v>
      </c>
      <c r="AT88" s="147">
        <v>28</v>
      </c>
      <c r="AU88" s="155">
        <f t="shared" si="65"/>
        <v>0</v>
      </c>
      <c r="AV88" s="148">
        <v>2</v>
      </c>
      <c r="BE88" s="230">
        <f t="shared" si="66"/>
        <v>43912</v>
      </c>
      <c r="BF88" s="132">
        <f t="shared" si="67"/>
        <v>39</v>
      </c>
      <c r="BG88" s="230">
        <f t="shared" si="68"/>
        <v>43912</v>
      </c>
      <c r="BH88" s="132">
        <f t="shared" si="69"/>
        <v>353</v>
      </c>
      <c r="BO88" s="180">
        <f t="shared" si="45"/>
        <v>43912</v>
      </c>
      <c r="BP88">
        <f t="shared" si="46"/>
        <v>317</v>
      </c>
      <c r="BQ88">
        <f t="shared" si="47"/>
        <v>100</v>
      </c>
      <c r="BR88">
        <f t="shared" si="48"/>
        <v>4</v>
      </c>
      <c r="BS88" s="180">
        <f t="shared" si="49"/>
        <v>43912</v>
      </c>
      <c r="BT88">
        <f t="shared" si="50"/>
        <v>21</v>
      </c>
      <c r="BU88">
        <f t="shared" si="51"/>
        <v>10</v>
      </c>
      <c r="BV88">
        <f t="shared" si="52"/>
        <v>0</v>
      </c>
      <c r="BW88" s="180">
        <f t="shared" si="53"/>
        <v>43912</v>
      </c>
      <c r="BX88">
        <f t="shared" si="54"/>
        <v>169</v>
      </c>
      <c r="BY88">
        <f t="shared" si="55"/>
        <v>28</v>
      </c>
      <c r="BZ88">
        <f t="shared" si="56"/>
        <v>2</v>
      </c>
      <c r="CA88" s="180">
        <f t="shared" si="19"/>
        <v>43912</v>
      </c>
      <c r="CB88">
        <f t="shared" si="20"/>
        <v>44</v>
      </c>
      <c r="CC88">
        <f t="shared" si="21"/>
        <v>0</v>
      </c>
      <c r="CD88" s="180">
        <f t="shared" si="22"/>
        <v>43912</v>
      </c>
      <c r="CE88">
        <f t="shared" si="23"/>
        <v>0</v>
      </c>
    </row>
    <row r="89" spans="1:83" x14ac:dyDescent="0.55000000000000004">
      <c r="A89" s="180">
        <v>43913</v>
      </c>
      <c r="B89" s="146">
        <v>74</v>
      </c>
      <c r="C89" s="155">
        <f t="shared" si="77"/>
        <v>427</v>
      </c>
      <c r="D89" s="162"/>
      <c r="E89" s="162"/>
      <c r="F89" s="162"/>
      <c r="G89" s="162"/>
      <c r="H89" s="162"/>
      <c r="I89" s="162"/>
      <c r="J89" s="162"/>
      <c r="K89" s="175"/>
      <c r="L89" s="173"/>
      <c r="M89" s="162"/>
      <c r="N89" s="162"/>
      <c r="O89" s="162"/>
      <c r="P89" s="162"/>
      <c r="Q89" s="162"/>
      <c r="R89" s="162"/>
      <c r="S89" s="162"/>
      <c r="T89" s="162"/>
      <c r="U89" s="162"/>
      <c r="V89" s="162"/>
      <c r="W89" s="163"/>
      <c r="X89" s="175"/>
      <c r="Z89" s="178">
        <f t="shared" si="75"/>
        <v>43913</v>
      </c>
      <c r="AA89" s="231">
        <f t="shared" si="71"/>
        <v>576</v>
      </c>
      <c r="AB89" s="231">
        <f t="shared" si="72"/>
        <v>140</v>
      </c>
      <c r="AC89" s="232">
        <f t="shared" si="73"/>
        <v>6</v>
      </c>
      <c r="AD89" s="159">
        <f t="shared" si="74"/>
        <v>39</v>
      </c>
      <c r="AE89" s="243"/>
      <c r="AF89" s="147">
        <v>356</v>
      </c>
      <c r="AG89" s="155">
        <f t="shared" si="58"/>
        <v>1</v>
      </c>
      <c r="AH89" s="147">
        <v>101</v>
      </c>
      <c r="AI89" s="155">
        <f t="shared" si="59"/>
        <v>0</v>
      </c>
      <c r="AJ89" s="42">
        <v>4</v>
      </c>
      <c r="AK89" s="168">
        <f t="shared" si="60"/>
        <v>4</v>
      </c>
      <c r="AL89" s="147">
        <v>25</v>
      </c>
      <c r="AM89" s="155">
        <f t="shared" si="61"/>
        <v>0</v>
      </c>
      <c r="AN89" s="147">
        <v>10</v>
      </c>
      <c r="AO89" s="155">
        <f t="shared" si="62"/>
        <v>0</v>
      </c>
      <c r="AP89" s="42">
        <v>0</v>
      </c>
      <c r="AQ89" s="168">
        <f t="shared" si="63"/>
        <v>26</v>
      </c>
      <c r="AR89" s="147">
        <v>195</v>
      </c>
      <c r="AS89" s="155">
        <f t="shared" si="64"/>
        <v>1</v>
      </c>
      <c r="AT89" s="147">
        <v>29</v>
      </c>
      <c r="AU89" s="155">
        <f t="shared" si="65"/>
        <v>0</v>
      </c>
      <c r="AV89" s="148">
        <v>2</v>
      </c>
      <c r="BE89" s="230">
        <f t="shared" si="66"/>
        <v>43913</v>
      </c>
      <c r="BF89" s="132">
        <f t="shared" si="67"/>
        <v>74</v>
      </c>
      <c r="BG89" s="230">
        <f t="shared" si="68"/>
        <v>43913</v>
      </c>
      <c r="BH89" s="132">
        <f t="shared" si="69"/>
        <v>427</v>
      </c>
      <c r="BO89" s="180">
        <f t="shared" si="45"/>
        <v>43913</v>
      </c>
      <c r="BP89">
        <f t="shared" si="46"/>
        <v>356</v>
      </c>
      <c r="BQ89">
        <f t="shared" si="47"/>
        <v>101</v>
      </c>
      <c r="BR89">
        <f t="shared" si="48"/>
        <v>4</v>
      </c>
      <c r="BS89" s="180">
        <f t="shared" si="49"/>
        <v>43913</v>
      </c>
      <c r="BT89">
        <f t="shared" si="50"/>
        <v>25</v>
      </c>
      <c r="BU89">
        <f t="shared" si="51"/>
        <v>10</v>
      </c>
      <c r="BV89">
        <f t="shared" si="52"/>
        <v>0</v>
      </c>
      <c r="BW89" s="180">
        <f t="shared" si="53"/>
        <v>43913</v>
      </c>
      <c r="BX89">
        <f t="shared" si="54"/>
        <v>195</v>
      </c>
      <c r="BY89">
        <f t="shared" si="55"/>
        <v>29</v>
      </c>
      <c r="BZ89">
        <f t="shared" si="56"/>
        <v>2</v>
      </c>
      <c r="CA89" s="180">
        <f t="shared" si="19"/>
        <v>43913</v>
      </c>
      <c r="CB89">
        <f t="shared" si="20"/>
        <v>39</v>
      </c>
      <c r="CC89">
        <f t="shared" si="21"/>
        <v>1</v>
      </c>
      <c r="CD89" s="180">
        <f t="shared" si="22"/>
        <v>43913</v>
      </c>
      <c r="CE89">
        <f t="shared" si="23"/>
        <v>0</v>
      </c>
    </row>
    <row r="90" spans="1:83" x14ac:dyDescent="0.55000000000000004">
      <c r="A90" s="180">
        <v>43914</v>
      </c>
      <c r="B90" s="146">
        <v>47</v>
      </c>
      <c r="C90" s="155">
        <f t="shared" si="77"/>
        <v>474</v>
      </c>
      <c r="D90" s="162"/>
      <c r="E90" s="162"/>
      <c r="F90" s="162"/>
      <c r="G90" s="162"/>
      <c r="H90" s="162"/>
      <c r="I90" s="162"/>
      <c r="J90" s="162"/>
      <c r="K90" s="175"/>
      <c r="L90" s="173"/>
      <c r="M90" s="162"/>
      <c r="N90" s="162"/>
      <c r="O90" s="162"/>
      <c r="P90" s="162"/>
      <c r="Q90" s="162"/>
      <c r="R90" s="162"/>
      <c r="S90" s="162"/>
      <c r="T90" s="162"/>
      <c r="U90" s="162"/>
      <c r="V90" s="162"/>
      <c r="W90" s="163"/>
      <c r="X90" s="175"/>
      <c r="Z90" s="178">
        <f t="shared" si="75"/>
        <v>43914</v>
      </c>
      <c r="AA90" s="231">
        <f t="shared" si="71"/>
        <v>628</v>
      </c>
      <c r="AB90" s="231">
        <f t="shared" si="72"/>
        <v>141</v>
      </c>
      <c r="AC90" s="232">
        <f t="shared" si="73"/>
        <v>6</v>
      </c>
      <c r="AD90" s="159">
        <f t="shared" si="74"/>
        <v>30</v>
      </c>
      <c r="AE90" s="243"/>
      <c r="AF90" s="147">
        <v>386</v>
      </c>
      <c r="AG90" s="155">
        <f t="shared" si="58"/>
        <v>1</v>
      </c>
      <c r="AH90" s="147">
        <v>102</v>
      </c>
      <c r="AI90" s="155">
        <f t="shared" si="59"/>
        <v>0</v>
      </c>
      <c r="AJ90" s="42">
        <v>4</v>
      </c>
      <c r="AK90" s="168">
        <f t="shared" si="60"/>
        <v>1</v>
      </c>
      <c r="AL90" s="147">
        <v>26</v>
      </c>
      <c r="AM90" s="155">
        <f t="shared" si="61"/>
        <v>0</v>
      </c>
      <c r="AN90" s="147">
        <v>10</v>
      </c>
      <c r="AO90" s="155">
        <f t="shared" si="62"/>
        <v>0</v>
      </c>
      <c r="AP90" s="42">
        <v>0</v>
      </c>
      <c r="AQ90" s="168">
        <f t="shared" si="63"/>
        <v>21</v>
      </c>
      <c r="AR90" s="147">
        <v>216</v>
      </c>
      <c r="AS90" s="155">
        <f t="shared" si="64"/>
        <v>0</v>
      </c>
      <c r="AT90" s="147">
        <v>29</v>
      </c>
      <c r="AU90" s="155">
        <f t="shared" si="65"/>
        <v>0</v>
      </c>
      <c r="AV90" s="148">
        <v>2</v>
      </c>
      <c r="BE90" s="230">
        <f t="shared" si="66"/>
        <v>43914</v>
      </c>
      <c r="BF90" s="132">
        <f t="shared" si="67"/>
        <v>47</v>
      </c>
      <c r="BG90" s="230">
        <f t="shared" si="68"/>
        <v>43914</v>
      </c>
      <c r="BH90" s="132">
        <f t="shared" si="69"/>
        <v>474</v>
      </c>
      <c r="BO90" s="180">
        <f t="shared" si="45"/>
        <v>43914</v>
      </c>
      <c r="BP90">
        <f t="shared" si="46"/>
        <v>386</v>
      </c>
      <c r="BQ90">
        <f t="shared" si="47"/>
        <v>102</v>
      </c>
      <c r="BR90">
        <f t="shared" si="48"/>
        <v>4</v>
      </c>
      <c r="BS90" s="180">
        <f t="shared" si="49"/>
        <v>43914</v>
      </c>
      <c r="BT90">
        <f t="shared" si="50"/>
        <v>26</v>
      </c>
      <c r="BU90">
        <f t="shared" si="51"/>
        <v>10</v>
      </c>
      <c r="BV90">
        <f t="shared" si="52"/>
        <v>0</v>
      </c>
      <c r="BW90" s="180">
        <f t="shared" si="53"/>
        <v>43914</v>
      </c>
      <c r="BX90">
        <f t="shared" si="54"/>
        <v>216</v>
      </c>
      <c r="BY90">
        <f t="shared" si="55"/>
        <v>29</v>
      </c>
      <c r="BZ90">
        <f t="shared" si="56"/>
        <v>2</v>
      </c>
      <c r="CA90" s="180">
        <f t="shared" si="19"/>
        <v>43914</v>
      </c>
      <c r="CB90">
        <f t="shared" si="20"/>
        <v>30</v>
      </c>
      <c r="CC90">
        <f t="shared" si="21"/>
        <v>1</v>
      </c>
      <c r="CD90" s="180">
        <f t="shared" si="22"/>
        <v>43914</v>
      </c>
      <c r="CE90">
        <f t="shared" si="23"/>
        <v>0</v>
      </c>
    </row>
    <row r="91" spans="1:83" x14ac:dyDescent="0.55000000000000004">
      <c r="A91" s="180">
        <v>43915</v>
      </c>
      <c r="B91" s="146">
        <v>67</v>
      </c>
      <c r="C91" s="155">
        <f t="shared" si="77"/>
        <v>541</v>
      </c>
      <c r="D91" s="135"/>
      <c r="E91" s="135"/>
      <c r="F91" s="135"/>
      <c r="G91" s="147">
        <v>58</v>
      </c>
      <c r="H91" s="135"/>
      <c r="I91" s="135"/>
      <c r="J91" s="135"/>
      <c r="K91" s="139"/>
      <c r="L91" s="173"/>
      <c r="M91" s="162"/>
      <c r="N91" s="162"/>
      <c r="O91" s="162"/>
      <c r="P91" s="162"/>
      <c r="Q91" s="162"/>
      <c r="R91" s="162"/>
      <c r="S91" s="162"/>
      <c r="T91" s="162"/>
      <c r="U91" s="162"/>
      <c r="V91" s="162"/>
      <c r="W91" s="163"/>
      <c r="X91" s="175"/>
      <c r="Z91" s="178">
        <f t="shared" si="75"/>
        <v>43915</v>
      </c>
      <c r="AA91" s="231">
        <f t="shared" si="71"/>
        <v>675</v>
      </c>
      <c r="AB91" s="231">
        <f t="shared" si="72"/>
        <v>145</v>
      </c>
      <c r="AC91" s="232">
        <f t="shared" si="73"/>
        <v>6</v>
      </c>
      <c r="AD91" s="159">
        <f t="shared" si="74"/>
        <v>24</v>
      </c>
      <c r="AE91" s="243"/>
      <c r="AF91" s="147">
        <v>410</v>
      </c>
      <c r="AG91" s="155">
        <f t="shared" si="58"/>
        <v>4</v>
      </c>
      <c r="AH91" s="147">
        <v>106</v>
      </c>
      <c r="AI91" s="155">
        <f t="shared" si="59"/>
        <v>0</v>
      </c>
      <c r="AJ91" s="42">
        <v>4</v>
      </c>
      <c r="AK91" s="168">
        <f t="shared" si="60"/>
        <v>4</v>
      </c>
      <c r="AL91" s="147">
        <v>30</v>
      </c>
      <c r="AM91" s="155">
        <f t="shared" si="61"/>
        <v>0</v>
      </c>
      <c r="AN91" s="147">
        <v>10</v>
      </c>
      <c r="AO91" s="155">
        <f t="shared" si="62"/>
        <v>0</v>
      </c>
      <c r="AP91" s="42">
        <v>0</v>
      </c>
      <c r="AQ91" s="168">
        <f t="shared" si="63"/>
        <v>19</v>
      </c>
      <c r="AR91" s="147">
        <v>235</v>
      </c>
      <c r="AS91" s="155">
        <f t="shared" si="64"/>
        <v>0</v>
      </c>
      <c r="AT91" s="147">
        <v>29</v>
      </c>
      <c r="AU91" s="155">
        <f t="shared" si="65"/>
        <v>0</v>
      </c>
      <c r="AV91" s="148">
        <v>2</v>
      </c>
      <c r="BE91" s="230">
        <f t="shared" si="66"/>
        <v>43915</v>
      </c>
      <c r="BF91" s="132">
        <f t="shared" si="67"/>
        <v>67</v>
      </c>
      <c r="BG91" s="230">
        <f t="shared" si="68"/>
        <v>43915</v>
      </c>
      <c r="BH91" s="132">
        <f t="shared" si="69"/>
        <v>541</v>
      </c>
      <c r="BO91" s="180">
        <f t="shared" si="45"/>
        <v>43915</v>
      </c>
      <c r="BP91">
        <f t="shared" si="46"/>
        <v>410</v>
      </c>
      <c r="BQ91">
        <f t="shared" si="47"/>
        <v>106</v>
      </c>
      <c r="BR91">
        <f t="shared" si="48"/>
        <v>4</v>
      </c>
      <c r="BS91" s="180">
        <f t="shared" si="49"/>
        <v>43915</v>
      </c>
      <c r="BT91">
        <f t="shared" si="50"/>
        <v>30</v>
      </c>
      <c r="BU91">
        <f t="shared" si="51"/>
        <v>10</v>
      </c>
      <c r="BV91">
        <f t="shared" si="52"/>
        <v>0</v>
      </c>
      <c r="BW91" s="180">
        <f t="shared" si="53"/>
        <v>43915</v>
      </c>
      <c r="BX91">
        <f t="shared" si="54"/>
        <v>235</v>
      </c>
      <c r="BY91">
        <f t="shared" si="55"/>
        <v>29</v>
      </c>
      <c r="BZ91">
        <f t="shared" si="56"/>
        <v>2</v>
      </c>
      <c r="CA91" s="180">
        <f t="shared" si="19"/>
        <v>43915</v>
      </c>
      <c r="CB91">
        <f t="shared" si="20"/>
        <v>24</v>
      </c>
      <c r="CC91">
        <f t="shared" si="21"/>
        <v>4</v>
      </c>
      <c r="CD91" s="180">
        <f t="shared" si="22"/>
        <v>43915</v>
      </c>
      <c r="CE91">
        <f t="shared" si="23"/>
        <v>0</v>
      </c>
    </row>
    <row r="92" spans="1:83" x14ac:dyDescent="0.55000000000000004">
      <c r="A92" s="180">
        <v>43916</v>
      </c>
      <c r="B92" s="146">
        <v>54</v>
      </c>
      <c r="C92" s="155">
        <f t="shared" si="77"/>
        <v>595</v>
      </c>
      <c r="D92" s="135"/>
      <c r="E92" s="135"/>
      <c r="F92" s="135"/>
      <c r="G92" s="147" t="s">
        <v>147</v>
      </c>
      <c r="H92" s="135"/>
      <c r="I92" s="135"/>
      <c r="J92" s="135"/>
      <c r="K92" s="139"/>
      <c r="L92" s="173"/>
      <c r="M92" s="162"/>
      <c r="N92" s="162"/>
      <c r="O92" s="162"/>
      <c r="P92" s="162"/>
      <c r="Q92" s="162"/>
      <c r="R92" s="162"/>
      <c r="S92" s="162"/>
      <c r="T92" s="162"/>
      <c r="U92" s="162"/>
      <c r="V92" s="162"/>
      <c r="W92" s="163"/>
      <c r="X92" s="175"/>
      <c r="Z92" s="178">
        <f t="shared" si="75"/>
        <v>43916</v>
      </c>
      <c r="AA92" s="231">
        <f t="shared" si="71"/>
        <v>738</v>
      </c>
      <c r="AB92" s="231">
        <f t="shared" si="72"/>
        <v>149</v>
      </c>
      <c r="AC92" s="232">
        <f t="shared" si="73"/>
        <v>6</v>
      </c>
      <c r="AD92" s="159">
        <f t="shared" si="74"/>
        <v>43</v>
      </c>
      <c r="AE92" s="243"/>
      <c r="AF92" s="147">
        <v>453</v>
      </c>
      <c r="AG92" s="155">
        <f t="shared" si="58"/>
        <v>4</v>
      </c>
      <c r="AH92" s="147">
        <v>110</v>
      </c>
      <c r="AI92" s="155">
        <f t="shared" si="59"/>
        <v>0</v>
      </c>
      <c r="AJ92" s="42">
        <v>4</v>
      </c>
      <c r="AK92" s="168">
        <f t="shared" si="60"/>
        <v>3</v>
      </c>
      <c r="AL92" s="147">
        <v>33</v>
      </c>
      <c r="AM92" s="155">
        <f t="shared" si="61"/>
        <v>0</v>
      </c>
      <c r="AN92" s="147">
        <v>10</v>
      </c>
      <c r="AO92" s="155">
        <f t="shared" si="62"/>
        <v>0</v>
      </c>
      <c r="AP92" s="42">
        <v>0</v>
      </c>
      <c r="AQ92" s="168">
        <f t="shared" si="63"/>
        <v>17</v>
      </c>
      <c r="AR92" s="147">
        <v>252</v>
      </c>
      <c r="AS92" s="155">
        <f t="shared" si="64"/>
        <v>0</v>
      </c>
      <c r="AT92" s="147">
        <v>29</v>
      </c>
      <c r="AU92" s="155">
        <f t="shared" si="65"/>
        <v>0</v>
      </c>
      <c r="AV92" s="148">
        <v>2</v>
      </c>
      <c r="BE92" s="230">
        <f t="shared" si="66"/>
        <v>43916</v>
      </c>
      <c r="BF92" s="132">
        <f t="shared" si="67"/>
        <v>54</v>
      </c>
      <c r="BG92" s="230">
        <f t="shared" si="68"/>
        <v>43916</v>
      </c>
      <c r="BH92" s="132">
        <f t="shared" si="69"/>
        <v>595</v>
      </c>
      <c r="BO92" s="180">
        <f t="shared" si="45"/>
        <v>43916</v>
      </c>
      <c r="BP92">
        <f t="shared" si="46"/>
        <v>453</v>
      </c>
      <c r="BQ92">
        <f t="shared" si="47"/>
        <v>110</v>
      </c>
      <c r="BR92">
        <f t="shared" si="48"/>
        <v>4</v>
      </c>
      <c r="BS92" s="180">
        <f t="shared" si="49"/>
        <v>43916</v>
      </c>
      <c r="BT92">
        <f t="shared" si="50"/>
        <v>33</v>
      </c>
      <c r="BU92">
        <f t="shared" si="51"/>
        <v>10</v>
      </c>
      <c r="BV92">
        <f t="shared" si="52"/>
        <v>0</v>
      </c>
      <c r="BW92" s="180">
        <f t="shared" si="53"/>
        <v>43916</v>
      </c>
      <c r="BX92">
        <f t="shared" si="54"/>
        <v>252</v>
      </c>
      <c r="BY92">
        <f t="shared" si="55"/>
        <v>29</v>
      </c>
      <c r="BZ92">
        <f t="shared" si="56"/>
        <v>2</v>
      </c>
      <c r="CA92" s="180">
        <f t="shared" si="19"/>
        <v>43916</v>
      </c>
      <c r="CB92">
        <f t="shared" si="20"/>
        <v>43</v>
      </c>
      <c r="CC92">
        <f t="shared" si="21"/>
        <v>4</v>
      </c>
      <c r="CD92" s="180">
        <f t="shared" si="22"/>
        <v>43916</v>
      </c>
      <c r="CE92">
        <f t="shared" si="23"/>
        <v>0</v>
      </c>
    </row>
    <row r="93" spans="1:83" x14ac:dyDescent="0.55000000000000004">
      <c r="A93" s="180">
        <v>43917</v>
      </c>
      <c r="B93" s="146">
        <v>54</v>
      </c>
      <c r="C93" s="155">
        <f t="shared" si="77"/>
        <v>649</v>
      </c>
      <c r="D93" s="135"/>
      <c r="E93" s="135"/>
      <c r="F93" s="135"/>
      <c r="G93" s="147" t="s">
        <v>146</v>
      </c>
      <c r="H93" s="135"/>
      <c r="I93" s="135"/>
      <c r="J93" s="135"/>
      <c r="K93" s="139"/>
      <c r="L93" s="173"/>
      <c r="M93" s="162"/>
      <c r="N93" s="162"/>
      <c r="O93" s="162"/>
      <c r="P93" s="162"/>
      <c r="Q93" s="162"/>
      <c r="R93" s="162"/>
      <c r="S93" s="162"/>
      <c r="T93" s="162"/>
      <c r="U93" s="162"/>
      <c r="V93" s="162"/>
      <c r="W93" s="163"/>
      <c r="X93" s="175"/>
      <c r="Z93" s="178">
        <f t="shared" si="75"/>
        <v>43917</v>
      </c>
      <c r="AA93" s="231">
        <f t="shared" si="71"/>
        <v>819</v>
      </c>
      <c r="AB93" s="231">
        <f t="shared" si="72"/>
        <v>151</v>
      </c>
      <c r="AC93" s="232">
        <f t="shared" si="73"/>
        <v>6</v>
      </c>
      <c r="AD93" s="159">
        <f t="shared" si="74"/>
        <v>65</v>
      </c>
      <c r="AE93" s="243"/>
      <c r="AF93" s="147">
        <v>518</v>
      </c>
      <c r="AG93" s="155">
        <f t="shared" si="58"/>
        <v>1</v>
      </c>
      <c r="AH93" s="147">
        <v>111</v>
      </c>
      <c r="AI93" s="155">
        <f t="shared" si="59"/>
        <v>0</v>
      </c>
      <c r="AJ93" s="42">
        <v>4</v>
      </c>
      <c r="AK93" s="168">
        <f t="shared" si="60"/>
        <v>1</v>
      </c>
      <c r="AL93" s="147">
        <v>34</v>
      </c>
      <c r="AM93" s="155">
        <f t="shared" si="61"/>
        <v>0</v>
      </c>
      <c r="AN93" s="147">
        <v>10</v>
      </c>
      <c r="AO93" s="155">
        <f t="shared" si="62"/>
        <v>0</v>
      </c>
      <c r="AP93" s="42">
        <v>0</v>
      </c>
      <c r="AQ93" s="168">
        <f t="shared" si="63"/>
        <v>15</v>
      </c>
      <c r="AR93" s="147">
        <v>267</v>
      </c>
      <c r="AS93" s="155">
        <f t="shared" si="64"/>
        <v>1</v>
      </c>
      <c r="AT93" s="147">
        <v>30</v>
      </c>
      <c r="AU93" s="155">
        <f t="shared" si="65"/>
        <v>0</v>
      </c>
      <c r="AV93" s="148">
        <v>2</v>
      </c>
      <c r="BE93" s="230">
        <f t="shared" si="66"/>
        <v>43917</v>
      </c>
      <c r="BF93" s="132">
        <f t="shared" si="67"/>
        <v>54</v>
      </c>
      <c r="BG93" s="230">
        <f t="shared" si="68"/>
        <v>43917</v>
      </c>
      <c r="BH93" s="132">
        <f t="shared" si="69"/>
        <v>649</v>
      </c>
      <c r="BO93" s="180">
        <f t="shared" ref="BO93:BO124" si="78">+A93</f>
        <v>43917</v>
      </c>
      <c r="BP93">
        <f t="shared" ref="BP93:BP124" si="79">+AF93</f>
        <v>518</v>
      </c>
      <c r="BQ93">
        <f t="shared" ref="BQ93:BQ124" si="80">+AH93</f>
        <v>111</v>
      </c>
      <c r="BR93">
        <f t="shared" ref="BR93:BR124" si="81">+AJ93</f>
        <v>4</v>
      </c>
      <c r="BS93" s="180">
        <f t="shared" ref="BS93:BS124" si="82">+A93</f>
        <v>43917</v>
      </c>
      <c r="BT93">
        <f t="shared" ref="BT93:BT124" si="83">+AL93</f>
        <v>34</v>
      </c>
      <c r="BU93">
        <f t="shared" ref="BU93:BU124" si="84">+AN93</f>
        <v>10</v>
      </c>
      <c r="BV93">
        <f t="shared" ref="BV93:BV124" si="85">+AP93</f>
        <v>0</v>
      </c>
      <c r="BW93" s="180">
        <f t="shared" ref="BW93:BW124" si="86">+A93</f>
        <v>43917</v>
      </c>
      <c r="BX93">
        <f t="shared" ref="BX93:BX124" si="87">+AR93</f>
        <v>267</v>
      </c>
      <c r="BY93">
        <f t="shared" ref="BY93:BY124" si="88">+AT93</f>
        <v>30</v>
      </c>
      <c r="BZ93">
        <f t="shared" ref="BZ93:BZ124" si="89">+AV93</f>
        <v>2</v>
      </c>
      <c r="CA93" s="180">
        <f t="shared" si="19"/>
        <v>43917</v>
      </c>
      <c r="CB93">
        <f t="shared" si="20"/>
        <v>65</v>
      </c>
      <c r="CC93">
        <f t="shared" si="21"/>
        <v>1</v>
      </c>
      <c r="CD93" s="180">
        <f t="shared" si="22"/>
        <v>43917</v>
      </c>
      <c r="CE93">
        <f t="shared" si="23"/>
        <v>0</v>
      </c>
    </row>
    <row r="94" spans="1:83" x14ac:dyDescent="0.55000000000000004">
      <c r="A94" s="180">
        <v>43918</v>
      </c>
      <c r="B94" s="146">
        <v>44</v>
      </c>
      <c r="C94" s="155">
        <f t="shared" si="77"/>
        <v>693</v>
      </c>
      <c r="D94" s="135"/>
      <c r="E94" s="135"/>
      <c r="F94" s="135"/>
      <c r="G94" s="147">
        <v>27</v>
      </c>
      <c r="H94" s="135"/>
      <c r="I94" s="135"/>
      <c r="J94" s="135"/>
      <c r="K94" s="139"/>
      <c r="L94" s="173"/>
      <c r="M94" s="162"/>
      <c r="N94" s="162"/>
      <c r="O94" s="162"/>
      <c r="P94" s="162"/>
      <c r="Q94" s="162"/>
      <c r="R94" s="162"/>
      <c r="S94" s="162"/>
      <c r="T94" s="162"/>
      <c r="U94" s="162"/>
      <c r="V94" s="162"/>
      <c r="W94" s="163"/>
      <c r="X94" s="175"/>
      <c r="Z94" s="178">
        <f t="shared" si="75"/>
        <v>43918</v>
      </c>
      <c r="AA94" s="231">
        <f t="shared" si="71"/>
        <v>902</v>
      </c>
      <c r="AB94" s="231">
        <f t="shared" si="72"/>
        <v>152</v>
      </c>
      <c r="AC94" s="232">
        <f t="shared" si="73"/>
        <v>6</v>
      </c>
      <c r="AD94" s="159">
        <f t="shared" si="74"/>
        <v>64</v>
      </c>
      <c r="AE94" s="243"/>
      <c r="AF94" s="147">
        <v>582</v>
      </c>
      <c r="AG94" s="155">
        <f t="shared" si="58"/>
        <v>1</v>
      </c>
      <c r="AH94" s="147">
        <v>112</v>
      </c>
      <c r="AI94" s="155">
        <f t="shared" si="59"/>
        <v>0</v>
      </c>
      <c r="AJ94" s="42">
        <v>4</v>
      </c>
      <c r="AK94" s="168">
        <f t="shared" si="60"/>
        <v>3</v>
      </c>
      <c r="AL94" s="147">
        <v>37</v>
      </c>
      <c r="AM94" s="155">
        <f t="shared" si="61"/>
        <v>0</v>
      </c>
      <c r="AN94" s="147">
        <v>10</v>
      </c>
      <c r="AO94" s="155">
        <f t="shared" si="62"/>
        <v>0</v>
      </c>
      <c r="AP94" s="42">
        <v>0</v>
      </c>
      <c r="AQ94" s="168">
        <f t="shared" si="63"/>
        <v>16</v>
      </c>
      <c r="AR94" s="147">
        <v>283</v>
      </c>
      <c r="AS94" s="155">
        <f t="shared" si="64"/>
        <v>0</v>
      </c>
      <c r="AT94" s="147">
        <v>30</v>
      </c>
      <c r="AU94" s="155">
        <f t="shared" si="65"/>
        <v>0</v>
      </c>
      <c r="AV94" s="148">
        <v>2</v>
      </c>
      <c r="BE94" s="230">
        <f t="shared" si="66"/>
        <v>43918</v>
      </c>
      <c r="BF94" s="132">
        <f t="shared" si="67"/>
        <v>44</v>
      </c>
      <c r="BG94" s="230">
        <f t="shared" si="68"/>
        <v>43918</v>
      </c>
      <c r="BH94" s="132">
        <f t="shared" si="69"/>
        <v>693</v>
      </c>
      <c r="BO94" s="180">
        <f t="shared" si="78"/>
        <v>43918</v>
      </c>
      <c r="BP94">
        <f t="shared" si="79"/>
        <v>582</v>
      </c>
      <c r="BQ94">
        <f t="shared" si="80"/>
        <v>112</v>
      </c>
      <c r="BR94">
        <f t="shared" si="81"/>
        <v>4</v>
      </c>
      <c r="BS94" s="180">
        <f t="shared" si="82"/>
        <v>43918</v>
      </c>
      <c r="BT94">
        <f t="shared" si="83"/>
        <v>37</v>
      </c>
      <c r="BU94">
        <f t="shared" si="84"/>
        <v>10</v>
      </c>
      <c r="BV94">
        <f t="shared" si="85"/>
        <v>0</v>
      </c>
      <c r="BW94" s="180">
        <f t="shared" si="86"/>
        <v>43918</v>
      </c>
      <c r="BX94">
        <f t="shared" si="87"/>
        <v>283</v>
      </c>
      <c r="BY94">
        <f t="shared" si="88"/>
        <v>30</v>
      </c>
      <c r="BZ94">
        <f t="shared" si="89"/>
        <v>2</v>
      </c>
      <c r="CA94" s="180">
        <f t="shared" ref="CA94:CA157" si="90">+A94</f>
        <v>43918</v>
      </c>
      <c r="CB94">
        <f t="shared" ref="CB94:CB157" si="91">+AD94</f>
        <v>64</v>
      </c>
      <c r="CC94">
        <f t="shared" ref="CC94:CC157" si="92">+AG94</f>
        <v>1</v>
      </c>
      <c r="CD94" s="180">
        <f t="shared" ref="CD94:CD157" si="93">+A94</f>
        <v>43918</v>
      </c>
      <c r="CE94">
        <f t="shared" ref="CE94:CE157" si="94">+AI94</f>
        <v>0</v>
      </c>
    </row>
    <row r="95" spans="1:83" x14ac:dyDescent="0.55000000000000004">
      <c r="A95" s="180">
        <v>43919</v>
      </c>
      <c r="B95" s="146">
        <v>30</v>
      </c>
      <c r="C95" s="155">
        <f t="shared" si="77"/>
        <v>723</v>
      </c>
      <c r="D95" s="135"/>
      <c r="E95" s="135"/>
      <c r="F95" s="135"/>
      <c r="G95" s="147">
        <v>17</v>
      </c>
      <c r="H95" s="135"/>
      <c r="I95" s="135"/>
      <c r="J95" s="135"/>
      <c r="K95" s="139"/>
      <c r="L95" s="173"/>
      <c r="M95" s="162"/>
      <c r="N95" s="162"/>
      <c r="O95" s="162"/>
      <c r="P95" s="162"/>
      <c r="Q95" s="162"/>
      <c r="R95" s="162"/>
      <c r="S95" s="162"/>
      <c r="T95" s="162"/>
      <c r="U95" s="162"/>
      <c r="V95" s="162"/>
      <c r="W95" s="163"/>
      <c r="X95" s="175"/>
      <c r="Z95" s="178">
        <f t="shared" si="75"/>
        <v>43919</v>
      </c>
      <c r="AA95" s="231">
        <f t="shared" si="71"/>
        <v>977</v>
      </c>
      <c r="AB95" s="231">
        <f t="shared" si="72"/>
        <v>167</v>
      </c>
      <c r="AC95" s="232">
        <f t="shared" si="73"/>
        <v>7</v>
      </c>
      <c r="AD95" s="159">
        <f t="shared" si="74"/>
        <v>59</v>
      </c>
      <c r="AE95" s="243"/>
      <c r="AF95" s="147">
        <v>641</v>
      </c>
      <c r="AG95" s="155">
        <f t="shared" si="58"/>
        <v>6</v>
      </c>
      <c r="AH95" s="147">
        <v>118</v>
      </c>
      <c r="AI95" s="155">
        <f t="shared" si="59"/>
        <v>0</v>
      </c>
      <c r="AJ95" s="42">
        <v>4</v>
      </c>
      <c r="AK95" s="168">
        <f t="shared" si="60"/>
        <v>1</v>
      </c>
      <c r="AL95" s="147">
        <v>38</v>
      </c>
      <c r="AM95" s="155">
        <f t="shared" si="61"/>
        <v>0</v>
      </c>
      <c r="AN95" s="147">
        <v>10</v>
      </c>
      <c r="AO95" s="155">
        <f t="shared" si="62"/>
        <v>0</v>
      </c>
      <c r="AP95" s="42">
        <v>0</v>
      </c>
      <c r="AQ95" s="168">
        <f t="shared" si="63"/>
        <v>15</v>
      </c>
      <c r="AR95" s="147">
        <v>298</v>
      </c>
      <c r="AS95" s="155">
        <f t="shared" si="64"/>
        <v>9</v>
      </c>
      <c r="AT95" s="147">
        <v>39</v>
      </c>
      <c r="AU95" s="155">
        <f t="shared" si="65"/>
        <v>1</v>
      </c>
      <c r="AV95" s="148">
        <v>3</v>
      </c>
      <c r="BE95" s="230">
        <f t="shared" si="66"/>
        <v>43919</v>
      </c>
      <c r="BF95" s="132">
        <f t="shared" si="67"/>
        <v>30</v>
      </c>
      <c r="BG95" s="230">
        <f t="shared" si="68"/>
        <v>43919</v>
      </c>
      <c r="BH95" s="132">
        <f t="shared" si="69"/>
        <v>723</v>
      </c>
      <c r="BM95" t="s">
        <v>167</v>
      </c>
      <c r="BO95" s="180">
        <f t="shared" si="78"/>
        <v>43919</v>
      </c>
      <c r="BP95">
        <f t="shared" si="79"/>
        <v>641</v>
      </c>
      <c r="BQ95">
        <f t="shared" si="80"/>
        <v>118</v>
      </c>
      <c r="BR95">
        <f t="shared" si="81"/>
        <v>4</v>
      </c>
      <c r="BS95" s="180">
        <f t="shared" si="82"/>
        <v>43919</v>
      </c>
      <c r="BT95">
        <f t="shared" si="83"/>
        <v>38</v>
      </c>
      <c r="BU95">
        <f t="shared" si="84"/>
        <v>10</v>
      </c>
      <c r="BV95">
        <f t="shared" si="85"/>
        <v>0</v>
      </c>
      <c r="BW95" s="180">
        <f t="shared" si="86"/>
        <v>43919</v>
      </c>
      <c r="BX95">
        <f t="shared" si="87"/>
        <v>298</v>
      </c>
      <c r="BY95">
        <f t="shared" si="88"/>
        <v>39</v>
      </c>
      <c r="BZ95">
        <f t="shared" si="89"/>
        <v>3</v>
      </c>
      <c r="CA95" s="180">
        <f t="shared" si="90"/>
        <v>43919</v>
      </c>
      <c r="CB95">
        <f t="shared" si="91"/>
        <v>59</v>
      </c>
      <c r="CC95">
        <f t="shared" si="92"/>
        <v>6</v>
      </c>
      <c r="CD95" s="180">
        <f t="shared" si="93"/>
        <v>43919</v>
      </c>
      <c r="CE95">
        <f t="shared" si="94"/>
        <v>0</v>
      </c>
    </row>
    <row r="96" spans="1:83" x14ac:dyDescent="0.55000000000000004">
      <c r="A96" s="180">
        <v>43920</v>
      </c>
      <c r="B96" s="146">
        <v>48</v>
      </c>
      <c r="C96" s="155">
        <f t="shared" si="77"/>
        <v>771</v>
      </c>
      <c r="D96" s="135"/>
      <c r="E96" s="135"/>
      <c r="F96" s="135"/>
      <c r="G96" s="147">
        <v>44</v>
      </c>
      <c r="H96" s="135"/>
      <c r="I96" s="135"/>
      <c r="J96" s="135"/>
      <c r="K96" s="139"/>
      <c r="L96" s="173"/>
      <c r="M96" s="162"/>
      <c r="N96" s="162"/>
      <c r="O96" s="162"/>
      <c r="P96" s="162"/>
      <c r="Q96" s="162"/>
      <c r="R96" s="162"/>
      <c r="S96" s="162"/>
      <c r="T96" s="162"/>
      <c r="U96" s="162"/>
      <c r="V96" s="162"/>
      <c r="W96" s="42">
        <f>1367+174</f>
        <v>1541</v>
      </c>
      <c r="X96" s="175"/>
      <c r="Z96" s="178">
        <f t="shared" si="75"/>
        <v>43920</v>
      </c>
      <c r="AA96" s="231">
        <f t="shared" si="71"/>
        <v>1027</v>
      </c>
      <c r="AB96" s="231">
        <f t="shared" si="72"/>
        <v>173</v>
      </c>
      <c r="AC96" s="232">
        <f t="shared" si="73"/>
        <v>9</v>
      </c>
      <c r="AD96" s="159">
        <f t="shared" si="74"/>
        <v>41</v>
      </c>
      <c r="AE96" s="243"/>
      <c r="AF96" s="147">
        <v>682</v>
      </c>
      <c r="AG96" s="155">
        <f t="shared" si="58"/>
        <v>6</v>
      </c>
      <c r="AH96" s="147">
        <v>124</v>
      </c>
      <c r="AI96" s="155">
        <f t="shared" si="59"/>
        <v>0</v>
      </c>
      <c r="AJ96" s="42">
        <v>4</v>
      </c>
      <c r="AK96" s="168">
        <f t="shared" si="60"/>
        <v>1</v>
      </c>
      <c r="AL96" s="147">
        <v>39</v>
      </c>
      <c r="AM96" s="155">
        <f t="shared" si="61"/>
        <v>0</v>
      </c>
      <c r="AN96" s="147">
        <v>10</v>
      </c>
      <c r="AO96" s="155">
        <f t="shared" si="62"/>
        <v>0</v>
      </c>
      <c r="AP96" s="42">
        <v>0</v>
      </c>
      <c r="AQ96" s="168">
        <f t="shared" si="63"/>
        <v>8</v>
      </c>
      <c r="AR96" s="147">
        <v>306</v>
      </c>
      <c r="AS96" s="155">
        <f t="shared" si="64"/>
        <v>0</v>
      </c>
      <c r="AT96" s="147">
        <v>39</v>
      </c>
      <c r="AU96" s="155">
        <f t="shared" si="65"/>
        <v>2</v>
      </c>
      <c r="AV96" s="148">
        <v>5</v>
      </c>
      <c r="BE96" s="230">
        <f t="shared" si="66"/>
        <v>43920</v>
      </c>
      <c r="BF96" s="132">
        <f t="shared" si="67"/>
        <v>48</v>
      </c>
      <c r="BG96" s="230">
        <f t="shared" si="68"/>
        <v>43920</v>
      </c>
      <c r="BH96" s="132">
        <f t="shared" si="69"/>
        <v>771</v>
      </c>
      <c r="BJ96" t="s">
        <v>166</v>
      </c>
      <c r="BK96" t="s">
        <v>165</v>
      </c>
      <c r="BM96" t="s">
        <v>166</v>
      </c>
      <c r="BN96" t="s">
        <v>165</v>
      </c>
      <c r="BO96" s="180">
        <f t="shared" si="78"/>
        <v>43920</v>
      </c>
      <c r="BP96">
        <f t="shared" si="79"/>
        <v>682</v>
      </c>
      <c r="BQ96">
        <f t="shared" si="80"/>
        <v>124</v>
      </c>
      <c r="BR96">
        <f t="shared" si="81"/>
        <v>4</v>
      </c>
      <c r="BS96" s="180">
        <f t="shared" si="82"/>
        <v>43920</v>
      </c>
      <c r="BT96">
        <f t="shared" si="83"/>
        <v>39</v>
      </c>
      <c r="BU96">
        <f t="shared" si="84"/>
        <v>10</v>
      </c>
      <c r="BV96">
        <f t="shared" si="85"/>
        <v>0</v>
      </c>
      <c r="BW96" s="180">
        <f t="shared" si="86"/>
        <v>43920</v>
      </c>
      <c r="BX96">
        <f t="shared" si="87"/>
        <v>306</v>
      </c>
      <c r="BY96">
        <f t="shared" si="88"/>
        <v>39</v>
      </c>
      <c r="BZ96">
        <f t="shared" si="89"/>
        <v>5</v>
      </c>
      <c r="CA96" s="180">
        <f t="shared" si="90"/>
        <v>43920</v>
      </c>
      <c r="CB96">
        <f t="shared" si="91"/>
        <v>41</v>
      </c>
      <c r="CC96">
        <f t="shared" si="92"/>
        <v>6</v>
      </c>
      <c r="CD96" s="180">
        <f t="shared" si="93"/>
        <v>43920</v>
      </c>
      <c r="CE96">
        <f t="shared" si="94"/>
        <v>0</v>
      </c>
    </row>
    <row r="97" spans="1:83" x14ac:dyDescent="0.55000000000000004">
      <c r="A97" s="180">
        <v>43921</v>
      </c>
      <c r="B97" s="146">
        <v>35</v>
      </c>
      <c r="C97" s="155">
        <f t="shared" si="77"/>
        <v>806</v>
      </c>
      <c r="D97" s="155">
        <f t="shared" ref="D97:D102" si="95">+C97-F97</f>
        <v>691</v>
      </c>
      <c r="E97" s="147">
        <v>20</v>
      </c>
      <c r="F97" s="147">
        <v>115</v>
      </c>
      <c r="G97" s="147">
        <v>26</v>
      </c>
      <c r="H97" s="135"/>
      <c r="I97" s="147">
        <v>169</v>
      </c>
      <c r="J97" s="135"/>
      <c r="K97" s="148">
        <v>0</v>
      </c>
      <c r="L97" s="146">
        <v>130</v>
      </c>
      <c r="M97" s="135"/>
      <c r="N97" s="135"/>
      <c r="O97" s="135"/>
      <c r="P97" s="147">
        <v>2</v>
      </c>
      <c r="Q97" s="135"/>
      <c r="R97" s="135"/>
      <c r="S97" s="135"/>
      <c r="T97" s="147">
        <v>302</v>
      </c>
      <c r="U97" s="135"/>
      <c r="V97" s="135"/>
      <c r="W97" s="42">
        <v>1367</v>
      </c>
      <c r="X97" s="139"/>
      <c r="Z97" s="178">
        <f t="shared" si="75"/>
        <v>43921</v>
      </c>
      <c r="AA97" s="231">
        <f t="shared" si="71"/>
        <v>1077</v>
      </c>
      <c r="AB97" s="231">
        <f t="shared" si="72"/>
        <v>177</v>
      </c>
      <c r="AC97" s="232">
        <f t="shared" si="73"/>
        <v>9</v>
      </c>
      <c r="AD97" s="159">
        <f t="shared" si="74"/>
        <v>32</v>
      </c>
      <c r="AE97" s="243"/>
      <c r="AF97" s="147">
        <v>714</v>
      </c>
      <c r="AG97" s="155">
        <f t="shared" si="58"/>
        <v>4</v>
      </c>
      <c r="AH97" s="147">
        <v>128</v>
      </c>
      <c r="AI97" s="155">
        <f t="shared" si="59"/>
        <v>0</v>
      </c>
      <c r="AJ97" s="42">
        <v>4</v>
      </c>
      <c r="AK97" s="168">
        <f t="shared" si="60"/>
        <v>2</v>
      </c>
      <c r="AL97" s="147">
        <v>41</v>
      </c>
      <c r="AM97" s="155">
        <f t="shared" si="61"/>
        <v>0</v>
      </c>
      <c r="AN97" s="147">
        <v>10</v>
      </c>
      <c r="AO97" s="155">
        <f t="shared" si="62"/>
        <v>0</v>
      </c>
      <c r="AP97" s="42">
        <v>0</v>
      </c>
      <c r="AQ97" s="168">
        <f t="shared" si="63"/>
        <v>16</v>
      </c>
      <c r="AR97" s="147">
        <v>322</v>
      </c>
      <c r="AS97" s="155">
        <f t="shared" si="64"/>
        <v>0</v>
      </c>
      <c r="AT97" s="147">
        <v>39</v>
      </c>
      <c r="AU97" s="155">
        <f t="shared" si="65"/>
        <v>0</v>
      </c>
      <c r="AV97" s="148">
        <v>5</v>
      </c>
      <c r="BE97" s="230">
        <f t="shared" si="66"/>
        <v>43921</v>
      </c>
      <c r="BF97" s="132">
        <f t="shared" si="67"/>
        <v>35</v>
      </c>
      <c r="BG97" s="230">
        <f t="shared" si="68"/>
        <v>43921</v>
      </c>
      <c r="BH97" s="132">
        <f t="shared" si="69"/>
        <v>806</v>
      </c>
      <c r="BI97" s="1">
        <f>+BE97</f>
        <v>43921</v>
      </c>
      <c r="BJ97">
        <f t="shared" ref="BJ97:BJ128" si="96">+L97</f>
        <v>130</v>
      </c>
      <c r="BK97">
        <f t="shared" ref="BK97:BK128" si="97">+M97</f>
        <v>0</v>
      </c>
      <c r="BL97" s="1">
        <f>+BI97</f>
        <v>43921</v>
      </c>
      <c r="BM97">
        <f>+BJ97</f>
        <v>130</v>
      </c>
      <c r="BN97">
        <f>+BK97</f>
        <v>0</v>
      </c>
      <c r="BO97" s="180">
        <f t="shared" si="78"/>
        <v>43921</v>
      </c>
      <c r="BP97">
        <f t="shared" si="79"/>
        <v>714</v>
      </c>
      <c r="BQ97">
        <f t="shared" si="80"/>
        <v>128</v>
      </c>
      <c r="BR97">
        <f t="shared" si="81"/>
        <v>4</v>
      </c>
      <c r="BS97" s="180">
        <f t="shared" si="82"/>
        <v>43921</v>
      </c>
      <c r="BT97">
        <f t="shared" si="83"/>
        <v>41</v>
      </c>
      <c r="BU97">
        <f t="shared" si="84"/>
        <v>10</v>
      </c>
      <c r="BV97">
        <f t="shared" si="85"/>
        <v>0</v>
      </c>
      <c r="BW97" s="180">
        <f t="shared" si="86"/>
        <v>43921</v>
      </c>
      <c r="BX97">
        <f t="shared" si="87"/>
        <v>322</v>
      </c>
      <c r="BY97">
        <f t="shared" si="88"/>
        <v>39</v>
      </c>
      <c r="BZ97">
        <f t="shared" si="89"/>
        <v>5</v>
      </c>
      <c r="CA97" s="180">
        <f t="shared" si="90"/>
        <v>43921</v>
      </c>
      <c r="CB97">
        <f t="shared" si="91"/>
        <v>32</v>
      </c>
      <c r="CC97">
        <f t="shared" si="92"/>
        <v>4</v>
      </c>
      <c r="CD97" s="180">
        <f t="shared" si="93"/>
        <v>43921</v>
      </c>
      <c r="CE97">
        <f t="shared" si="94"/>
        <v>0</v>
      </c>
    </row>
    <row r="98" spans="1:83" x14ac:dyDescent="0.55000000000000004">
      <c r="A98" s="180">
        <v>43922</v>
      </c>
      <c r="B98" s="146">
        <v>35</v>
      </c>
      <c r="C98" s="155">
        <f t="shared" si="77"/>
        <v>841</v>
      </c>
      <c r="D98" s="155">
        <f t="shared" si="95"/>
        <v>701</v>
      </c>
      <c r="E98" s="147">
        <v>18</v>
      </c>
      <c r="F98" s="147">
        <v>140</v>
      </c>
      <c r="G98" s="147">
        <v>20</v>
      </c>
      <c r="H98" s="135"/>
      <c r="I98" s="147">
        <v>152</v>
      </c>
      <c r="J98" s="135"/>
      <c r="K98" s="148">
        <v>0</v>
      </c>
      <c r="L98" s="146">
        <v>55</v>
      </c>
      <c r="M98" s="147">
        <v>17</v>
      </c>
      <c r="N98" s="135"/>
      <c r="O98" s="135"/>
      <c r="P98" s="147">
        <v>9</v>
      </c>
      <c r="Q98" s="135"/>
      <c r="R98" s="135"/>
      <c r="S98" s="135"/>
      <c r="T98" s="147">
        <v>338</v>
      </c>
      <c r="U98" s="147">
        <v>12</v>
      </c>
      <c r="V98" s="135"/>
      <c r="W98" s="42">
        <v>1075</v>
      </c>
      <c r="X98" s="148">
        <v>226</v>
      </c>
      <c r="Z98" s="178">
        <f t="shared" si="75"/>
        <v>43922</v>
      </c>
      <c r="AA98" s="231">
        <f t="shared" si="71"/>
        <v>1135</v>
      </c>
      <c r="AB98" s="231">
        <f t="shared" si="72"/>
        <v>202</v>
      </c>
      <c r="AC98" s="232">
        <f t="shared" si="73"/>
        <v>9</v>
      </c>
      <c r="AD98" s="159">
        <f t="shared" si="74"/>
        <v>51</v>
      </c>
      <c r="AE98" s="243"/>
      <c r="AF98" s="147">
        <v>765</v>
      </c>
      <c r="AG98" s="155">
        <f t="shared" si="58"/>
        <v>19</v>
      </c>
      <c r="AH98" s="147">
        <v>147</v>
      </c>
      <c r="AI98" s="155">
        <f t="shared" si="59"/>
        <v>0</v>
      </c>
      <c r="AJ98" s="42">
        <v>4</v>
      </c>
      <c r="AK98" s="168">
        <f t="shared" si="60"/>
        <v>0</v>
      </c>
      <c r="AL98" s="147">
        <v>41</v>
      </c>
      <c r="AM98" s="155">
        <f t="shared" si="61"/>
        <v>0</v>
      </c>
      <c r="AN98" s="147">
        <v>10</v>
      </c>
      <c r="AO98" s="155">
        <f t="shared" si="62"/>
        <v>0</v>
      </c>
      <c r="AP98" s="42">
        <v>0</v>
      </c>
      <c r="AQ98" s="168">
        <f t="shared" si="63"/>
        <v>7</v>
      </c>
      <c r="AR98" s="147">
        <v>329</v>
      </c>
      <c r="AS98" s="155">
        <f t="shared" si="64"/>
        <v>6</v>
      </c>
      <c r="AT98" s="147">
        <v>45</v>
      </c>
      <c r="AU98" s="155">
        <f t="shared" si="65"/>
        <v>0</v>
      </c>
      <c r="AV98" s="148">
        <v>5</v>
      </c>
      <c r="BE98" s="230">
        <f t="shared" si="66"/>
        <v>43922</v>
      </c>
      <c r="BF98" s="132">
        <f t="shared" si="67"/>
        <v>35</v>
      </c>
      <c r="BG98" s="230">
        <f t="shared" si="68"/>
        <v>43922</v>
      </c>
      <c r="BH98" s="132">
        <f t="shared" si="69"/>
        <v>841</v>
      </c>
      <c r="BI98" s="1">
        <f>+BE98</f>
        <v>43922</v>
      </c>
      <c r="BJ98">
        <f t="shared" si="96"/>
        <v>55</v>
      </c>
      <c r="BK98">
        <f t="shared" si="97"/>
        <v>17</v>
      </c>
      <c r="BL98" s="1">
        <f>+BI98</f>
        <v>43922</v>
      </c>
      <c r="BM98">
        <f>+BM97+BJ98</f>
        <v>185</v>
      </c>
      <c r="BN98">
        <f>+BK98</f>
        <v>17</v>
      </c>
      <c r="BO98" s="180">
        <f t="shared" si="78"/>
        <v>43922</v>
      </c>
      <c r="BP98">
        <f t="shared" si="79"/>
        <v>765</v>
      </c>
      <c r="BQ98">
        <f t="shared" si="80"/>
        <v>147</v>
      </c>
      <c r="BR98">
        <f t="shared" si="81"/>
        <v>4</v>
      </c>
      <c r="BS98" s="180">
        <f t="shared" si="82"/>
        <v>43922</v>
      </c>
      <c r="BT98">
        <f t="shared" si="83"/>
        <v>41</v>
      </c>
      <c r="BU98">
        <f t="shared" si="84"/>
        <v>10</v>
      </c>
      <c r="BV98">
        <f t="shared" si="85"/>
        <v>0</v>
      </c>
      <c r="BW98" s="180">
        <f t="shared" si="86"/>
        <v>43922</v>
      </c>
      <c r="BX98">
        <f t="shared" si="87"/>
        <v>329</v>
      </c>
      <c r="BY98">
        <f t="shared" si="88"/>
        <v>45</v>
      </c>
      <c r="BZ98">
        <f t="shared" si="89"/>
        <v>5</v>
      </c>
      <c r="CA98" s="180">
        <f t="shared" si="90"/>
        <v>43922</v>
      </c>
      <c r="CB98">
        <f t="shared" si="91"/>
        <v>51</v>
      </c>
      <c r="CC98">
        <f t="shared" si="92"/>
        <v>19</v>
      </c>
      <c r="CD98" s="180">
        <f t="shared" si="93"/>
        <v>43922</v>
      </c>
      <c r="CE98">
        <f t="shared" si="94"/>
        <v>0</v>
      </c>
    </row>
    <row r="99" spans="1:83" x14ac:dyDescent="0.55000000000000004">
      <c r="A99" s="180">
        <v>43923</v>
      </c>
      <c r="B99" s="146">
        <v>29</v>
      </c>
      <c r="C99" s="155">
        <f t="shared" si="77"/>
        <v>870</v>
      </c>
      <c r="D99" s="155">
        <f t="shared" si="95"/>
        <v>710</v>
      </c>
      <c r="E99" s="147">
        <v>19</v>
      </c>
      <c r="F99" s="147">
        <v>160</v>
      </c>
      <c r="G99" s="147">
        <v>12</v>
      </c>
      <c r="H99" s="135"/>
      <c r="I99" s="147">
        <v>135</v>
      </c>
      <c r="J99" s="135"/>
      <c r="K99" s="148">
        <v>0</v>
      </c>
      <c r="L99" s="146">
        <v>60</v>
      </c>
      <c r="M99" s="147">
        <v>7</v>
      </c>
      <c r="N99" s="135"/>
      <c r="O99" s="135"/>
      <c r="P99" s="147">
        <v>7</v>
      </c>
      <c r="Q99" s="135"/>
      <c r="R99" s="135"/>
      <c r="S99" s="135"/>
      <c r="T99" s="147">
        <v>101</v>
      </c>
      <c r="U99" s="147">
        <v>5</v>
      </c>
      <c r="V99" s="135"/>
      <c r="W99" s="42">
        <v>1027</v>
      </c>
      <c r="X99" s="148">
        <v>221</v>
      </c>
      <c r="Z99" s="178">
        <f t="shared" si="75"/>
        <v>43923</v>
      </c>
      <c r="AA99" s="231">
        <f t="shared" si="71"/>
        <v>1182</v>
      </c>
      <c r="AB99" s="231">
        <f t="shared" si="72"/>
        <v>214</v>
      </c>
      <c r="AC99" s="232">
        <f t="shared" si="73"/>
        <v>9</v>
      </c>
      <c r="AD99" s="159">
        <f t="shared" si="74"/>
        <v>37</v>
      </c>
      <c r="AE99" s="243"/>
      <c r="AF99" s="147">
        <v>802</v>
      </c>
      <c r="AG99" s="155">
        <f t="shared" si="58"/>
        <v>7</v>
      </c>
      <c r="AH99" s="147">
        <v>154</v>
      </c>
      <c r="AI99" s="155">
        <f t="shared" si="59"/>
        <v>0</v>
      </c>
      <c r="AJ99" s="42">
        <v>4</v>
      </c>
      <c r="AK99" s="168">
        <f t="shared" si="60"/>
        <v>0</v>
      </c>
      <c r="AL99" s="147">
        <v>41</v>
      </c>
      <c r="AM99" s="155">
        <f t="shared" si="61"/>
        <v>0</v>
      </c>
      <c r="AN99" s="147">
        <v>10</v>
      </c>
      <c r="AO99" s="155">
        <f t="shared" si="62"/>
        <v>0</v>
      </c>
      <c r="AP99" s="42">
        <v>0</v>
      </c>
      <c r="AQ99" s="168">
        <f t="shared" si="63"/>
        <v>10</v>
      </c>
      <c r="AR99" s="147">
        <v>339</v>
      </c>
      <c r="AS99" s="155">
        <f t="shared" si="64"/>
        <v>5</v>
      </c>
      <c r="AT99" s="147">
        <v>50</v>
      </c>
      <c r="AU99" s="155">
        <f t="shared" si="65"/>
        <v>0</v>
      </c>
      <c r="AV99" s="148">
        <v>5</v>
      </c>
      <c r="BE99" s="230">
        <f t="shared" si="66"/>
        <v>43923</v>
      </c>
      <c r="BF99" s="132">
        <f t="shared" si="67"/>
        <v>29</v>
      </c>
      <c r="BG99" s="230">
        <f t="shared" si="68"/>
        <v>43923</v>
      </c>
      <c r="BH99" s="132">
        <f t="shared" si="69"/>
        <v>870</v>
      </c>
      <c r="BI99" s="1">
        <f t="shared" ref="BI99:BI108" si="98">+BE99</f>
        <v>43923</v>
      </c>
      <c r="BJ99">
        <f t="shared" si="96"/>
        <v>60</v>
      </c>
      <c r="BK99">
        <f t="shared" si="97"/>
        <v>7</v>
      </c>
      <c r="BL99" s="1">
        <f t="shared" ref="BL99:BL108" si="99">+BI99</f>
        <v>43923</v>
      </c>
      <c r="BM99">
        <f>+BM98+BJ99</f>
        <v>245</v>
      </c>
      <c r="BN99">
        <f>+BN98+BK99</f>
        <v>24</v>
      </c>
      <c r="BO99" s="180">
        <f t="shared" si="78"/>
        <v>43923</v>
      </c>
      <c r="BP99">
        <f t="shared" si="79"/>
        <v>802</v>
      </c>
      <c r="BQ99">
        <f t="shared" si="80"/>
        <v>154</v>
      </c>
      <c r="BR99">
        <f t="shared" si="81"/>
        <v>4</v>
      </c>
      <c r="BS99" s="180">
        <f t="shared" si="82"/>
        <v>43923</v>
      </c>
      <c r="BT99">
        <f t="shared" si="83"/>
        <v>41</v>
      </c>
      <c r="BU99">
        <f t="shared" si="84"/>
        <v>10</v>
      </c>
      <c r="BV99">
        <f t="shared" si="85"/>
        <v>0</v>
      </c>
      <c r="BW99" s="180">
        <f t="shared" si="86"/>
        <v>43923</v>
      </c>
      <c r="BX99">
        <f t="shared" si="87"/>
        <v>339</v>
      </c>
      <c r="BY99">
        <f t="shared" si="88"/>
        <v>50</v>
      </c>
      <c r="BZ99">
        <f t="shared" si="89"/>
        <v>5</v>
      </c>
      <c r="CA99" s="180">
        <f t="shared" si="90"/>
        <v>43923</v>
      </c>
      <c r="CB99">
        <f t="shared" si="91"/>
        <v>37</v>
      </c>
      <c r="CC99">
        <f t="shared" si="92"/>
        <v>7</v>
      </c>
      <c r="CD99" s="180">
        <f t="shared" si="93"/>
        <v>43923</v>
      </c>
      <c r="CE99">
        <f t="shared" si="94"/>
        <v>0</v>
      </c>
    </row>
    <row r="100" spans="1:83" x14ac:dyDescent="0.55000000000000004">
      <c r="A100" s="180">
        <v>43924</v>
      </c>
      <c r="B100" s="146">
        <v>18</v>
      </c>
      <c r="C100" s="155">
        <f t="shared" si="77"/>
        <v>888</v>
      </c>
      <c r="D100" s="155">
        <f t="shared" si="95"/>
        <v>698</v>
      </c>
      <c r="E100" s="147">
        <v>17</v>
      </c>
      <c r="F100" s="147">
        <v>190</v>
      </c>
      <c r="G100" s="147">
        <v>11</v>
      </c>
      <c r="H100" s="135"/>
      <c r="I100" s="147">
        <v>114</v>
      </c>
      <c r="J100" s="135"/>
      <c r="K100" s="148">
        <v>0</v>
      </c>
      <c r="L100" s="146">
        <v>64</v>
      </c>
      <c r="M100" s="147">
        <v>26</v>
      </c>
      <c r="N100" s="135"/>
      <c r="O100" s="135"/>
      <c r="P100" s="147">
        <v>3</v>
      </c>
      <c r="Q100" s="147">
        <v>2</v>
      </c>
      <c r="R100" s="135"/>
      <c r="S100" s="135"/>
      <c r="T100" s="147">
        <v>58</v>
      </c>
      <c r="U100" s="147">
        <v>6</v>
      </c>
      <c r="V100" s="135"/>
      <c r="W100" s="42">
        <v>1030</v>
      </c>
      <c r="X100" s="148">
        <v>239</v>
      </c>
      <c r="Z100" s="178">
        <f t="shared" si="75"/>
        <v>43924</v>
      </c>
      <c r="AA100" s="231">
        <f t="shared" si="71"/>
        <v>1236</v>
      </c>
      <c r="AB100" s="231">
        <f t="shared" si="72"/>
        <v>233</v>
      </c>
      <c r="AC100" s="232">
        <f t="shared" si="73"/>
        <v>9</v>
      </c>
      <c r="AD100" s="159">
        <f t="shared" si="74"/>
        <v>43</v>
      </c>
      <c r="AE100" s="243"/>
      <c r="AF100" s="147">
        <v>845</v>
      </c>
      <c r="AG100" s="155">
        <f t="shared" si="58"/>
        <v>19</v>
      </c>
      <c r="AH100" s="147">
        <v>173</v>
      </c>
      <c r="AI100" s="155">
        <f t="shared" si="59"/>
        <v>0</v>
      </c>
      <c r="AJ100" s="42">
        <v>4</v>
      </c>
      <c r="AK100" s="168">
        <f t="shared" si="60"/>
        <v>2</v>
      </c>
      <c r="AL100" s="147">
        <v>43</v>
      </c>
      <c r="AM100" s="155">
        <f t="shared" si="61"/>
        <v>0</v>
      </c>
      <c r="AN100" s="147">
        <v>10</v>
      </c>
      <c r="AO100" s="155">
        <f t="shared" si="62"/>
        <v>0</v>
      </c>
      <c r="AP100" s="157">
        <v>0</v>
      </c>
      <c r="AQ100" s="168">
        <f t="shared" si="63"/>
        <v>9</v>
      </c>
      <c r="AR100" s="147">
        <v>348</v>
      </c>
      <c r="AS100" s="155">
        <f t="shared" si="64"/>
        <v>0</v>
      </c>
      <c r="AT100" s="147">
        <v>50</v>
      </c>
      <c r="AU100" s="155">
        <f t="shared" si="65"/>
        <v>0</v>
      </c>
      <c r="AV100" s="148">
        <v>5</v>
      </c>
      <c r="BE100" s="230">
        <f t="shared" si="66"/>
        <v>43924</v>
      </c>
      <c r="BF100" s="132">
        <f t="shared" si="67"/>
        <v>18</v>
      </c>
      <c r="BG100" s="230">
        <f t="shared" si="68"/>
        <v>43924</v>
      </c>
      <c r="BH100" s="132">
        <f t="shared" si="69"/>
        <v>888</v>
      </c>
      <c r="BI100" s="1">
        <f t="shared" si="98"/>
        <v>43924</v>
      </c>
      <c r="BJ100">
        <f t="shared" si="96"/>
        <v>64</v>
      </c>
      <c r="BK100">
        <f t="shared" si="97"/>
        <v>26</v>
      </c>
      <c r="BL100" s="1">
        <f t="shared" si="99"/>
        <v>43924</v>
      </c>
      <c r="BM100">
        <f t="shared" ref="BM100:BM108" si="100">+BM99+BJ100</f>
        <v>309</v>
      </c>
      <c r="BN100">
        <f>+BN99+BK100</f>
        <v>50</v>
      </c>
      <c r="BO100" s="180">
        <f t="shared" si="78"/>
        <v>43924</v>
      </c>
      <c r="BP100">
        <f t="shared" si="79"/>
        <v>845</v>
      </c>
      <c r="BQ100">
        <f t="shared" si="80"/>
        <v>173</v>
      </c>
      <c r="BR100">
        <f t="shared" si="81"/>
        <v>4</v>
      </c>
      <c r="BS100" s="180">
        <f t="shared" si="82"/>
        <v>43924</v>
      </c>
      <c r="BT100">
        <f t="shared" si="83"/>
        <v>43</v>
      </c>
      <c r="BU100">
        <f t="shared" si="84"/>
        <v>10</v>
      </c>
      <c r="BV100">
        <f t="shared" si="85"/>
        <v>0</v>
      </c>
      <c r="BW100" s="180">
        <f t="shared" si="86"/>
        <v>43924</v>
      </c>
      <c r="BX100">
        <f t="shared" si="87"/>
        <v>348</v>
      </c>
      <c r="BY100">
        <f t="shared" si="88"/>
        <v>50</v>
      </c>
      <c r="BZ100">
        <f t="shared" si="89"/>
        <v>5</v>
      </c>
      <c r="CA100" s="180">
        <f t="shared" si="90"/>
        <v>43924</v>
      </c>
      <c r="CB100">
        <f t="shared" si="91"/>
        <v>43</v>
      </c>
      <c r="CC100">
        <f t="shared" si="92"/>
        <v>19</v>
      </c>
      <c r="CD100" s="180">
        <f t="shared" si="93"/>
        <v>43924</v>
      </c>
      <c r="CE100">
        <f t="shared" si="94"/>
        <v>0</v>
      </c>
    </row>
    <row r="101" spans="1:83" x14ac:dyDescent="0.55000000000000004">
      <c r="A101" s="180">
        <v>43925</v>
      </c>
      <c r="B101" s="146">
        <v>25</v>
      </c>
      <c r="C101" s="155">
        <f t="shared" si="77"/>
        <v>913</v>
      </c>
      <c r="D101" s="155">
        <f t="shared" si="95"/>
        <v>697</v>
      </c>
      <c r="E101" s="147">
        <v>18</v>
      </c>
      <c r="F101" s="147">
        <v>216</v>
      </c>
      <c r="G101" s="147">
        <v>11</v>
      </c>
      <c r="H101" s="135"/>
      <c r="I101" s="147">
        <v>108</v>
      </c>
      <c r="J101" s="135"/>
      <c r="K101" s="148">
        <v>0</v>
      </c>
      <c r="L101" s="146">
        <v>47</v>
      </c>
      <c r="M101" s="147">
        <v>16</v>
      </c>
      <c r="N101" s="135"/>
      <c r="O101" s="135"/>
      <c r="P101" s="147">
        <v>3</v>
      </c>
      <c r="Q101" s="147">
        <v>3</v>
      </c>
      <c r="R101" s="135"/>
      <c r="S101" s="135"/>
      <c r="T101" s="147">
        <v>50</v>
      </c>
      <c r="U101" s="147">
        <v>8</v>
      </c>
      <c r="V101" s="135"/>
      <c r="W101" s="42">
        <v>1024</v>
      </c>
      <c r="X101" s="148">
        <v>244</v>
      </c>
      <c r="Z101" s="178">
        <f t="shared" si="75"/>
        <v>43925</v>
      </c>
      <c r="AA101" s="231">
        <f t="shared" si="71"/>
        <v>1261</v>
      </c>
      <c r="AB101" s="231">
        <f t="shared" si="72"/>
        <v>246</v>
      </c>
      <c r="AC101" s="232">
        <f t="shared" si="73"/>
        <v>9</v>
      </c>
      <c r="AD101" s="159">
        <f t="shared" si="74"/>
        <v>17</v>
      </c>
      <c r="AE101" s="243"/>
      <c r="AF101" s="147">
        <v>862</v>
      </c>
      <c r="AG101" s="155">
        <f t="shared" si="58"/>
        <v>13</v>
      </c>
      <c r="AH101" s="147">
        <v>186</v>
      </c>
      <c r="AI101" s="155">
        <f>+AJ101-AJ100</f>
        <v>0</v>
      </c>
      <c r="AJ101" s="42">
        <v>4</v>
      </c>
      <c r="AK101" s="158">
        <f>+AL101-AL100</f>
        <v>1</v>
      </c>
      <c r="AL101" s="147">
        <v>44</v>
      </c>
      <c r="AM101" s="155">
        <f>+AN101-AN100</f>
        <v>0</v>
      </c>
      <c r="AN101" s="147">
        <v>10</v>
      </c>
      <c r="AO101" s="155">
        <f>+AP101-AP100</f>
        <v>0</v>
      </c>
      <c r="AP101" s="157">
        <v>0</v>
      </c>
      <c r="AQ101" s="158">
        <f>+AR101-AR100</f>
        <v>7</v>
      </c>
      <c r="AR101" s="147">
        <v>355</v>
      </c>
      <c r="AS101" s="155">
        <f>+AT101-AT100</f>
        <v>0</v>
      </c>
      <c r="AT101" s="147">
        <v>50</v>
      </c>
      <c r="AU101" s="155">
        <f>+AV101-AV100</f>
        <v>0</v>
      </c>
      <c r="AV101" s="148">
        <v>5</v>
      </c>
      <c r="BE101" s="230">
        <f t="shared" si="66"/>
        <v>43925</v>
      </c>
      <c r="BF101" s="132">
        <f t="shared" si="67"/>
        <v>25</v>
      </c>
      <c r="BG101" s="230">
        <f t="shared" si="68"/>
        <v>43925</v>
      </c>
      <c r="BH101" s="132">
        <f t="shared" si="69"/>
        <v>913</v>
      </c>
      <c r="BI101" s="1">
        <f t="shared" si="98"/>
        <v>43925</v>
      </c>
      <c r="BJ101">
        <f t="shared" si="96"/>
        <v>47</v>
      </c>
      <c r="BK101">
        <f t="shared" si="97"/>
        <v>16</v>
      </c>
      <c r="BL101" s="1">
        <f t="shared" si="99"/>
        <v>43925</v>
      </c>
      <c r="BM101">
        <f t="shared" si="100"/>
        <v>356</v>
      </c>
      <c r="BN101">
        <f t="shared" ref="BN101:BN108" si="101">+BN100+BK101</f>
        <v>66</v>
      </c>
      <c r="BO101" s="180">
        <f t="shared" si="78"/>
        <v>43925</v>
      </c>
      <c r="BP101">
        <f t="shared" si="79"/>
        <v>862</v>
      </c>
      <c r="BQ101">
        <f t="shared" si="80"/>
        <v>186</v>
      </c>
      <c r="BR101">
        <f t="shared" si="81"/>
        <v>4</v>
      </c>
      <c r="BS101" s="180">
        <f t="shared" si="82"/>
        <v>43925</v>
      </c>
      <c r="BT101">
        <f t="shared" si="83"/>
        <v>44</v>
      </c>
      <c r="BU101">
        <f t="shared" si="84"/>
        <v>10</v>
      </c>
      <c r="BV101">
        <f t="shared" si="85"/>
        <v>0</v>
      </c>
      <c r="BW101" s="180">
        <f t="shared" si="86"/>
        <v>43925</v>
      </c>
      <c r="BX101">
        <f t="shared" si="87"/>
        <v>355</v>
      </c>
      <c r="BY101">
        <f t="shared" si="88"/>
        <v>50</v>
      </c>
      <c r="BZ101">
        <f t="shared" si="89"/>
        <v>5</v>
      </c>
      <c r="CA101" s="180">
        <f t="shared" si="90"/>
        <v>43925</v>
      </c>
      <c r="CB101">
        <f t="shared" si="91"/>
        <v>17</v>
      </c>
      <c r="CC101">
        <f t="shared" si="92"/>
        <v>13</v>
      </c>
      <c r="CD101" s="180">
        <f t="shared" si="93"/>
        <v>43925</v>
      </c>
      <c r="CE101">
        <f t="shared" si="94"/>
        <v>0</v>
      </c>
    </row>
    <row r="102" spans="1:83" x14ac:dyDescent="0.55000000000000004">
      <c r="A102" s="180">
        <v>43926</v>
      </c>
      <c r="B102" s="146">
        <v>38</v>
      </c>
      <c r="C102" s="155">
        <f t="shared" si="77"/>
        <v>951</v>
      </c>
      <c r="D102" s="155">
        <f t="shared" si="95"/>
        <v>693</v>
      </c>
      <c r="E102" s="147">
        <v>22</v>
      </c>
      <c r="F102" s="147">
        <v>258</v>
      </c>
      <c r="G102" s="147">
        <v>10</v>
      </c>
      <c r="H102" s="135"/>
      <c r="I102" s="147">
        <v>88</v>
      </c>
      <c r="J102" s="135"/>
      <c r="K102" s="148">
        <v>0</v>
      </c>
      <c r="L102" s="146">
        <v>78</v>
      </c>
      <c r="M102" s="147">
        <v>16</v>
      </c>
      <c r="N102" s="135"/>
      <c r="O102" s="135"/>
      <c r="P102" s="147">
        <v>5</v>
      </c>
      <c r="Q102" s="147">
        <v>5</v>
      </c>
      <c r="R102" s="135"/>
      <c r="S102" s="135"/>
      <c r="T102" s="147">
        <v>50</v>
      </c>
      <c r="U102" s="147">
        <v>4</v>
      </c>
      <c r="V102" s="135"/>
      <c r="W102" s="42">
        <v>1047</v>
      </c>
      <c r="X102" s="148">
        <v>275</v>
      </c>
      <c r="Z102" s="178">
        <f t="shared" si="75"/>
        <v>43926</v>
      </c>
      <c r="AA102" s="231">
        <f t="shared" si="71"/>
        <v>1297</v>
      </c>
      <c r="AB102" s="231">
        <f t="shared" si="72"/>
        <v>270</v>
      </c>
      <c r="AC102" s="232">
        <f t="shared" si="73"/>
        <v>9</v>
      </c>
      <c r="AD102" s="159">
        <f>+AF102-AF101</f>
        <v>28</v>
      </c>
      <c r="AE102" s="243"/>
      <c r="AF102" s="147">
        <v>890</v>
      </c>
      <c r="AG102" s="155">
        <f>+AH102-AH101</f>
        <v>20</v>
      </c>
      <c r="AH102" s="147">
        <v>206</v>
      </c>
      <c r="AI102" s="155">
        <f>+AJ102-AJ101</f>
        <v>0</v>
      </c>
      <c r="AJ102" s="42">
        <v>4</v>
      </c>
      <c r="AK102" s="158">
        <f>+AL102-AL101</f>
        <v>0</v>
      </c>
      <c r="AL102" s="147">
        <v>44</v>
      </c>
      <c r="AM102" s="155">
        <f>+AN102-AN101</f>
        <v>0</v>
      </c>
      <c r="AN102" s="147">
        <v>10</v>
      </c>
      <c r="AO102" s="155">
        <f>+AP102-AP101</f>
        <v>0</v>
      </c>
      <c r="AP102" s="157">
        <v>0</v>
      </c>
      <c r="AQ102" s="158">
        <f>+AR102-AR101</f>
        <v>8</v>
      </c>
      <c r="AR102" s="147">
        <v>363</v>
      </c>
      <c r="AS102" s="155">
        <f>+AT102-AT101</f>
        <v>4</v>
      </c>
      <c r="AT102" s="147">
        <v>54</v>
      </c>
      <c r="AU102" s="155">
        <f>+AV102-AV101</f>
        <v>0</v>
      </c>
      <c r="AV102" s="148">
        <v>5</v>
      </c>
      <c r="BE102" s="230">
        <f t="shared" ref="BE102:BE133" si="102">+Z102</f>
        <v>43926</v>
      </c>
      <c r="BF102" s="132">
        <f t="shared" ref="BF102:BF133" si="103">+B102</f>
        <v>38</v>
      </c>
      <c r="BG102" s="230">
        <f t="shared" ref="BG102:BG133" si="104">+A102</f>
        <v>43926</v>
      </c>
      <c r="BH102" s="132">
        <f t="shared" ref="BH102:BH133" si="105">+C102</f>
        <v>951</v>
      </c>
      <c r="BI102" s="1">
        <f t="shared" si="98"/>
        <v>43926</v>
      </c>
      <c r="BJ102">
        <f t="shared" si="96"/>
        <v>78</v>
      </c>
      <c r="BK102">
        <f t="shared" si="97"/>
        <v>16</v>
      </c>
      <c r="BL102" s="1">
        <f t="shared" si="99"/>
        <v>43926</v>
      </c>
      <c r="BM102">
        <f t="shared" si="100"/>
        <v>434</v>
      </c>
      <c r="BN102">
        <f t="shared" si="101"/>
        <v>82</v>
      </c>
      <c r="BO102" s="180">
        <f t="shared" si="78"/>
        <v>43926</v>
      </c>
      <c r="BP102">
        <f t="shared" si="79"/>
        <v>890</v>
      </c>
      <c r="BQ102">
        <f t="shared" si="80"/>
        <v>206</v>
      </c>
      <c r="BR102">
        <f t="shared" si="81"/>
        <v>4</v>
      </c>
      <c r="BS102" s="180">
        <f t="shared" si="82"/>
        <v>43926</v>
      </c>
      <c r="BT102">
        <f t="shared" si="83"/>
        <v>44</v>
      </c>
      <c r="BU102">
        <f t="shared" si="84"/>
        <v>10</v>
      </c>
      <c r="BV102">
        <f t="shared" si="85"/>
        <v>0</v>
      </c>
      <c r="BW102" s="180">
        <f t="shared" si="86"/>
        <v>43926</v>
      </c>
      <c r="BX102">
        <f t="shared" si="87"/>
        <v>363</v>
      </c>
      <c r="BY102">
        <f t="shared" si="88"/>
        <v>54</v>
      </c>
      <c r="BZ102">
        <f t="shared" si="89"/>
        <v>5</v>
      </c>
      <c r="CA102" s="180">
        <f t="shared" si="90"/>
        <v>43926</v>
      </c>
      <c r="CB102">
        <f t="shared" si="91"/>
        <v>28</v>
      </c>
      <c r="CC102">
        <f t="shared" si="92"/>
        <v>20</v>
      </c>
      <c r="CD102" s="180">
        <f t="shared" si="93"/>
        <v>43926</v>
      </c>
      <c r="CE102">
        <f t="shared" si="94"/>
        <v>0</v>
      </c>
    </row>
    <row r="103" spans="1:83" x14ac:dyDescent="0.55000000000000004">
      <c r="A103" s="180">
        <v>43927</v>
      </c>
      <c r="B103" s="146">
        <v>32</v>
      </c>
      <c r="C103" s="155">
        <f t="shared" si="77"/>
        <v>983</v>
      </c>
      <c r="D103" s="155">
        <f t="shared" ref="D103:D108" si="106">+C103-F103</f>
        <v>698</v>
      </c>
      <c r="E103" s="156">
        <v>21</v>
      </c>
      <c r="F103" s="156">
        <v>285</v>
      </c>
      <c r="G103" s="147">
        <v>12</v>
      </c>
      <c r="H103" s="135"/>
      <c r="I103" s="156">
        <v>89</v>
      </c>
      <c r="J103" s="135"/>
      <c r="K103" s="148">
        <v>0</v>
      </c>
      <c r="L103" s="160">
        <v>30</v>
      </c>
      <c r="M103" s="156">
        <v>9</v>
      </c>
      <c r="N103" s="135"/>
      <c r="O103" s="135"/>
      <c r="P103" s="156">
        <v>2</v>
      </c>
      <c r="Q103" s="156">
        <v>2</v>
      </c>
      <c r="R103" s="135"/>
      <c r="S103" s="135"/>
      <c r="T103" s="156">
        <v>42</v>
      </c>
      <c r="U103" s="156">
        <v>7</v>
      </c>
      <c r="V103" s="135"/>
      <c r="W103" s="42">
        <v>1033</v>
      </c>
      <c r="X103" s="148">
        <v>275</v>
      </c>
      <c r="Z103" s="178">
        <f t="shared" si="75"/>
        <v>43927</v>
      </c>
      <c r="AA103" s="231">
        <f t="shared" si="71"/>
        <v>1331</v>
      </c>
      <c r="AB103" s="231">
        <f t="shared" si="72"/>
        <v>283</v>
      </c>
      <c r="AC103" s="232">
        <f t="shared" si="73"/>
        <v>9</v>
      </c>
      <c r="AD103" s="159">
        <f>+AF103-AF102</f>
        <v>24</v>
      </c>
      <c r="AE103" s="243"/>
      <c r="AF103" s="147">
        <v>914</v>
      </c>
      <c r="AG103" s="155">
        <f>+AH103-AH102</f>
        <v>10</v>
      </c>
      <c r="AH103" s="147">
        <v>216</v>
      </c>
      <c r="AI103" s="155">
        <f>+AJ103-AJ102</f>
        <v>0</v>
      </c>
      <c r="AJ103" s="42">
        <v>4</v>
      </c>
      <c r="AK103" s="158">
        <f>+AL103-AL102</f>
        <v>0</v>
      </c>
      <c r="AL103" s="147">
        <v>44</v>
      </c>
      <c r="AM103" s="155">
        <f>+AN103-AN102</f>
        <v>0</v>
      </c>
      <c r="AN103" s="147">
        <v>10</v>
      </c>
      <c r="AO103" s="155">
        <f>+AP103-AP102</f>
        <v>0</v>
      </c>
      <c r="AP103" s="157">
        <v>0</v>
      </c>
      <c r="AQ103" s="158">
        <f>+AR103-AR102</f>
        <v>10</v>
      </c>
      <c r="AR103" s="147">
        <v>373</v>
      </c>
      <c r="AS103" s="155">
        <f>+AT103-AT102</f>
        <v>3</v>
      </c>
      <c r="AT103" s="147">
        <v>57</v>
      </c>
      <c r="AU103" s="155">
        <f>+AV103-AV102</f>
        <v>0</v>
      </c>
      <c r="AV103" s="148">
        <v>5</v>
      </c>
      <c r="BE103" s="230">
        <f t="shared" si="102"/>
        <v>43927</v>
      </c>
      <c r="BF103" s="132">
        <f t="shared" si="103"/>
        <v>32</v>
      </c>
      <c r="BG103" s="230">
        <f t="shared" si="104"/>
        <v>43927</v>
      </c>
      <c r="BH103" s="132">
        <f t="shared" si="105"/>
        <v>983</v>
      </c>
      <c r="BI103" s="1">
        <f t="shared" si="98"/>
        <v>43927</v>
      </c>
      <c r="BJ103">
        <f t="shared" si="96"/>
        <v>30</v>
      </c>
      <c r="BK103">
        <f t="shared" si="97"/>
        <v>9</v>
      </c>
      <c r="BL103" s="1">
        <f t="shared" si="99"/>
        <v>43927</v>
      </c>
      <c r="BM103">
        <f t="shared" si="100"/>
        <v>464</v>
      </c>
      <c r="BN103">
        <f t="shared" si="101"/>
        <v>91</v>
      </c>
      <c r="BO103" s="180">
        <f t="shared" si="78"/>
        <v>43927</v>
      </c>
      <c r="BP103">
        <f t="shared" si="79"/>
        <v>914</v>
      </c>
      <c r="BQ103">
        <f t="shared" si="80"/>
        <v>216</v>
      </c>
      <c r="BR103">
        <f t="shared" si="81"/>
        <v>4</v>
      </c>
      <c r="BS103" s="180">
        <f t="shared" si="82"/>
        <v>43927</v>
      </c>
      <c r="BT103">
        <f t="shared" si="83"/>
        <v>44</v>
      </c>
      <c r="BU103">
        <f t="shared" si="84"/>
        <v>10</v>
      </c>
      <c r="BV103">
        <f t="shared" si="85"/>
        <v>0</v>
      </c>
      <c r="BW103" s="180">
        <f t="shared" si="86"/>
        <v>43927</v>
      </c>
      <c r="BX103">
        <f t="shared" si="87"/>
        <v>373</v>
      </c>
      <c r="BY103">
        <f t="shared" si="88"/>
        <v>57</v>
      </c>
      <c r="BZ103">
        <f t="shared" si="89"/>
        <v>5</v>
      </c>
      <c r="CA103" s="180">
        <f t="shared" si="90"/>
        <v>43927</v>
      </c>
      <c r="CB103">
        <f t="shared" si="91"/>
        <v>24</v>
      </c>
      <c r="CC103">
        <f t="shared" si="92"/>
        <v>10</v>
      </c>
      <c r="CD103" s="180">
        <f t="shared" si="93"/>
        <v>43927</v>
      </c>
      <c r="CE103">
        <f t="shared" si="94"/>
        <v>0</v>
      </c>
    </row>
    <row r="104" spans="1:83" x14ac:dyDescent="0.55000000000000004">
      <c r="A104" s="180">
        <v>43928</v>
      </c>
      <c r="B104" s="146">
        <v>59</v>
      </c>
      <c r="C104" s="155">
        <f t="shared" si="77"/>
        <v>1042</v>
      </c>
      <c r="D104" s="155">
        <f t="shared" si="106"/>
        <v>714</v>
      </c>
      <c r="E104" s="147">
        <v>23</v>
      </c>
      <c r="F104" s="147">
        <v>328</v>
      </c>
      <c r="G104" s="147">
        <v>12</v>
      </c>
      <c r="H104" s="135"/>
      <c r="I104" s="147">
        <v>82</v>
      </c>
      <c r="J104" s="135"/>
      <c r="K104" s="148">
        <v>0</v>
      </c>
      <c r="L104" s="146">
        <v>137</v>
      </c>
      <c r="M104" s="147">
        <v>102</v>
      </c>
      <c r="N104" s="135"/>
      <c r="O104" s="135"/>
      <c r="P104" s="147">
        <v>11</v>
      </c>
      <c r="Q104" s="147">
        <v>11</v>
      </c>
      <c r="R104" s="135"/>
      <c r="S104" s="135"/>
      <c r="T104" s="147">
        <v>64</v>
      </c>
      <c r="U104" s="147">
        <v>8</v>
      </c>
      <c r="V104" s="135"/>
      <c r="W104" s="42">
        <v>1095</v>
      </c>
      <c r="X104" s="148">
        <v>358</v>
      </c>
      <c r="Z104" s="178">
        <f t="shared" si="75"/>
        <v>43928</v>
      </c>
      <c r="AA104" s="231">
        <f t="shared" si="71"/>
        <v>1355</v>
      </c>
      <c r="AB104" s="231">
        <f t="shared" si="72"/>
        <v>307</v>
      </c>
      <c r="AC104" s="232">
        <f t="shared" si="73"/>
        <v>9</v>
      </c>
      <c r="AD104" s="159">
        <f t="shared" ref="AD104:AD110" si="107">+AF104-AF103</f>
        <v>21</v>
      </c>
      <c r="AE104" s="243"/>
      <c r="AF104" s="147">
        <v>935</v>
      </c>
      <c r="AG104" s="155">
        <f t="shared" ref="AG104:AG116" si="108">+AH104-AH103</f>
        <v>20</v>
      </c>
      <c r="AH104" s="147">
        <v>236</v>
      </c>
      <c r="AI104" s="155">
        <f t="shared" ref="AI104:AI112" si="109">+AJ104-AJ103</f>
        <v>0</v>
      </c>
      <c r="AJ104" s="42">
        <v>4</v>
      </c>
      <c r="AK104" s="158">
        <f t="shared" ref="AK104:AK110" si="110">+AL104-AL103</f>
        <v>0</v>
      </c>
      <c r="AL104" s="147">
        <v>44</v>
      </c>
      <c r="AM104" s="155">
        <f t="shared" ref="AM104:AM110" si="111">+AN104-AN103</f>
        <v>0</v>
      </c>
      <c r="AN104" s="147">
        <v>10</v>
      </c>
      <c r="AO104" s="155">
        <f t="shared" ref="AO104:AO110" si="112">+AP104-AP103</f>
        <v>0</v>
      </c>
      <c r="AP104" s="157">
        <v>0</v>
      </c>
      <c r="AQ104" s="158">
        <f t="shared" ref="AQ104:AQ110" si="113">+AR104-AR103</f>
        <v>3</v>
      </c>
      <c r="AR104" s="147">
        <v>376</v>
      </c>
      <c r="AS104" s="155">
        <f t="shared" ref="AS104:AS110" si="114">+AT104-AT103</f>
        <v>4</v>
      </c>
      <c r="AT104" s="147">
        <v>61</v>
      </c>
      <c r="AU104" s="155">
        <f t="shared" ref="AU104:AU110" si="115">+AV104-AV103</f>
        <v>0</v>
      </c>
      <c r="AV104" s="148">
        <v>5</v>
      </c>
      <c r="BE104" s="230">
        <f t="shared" si="102"/>
        <v>43928</v>
      </c>
      <c r="BF104" s="132">
        <f t="shared" si="103"/>
        <v>59</v>
      </c>
      <c r="BG104" s="230">
        <f t="shared" si="104"/>
        <v>43928</v>
      </c>
      <c r="BH104" s="132">
        <f t="shared" si="105"/>
        <v>1042</v>
      </c>
      <c r="BI104" s="1">
        <f t="shared" si="98"/>
        <v>43928</v>
      </c>
      <c r="BJ104">
        <f t="shared" si="96"/>
        <v>137</v>
      </c>
      <c r="BK104">
        <f t="shared" si="97"/>
        <v>102</v>
      </c>
      <c r="BL104" s="1">
        <f t="shared" si="99"/>
        <v>43928</v>
      </c>
      <c r="BM104">
        <f t="shared" si="100"/>
        <v>601</v>
      </c>
      <c r="BN104">
        <f t="shared" si="101"/>
        <v>193</v>
      </c>
      <c r="BO104" s="180">
        <f t="shared" si="78"/>
        <v>43928</v>
      </c>
      <c r="BP104">
        <f t="shared" si="79"/>
        <v>935</v>
      </c>
      <c r="BQ104">
        <f t="shared" si="80"/>
        <v>236</v>
      </c>
      <c r="BR104">
        <f t="shared" si="81"/>
        <v>4</v>
      </c>
      <c r="BS104" s="180">
        <f t="shared" si="82"/>
        <v>43928</v>
      </c>
      <c r="BT104">
        <f t="shared" si="83"/>
        <v>44</v>
      </c>
      <c r="BU104">
        <f t="shared" si="84"/>
        <v>10</v>
      </c>
      <c r="BV104">
        <f t="shared" si="85"/>
        <v>0</v>
      </c>
      <c r="BW104" s="180">
        <f t="shared" si="86"/>
        <v>43928</v>
      </c>
      <c r="BX104">
        <f t="shared" si="87"/>
        <v>376</v>
      </c>
      <c r="BY104">
        <f t="shared" si="88"/>
        <v>61</v>
      </c>
      <c r="BZ104">
        <f t="shared" si="89"/>
        <v>5</v>
      </c>
      <c r="CA104" s="180">
        <f t="shared" si="90"/>
        <v>43928</v>
      </c>
      <c r="CB104">
        <f t="shared" si="91"/>
        <v>21</v>
      </c>
      <c r="CC104">
        <f t="shared" si="92"/>
        <v>20</v>
      </c>
      <c r="CD104" s="180">
        <f t="shared" si="93"/>
        <v>43928</v>
      </c>
      <c r="CE104">
        <f t="shared" si="94"/>
        <v>0</v>
      </c>
    </row>
    <row r="105" spans="1:83" x14ac:dyDescent="0.55000000000000004">
      <c r="A105" s="180">
        <v>43929</v>
      </c>
      <c r="B105" s="146">
        <v>61</v>
      </c>
      <c r="C105" s="155">
        <f t="shared" ref="C105:C136" si="116">+B105+C104</f>
        <v>1103</v>
      </c>
      <c r="D105" s="155">
        <f t="shared" si="106"/>
        <v>729</v>
      </c>
      <c r="E105" s="147">
        <v>31</v>
      </c>
      <c r="F105" s="147">
        <v>374</v>
      </c>
      <c r="G105" s="147">
        <v>16</v>
      </c>
      <c r="H105" s="135"/>
      <c r="I105" s="147">
        <v>71</v>
      </c>
      <c r="J105" s="135"/>
      <c r="K105" s="148">
        <v>0</v>
      </c>
      <c r="L105" s="146">
        <v>56</v>
      </c>
      <c r="M105" s="147">
        <v>28</v>
      </c>
      <c r="N105" s="135"/>
      <c r="O105" s="135"/>
      <c r="P105" s="147">
        <v>15</v>
      </c>
      <c r="Q105" s="147">
        <v>15</v>
      </c>
      <c r="R105" s="135"/>
      <c r="S105" s="135"/>
      <c r="T105" s="147">
        <v>32</v>
      </c>
      <c r="U105" s="147">
        <v>7</v>
      </c>
      <c r="V105" s="135"/>
      <c r="W105" s="42">
        <v>1104</v>
      </c>
      <c r="X105" s="148">
        <v>364</v>
      </c>
      <c r="Z105" s="178">
        <f t="shared" si="75"/>
        <v>43929</v>
      </c>
      <c r="AA105" s="231">
        <f t="shared" si="71"/>
        <v>1384</v>
      </c>
      <c r="AB105" s="231">
        <f t="shared" si="72"/>
        <v>341</v>
      </c>
      <c r="AC105" s="232">
        <f t="shared" si="73"/>
        <v>9</v>
      </c>
      <c r="AD105" s="159">
        <f t="shared" si="107"/>
        <v>25</v>
      </c>
      <c r="AE105" s="243"/>
      <c r="AF105" s="147">
        <v>960</v>
      </c>
      <c r="AG105" s="155">
        <f t="shared" si="108"/>
        <v>28</v>
      </c>
      <c r="AH105" s="147">
        <v>264</v>
      </c>
      <c r="AI105" s="155">
        <f t="shared" si="109"/>
        <v>0</v>
      </c>
      <c r="AJ105" s="42">
        <v>4</v>
      </c>
      <c r="AK105" s="158">
        <f t="shared" si="110"/>
        <v>1</v>
      </c>
      <c r="AL105" s="147">
        <v>45</v>
      </c>
      <c r="AM105" s="155">
        <f t="shared" si="111"/>
        <v>0</v>
      </c>
      <c r="AN105" s="147">
        <v>10</v>
      </c>
      <c r="AO105" s="155">
        <f t="shared" si="112"/>
        <v>0</v>
      </c>
      <c r="AP105" s="157">
        <v>0</v>
      </c>
      <c r="AQ105" s="158">
        <f t="shared" si="113"/>
        <v>3</v>
      </c>
      <c r="AR105" s="147">
        <v>379</v>
      </c>
      <c r="AS105" s="155">
        <f t="shared" si="114"/>
        <v>6</v>
      </c>
      <c r="AT105" s="147">
        <v>67</v>
      </c>
      <c r="AU105" s="155">
        <f t="shared" si="115"/>
        <v>0</v>
      </c>
      <c r="AV105" s="148">
        <v>5</v>
      </c>
      <c r="BE105" s="230">
        <f t="shared" si="102"/>
        <v>43929</v>
      </c>
      <c r="BF105" s="132">
        <f t="shared" si="103"/>
        <v>61</v>
      </c>
      <c r="BG105" s="230">
        <f t="shared" si="104"/>
        <v>43929</v>
      </c>
      <c r="BH105" s="132">
        <f t="shared" si="105"/>
        <v>1103</v>
      </c>
      <c r="BI105" s="1">
        <f t="shared" si="98"/>
        <v>43929</v>
      </c>
      <c r="BJ105">
        <f t="shared" si="96"/>
        <v>56</v>
      </c>
      <c r="BK105">
        <f t="shared" si="97"/>
        <v>28</v>
      </c>
      <c r="BL105" s="1">
        <f>+BI105</f>
        <v>43929</v>
      </c>
      <c r="BM105">
        <f t="shared" si="100"/>
        <v>657</v>
      </c>
      <c r="BN105">
        <f t="shared" si="101"/>
        <v>221</v>
      </c>
      <c r="BO105" s="180">
        <f t="shared" si="78"/>
        <v>43929</v>
      </c>
      <c r="BP105">
        <f t="shared" si="79"/>
        <v>960</v>
      </c>
      <c r="BQ105">
        <f t="shared" si="80"/>
        <v>264</v>
      </c>
      <c r="BR105">
        <f t="shared" si="81"/>
        <v>4</v>
      </c>
      <c r="BS105" s="180">
        <f t="shared" si="82"/>
        <v>43929</v>
      </c>
      <c r="BT105">
        <f t="shared" si="83"/>
        <v>45</v>
      </c>
      <c r="BU105">
        <f t="shared" si="84"/>
        <v>10</v>
      </c>
      <c r="BV105">
        <f t="shared" si="85"/>
        <v>0</v>
      </c>
      <c r="BW105" s="180">
        <f t="shared" si="86"/>
        <v>43929</v>
      </c>
      <c r="BX105">
        <f t="shared" si="87"/>
        <v>379</v>
      </c>
      <c r="BY105">
        <f t="shared" si="88"/>
        <v>67</v>
      </c>
      <c r="BZ105">
        <f t="shared" si="89"/>
        <v>5</v>
      </c>
      <c r="CA105" s="180">
        <f t="shared" si="90"/>
        <v>43929</v>
      </c>
      <c r="CB105">
        <f t="shared" si="91"/>
        <v>25</v>
      </c>
      <c r="CC105">
        <f t="shared" si="92"/>
        <v>28</v>
      </c>
      <c r="CD105" s="180">
        <f t="shared" si="93"/>
        <v>43929</v>
      </c>
      <c r="CE105">
        <f t="shared" si="94"/>
        <v>0</v>
      </c>
    </row>
    <row r="106" spans="1:83" x14ac:dyDescent="0.55000000000000004">
      <c r="A106" s="180">
        <v>43930</v>
      </c>
      <c r="B106" s="146">
        <v>38</v>
      </c>
      <c r="C106" s="155">
        <f t="shared" si="116"/>
        <v>1141</v>
      </c>
      <c r="D106" s="155">
        <f t="shared" si="106"/>
        <v>733</v>
      </c>
      <c r="E106" s="147">
        <v>34</v>
      </c>
      <c r="F106" s="147">
        <v>408</v>
      </c>
      <c r="G106" s="147">
        <v>3</v>
      </c>
      <c r="H106" s="135"/>
      <c r="I106" s="147">
        <v>53</v>
      </c>
      <c r="J106" s="135"/>
      <c r="K106" s="148">
        <v>0</v>
      </c>
      <c r="L106" s="146">
        <v>47</v>
      </c>
      <c r="M106" s="147">
        <v>14</v>
      </c>
      <c r="N106" s="135"/>
      <c r="O106" s="135"/>
      <c r="P106" s="147">
        <v>14</v>
      </c>
      <c r="Q106" s="147">
        <v>14</v>
      </c>
      <c r="R106" s="135"/>
      <c r="S106" s="135"/>
      <c r="T106" s="147">
        <v>40</v>
      </c>
      <c r="U106" s="147">
        <v>15</v>
      </c>
      <c r="V106" s="135"/>
      <c r="W106" s="42">
        <v>1097</v>
      </c>
      <c r="X106" s="148">
        <v>349</v>
      </c>
      <c r="Z106" s="178">
        <f t="shared" si="75"/>
        <v>43930</v>
      </c>
      <c r="AA106" s="231">
        <f t="shared" si="71"/>
        <v>1398</v>
      </c>
      <c r="AB106" s="231">
        <f t="shared" si="72"/>
        <v>383</v>
      </c>
      <c r="AC106" s="232">
        <f t="shared" si="73"/>
        <v>9</v>
      </c>
      <c r="AD106" s="184">
        <f t="shared" si="107"/>
        <v>13</v>
      </c>
      <c r="AE106" s="244"/>
      <c r="AF106" s="156">
        <v>973</v>
      </c>
      <c r="AG106" s="185">
        <f t="shared" si="108"/>
        <v>29</v>
      </c>
      <c r="AH106" s="156">
        <v>293</v>
      </c>
      <c r="AI106" s="185">
        <f t="shared" si="109"/>
        <v>0</v>
      </c>
      <c r="AJ106" s="186">
        <v>4</v>
      </c>
      <c r="AK106" s="187">
        <f t="shared" si="110"/>
        <v>0</v>
      </c>
      <c r="AL106" s="156">
        <v>45</v>
      </c>
      <c r="AM106" s="185">
        <f t="shared" si="111"/>
        <v>0</v>
      </c>
      <c r="AN106" s="156">
        <v>10</v>
      </c>
      <c r="AO106" s="185">
        <f t="shared" si="112"/>
        <v>0</v>
      </c>
      <c r="AP106" s="188">
        <v>0</v>
      </c>
      <c r="AQ106" s="187">
        <f t="shared" si="113"/>
        <v>1</v>
      </c>
      <c r="AR106" s="156">
        <v>380</v>
      </c>
      <c r="AS106" s="185">
        <f t="shared" si="114"/>
        <v>13</v>
      </c>
      <c r="AT106" s="156">
        <v>80</v>
      </c>
      <c r="AU106" s="185">
        <f t="shared" si="115"/>
        <v>0</v>
      </c>
      <c r="AV106" s="189">
        <v>5</v>
      </c>
      <c r="BE106" s="230">
        <f t="shared" si="102"/>
        <v>43930</v>
      </c>
      <c r="BF106" s="132">
        <f t="shared" si="103"/>
        <v>38</v>
      </c>
      <c r="BG106" s="230">
        <f t="shared" si="104"/>
        <v>43930</v>
      </c>
      <c r="BH106" s="132">
        <f t="shared" si="105"/>
        <v>1141</v>
      </c>
      <c r="BI106" s="1">
        <f t="shared" si="98"/>
        <v>43930</v>
      </c>
      <c r="BJ106">
        <f t="shared" si="96"/>
        <v>47</v>
      </c>
      <c r="BK106">
        <f t="shared" si="97"/>
        <v>14</v>
      </c>
      <c r="BL106" s="1">
        <f t="shared" si="99"/>
        <v>43930</v>
      </c>
      <c r="BM106">
        <f t="shared" si="100"/>
        <v>704</v>
      </c>
      <c r="BN106">
        <f t="shared" si="101"/>
        <v>235</v>
      </c>
      <c r="BO106" s="180">
        <f t="shared" si="78"/>
        <v>43930</v>
      </c>
      <c r="BP106">
        <f t="shared" si="79"/>
        <v>973</v>
      </c>
      <c r="BQ106">
        <f t="shared" si="80"/>
        <v>293</v>
      </c>
      <c r="BR106">
        <f t="shared" si="81"/>
        <v>4</v>
      </c>
      <c r="BS106" s="180">
        <f t="shared" si="82"/>
        <v>43930</v>
      </c>
      <c r="BT106">
        <f t="shared" si="83"/>
        <v>45</v>
      </c>
      <c r="BU106">
        <f t="shared" si="84"/>
        <v>10</v>
      </c>
      <c r="BV106">
        <f t="shared" si="85"/>
        <v>0</v>
      </c>
      <c r="BW106" s="180">
        <f t="shared" si="86"/>
        <v>43930</v>
      </c>
      <c r="BX106">
        <f t="shared" si="87"/>
        <v>380</v>
      </c>
      <c r="BY106">
        <f t="shared" si="88"/>
        <v>80</v>
      </c>
      <c r="BZ106">
        <f t="shared" si="89"/>
        <v>5</v>
      </c>
      <c r="CA106" s="180">
        <f t="shared" si="90"/>
        <v>43930</v>
      </c>
      <c r="CB106">
        <f t="shared" si="91"/>
        <v>13</v>
      </c>
      <c r="CC106">
        <f t="shared" si="92"/>
        <v>29</v>
      </c>
      <c r="CD106" s="180">
        <f t="shared" si="93"/>
        <v>43930</v>
      </c>
      <c r="CE106">
        <f t="shared" si="94"/>
        <v>0</v>
      </c>
    </row>
    <row r="107" spans="1:83" x14ac:dyDescent="0.55000000000000004">
      <c r="A107" s="180">
        <v>43931</v>
      </c>
      <c r="B107" s="146">
        <v>42</v>
      </c>
      <c r="C107" s="155">
        <f t="shared" si="116"/>
        <v>1183</v>
      </c>
      <c r="D107" s="155">
        <f t="shared" si="106"/>
        <v>734</v>
      </c>
      <c r="E107" s="147">
        <v>37</v>
      </c>
      <c r="F107" s="147">
        <v>449</v>
      </c>
      <c r="G107" s="147">
        <v>8</v>
      </c>
      <c r="H107" s="135"/>
      <c r="I107" s="147">
        <v>44</v>
      </c>
      <c r="J107" s="135"/>
      <c r="K107" s="148">
        <v>0</v>
      </c>
      <c r="L107" s="146">
        <v>34</v>
      </c>
      <c r="M107" s="147">
        <v>7</v>
      </c>
      <c r="N107" s="135"/>
      <c r="O107" s="135"/>
      <c r="P107" s="147">
        <v>14</v>
      </c>
      <c r="Q107" s="147">
        <v>14</v>
      </c>
      <c r="R107" s="135"/>
      <c r="S107" s="135"/>
      <c r="T107" s="147">
        <v>25</v>
      </c>
      <c r="U107" s="147">
        <v>14</v>
      </c>
      <c r="V107" s="135"/>
      <c r="W107" s="42">
        <v>1092</v>
      </c>
      <c r="X107" s="148">
        <v>338</v>
      </c>
      <c r="Z107" s="178">
        <f t="shared" si="75"/>
        <v>43931</v>
      </c>
      <c r="AA107" s="231">
        <f t="shared" si="71"/>
        <v>1416</v>
      </c>
      <c r="AB107" s="231">
        <f t="shared" si="72"/>
        <v>410</v>
      </c>
      <c r="AC107" s="232">
        <f t="shared" si="73"/>
        <v>10</v>
      </c>
      <c r="AD107" s="184">
        <f t="shared" si="107"/>
        <v>16</v>
      </c>
      <c r="AE107" s="244"/>
      <c r="AF107" s="156">
        <v>989</v>
      </c>
      <c r="AG107" s="185">
        <f t="shared" si="108"/>
        <v>16</v>
      </c>
      <c r="AH107" s="156">
        <v>309</v>
      </c>
      <c r="AI107" s="185">
        <f t="shared" si="109"/>
        <v>0</v>
      </c>
      <c r="AJ107" s="186">
        <v>4</v>
      </c>
      <c r="AK107" s="187">
        <f t="shared" si="110"/>
        <v>0</v>
      </c>
      <c r="AL107" s="156">
        <v>45</v>
      </c>
      <c r="AM107" s="185">
        <f t="shared" si="111"/>
        <v>0</v>
      </c>
      <c r="AN107" s="156">
        <v>10</v>
      </c>
      <c r="AO107" s="185">
        <f t="shared" si="112"/>
        <v>0</v>
      </c>
      <c r="AP107" s="188">
        <v>0</v>
      </c>
      <c r="AQ107" s="187">
        <f t="shared" si="113"/>
        <v>2</v>
      </c>
      <c r="AR107" s="156">
        <v>382</v>
      </c>
      <c r="AS107" s="185">
        <f t="shared" si="114"/>
        <v>11</v>
      </c>
      <c r="AT107" s="156">
        <v>91</v>
      </c>
      <c r="AU107" s="185">
        <f t="shared" si="115"/>
        <v>1</v>
      </c>
      <c r="AV107" s="189">
        <v>6</v>
      </c>
      <c r="BE107" s="230">
        <f t="shared" si="102"/>
        <v>43931</v>
      </c>
      <c r="BF107" s="132">
        <f t="shared" si="103"/>
        <v>42</v>
      </c>
      <c r="BG107" s="230">
        <f t="shared" si="104"/>
        <v>43931</v>
      </c>
      <c r="BH107" s="132">
        <f t="shared" si="105"/>
        <v>1183</v>
      </c>
      <c r="BI107" s="1">
        <f t="shared" si="98"/>
        <v>43931</v>
      </c>
      <c r="BJ107">
        <f t="shared" si="96"/>
        <v>34</v>
      </c>
      <c r="BK107">
        <f t="shared" si="97"/>
        <v>7</v>
      </c>
      <c r="BL107" s="1">
        <f t="shared" si="99"/>
        <v>43931</v>
      </c>
      <c r="BM107">
        <f t="shared" si="100"/>
        <v>738</v>
      </c>
      <c r="BN107">
        <f t="shared" si="101"/>
        <v>242</v>
      </c>
      <c r="BO107" s="180">
        <f t="shared" si="78"/>
        <v>43931</v>
      </c>
      <c r="BP107">
        <f t="shared" si="79"/>
        <v>989</v>
      </c>
      <c r="BQ107">
        <f t="shared" si="80"/>
        <v>309</v>
      </c>
      <c r="BR107">
        <f t="shared" si="81"/>
        <v>4</v>
      </c>
      <c r="BS107" s="180">
        <f t="shared" si="82"/>
        <v>43931</v>
      </c>
      <c r="BT107">
        <f t="shared" si="83"/>
        <v>45</v>
      </c>
      <c r="BU107">
        <f t="shared" si="84"/>
        <v>10</v>
      </c>
      <c r="BV107">
        <f t="shared" si="85"/>
        <v>0</v>
      </c>
      <c r="BW107" s="180">
        <f t="shared" si="86"/>
        <v>43931</v>
      </c>
      <c r="BX107">
        <f t="shared" si="87"/>
        <v>382</v>
      </c>
      <c r="BY107">
        <f t="shared" si="88"/>
        <v>91</v>
      </c>
      <c r="BZ107">
        <f t="shared" si="89"/>
        <v>6</v>
      </c>
      <c r="CA107" s="180">
        <f t="shared" si="90"/>
        <v>43931</v>
      </c>
      <c r="CB107">
        <f t="shared" si="91"/>
        <v>16</v>
      </c>
      <c r="CC107">
        <f t="shared" si="92"/>
        <v>16</v>
      </c>
      <c r="CD107" s="180">
        <f t="shared" si="93"/>
        <v>43931</v>
      </c>
      <c r="CE107">
        <f t="shared" si="94"/>
        <v>0</v>
      </c>
    </row>
    <row r="108" spans="1:83" x14ac:dyDescent="0.55000000000000004">
      <c r="A108" s="180">
        <v>43932</v>
      </c>
      <c r="B108" s="146">
        <v>97</v>
      </c>
      <c r="C108" s="155">
        <f t="shared" si="116"/>
        <v>1280</v>
      </c>
      <c r="D108" s="155">
        <f t="shared" si="106"/>
        <v>799</v>
      </c>
      <c r="E108" s="147">
        <v>36</v>
      </c>
      <c r="F108" s="147">
        <v>481</v>
      </c>
      <c r="G108" s="147">
        <v>49</v>
      </c>
      <c r="H108" s="135"/>
      <c r="I108" s="147">
        <v>82</v>
      </c>
      <c r="J108" s="135"/>
      <c r="K108" s="148">
        <v>0</v>
      </c>
      <c r="L108" s="146">
        <v>63</v>
      </c>
      <c r="M108" s="147">
        <v>12</v>
      </c>
      <c r="N108" s="135"/>
      <c r="O108" s="135"/>
      <c r="P108" s="147">
        <v>14</v>
      </c>
      <c r="Q108" s="147">
        <v>14</v>
      </c>
      <c r="R108" s="135"/>
      <c r="S108" s="135"/>
      <c r="T108" s="147">
        <v>55</v>
      </c>
      <c r="U108" s="147">
        <v>4</v>
      </c>
      <c r="V108" s="135"/>
      <c r="W108" s="42">
        <v>1086</v>
      </c>
      <c r="X108" s="148">
        <v>332</v>
      </c>
      <c r="Z108" s="178">
        <f t="shared" si="75"/>
        <v>43932</v>
      </c>
      <c r="AA108" s="231">
        <f t="shared" si="71"/>
        <v>1430</v>
      </c>
      <c r="AB108" s="231">
        <f t="shared" si="72"/>
        <v>437</v>
      </c>
      <c r="AC108" s="232">
        <f t="shared" si="73"/>
        <v>10</v>
      </c>
      <c r="AD108" s="184">
        <f t="shared" si="107"/>
        <v>11</v>
      </c>
      <c r="AE108" s="244"/>
      <c r="AF108" s="156">
        <v>1000</v>
      </c>
      <c r="AG108" s="185">
        <f t="shared" si="108"/>
        <v>27</v>
      </c>
      <c r="AH108" s="156">
        <v>336</v>
      </c>
      <c r="AI108" s="185">
        <f t="shared" si="109"/>
        <v>0</v>
      </c>
      <c r="AJ108" s="186">
        <v>4</v>
      </c>
      <c r="AK108" s="187">
        <f t="shared" si="110"/>
        <v>0</v>
      </c>
      <c r="AL108" s="156">
        <v>45</v>
      </c>
      <c r="AM108" s="185">
        <f t="shared" si="111"/>
        <v>0</v>
      </c>
      <c r="AN108" s="156">
        <v>10</v>
      </c>
      <c r="AO108" s="185">
        <f t="shared" si="112"/>
        <v>0</v>
      </c>
      <c r="AP108" s="188">
        <v>0</v>
      </c>
      <c r="AQ108" s="187">
        <f t="shared" si="113"/>
        <v>3</v>
      </c>
      <c r="AR108" s="156">
        <v>385</v>
      </c>
      <c r="AS108" s="185">
        <f t="shared" si="114"/>
        <v>0</v>
      </c>
      <c r="AT108" s="156">
        <v>91</v>
      </c>
      <c r="AU108" s="185">
        <f t="shared" si="115"/>
        <v>0</v>
      </c>
      <c r="AV108" s="189">
        <v>6</v>
      </c>
      <c r="BE108" s="230">
        <f t="shared" si="102"/>
        <v>43932</v>
      </c>
      <c r="BF108" s="132">
        <f t="shared" si="103"/>
        <v>97</v>
      </c>
      <c r="BG108" s="230">
        <f t="shared" si="104"/>
        <v>43932</v>
      </c>
      <c r="BH108" s="132">
        <f t="shared" si="105"/>
        <v>1280</v>
      </c>
      <c r="BI108" s="1">
        <f t="shared" si="98"/>
        <v>43932</v>
      </c>
      <c r="BJ108">
        <f t="shared" si="96"/>
        <v>63</v>
      </c>
      <c r="BK108">
        <f t="shared" si="97"/>
        <v>12</v>
      </c>
      <c r="BL108" s="1">
        <f t="shared" si="99"/>
        <v>43932</v>
      </c>
      <c r="BM108">
        <f t="shared" si="100"/>
        <v>801</v>
      </c>
      <c r="BN108">
        <f t="shared" si="101"/>
        <v>254</v>
      </c>
      <c r="BO108" s="180">
        <f t="shared" si="78"/>
        <v>43932</v>
      </c>
      <c r="BP108">
        <f t="shared" si="79"/>
        <v>1000</v>
      </c>
      <c r="BQ108">
        <f t="shared" si="80"/>
        <v>336</v>
      </c>
      <c r="BR108">
        <f t="shared" si="81"/>
        <v>4</v>
      </c>
      <c r="BS108" s="180">
        <f t="shared" si="82"/>
        <v>43932</v>
      </c>
      <c r="BT108">
        <f t="shared" si="83"/>
        <v>45</v>
      </c>
      <c r="BU108">
        <f t="shared" si="84"/>
        <v>10</v>
      </c>
      <c r="BV108">
        <f t="shared" si="85"/>
        <v>0</v>
      </c>
      <c r="BW108" s="180">
        <f t="shared" si="86"/>
        <v>43932</v>
      </c>
      <c r="BX108">
        <f t="shared" si="87"/>
        <v>385</v>
      </c>
      <c r="BY108">
        <f t="shared" si="88"/>
        <v>91</v>
      </c>
      <c r="BZ108">
        <f t="shared" si="89"/>
        <v>6</v>
      </c>
      <c r="CA108" s="180">
        <f t="shared" si="90"/>
        <v>43932</v>
      </c>
      <c r="CB108">
        <f t="shared" si="91"/>
        <v>11</v>
      </c>
      <c r="CC108">
        <f t="shared" si="92"/>
        <v>27</v>
      </c>
      <c r="CD108" s="180">
        <f t="shared" si="93"/>
        <v>43932</v>
      </c>
      <c r="CE108">
        <f t="shared" si="94"/>
        <v>0</v>
      </c>
    </row>
    <row r="109" spans="1:83" x14ac:dyDescent="0.55000000000000004">
      <c r="A109" s="180">
        <v>43933</v>
      </c>
      <c r="B109" s="146">
        <v>98</v>
      </c>
      <c r="C109" s="155">
        <f t="shared" si="116"/>
        <v>1378</v>
      </c>
      <c r="D109" s="155">
        <f>+C109-F109</f>
        <v>867</v>
      </c>
      <c r="E109" s="147">
        <v>38</v>
      </c>
      <c r="F109" s="147">
        <v>511</v>
      </c>
      <c r="G109" s="147">
        <v>6</v>
      </c>
      <c r="H109" s="135"/>
      <c r="I109" s="147">
        <v>72</v>
      </c>
      <c r="J109" s="135"/>
      <c r="K109" s="148">
        <v>0</v>
      </c>
      <c r="L109" s="146">
        <v>61</v>
      </c>
      <c r="M109" s="147">
        <v>12</v>
      </c>
      <c r="N109" s="135"/>
      <c r="O109" s="135"/>
      <c r="P109" s="147">
        <v>28</v>
      </c>
      <c r="Q109" s="147">
        <v>28</v>
      </c>
      <c r="R109" s="135"/>
      <c r="S109" s="135"/>
      <c r="T109" s="147">
        <v>55</v>
      </c>
      <c r="U109" s="147">
        <v>9</v>
      </c>
      <c r="V109" s="135"/>
      <c r="W109" s="42">
        <v>1064</v>
      </c>
      <c r="X109" s="148">
        <v>307</v>
      </c>
      <c r="Z109" s="178">
        <f t="shared" si="75"/>
        <v>43933</v>
      </c>
      <c r="AA109" s="231">
        <f t="shared" ref="AA109:AA140" si="117">+AF109+AL109+AR109</f>
        <v>1437</v>
      </c>
      <c r="AB109" s="231">
        <f t="shared" ref="AB109:AB140" si="118">+AH109+AN109+AT109</f>
        <v>482</v>
      </c>
      <c r="AC109" s="232">
        <f t="shared" ref="AC109:AC140" si="119">+AJ109+AP109+AV109</f>
        <v>10</v>
      </c>
      <c r="AD109" s="184">
        <f t="shared" si="107"/>
        <v>4</v>
      </c>
      <c r="AE109" s="244"/>
      <c r="AF109" s="156">
        <v>1004</v>
      </c>
      <c r="AG109" s="185">
        <f t="shared" si="108"/>
        <v>24</v>
      </c>
      <c r="AH109" s="156">
        <v>360</v>
      </c>
      <c r="AI109" s="185">
        <f t="shared" si="109"/>
        <v>0</v>
      </c>
      <c r="AJ109" s="186">
        <v>4</v>
      </c>
      <c r="AK109" s="187">
        <f t="shared" si="110"/>
        <v>0</v>
      </c>
      <c r="AL109" s="156">
        <v>45</v>
      </c>
      <c r="AM109" s="185">
        <f t="shared" si="111"/>
        <v>3</v>
      </c>
      <c r="AN109" s="156">
        <v>13</v>
      </c>
      <c r="AO109" s="185">
        <f t="shared" si="112"/>
        <v>0</v>
      </c>
      <c r="AP109" s="188">
        <v>0</v>
      </c>
      <c r="AQ109" s="187">
        <f t="shared" si="113"/>
        <v>3</v>
      </c>
      <c r="AR109" s="156">
        <v>388</v>
      </c>
      <c r="AS109" s="185">
        <f t="shared" si="114"/>
        <v>18</v>
      </c>
      <c r="AT109" s="156">
        <v>109</v>
      </c>
      <c r="AU109" s="185">
        <f t="shared" si="115"/>
        <v>0</v>
      </c>
      <c r="AV109" s="189">
        <v>6</v>
      </c>
      <c r="BE109" s="230">
        <f t="shared" si="102"/>
        <v>43933</v>
      </c>
      <c r="BF109" s="132">
        <f t="shared" si="103"/>
        <v>98</v>
      </c>
      <c r="BG109" s="230">
        <f t="shared" si="104"/>
        <v>43933</v>
      </c>
      <c r="BH109" s="132">
        <f t="shared" si="105"/>
        <v>1378</v>
      </c>
      <c r="BI109" s="1">
        <f t="shared" ref="BI109:BI140" si="120">+BE109</f>
        <v>43933</v>
      </c>
      <c r="BJ109">
        <f t="shared" si="96"/>
        <v>61</v>
      </c>
      <c r="BK109">
        <f t="shared" si="97"/>
        <v>12</v>
      </c>
      <c r="BL109" s="1">
        <f t="shared" ref="BL109:BL140" si="121">+BI109</f>
        <v>43933</v>
      </c>
      <c r="BM109">
        <f t="shared" ref="BM109:BM140" si="122">+BM108+BJ109</f>
        <v>862</v>
      </c>
      <c r="BN109">
        <f t="shared" ref="BN109:BN140" si="123">+BN108+BK109</f>
        <v>266</v>
      </c>
      <c r="BO109" s="180">
        <f t="shared" si="78"/>
        <v>43933</v>
      </c>
      <c r="BP109">
        <f t="shared" si="79"/>
        <v>1004</v>
      </c>
      <c r="BQ109">
        <f t="shared" si="80"/>
        <v>360</v>
      </c>
      <c r="BR109">
        <f t="shared" si="81"/>
        <v>4</v>
      </c>
      <c r="BS109" s="180">
        <f t="shared" si="82"/>
        <v>43933</v>
      </c>
      <c r="BT109">
        <f t="shared" si="83"/>
        <v>45</v>
      </c>
      <c r="BU109">
        <f t="shared" si="84"/>
        <v>13</v>
      </c>
      <c r="BV109">
        <f t="shared" si="85"/>
        <v>0</v>
      </c>
      <c r="BW109" s="180">
        <f t="shared" si="86"/>
        <v>43933</v>
      </c>
      <c r="BX109">
        <f t="shared" si="87"/>
        <v>388</v>
      </c>
      <c r="BY109">
        <f t="shared" si="88"/>
        <v>109</v>
      </c>
      <c r="BZ109">
        <f t="shared" si="89"/>
        <v>6</v>
      </c>
      <c r="CA109" s="180">
        <f t="shared" si="90"/>
        <v>43933</v>
      </c>
      <c r="CB109">
        <f t="shared" si="91"/>
        <v>4</v>
      </c>
      <c r="CC109">
        <f t="shared" si="92"/>
        <v>24</v>
      </c>
      <c r="CD109" s="180">
        <f t="shared" si="93"/>
        <v>43933</v>
      </c>
      <c r="CE109">
        <f t="shared" si="94"/>
        <v>0</v>
      </c>
    </row>
    <row r="110" spans="1:83" x14ac:dyDescent="0.55000000000000004">
      <c r="A110" s="180">
        <v>43934</v>
      </c>
      <c r="B110" s="146">
        <v>86</v>
      </c>
      <c r="C110" s="155">
        <f t="shared" si="116"/>
        <v>1464</v>
      </c>
      <c r="D110" s="155">
        <f t="shared" ref="D110:D115" si="124">+C110-F110</f>
        <v>905</v>
      </c>
      <c r="E110" s="147">
        <v>37</v>
      </c>
      <c r="F110" s="147">
        <v>559</v>
      </c>
      <c r="G110" s="147">
        <v>3</v>
      </c>
      <c r="H110" s="135"/>
      <c r="I110" s="147">
        <v>72</v>
      </c>
      <c r="J110" s="135"/>
      <c r="K110" s="148">
        <v>0</v>
      </c>
      <c r="L110" s="146">
        <v>54</v>
      </c>
      <c r="M110" s="147">
        <v>5</v>
      </c>
      <c r="N110" s="135"/>
      <c r="O110" s="135"/>
      <c r="P110" s="147">
        <v>67</v>
      </c>
      <c r="Q110" s="147">
        <v>66</v>
      </c>
      <c r="R110" s="135"/>
      <c r="S110" s="135"/>
      <c r="T110" s="147">
        <v>46</v>
      </c>
      <c r="U110" s="147">
        <v>9</v>
      </c>
      <c r="V110" s="135"/>
      <c r="W110" s="42">
        <v>1005</v>
      </c>
      <c r="X110" s="148">
        <v>237</v>
      </c>
      <c r="Z110" s="178">
        <f t="shared" si="75"/>
        <v>43934</v>
      </c>
      <c r="AA110" s="231">
        <f t="shared" si="117"/>
        <v>1447</v>
      </c>
      <c r="AB110" s="231">
        <f t="shared" si="118"/>
        <v>524</v>
      </c>
      <c r="AC110" s="232">
        <f t="shared" si="119"/>
        <v>10</v>
      </c>
      <c r="AD110" s="184">
        <f t="shared" si="107"/>
        <v>5</v>
      </c>
      <c r="AE110" s="244"/>
      <c r="AF110" s="156">
        <v>1009</v>
      </c>
      <c r="AG110" s="185">
        <f t="shared" si="108"/>
        <v>37</v>
      </c>
      <c r="AH110" s="156">
        <v>397</v>
      </c>
      <c r="AI110" s="185">
        <f t="shared" si="109"/>
        <v>0</v>
      </c>
      <c r="AJ110" s="186">
        <v>4</v>
      </c>
      <c r="AK110" s="187">
        <f t="shared" si="110"/>
        <v>0</v>
      </c>
      <c r="AL110" s="156">
        <v>45</v>
      </c>
      <c r="AM110" s="185">
        <f t="shared" si="111"/>
        <v>0</v>
      </c>
      <c r="AN110" s="156">
        <v>13</v>
      </c>
      <c r="AO110" s="185">
        <f t="shared" si="112"/>
        <v>0</v>
      </c>
      <c r="AP110" s="188">
        <v>0</v>
      </c>
      <c r="AQ110" s="187">
        <f t="shared" si="113"/>
        <v>5</v>
      </c>
      <c r="AR110" s="156">
        <v>393</v>
      </c>
      <c r="AS110" s="185">
        <f t="shared" si="114"/>
        <v>5</v>
      </c>
      <c r="AT110" s="156">
        <v>114</v>
      </c>
      <c r="AU110" s="185">
        <f t="shared" si="115"/>
        <v>0</v>
      </c>
      <c r="AV110" s="189">
        <v>6</v>
      </c>
      <c r="BE110" s="230">
        <f t="shared" si="102"/>
        <v>43934</v>
      </c>
      <c r="BF110" s="132">
        <f t="shared" si="103"/>
        <v>86</v>
      </c>
      <c r="BG110" s="230">
        <f t="shared" si="104"/>
        <v>43934</v>
      </c>
      <c r="BH110" s="132">
        <f t="shared" si="105"/>
        <v>1464</v>
      </c>
      <c r="BI110" s="1">
        <f t="shared" si="120"/>
        <v>43934</v>
      </c>
      <c r="BJ110">
        <f t="shared" si="96"/>
        <v>54</v>
      </c>
      <c r="BK110">
        <f t="shared" si="97"/>
        <v>5</v>
      </c>
      <c r="BL110" s="1">
        <f t="shared" si="121"/>
        <v>43934</v>
      </c>
      <c r="BM110">
        <f t="shared" si="122"/>
        <v>916</v>
      </c>
      <c r="BN110">
        <f t="shared" si="123"/>
        <v>271</v>
      </c>
      <c r="BO110" s="180">
        <f t="shared" si="78"/>
        <v>43934</v>
      </c>
      <c r="BP110">
        <f t="shared" si="79"/>
        <v>1009</v>
      </c>
      <c r="BQ110">
        <f t="shared" si="80"/>
        <v>397</v>
      </c>
      <c r="BR110">
        <f t="shared" si="81"/>
        <v>4</v>
      </c>
      <c r="BS110" s="180">
        <f t="shared" si="82"/>
        <v>43934</v>
      </c>
      <c r="BT110">
        <f t="shared" si="83"/>
        <v>45</v>
      </c>
      <c r="BU110">
        <f t="shared" si="84"/>
        <v>13</v>
      </c>
      <c r="BV110">
        <f t="shared" si="85"/>
        <v>0</v>
      </c>
      <c r="BW110" s="180">
        <f t="shared" si="86"/>
        <v>43934</v>
      </c>
      <c r="BX110">
        <f t="shared" si="87"/>
        <v>393</v>
      </c>
      <c r="BY110">
        <f t="shared" si="88"/>
        <v>114</v>
      </c>
      <c r="BZ110">
        <f t="shared" si="89"/>
        <v>6</v>
      </c>
      <c r="CA110" s="180">
        <f t="shared" si="90"/>
        <v>43934</v>
      </c>
      <c r="CB110">
        <f t="shared" si="91"/>
        <v>5</v>
      </c>
      <c r="CC110">
        <f t="shared" si="92"/>
        <v>37</v>
      </c>
      <c r="CD110" s="180">
        <f t="shared" si="93"/>
        <v>43934</v>
      </c>
      <c r="CE110">
        <f t="shared" si="94"/>
        <v>0</v>
      </c>
    </row>
    <row r="111" spans="1:83" x14ac:dyDescent="0.55000000000000004">
      <c r="A111" s="180">
        <v>43935</v>
      </c>
      <c r="B111" s="146">
        <v>36</v>
      </c>
      <c r="C111" s="155">
        <f t="shared" si="116"/>
        <v>1500</v>
      </c>
      <c r="D111" s="155">
        <f t="shared" si="124"/>
        <v>904</v>
      </c>
      <c r="E111" s="147">
        <v>45</v>
      </c>
      <c r="F111" s="147">
        <v>596</v>
      </c>
      <c r="G111" s="147">
        <v>10</v>
      </c>
      <c r="H111" s="135"/>
      <c r="I111" s="147">
        <v>72</v>
      </c>
      <c r="J111" s="135"/>
      <c r="K111" s="148">
        <v>0</v>
      </c>
      <c r="L111" s="146">
        <v>57</v>
      </c>
      <c r="M111" s="147">
        <v>3</v>
      </c>
      <c r="N111" s="135"/>
      <c r="O111" s="135"/>
      <c r="P111" s="147">
        <v>7</v>
      </c>
      <c r="Q111" s="147">
        <v>5</v>
      </c>
      <c r="R111" s="135"/>
      <c r="S111" s="135"/>
      <c r="T111" s="147">
        <v>32</v>
      </c>
      <c r="U111" s="147">
        <v>7</v>
      </c>
      <c r="V111" s="135"/>
      <c r="W111" s="42">
        <v>1023</v>
      </c>
      <c r="X111" s="148">
        <v>228</v>
      </c>
      <c r="Z111" s="178">
        <f t="shared" si="75"/>
        <v>43935</v>
      </c>
      <c r="AA111" s="231">
        <f t="shared" si="117"/>
        <v>1450</v>
      </c>
      <c r="AB111" s="231">
        <f t="shared" si="118"/>
        <v>573</v>
      </c>
      <c r="AC111" s="232">
        <f t="shared" si="119"/>
        <v>10</v>
      </c>
      <c r="AD111" s="184">
        <f t="shared" ref="AD111:AD142" si="125">+AF111-AF110</f>
        <v>3</v>
      </c>
      <c r="AE111" s="244"/>
      <c r="AF111" s="156">
        <v>1012</v>
      </c>
      <c r="AG111" s="185">
        <f t="shared" si="108"/>
        <v>37</v>
      </c>
      <c r="AH111" s="156">
        <v>434</v>
      </c>
      <c r="AI111" s="185">
        <f t="shared" si="109"/>
        <v>0</v>
      </c>
      <c r="AJ111" s="186">
        <v>4</v>
      </c>
      <c r="AK111" s="187">
        <f t="shared" ref="AK111:AK142" si="126">+AL111-AL110</f>
        <v>0</v>
      </c>
      <c r="AL111" s="156">
        <v>45</v>
      </c>
      <c r="AM111" s="185">
        <f t="shared" ref="AM111:AM142" si="127">+AN111-AN110</f>
        <v>2</v>
      </c>
      <c r="AN111" s="156">
        <v>15</v>
      </c>
      <c r="AO111" s="185">
        <f t="shared" ref="AO111:AO142" si="128">+AP111-AP110</f>
        <v>0</v>
      </c>
      <c r="AP111" s="188">
        <v>0</v>
      </c>
      <c r="AQ111" s="187">
        <f t="shared" ref="AQ111:AQ142" si="129">+AR111-AR110</f>
        <v>0</v>
      </c>
      <c r="AR111" s="156">
        <v>393</v>
      </c>
      <c r="AS111" s="185">
        <f>+AT111-AT110</f>
        <v>10</v>
      </c>
      <c r="AT111" s="156">
        <v>124</v>
      </c>
      <c r="AU111" s="185">
        <f t="shared" ref="AU111:AU142" si="130">+AV111-AV110</f>
        <v>0</v>
      </c>
      <c r="AV111" s="189">
        <v>6</v>
      </c>
      <c r="BE111" s="230">
        <f t="shared" si="102"/>
        <v>43935</v>
      </c>
      <c r="BF111" s="132">
        <f t="shared" si="103"/>
        <v>36</v>
      </c>
      <c r="BG111" s="230">
        <f t="shared" si="104"/>
        <v>43935</v>
      </c>
      <c r="BH111" s="132">
        <f t="shared" si="105"/>
        <v>1500</v>
      </c>
      <c r="BI111" s="1">
        <f t="shared" si="120"/>
        <v>43935</v>
      </c>
      <c r="BJ111">
        <f t="shared" si="96"/>
        <v>57</v>
      </c>
      <c r="BK111">
        <f t="shared" si="97"/>
        <v>3</v>
      </c>
      <c r="BL111" s="1">
        <f t="shared" si="121"/>
        <v>43935</v>
      </c>
      <c r="BM111">
        <f t="shared" si="122"/>
        <v>973</v>
      </c>
      <c r="BN111">
        <f t="shared" si="123"/>
        <v>274</v>
      </c>
      <c r="BO111" s="180">
        <f t="shared" si="78"/>
        <v>43935</v>
      </c>
      <c r="BP111">
        <f t="shared" si="79"/>
        <v>1012</v>
      </c>
      <c r="BQ111">
        <f t="shared" si="80"/>
        <v>434</v>
      </c>
      <c r="BR111">
        <f t="shared" si="81"/>
        <v>4</v>
      </c>
      <c r="BS111" s="180">
        <f t="shared" si="82"/>
        <v>43935</v>
      </c>
      <c r="BT111">
        <f t="shared" si="83"/>
        <v>45</v>
      </c>
      <c r="BU111">
        <f t="shared" si="84"/>
        <v>15</v>
      </c>
      <c r="BV111">
        <f t="shared" si="85"/>
        <v>0</v>
      </c>
      <c r="BW111" s="180">
        <f t="shared" si="86"/>
        <v>43935</v>
      </c>
      <c r="BX111">
        <f t="shared" si="87"/>
        <v>393</v>
      </c>
      <c r="BY111">
        <f t="shared" si="88"/>
        <v>124</v>
      </c>
      <c r="BZ111">
        <f t="shared" si="89"/>
        <v>6</v>
      </c>
      <c r="CA111" s="180">
        <f t="shared" si="90"/>
        <v>43935</v>
      </c>
      <c r="CB111">
        <f t="shared" si="91"/>
        <v>3</v>
      </c>
      <c r="CC111">
        <f t="shared" si="92"/>
        <v>37</v>
      </c>
      <c r="CD111" s="180">
        <f t="shared" si="93"/>
        <v>43935</v>
      </c>
      <c r="CE111">
        <f t="shared" si="94"/>
        <v>0</v>
      </c>
    </row>
    <row r="112" spans="1:83" x14ac:dyDescent="0.55000000000000004">
      <c r="A112" s="180">
        <v>43936</v>
      </c>
      <c r="B112" s="146">
        <v>34</v>
      </c>
      <c r="C112" s="155">
        <f t="shared" si="116"/>
        <v>1534</v>
      </c>
      <c r="D112" s="155">
        <f t="shared" si="124"/>
        <v>898</v>
      </c>
      <c r="E112" s="147">
        <v>46</v>
      </c>
      <c r="F112" s="147">
        <v>636</v>
      </c>
      <c r="G112" s="147">
        <v>3</v>
      </c>
      <c r="H112" s="135"/>
      <c r="I112" s="147">
        <v>61</v>
      </c>
      <c r="J112" s="135"/>
      <c r="K112" s="148">
        <v>0</v>
      </c>
      <c r="L112" s="146">
        <v>64</v>
      </c>
      <c r="M112" s="147">
        <v>3</v>
      </c>
      <c r="N112" s="135"/>
      <c r="O112" s="135"/>
      <c r="P112" s="147">
        <v>7</v>
      </c>
      <c r="Q112" s="147">
        <v>2</v>
      </c>
      <c r="R112" s="135"/>
      <c r="S112" s="135"/>
      <c r="T112" s="147">
        <v>49</v>
      </c>
      <c r="U112" s="147">
        <v>12</v>
      </c>
      <c r="V112" s="135"/>
      <c r="W112" s="42">
        <v>1032</v>
      </c>
      <c r="X112" s="148">
        <v>217</v>
      </c>
      <c r="Z112" s="178">
        <f t="shared" ref="Z112:Z118" si="131">+A112</f>
        <v>43936</v>
      </c>
      <c r="AA112" s="231">
        <f t="shared" si="117"/>
        <v>1456</v>
      </c>
      <c r="AB112" s="231">
        <f t="shared" si="118"/>
        <v>612</v>
      </c>
      <c r="AC112" s="232">
        <f t="shared" si="119"/>
        <v>10</v>
      </c>
      <c r="AD112" s="184">
        <f t="shared" si="125"/>
        <v>4</v>
      </c>
      <c r="AE112" s="244"/>
      <c r="AF112" s="156">
        <v>1016</v>
      </c>
      <c r="AG112" s="185">
        <f t="shared" si="108"/>
        <v>25</v>
      </c>
      <c r="AH112" s="156">
        <v>459</v>
      </c>
      <c r="AI112" s="185">
        <f t="shared" si="109"/>
        <v>0</v>
      </c>
      <c r="AJ112" s="186">
        <v>4</v>
      </c>
      <c r="AK112" s="187">
        <f t="shared" si="126"/>
        <v>0</v>
      </c>
      <c r="AL112" s="156">
        <v>45</v>
      </c>
      <c r="AM112" s="185">
        <f t="shared" si="127"/>
        <v>1</v>
      </c>
      <c r="AN112" s="156">
        <v>16</v>
      </c>
      <c r="AO112" s="185">
        <f t="shared" si="128"/>
        <v>0</v>
      </c>
      <c r="AP112" s="188">
        <v>0</v>
      </c>
      <c r="AQ112" s="187">
        <f t="shared" si="129"/>
        <v>2</v>
      </c>
      <c r="AR112" s="156">
        <v>395</v>
      </c>
      <c r="AS112" s="185">
        <f>+AT112-AT111</f>
        <v>13</v>
      </c>
      <c r="AT112" s="156">
        <v>137</v>
      </c>
      <c r="AU112" s="185">
        <f t="shared" si="130"/>
        <v>0</v>
      </c>
      <c r="AV112" s="189">
        <v>6</v>
      </c>
      <c r="BE112" s="230">
        <f t="shared" si="102"/>
        <v>43936</v>
      </c>
      <c r="BF112" s="132">
        <f t="shared" si="103"/>
        <v>34</v>
      </c>
      <c r="BG112" s="230">
        <f t="shared" si="104"/>
        <v>43936</v>
      </c>
      <c r="BH112" s="132">
        <f t="shared" si="105"/>
        <v>1534</v>
      </c>
      <c r="BI112" s="1">
        <f t="shared" si="120"/>
        <v>43936</v>
      </c>
      <c r="BJ112">
        <f t="shared" si="96"/>
        <v>64</v>
      </c>
      <c r="BK112">
        <f t="shared" si="97"/>
        <v>3</v>
      </c>
      <c r="BL112" s="1">
        <f t="shared" si="121"/>
        <v>43936</v>
      </c>
      <c r="BM112">
        <f t="shared" si="122"/>
        <v>1037</v>
      </c>
      <c r="BN112">
        <f t="shared" si="123"/>
        <v>277</v>
      </c>
      <c r="BO112" s="180">
        <f t="shared" si="78"/>
        <v>43936</v>
      </c>
      <c r="BP112">
        <f t="shared" si="79"/>
        <v>1016</v>
      </c>
      <c r="BQ112">
        <f t="shared" si="80"/>
        <v>459</v>
      </c>
      <c r="BR112">
        <f t="shared" si="81"/>
        <v>4</v>
      </c>
      <c r="BS112" s="180">
        <f t="shared" si="82"/>
        <v>43936</v>
      </c>
      <c r="BT112">
        <f t="shared" si="83"/>
        <v>45</v>
      </c>
      <c r="BU112">
        <f t="shared" si="84"/>
        <v>16</v>
      </c>
      <c r="BV112">
        <f t="shared" si="85"/>
        <v>0</v>
      </c>
      <c r="BW112" s="180">
        <f t="shared" si="86"/>
        <v>43936</v>
      </c>
      <c r="BX112">
        <f t="shared" si="87"/>
        <v>395</v>
      </c>
      <c r="BY112">
        <f t="shared" si="88"/>
        <v>137</v>
      </c>
      <c r="BZ112">
        <f t="shared" si="89"/>
        <v>6</v>
      </c>
      <c r="CA112" s="180">
        <f t="shared" si="90"/>
        <v>43936</v>
      </c>
      <c r="CB112">
        <f t="shared" si="91"/>
        <v>4</v>
      </c>
      <c r="CC112">
        <f t="shared" si="92"/>
        <v>25</v>
      </c>
      <c r="CD112" s="180">
        <f t="shared" si="93"/>
        <v>43936</v>
      </c>
      <c r="CE112">
        <f t="shared" si="94"/>
        <v>0</v>
      </c>
    </row>
    <row r="113" spans="1:83" x14ac:dyDescent="0.55000000000000004">
      <c r="A113" s="180">
        <v>43937</v>
      </c>
      <c r="B113" s="146">
        <v>15</v>
      </c>
      <c r="C113" s="155">
        <f t="shared" si="116"/>
        <v>1549</v>
      </c>
      <c r="D113" s="155">
        <f t="shared" si="124"/>
        <v>879</v>
      </c>
      <c r="E113" s="147">
        <v>45</v>
      </c>
      <c r="F113" s="147">
        <v>670</v>
      </c>
      <c r="G113" s="147">
        <v>3</v>
      </c>
      <c r="H113" s="135"/>
      <c r="I113" s="147">
        <v>57</v>
      </c>
      <c r="J113" s="135"/>
      <c r="K113" s="148">
        <v>0</v>
      </c>
      <c r="L113" s="146">
        <v>66</v>
      </c>
      <c r="M113" s="147">
        <v>3</v>
      </c>
      <c r="N113" s="135"/>
      <c r="O113" s="135"/>
      <c r="P113" s="147">
        <v>10</v>
      </c>
      <c r="Q113" s="147">
        <v>6</v>
      </c>
      <c r="R113" s="135"/>
      <c r="S113" s="135"/>
      <c r="T113" s="147">
        <v>50</v>
      </c>
      <c r="U113" s="147">
        <v>8</v>
      </c>
      <c r="V113" s="135"/>
      <c r="W113" s="42">
        <v>1038</v>
      </c>
      <c r="X113" s="148">
        <v>206</v>
      </c>
      <c r="Z113" s="178">
        <f t="shared" si="131"/>
        <v>43937</v>
      </c>
      <c r="AA113" s="231">
        <f t="shared" si="117"/>
        <v>1457</v>
      </c>
      <c r="AB113" s="231">
        <f t="shared" si="118"/>
        <v>656</v>
      </c>
      <c r="AC113" s="232">
        <f t="shared" si="119"/>
        <v>10</v>
      </c>
      <c r="AD113" s="184">
        <f t="shared" si="125"/>
        <v>1</v>
      </c>
      <c r="AE113" s="244"/>
      <c r="AF113" s="156">
        <v>1017</v>
      </c>
      <c r="AG113" s="185">
        <f t="shared" si="108"/>
        <v>26</v>
      </c>
      <c r="AH113" s="156">
        <v>485</v>
      </c>
      <c r="AI113" s="185">
        <f t="shared" ref="AI113:AI144" si="132">+AJ113-AJ112</f>
        <v>0</v>
      </c>
      <c r="AJ113" s="186">
        <v>4</v>
      </c>
      <c r="AK113" s="187">
        <f t="shared" si="126"/>
        <v>0</v>
      </c>
      <c r="AL113" s="156">
        <v>45</v>
      </c>
      <c r="AM113" s="185">
        <f t="shared" si="127"/>
        <v>0</v>
      </c>
      <c r="AN113" s="156">
        <v>16</v>
      </c>
      <c r="AO113" s="185">
        <f t="shared" si="128"/>
        <v>0</v>
      </c>
      <c r="AP113" s="188">
        <v>0</v>
      </c>
      <c r="AQ113" s="187">
        <f t="shared" si="129"/>
        <v>0</v>
      </c>
      <c r="AR113" s="156">
        <v>395</v>
      </c>
      <c r="AS113" s="185">
        <f>+AT113-AT112</f>
        <v>18</v>
      </c>
      <c r="AT113" s="156">
        <v>155</v>
      </c>
      <c r="AU113" s="185">
        <f t="shared" si="130"/>
        <v>0</v>
      </c>
      <c r="AV113" s="189">
        <v>6</v>
      </c>
      <c r="BE113" s="230">
        <f t="shared" si="102"/>
        <v>43937</v>
      </c>
      <c r="BF113" s="132">
        <f t="shared" si="103"/>
        <v>15</v>
      </c>
      <c r="BG113" s="230">
        <f t="shared" si="104"/>
        <v>43937</v>
      </c>
      <c r="BH113" s="132">
        <f t="shared" si="105"/>
        <v>1549</v>
      </c>
      <c r="BI113" s="1">
        <f t="shared" si="120"/>
        <v>43937</v>
      </c>
      <c r="BJ113">
        <f t="shared" si="96"/>
        <v>66</v>
      </c>
      <c r="BK113">
        <f t="shared" si="97"/>
        <v>3</v>
      </c>
      <c r="BL113" s="1">
        <f t="shared" si="121"/>
        <v>43937</v>
      </c>
      <c r="BM113">
        <f t="shared" si="122"/>
        <v>1103</v>
      </c>
      <c r="BN113">
        <f t="shared" si="123"/>
        <v>280</v>
      </c>
      <c r="BO113" s="180">
        <f t="shared" si="78"/>
        <v>43937</v>
      </c>
      <c r="BP113">
        <f t="shared" si="79"/>
        <v>1017</v>
      </c>
      <c r="BQ113">
        <f t="shared" si="80"/>
        <v>485</v>
      </c>
      <c r="BR113">
        <f t="shared" si="81"/>
        <v>4</v>
      </c>
      <c r="BS113" s="180">
        <f t="shared" si="82"/>
        <v>43937</v>
      </c>
      <c r="BT113">
        <f t="shared" si="83"/>
        <v>45</v>
      </c>
      <c r="BU113">
        <f t="shared" si="84"/>
        <v>16</v>
      </c>
      <c r="BV113">
        <f t="shared" si="85"/>
        <v>0</v>
      </c>
      <c r="BW113" s="180">
        <f t="shared" si="86"/>
        <v>43937</v>
      </c>
      <c r="BX113">
        <f t="shared" si="87"/>
        <v>395</v>
      </c>
      <c r="BY113">
        <f t="shared" si="88"/>
        <v>155</v>
      </c>
      <c r="BZ113">
        <f t="shared" si="89"/>
        <v>6</v>
      </c>
      <c r="CA113" s="180">
        <f t="shared" si="90"/>
        <v>43937</v>
      </c>
      <c r="CB113">
        <f t="shared" si="91"/>
        <v>1</v>
      </c>
      <c r="CC113">
        <f t="shared" si="92"/>
        <v>26</v>
      </c>
      <c r="CD113" s="180">
        <f t="shared" si="93"/>
        <v>43937</v>
      </c>
      <c r="CE113">
        <f t="shared" si="94"/>
        <v>0</v>
      </c>
    </row>
    <row r="114" spans="1:83" x14ac:dyDescent="0.55000000000000004">
      <c r="A114" s="180">
        <v>43938</v>
      </c>
      <c r="B114" s="146">
        <v>17</v>
      </c>
      <c r="C114" s="155">
        <f t="shared" si="116"/>
        <v>1566</v>
      </c>
      <c r="D114" s="155">
        <f t="shared" si="124"/>
        <v>857</v>
      </c>
      <c r="E114" s="147">
        <v>47</v>
      </c>
      <c r="F114" s="147">
        <v>709</v>
      </c>
      <c r="G114" s="147">
        <v>5</v>
      </c>
      <c r="H114" s="135"/>
      <c r="I114" s="147">
        <v>58</v>
      </c>
      <c r="J114" s="135"/>
      <c r="K114" s="148">
        <v>0</v>
      </c>
      <c r="L114" s="146">
        <v>54</v>
      </c>
      <c r="M114" s="147">
        <v>3</v>
      </c>
      <c r="N114" s="135"/>
      <c r="O114" s="135"/>
      <c r="P114" s="147">
        <v>9</v>
      </c>
      <c r="Q114" s="147">
        <v>6</v>
      </c>
      <c r="R114" s="135"/>
      <c r="S114" s="135"/>
      <c r="T114" s="147">
        <v>66</v>
      </c>
      <c r="U114" s="147">
        <v>12</v>
      </c>
      <c r="V114" s="135"/>
      <c r="W114" s="42">
        <v>1017</v>
      </c>
      <c r="X114" s="148">
        <v>191</v>
      </c>
      <c r="Z114" s="178">
        <f t="shared" si="131"/>
        <v>43938</v>
      </c>
      <c r="AA114" s="231">
        <f t="shared" si="117"/>
        <v>1461</v>
      </c>
      <c r="AB114" s="231">
        <f t="shared" si="118"/>
        <v>715</v>
      </c>
      <c r="AC114" s="232">
        <f t="shared" si="119"/>
        <v>10</v>
      </c>
      <c r="AD114" s="184">
        <f t="shared" si="125"/>
        <v>4</v>
      </c>
      <c r="AE114" s="244"/>
      <c r="AF114" s="156">
        <v>1021</v>
      </c>
      <c r="AG114" s="185">
        <f t="shared" si="108"/>
        <v>47</v>
      </c>
      <c r="AH114" s="156">
        <v>532</v>
      </c>
      <c r="AI114" s="185">
        <f t="shared" si="132"/>
        <v>0</v>
      </c>
      <c r="AJ114" s="186">
        <v>4</v>
      </c>
      <c r="AK114" s="187">
        <f t="shared" si="126"/>
        <v>0</v>
      </c>
      <c r="AL114" s="156">
        <v>45</v>
      </c>
      <c r="AM114" s="185">
        <f t="shared" si="127"/>
        <v>1</v>
      </c>
      <c r="AN114" s="156">
        <v>17</v>
      </c>
      <c r="AO114" s="185">
        <f t="shared" si="128"/>
        <v>0</v>
      </c>
      <c r="AP114" s="188">
        <v>0</v>
      </c>
      <c r="AQ114" s="187">
        <f t="shared" si="129"/>
        <v>0</v>
      </c>
      <c r="AR114" s="156">
        <v>395</v>
      </c>
      <c r="AS114" s="185">
        <f>+AT114-AT113</f>
        <v>11</v>
      </c>
      <c r="AT114" s="156">
        <v>166</v>
      </c>
      <c r="AU114" s="185">
        <f t="shared" si="130"/>
        <v>0</v>
      </c>
      <c r="AV114" s="189">
        <v>6</v>
      </c>
      <c r="BE114" s="230">
        <f t="shared" si="102"/>
        <v>43938</v>
      </c>
      <c r="BF114" s="132">
        <f t="shared" si="103"/>
        <v>17</v>
      </c>
      <c r="BG114" s="230">
        <f t="shared" si="104"/>
        <v>43938</v>
      </c>
      <c r="BH114" s="132">
        <f t="shared" si="105"/>
        <v>1566</v>
      </c>
      <c r="BI114" s="1">
        <f t="shared" si="120"/>
        <v>43938</v>
      </c>
      <c r="BJ114">
        <f t="shared" si="96"/>
        <v>54</v>
      </c>
      <c r="BK114">
        <f t="shared" si="97"/>
        <v>3</v>
      </c>
      <c r="BL114" s="1">
        <f t="shared" si="121"/>
        <v>43938</v>
      </c>
      <c r="BM114">
        <f t="shared" si="122"/>
        <v>1157</v>
      </c>
      <c r="BN114">
        <f t="shared" si="123"/>
        <v>283</v>
      </c>
      <c r="BO114" s="180">
        <f t="shared" si="78"/>
        <v>43938</v>
      </c>
      <c r="BP114">
        <f t="shared" si="79"/>
        <v>1021</v>
      </c>
      <c r="BQ114">
        <f t="shared" si="80"/>
        <v>532</v>
      </c>
      <c r="BR114">
        <f t="shared" si="81"/>
        <v>4</v>
      </c>
      <c r="BS114" s="180">
        <f t="shared" si="82"/>
        <v>43938</v>
      </c>
      <c r="BT114">
        <f t="shared" si="83"/>
        <v>45</v>
      </c>
      <c r="BU114">
        <f t="shared" si="84"/>
        <v>17</v>
      </c>
      <c r="BV114">
        <f t="shared" si="85"/>
        <v>0</v>
      </c>
      <c r="BW114" s="180">
        <f t="shared" si="86"/>
        <v>43938</v>
      </c>
      <c r="BX114">
        <f t="shared" si="87"/>
        <v>395</v>
      </c>
      <c r="BY114">
        <f t="shared" si="88"/>
        <v>166</v>
      </c>
      <c r="BZ114">
        <f t="shared" si="89"/>
        <v>6</v>
      </c>
      <c r="CA114" s="180">
        <f t="shared" si="90"/>
        <v>43938</v>
      </c>
      <c r="CB114">
        <f t="shared" si="91"/>
        <v>4</v>
      </c>
      <c r="CC114">
        <f t="shared" si="92"/>
        <v>47</v>
      </c>
      <c r="CD114" s="180">
        <f t="shared" si="93"/>
        <v>43938</v>
      </c>
      <c r="CE114">
        <f t="shared" si="94"/>
        <v>0</v>
      </c>
    </row>
    <row r="115" spans="1:83" x14ac:dyDescent="0.55000000000000004">
      <c r="A115" s="180">
        <v>43939</v>
      </c>
      <c r="B115" s="146">
        <v>9</v>
      </c>
      <c r="C115" s="155">
        <f t="shared" si="116"/>
        <v>1575</v>
      </c>
      <c r="D115" s="155">
        <f t="shared" si="124"/>
        <v>847</v>
      </c>
      <c r="E115" s="147">
        <v>47</v>
      </c>
      <c r="F115" s="147">
        <v>728</v>
      </c>
      <c r="G115" s="147">
        <v>1</v>
      </c>
      <c r="H115" s="135"/>
      <c r="I115" s="147">
        <v>44</v>
      </c>
      <c r="J115" s="135"/>
      <c r="K115" s="148">
        <v>0</v>
      </c>
      <c r="L115" s="146">
        <v>44</v>
      </c>
      <c r="M115" s="147">
        <v>3</v>
      </c>
      <c r="N115" s="135"/>
      <c r="O115" s="135"/>
      <c r="P115" s="147">
        <v>0</v>
      </c>
      <c r="Q115" s="147">
        <v>0</v>
      </c>
      <c r="R115" s="135"/>
      <c r="S115" s="135"/>
      <c r="T115" s="147">
        <v>62</v>
      </c>
      <c r="U115" s="147">
        <v>8</v>
      </c>
      <c r="V115" s="135"/>
      <c r="W115" s="42">
        <v>999</v>
      </c>
      <c r="X115" s="148">
        <v>186</v>
      </c>
      <c r="Z115" s="178">
        <f t="shared" si="131"/>
        <v>43939</v>
      </c>
      <c r="AA115" s="231">
        <f t="shared" si="117"/>
        <v>1466</v>
      </c>
      <c r="AB115" s="231">
        <f t="shared" si="118"/>
        <v>763</v>
      </c>
      <c r="AC115" s="232">
        <f t="shared" si="119"/>
        <v>10</v>
      </c>
      <c r="AD115" s="184">
        <f t="shared" si="125"/>
        <v>2</v>
      </c>
      <c r="AE115" s="244"/>
      <c r="AF115" s="156">
        <v>1023</v>
      </c>
      <c r="AG115" s="185">
        <f t="shared" si="108"/>
        <v>36</v>
      </c>
      <c r="AH115" s="156">
        <v>568</v>
      </c>
      <c r="AI115" s="185">
        <f t="shared" si="132"/>
        <v>0</v>
      </c>
      <c r="AJ115" s="186">
        <v>4</v>
      </c>
      <c r="AK115" s="187">
        <f t="shared" si="126"/>
        <v>0</v>
      </c>
      <c r="AL115" s="156">
        <v>45</v>
      </c>
      <c r="AM115" s="185">
        <f t="shared" si="127"/>
        <v>0</v>
      </c>
      <c r="AN115" s="156">
        <v>17</v>
      </c>
      <c r="AO115" s="185">
        <f t="shared" si="128"/>
        <v>0</v>
      </c>
      <c r="AP115" s="188">
        <v>0</v>
      </c>
      <c r="AQ115" s="187">
        <f t="shared" si="129"/>
        <v>3</v>
      </c>
      <c r="AR115" s="156">
        <v>398</v>
      </c>
      <c r="AS115" s="185">
        <f t="shared" ref="AS115:AS120" si="133">+AT115-AT114</f>
        <v>12</v>
      </c>
      <c r="AT115" s="156">
        <v>178</v>
      </c>
      <c r="AU115" s="185">
        <f t="shared" si="130"/>
        <v>0</v>
      </c>
      <c r="AV115" s="189">
        <v>6</v>
      </c>
      <c r="BE115" s="230">
        <f t="shared" si="102"/>
        <v>43939</v>
      </c>
      <c r="BF115" s="132">
        <f t="shared" si="103"/>
        <v>9</v>
      </c>
      <c r="BG115" s="230">
        <f t="shared" si="104"/>
        <v>43939</v>
      </c>
      <c r="BH115" s="132">
        <f t="shared" si="105"/>
        <v>1575</v>
      </c>
      <c r="BI115" s="1">
        <f t="shared" si="120"/>
        <v>43939</v>
      </c>
      <c r="BJ115">
        <f t="shared" si="96"/>
        <v>44</v>
      </c>
      <c r="BK115">
        <f t="shared" si="97"/>
        <v>3</v>
      </c>
      <c r="BL115" s="1">
        <f t="shared" si="121"/>
        <v>43939</v>
      </c>
      <c r="BM115">
        <f t="shared" si="122"/>
        <v>1201</v>
      </c>
      <c r="BN115">
        <f t="shared" si="123"/>
        <v>286</v>
      </c>
      <c r="BO115" s="180">
        <f t="shared" si="78"/>
        <v>43939</v>
      </c>
      <c r="BP115">
        <f t="shared" si="79"/>
        <v>1023</v>
      </c>
      <c r="BQ115">
        <f t="shared" si="80"/>
        <v>568</v>
      </c>
      <c r="BR115">
        <f t="shared" si="81"/>
        <v>4</v>
      </c>
      <c r="BS115" s="180">
        <f t="shared" si="82"/>
        <v>43939</v>
      </c>
      <c r="BT115">
        <f t="shared" si="83"/>
        <v>45</v>
      </c>
      <c r="BU115">
        <f t="shared" si="84"/>
        <v>17</v>
      </c>
      <c r="BV115">
        <f t="shared" si="85"/>
        <v>0</v>
      </c>
      <c r="BW115" s="180">
        <f t="shared" si="86"/>
        <v>43939</v>
      </c>
      <c r="BX115">
        <f t="shared" si="87"/>
        <v>398</v>
      </c>
      <c r="BY115">
        <f t="shared" si="88"/>
        <v>178</v>
      </c>
      <c r="BZ115">
        <f t="shared" si="89"/>
        <v>6</v>
      </c>
      <c r="CA115" s="180">
        <f t="shared" si="90"/>
        <v>43939</v>
      </c>
      <c r="CB115">
        <f t="shared" si="91"/>
        <v>2</v>
      </c>
      <c r="CC115">
        <f t="shared" si="92"/>
        <v>36</v>
      </c>
      <c r="CD115" s="180">
        <f t="shared" si="93"/>
        <v>43939</v>
      </c>
      <c r="CE115">
        <f t="shared" si="94"/>
        <v>0</v>
      </c>
    </row>
    <row r="116" spans="1:83" x14ac:dyDescent="0.55000000000000004">
      <c r="A116" s="180">
        <v>43940</v>
      </c>
      <c r="B116" s="146">
        <v>8</v>
      </c>
      <c r="C116" s="155">
        <f t="shared" si="116"/>
        <v>1583</v>
      </c>
      <c r="D116" s="155">
        <f t="shared" ref="D116:D147" si="134">+C116-F116</f>
        <v>841</v>
      </c>
      <c r="E116" s="147">
        <v>43</v>
      </c>
      <c r="F116" s="147">
        <v>742</v>
      </c>
      <c r="G116" s="147">
        <v>2</v>
      </c>
      <c r="H116" s="135"/>
      <c r="I116" s="147">
        <v>39</v>
      </c>
      <c r="J116" s="135"/>
      <c r="K116" s="148">
        <v>0</v>
      </c>
      <c r="L116" s="146">
        <v>49</v>
      </c>
      <c r="M116" s="147">
        <v>5</v>
      </c>
      <c r="N116" s="135"/>
      <c r="O116" s="135"/>
      <c r="P116" s="147">
        <v>0</v>
      </c>
      <c r="Q116" s="147">
        <v>0</v>
      </c>
      <c r="R116" s="135"/>
      <c r="S116" s="135"/>
      <c r="T116" s="147">
        <v>58</v>
      </c>
      <c r="U116" s="147">
        <v>7</v>
      </c>
      <c r="V116" s="135"/>
      <c r="W116" s="42">
        <v>990</v>
      </c>
      <c r="X116" s="148">
        <v>184</v>
      </c>
      <c r="Z116" s="178">
        <f t="shared" si="131"/>
        <v>43940</v>
      </c>
      <c r="AA116" s="231">
        <f t="shared" si="117"/>
        <v>1490</v>
      </c>
      <c r="AB116" s="231">
        <f t="shared" si="118"/>
        <v>811</v>
      </c>
      <c r="AC116" s="232">
        <f t="shared" si="119"/>
        <v>10</v>
      </c>
      <c r="AD116" s="184">
        <f t="shared" si="125"/>
        <v>2</v>
      </c>
      <c r="AE116" s="244"/>
      <c r="AF116" s="156">
        <v>1025</v>
      </c>
      <c r="AG116" s="185">
        <f t="shared" si="108"/>
        <v>34</v>
      </c>
      <c r="AH116" s="156">
        <v>602</v>
      </c>
      <c r="AI116" s="185">
        <f t="shared" si="132"/>
        <v>0</v>
      </c>
      <c r="AJ116" s="186">
        <v>4</v>
      </c>
      <c r="AK116" s="187">
        <f t="shared" si="126"/>
        <v>0</v>
      </c>
      <c r="AL116" s="156">
        <v>45</v>
      </c>
      <c r="AM116" s="185">
        <f t="shared" si="127"/>
        <v>3</v>
      </c>
      <c r="AN116" s="156">
        <v>20</v>
      </c>
      <c r="AO116" s="185">
        <f t="shared" si="128"/>
        <v>0</v>
      </c>
      <c r="AP116" s="188">
        <v>0</v>
      </c>
      <c r="AQ116" s="187">
        <f t="shared" si="129"/>
        <v>22</v>
      </c>
      <c r="AR116" s="156">
        <v>420</v>
      </c>
      <c r="AS116" s="185">
        <f t="shared" si="133"/>
        <v>11</v>
      </c>
      <c r="AT116" s="156">
        <v>189</v>
      </c>
      <c r="AU116" s="185">
        <f t="shared" si="130"/>
        <v>0</v>
      </c>
      <c r="AV116" s="189">
        <v>6</v>
      </c>
      <c r="BE116" s="230">
        <f t="shared" si="102"/>
        <v>43940</v>
      </c>
      <c r="BF116" s="132">
        <f t="shared" si="103"/>
        <v>8</v>
      </c>
      <c r="BG116" s="230">
        <f t="shared" si="104"/>
        <v>43940</v>
      </c>
      <c r="BH116" s="132">
        <f t="shared" si="105"/>
        <v>1583</v>
      </c>
      <c r="BI116" s="1">
        <f t="shared" si="120"/>
        <v>43940</v>
      </c>
      <c r="BJ116">
        <f t="shared" si="96"/>
        <v>49</v>
      </c>
      <c r="BK116">
        <f t="shared" si="97"/>
        <v>5</v>
      </c>
      <c r="BL116" s="1">
        <f t="shared" si="121"/>
        <v>43940</v>
      </c>
      <c r="BM116">
        <f t="shared" si="122"/>
        <v>1250</v>
      </c>
      <c r="BN116">
        <f t="shared" si="123"/>
        <v>291</v>
      </c>
      <c r="BO116" s="180">
        <f t="shared" si="78"/>
        <v>43940</v>
      </c>
      <c r="BP116">
        <f t="shared" si="79"/>
        <v>1025</v>
      </c>
      <c r="BQ116">
        <f t="shared" si="80"/>
        <v>602</v>
      </c>
      <c r="BR116">
        <f t="shared" si="81"/>
        <v>4</v>
      </c>
      <c r="BS116" s="180">
        <f t="shared" si="82"/>
        <v>43940</v>
      </c>
      <c r="BT116">
        <f t="shared" si="83"/>
        <v>45</v>
      </c>
      <c r="BU116">
        <f t="shared" si="84"/>
        <v>20</v>
      </c>
      <c r="BV116">
        <f t="shared" si="85"/>
        <v>0</v>
      </c>
      <c r="BW116" s="180">
        <f t="shared" si="86"/>
        <v>43940</v>
      </c>
      <c r="BX116">
        <f t="shared" si="87"/>
        <v>420</v>
      </c>
      <c r="BY116">
        <f t="shared" si="88"/>
        <v>189</v>
      </c>
      <c r="BZ116">
        <f t="shared" si="89"/>
        <v>6</v>
      </c>
      <c r="CA116" s="180">
        <f t="shared" si="90"/>
        <v>43940</v>
      </c>
      <c r="CB116">
        <f t="shared" si="91"/>
        <v>2</v>
      </c>
      <c r="CC116">
        <f t="shared" si="92"/>
        <v>34</v>
      </c>
      <c r="CD116" s="180">
        <f t="shared" si="93"/>
        <v>43940</v>
      </c>
      <c r="CE116">
        <f t="shared" si="94"/>
        <v>0</v>
      </c>
    </row>
    <row r="117" spans="1:83" x14ac:dyDescent="0.55000000000000004">
      <c r="A117" s="77">
        <v>43941</v>
      </c>
      <c r="B117" s="146">
        <v>4</v>
      </c>
      <c r="C117" s="155">
        <f t="shared" si="116"/>
        <v>1587</v>
      </c>
      <c r="D117" s="155">
        <f t="shared" si="134"/>
        <v>811</v>
      </c>
      <c r="E117" s="147">
        <v>44</v>
      </c>
      <c r="F117" s="147">
        <v>776</v>
      </c>
      <c r="G117" s="147">
        <v>2</v>
      </c>
      <c r="H117" s="135"/>
      <c r="I117" s="147">
        <v>32</v>
      </c>
      <c r="J117" s="135"/>
      <c r="K117" s="148">
        <v>0</v>
      </c>
      <c r="L117" s="146">
        <v>37</v>
      </c>
      <c r="M117" s="147">
        <v>2</v>
      </c>
      <c r="N117" s="135"/>
      <c r="O117" s="135"/>
      <c r="P117" s="147">
        <v>3</v>
      </c>
      <c r="Q117" s="147">
        <v>0</v>
      </c>
      <c r="R117" s="135"/>
      <c r="S117" s="135"/>
      <c r="T117" s="147">
        <v>32</v>
      </c>
      <c r="U117" s="147">
        <v>6</v>
      </c>
      <c r="V117" s="135"/>
      <c r="W117" s="42">
        <v>992</v>
      </c>
      <c r="X117" s="148">
        <v>180</v>
      </c>
      <c r="Z117" s="75">
        <f t="shared" si="131"/>
        <v>43941</v>
      </c>
      <c r="AA117" s="231">
        <f t="shared" si="117"/>
        <v>1492</v>
      </c>
      <c r="AB117" s="231">
        <f t="shared" si="118"/>
        <v>855</v>
      </c>
      <c r="AC117" s="232">
        <f t="shared" si="119"/>
        <v>10</v>
      </c>
      <c r="AD117" s="184">
        <f t="shared" si="125"/>
        <v>0</v>
      </c>
      <c r="AE117" s="244"/>
      <c r="AF117" s="156">
        <v>1025</v>
      </c>
      <c r="AG117" s="185">
        <f t="shared" ref="AG117:AG122" si="135">+AH117-AH116</f>
        <v>28</v>
      </c>
      <c r="AH117" s="156">
        <v>630</v>
      </c>
      <c r="AI117" s="185">
        <f t="shared" si="132"/>
        <v>0</v>
      </c>
      <c r="AJ117" s="186">
        <v>4</v>
      </c>
      <c r="AK117" s="187">
        <f t="shared" si="126"/>
        <v>0</v>
      </c>
      <c r="AL117" s="156">
        <v>45</v>
      </c>
      <c r="AM117" s="185">
        <f t="shared" si="127"/>
        <v>2</v>
      </c>
      <c r="AN117" s="156">
        <v>22</v>
      </c>
      <c r="AO117" s="185">
        <f t="shared" si="128"/>
        <v>0</v>
      </c>
      <c r="AP117" s="188">
        <v>0</v>
      </c>
      <c r="AQ117" s="187">
        <f t="shared" si="129"/>
        <v>2</v>
      </c>
      <c r="AR117" s="156">
        <v>422</v>
      </c>
      <c r="AS117" s="185">
        <f t="shared" si="133"/>
        <v>14</v>
      </c>
      <c r="AT117" s="156">
        <v>203</v>
      </c>
      <c r="AU117" s="185">
        <f t="shared" si="130"/>
        <v>0</v>
      </c>
      <c r="AV117" s="189">
        <v>6</v>
      </c>
      <c r="BE117" s="230">
        <f t="shared" si="102"/>
        <v>43941</v>
      </c>
      <c r="BF117" s="132">
        <f t="shared" si="103"/>
        <v>4</v>
      </c>
      <c r="BG117" s="230">
        <f t="shared" si="104"/>
        <v>43941</v>
      </c>
      <c r="BH117" s="132">
        <f t="shared" si="105"/>
        <v>1587</v>
      </c>
      <c r="BI117" s="1">
        <f t="shared" si="120"/>
        <v>43941</v>
      </c>
      <c r="BJ117">
        <f t="shared" si="96"/>
        <v>37</v>
      </c>
      <c r="BK117">
        <f t="shared" si="97"/>
        <v>2</v>
      </c>
      <c r="BL117" s="1">
        <f t="shared" si="121"/>
        <v>43941</v>
      </c>
      <c r="BM117">
        <f t="shared" si="122"/>
        <v>1287</v>
      </c>
      <c r="BN117">
        <f t="shared" si="123"/>
        <v>293</v>
      </c>
      <c r="BO117" s="180">
        <f t="shared" si="78"/>
        <v>43941</v>
      </c>
      <c r="BP117">
        <f t="shared" si="79"/>
        <v>1025</v>
      </c>
      <c r="BQ117">
        <f t="shared" si="80"/>
        <v>630</v>
      </c>
      <c r="BR117">
        <f t="shared" si="81"/>
        <v>4</v>
      </c>
      <c r="BS117" s="180">
        <f t="shared" si="82"/>
        <v>43941</v>
      </c>
      <c r="BT117">
        <f t="shared" si="83"/>
        <v>45</v>
      </c>
      <c r="BU117">
        <f t="shared" si="84"/>
        <v>22</v>
      </c>
      <c r="BV117">
        <f t="shared" si="85"/>
        <v>0</v>
      </c>
      <c r="BW117" s="180">
        <f t="shared" si="86"/>
        <v>43941</v>
      </c>
      <c r="BX117">
        <f t="shared" si="87"/>
        <v>422</v>
      </c>
      <c r="BY117">
        <f t="shared" si="88"/>
        <v>203</v>
      </c>
      <c r="BZ117">
        <f t="shared" si="89"/>
        <v>6</v>
      </c>
      <c r="CA117" s="180">
        <f t="shared" si="90"/>
        <v>43941</v>
      </c>
      <c r="CB117">
        <f t="shared" si="91"/>
        <v>0</v>
      </c>
      <c r="CC117">
        <f t="shared" si="92"/>
        <v>28</v>
      </c>
      <c r="CD117" s="180">
        <f t="shared" si="93"/>
        <v>43941</v>
      </c>
      <c r="CE117">
        <f t="shared" si="94"/>
        <v>0</v>
      </c>
    </row>
    <row r="118" spans="1:83" x14ac:dyDescent="0.55000000000000004">
      <c r="A118" s="180">
        <v>43942</v>
      </c>
      <c r="B118" s="146">
        <v>23</v>
      </c>
      <c r="C118" s="155">
        <f t="shared" si="116"/>
        <v>1610</v>
      </c>
      <c r="D118" s="155">
        <f t="shared" si="134"/>
        <v>811</v>
      </c>
      <c r="E118" s="147">
        <v>41</v>
      </c>
      <c r="F118" s="147">
        <v>799</v>
      </c>
      <c r="G118" s="147">
        <v>3</v>
      </c>
      <c r="H118" s="135"/>
      <c r="I118" s="147">
        <v>30</v>
      </c>
      <c r="J118" s="135"/>
      <c r="K118" s="148">
        <v>0</v>
      </c>
      <c r="L118" s="146">
        <v>42</v>
      </c>
      <c r="M118" s="147">
        <v>7</v>
      </c>
      <c r="N118" s="135"/>
      <c r="O118" s="135"/>
      <c r="P118" s="147">
        <v>1</v>
      </c>
      <c r="Q118" s="147">
        <v>0</v>
      </c>
      <c r="R118" s="135"/>
      <c r="S118" s="135"/>
      <c r="T118" s="147">
        <v>42</v>
      </c>
      <c r="U118" s="147">
        <v>15</v>
      </c>
      <c r="V118" s="135"/>
      <c r="W118" s="42">
        <v>991</v>
      </c>
      <c r="X118" s="148">
        <v>172</v>
      </c>
      <c r="Z118" s="75">
        <f t="shared" si="131"/>
        <v>43942</v>
      </c>
      <c r="AA118" s="231">
        <f t="shared" si="117"/>
        <v>1499</v>
      </c>
      <c r="AB118" s="231">
        <f t="shared" si="118"/>
        <v>891</v>
      </c>
      <c r="AC118" s="232">
        <f t="shared" si="119"/>
        <v>10</v>
      </c>
      <c r="AD118" s="184">
        <f t="shared" si="125"/>
        <v>4</v>
      </c>
      <c r="AE118" s="244"/>
      <c r="AF118" s="156">
        <v>1029</v>
      </c>
      <c r="AG118" s="185">
        <f t="shared" si="135"/>
        <v>20</v>
      </c>
      <c r="AH118" s="156">
        <v>650</v>
      </c>
      <c r="AI118" s="185">
        <f t="shared" si="132"/>
        <v>0</v>
      </c>
      <c r="AJ118" s="186">
        <v>4</v>
      </c>
      <c r="AK118" s="187">
        <f t="shared" si="126"/>
        <v>0</v>
      </c>
      <c r="AL118" s="156">
        <v>45</v>
      </c>
      <c r="AM118" s="185">
        <f t="shared" si="127"/>
        <v>2</v>
      </c>
      <c r="AN118" s="156">
        <v>24</v>
      </c>
      <c r="AO118" s="185">
        <f t="shared" si="128"/>
        <v>0</v>
      </c>
      <c r="AP118" s="188">
        <v>0</v>
      </c>
      <c r="AQ118" s="187">
        <f t="shared" si="129"/>
        <v>3</v>
      </c>
      <c r="AR118" s="156">
        <v>425</v>
      </c>
      <c r="AS118" s="185">
        <f t="shared" si="133"/>
        <v>14</v>
      </c>
      <c r="AT118" s="156">
        <v>217</v>
      </c>
      <c r="AU118" s="185">
        <f t="shared" si="130"/>
        <v>0</v>
      </c>
      <c r="AV118" s="189">
        <v>6</v>
      </c>
      <c r="BE118" s="230">
        <f t="shared" si="102"/>
        <v>43942</v>
      </c>
      <c r="BF118" s="132">
        <f t="shared" si="103"/>
        <v>23</v>
      </c>
      <c r="BG118" s="230">
        <f t="shared" si="104"/>
        <v>43942</v>
      </c>
      <c r="BH118" s="132">
        <f t="shared" si="105"/>
        <v>1610</v>
      </c>
      <c r="BI118" s="1">
        <f t="shared" si="120"/>
        <v>43942</v>
      </c>
      <c r="BJ118">
        <f t="shared" si="96"/>
        <v>42</v>
      </c>
      <c r="BK118">
        <f t="shared" si="97"/>
        <v>7</v>
      </c>
      <c r="BL118" s="1">
        <f t="shared" si="121"/>
        <v>43942</v>
      </c>
      <c r="BM118">
        <f t="shared" si="122"/>
        <v>1329</v>
      </c>
      <c r="BN118">
        <f t="shared" si="123"/>
        <v>300</v>
      </c>
      <c r="BO118" s="180">
        <f t="shared" si="78"/>
        <v>43942</v>
      </c>
      <c r="BP118">
        <f t="shared" si="79"/>
        <v>1029</v>
      </c>
      <c r="BQ118">
        <f t="shared" si="80"/>
        <v>650</v>
      </c>
      <c r="BR118">
        <f t="shared" si="81"/>
        <v>4</v>
      </c>
      <c r="BS118" s="180">
        <f t="shared" si="82"/>
        <v>43942</v>
      </c>
      <c r="BT118">
        <f t="shared" si="83"/>
        <v>45</v>
      </c>
      <c r="BU118">
        <f t="shared" si="84"/>
        <v>24</v>
      </c>
      <c r="BV118">
        <f t="shared" si="85"/>
        <v>0</v>
      </c>
      <c r="BW118" s="180">
        <f t="shared" si="86"/>
        <v>43942</v>
      </c>
      <c r="BX118">
        <f t="shared" si="87"/>
        <v>425</v>
      </c>
      <c r="BY118">
        <f t="shared" si="88"/>
        <v>217</v>
      </c>
      <c r="BZ118">
        <f t="shared" si="89"/>
        <v>6</v>
      </c>
      <c r="CA118" s="180">
        <f t="shared" si="90"/>
        <v>43942</v>
      </c>
      <c r="CB118">
        <f t="shared" si="91"/>
        <v>4</v>
      </c>
      <c r="CC118">
        <f t="shared" si="92"/>
        <v>20</v>
      </c>
      <c r="CD118" s="180">
        <f t="shared" si="93"/>
        <v>43942</v>
      </c>
      <c r="CE118">
        <f t="shared" si="94"/>
        <v>0</v>
      </c>
    </row>
    <row r="119" spans="1:83" x14ac:dyDescent="0.55000000000000004">
      <c r="A119" s="180">
        <v>43943</v>
      </c>
      <c r="B119" s="146">
        <v>6</v>
      </c>
      <c r="C119" s="155">
        <f t="shared" si="116"/>
        <v>1616</v>
      </c>
      <c r="D119" s="155">
        <f t="shared" si="134"/>
        <v>793</v>
      </c>
      <c r="E119" s="147">
        <v>37</v>
      </c>
      <c r="F119" s="147">
        <v>823</v>
      </c>
      <c r="G119" s="147">
        <v>0</v>
      </c>
      <c r="H119" s="135"/>
      <c r="I119" s="147">
        <v>16</v>
      </c>
      <c r="J119" s="135"/>
      <c r="K119" s="148">
        <v>0</v>
      </c>
      <c r="L119" s="146">
        <v>27</v>
      </c>
      <c r="M119" s="147">
        <v>1</v>
      </c>
      <c r="N119" s="135"/>
      <c r="O119" s="135"/>
      <c r="P119" s="147">
        <v>3</v>
      </c>
      <c r="Q119" s="147">
        <v>0</v>
      </c>
      <c r="R119" s="135"/>
      <c r="S119" s="135"/>
      <c r="T119" s="147">
        <v>31</v>
      </c>
      <c r="U119" s="147">
        <v>7</v>
      </c>
      <c r="V119" s="135"/>
      <c r="W119" s="42">
        <v>984</v>
      </c>
      <c r="X119" s="148">
        <v>166</v>
      </c>
      <c r="Z119" s="75">
        <f t="shared" ref="Z119:Z125" si="136">+A119</f>
        <v>43943</v>
      </c>
      <c r="AA119" s="231">
        <f t="shared" si="117"/>
        <v>1504</v>
      </c>
      <c r="AB119" s="231">
        <f t="shared" si="118"/>
        <v>940</v>
      </c>
      <c r="AC119" s="232">
        <f t="shared" si="119"/>
        <v>10</v>
      </c>
      <c r="AD119" s="184">
        <f t="shared" si="125"/>
        <v>4</v>
      </c>
      <c r="AE119" s="244"/>
      <c r="AF119" s="156">
        <v>1033</v>
      </c>
      <c r="AG119" s="185">
        <f t="shared" si="135"/>
        <v>28</v>
      </c>
      <c r="AH119" s="156">
        <v>678</v>
      </c>
      <c r="AI119" s="185">
        <f t="shared" si="132"/>
        <v>0</v>
      </c>
      <c r="AJ119" s="186">
        <v>4</v>
      </c>
      <c r="AK119" s="187">
        <f t="shared" si="126"/>
        <v>0</v>
      </c>
      <c r="AL119" s="156">
        <v>45</v>
      </c>
      <c r="AM119" s="185">
        <f t="shared" si="127"/>
        <v>2</v>
      </c>
      <c r="AN119" s="156">
        <v>26</v>
      </c>
      <c r="AO119" s="185">
        <f t="shared" si="128"/>
        <v>0</v>
      </c>
      <c r="AP119" s="188">
        <v>0</v>
      </c>
      <c r="AQ119" s="187">
        <f t="shared" si="129"/>
        <v>1</v>
      </c>
      <c r="AR119" s="156">
        <v>426</v>
      </c>
      <c r="AS119" s="185">
        <f t="shared" si="133"/>
        <v>19</v>
      </c>
      <c r="AT119" s="156">
        <v>236</v>
      </c>
      <c r="AU119" s="185">
        <f t="shared" si="130"/>
        <v>0</v>
      </c>
      <c r="AV119" s="189">
        <v>6</v>
      </c>
      <c r="BE119" s="230">
        <f t="shared" si="102"/>
        <v>43943</v>
      </c>
      <c r="BF119" s="132">
        <f t="shared" si="103"/>
        <v>6</v>
      </c>
      <c r="BG119" s="230">
        <f t="shared" si="104"/>
        <v>43943</v>
      </c>
      <c r="BH119" s="132">
        <f t="shared" si="105"/>
        <v>1616</v>
      </c>
      <c r="BI119" s="1">
        <f t="shared" si="120"/>
        <v>43943</v>
      </c>
      <c r="BJ119">
        <f t="shared" si="96"/>
        <v>27</v>
      </c>
      <c r="BK119">
        <f t="shared" si="97"/>
        <v>1</v>
      </c>
      <c r="BL119" s="1">
        <f t="shared" si="121"/>
        <v>43943</v>
      </c>
      <c r="BM119">
        <f t="shared" si="122"/>
        <v>1356</v>
      </c>
      <c r="BN119">
        <f t="shared" si="123"/>
        <v>301</v>
      </c>
      <c r="BO119" s="180">
        <f t="shared" si="78"/>
        <v>43943</v>
      </c>
      <c r="BP119">
        <f t="shared" si="79"/>
        <v>1033</v>
      </c>
      <c r="BQ119">
        <f t="shared" si="80"/>
        <v>678</v>
      </c>
      <c r="BR119">
        <f t="shared" si="81"/>
        <v>4</v>
      </c>
      <c r="BS119" s="180">
        <f t="shared" si="82"/>
        <v>43943</v>
      </c>
      <c r="BT119">
        <f t="shared" si="83"/>
        <v>45</v>
      </c>
      <c r="BU119">
        <f t="shared" si="84"/>
        <v>26</v>
      </c>
      <c r="BV119">
        <f t="shared" si="85"/>
        <v>0</v>
      </c>
      <c r="BW119" s="180">
        <f t="shared" si="86"/>
        <v>43943</v>
      </c>
      <c r="BX119">
        <f t="shared" si="87"/>
        <v>426</v>
      </c>
      <c r="BY119">
        <f t="shared" si="88"/>
        <v>236</v>
      </c>
      <c r="BZ119">
        <f t="shared" si="89"/>
        <v>6</v>
      </c>
      <c r="CA119" s="180">
        <f t="shared" si="90"/>
        <v>43943</v>
      </c>
      <c r="CB119">
        <f t="shared" si="91"/>
        <v>4</v>
      </c>
      <c r="CC119">
        <f t="shared" si="92"/>
        <v>28</v>
      </c>
      <c r="CD119" s="180">
        <f t="shared" si="93"/>
        <v>43943</v>
      </c>
      <c r="CE119">
        <f t="shared" si="94"/>
        <v>0</v>
      </c>
    </row>
    <row r="120" spans="1:83" x14ac:dyDescent="0.55000000000000004">
      <c r="A120" s="180">
        <v>43944</v>
      </c>
      <c r="B120" s="146">
        <v>2</v>
      </c>
      <c r="C120" s="155">
        <f t="shared" si="116"/>
        <v>1618</v>
      </c>
      <c r="D120" s="155">
        <f t="shared" si="134"/>
        <v>769</v>
      </c>
      <c r="E120" s="147">
        <v>32</v>
      </c>
      <c r="F120" s="147">
        <v>849</v>
      </c>
      <c r="G120" s="147">
        <v>2</v>
      </c>
      <c r="H120" s="135"/>
      <c r="I120" s="147">
        <v>17</v>
      </c>
      <c r="J120" s="135"/>
      <c r="K120" s="148">
        <v>0</v>
      </c>
      <c r="L120" s="146">
        <v>34</v>
      </c>
      <c r="M120" s="147">
        <v>1</v>
      </c>
      <c r="N120" s="135"/>
      <c r="O120" s="135"/>
      <c r="P120" s="147">
        <v>3</v>
      </c>
      <c r="Q120" s="147">
        <v>0</v>
      </c>
      <c r="R120" s="135"/>
      <c r="S120" s="135"/>
      <c r="T120" s="147">
        <v>36</v>
      </c>
      <c r="U120" s="147">
        <v>10</v>
      </c>
      <c r="V120" s="135"/>
      <c r="W120" s="42">
        <v>979</v>
      </c>
      <c r="X120" s="148">
        <v>157</v>
      </c>
      <c r="Z120" s="75">
        <f t="shared" si="136"/>
        <v>43944</v>
      </c>
      <c r="AA120" s="231">
        <f t="shared" si="117"/>
        <v>1507</v>
      </c>
      <c r="AB120" s="231">
        <f t="shared" si="118"/>
        <v>979</v>
      </c>
      <c r="AC120" s="232">
        <f t="shared" si="119"/>
        <v>10</v>
      </c>
      <c r="AD120" s="184">
        <f t="shared" si="125"/>
        <v>2</v>
      </c>
      <c r="AE120" s="244"/>
      <c r="AF120" s="156">
        <v>1035</v>
      </c>
      <c r="AG120" s="185">
        <f t="shared" si="135"/>
        <v>21</v>
      </c>
      <c r="AH120" s="156">
        <v>699</v>
      </c>
      <c r="AI120" s="185">
        <f t="shared" si="132"/>
        <v>0</v>
      </c>
      <c r="AJ120" s="186">
        <v>4</v>
      </c>
      <c r="AK120" s="187">
        <f t="shared" si="126"/>
        <v>0</v>
      </c>
      <c r="AL120" s="156">
        <v>45</v>
      </c>
      <c r="AM120" s="185">
        <f t="shared" si="127"/>
        <v>1</v>
      </c>
      <c r="AN120" s="156">
        <v>27</v>
      </c>
      <c r="AO120" s="185">
        <f t="shared" si="128"/>
        <v>0</v>
      </c>
      <c r="AP120" s="188">
        <v>0</v>
      </c>
      <c r="AQ120" s="187">
        <f t="shared" si="129"/>
        <v>1</v>
      </c>
      <c r="AR120" s="156">
        <v>427</v>
      </c>
      <c r="AS120" s="185">
        <f t="shared" si="133"/>
        <v>17</v>
      </c>
      <c r="AT120" s="156">
        <v>253</v>
      </c>
      <c r="AU120" s="185">
        <f t="shared" si="130"/>
        <v>0</v>
      </c>
      <c r="AV120" s="189">
        <v>6</v>
      </c>
      <c r="BE120" s="230">
        <f t="shared" si="102"/>
        <v>43944</v>
      </c>
      <c r="BF120" s="132">
        <f t="shared" si="103"/>
        <v>2</v>
      </c>
      <c r="BG120" s="230">
        <f t="shared" si="104"/>
        <v>43944</v>
      </c>
      <c r="BH120" s="132">
        <f t="shared" si="105"/>
        <v>1618</v>
      </c>
      <c r="BI120" s="1">
        <f t="shared" si="120"/>
        <v>43944</v>
      </c>
      <c r="BJ120">
        <f t="shared" si="96"/>
        <v>34</v>
      </c>
      <c r="BK120">
        <f t="shared" si="97"/>
        <v>1</v>
      </c>
      <c r="BL120" s="1">
        <f t="shared" si="121"/>
        <v>43944</v>
      </c>
      <c r="BM120">
        <f t="shared" si="122"/>
        <v>1390</v>
      </c>
      <c r="BN120">
        <f t="shared" si="123"/>
        <v>302</v>
      </c>
      <c r="BO120" s="180">
        <f t="shared" si="78"/>
        <v>43944</v>
      </c>
      <c r="BP120">
        <f t="shared" si="79"/>
        <v>1035</v>
      </c>
      <c r="BQ120">
        <f t="shared" si="80"/>
        <v>699</v>
      </c>
      <c r="BR120">
        <f t="shared" si="81"/>
        <v>4</v>
      </c>
      <c r="BS120" s="180">
        <f t="shared" si="82"/>
        <v>43944</v>
      </c>
      <c r="BT120">
        <f t="shared" si="83"/>
        <v>45</v>
      </c>
      <c r="BU120">
        <f t="shared" si="84"/>
        <v>27</v>
      </c>
      <c r="BV120">
        <f t="shared" si="85"/>
        <v>0</v>
      </c>
      <c r="BW120" s="180">
        <f t="shared" si="86"/>
        <v>43944</v>
      </c>
      <c r="BX120">
        <f t="shared" si="87"/>
        <v>427</v>
      </c>
      <c r="BY120">
        <f t="shared" si="88"/>
        <v>253</v>
      </c>
      <c r="BZ120">
        <f t="shared" si="89"/>
        <v>6</v>
      </c>
      <c r="CA120" s="180">
        <f t="shared" si="90"/>
        <v>43944</v>
      </c>
      <c r="CB120">
        <f t="shared" si="91"/>
        <v>2</v>
      </c>
      <c r="CC120">
        <f t="shared" si="92"/>
        <v>21</v>
      </c>
      <c r="CD120" s="180">
        <f t="shared" si="93"/>
        <v>43944</v>
      </c>
      <c r="CE120">
        <f t="shared" si="94"/>
        <v>0</v>
      </c>
    </row>
    <row r="121" spans="1:83" x14ac:dyDescent="0.55000000000000004">
      <c r="A121" s="180">
        <v>43945</v>
      </c>
      <c r="B121" s="146">
        <v>11</v>
      </c>
      <c r="C121" s="155">
        <f t="shared" si="116"/>
        <v>1629</v>
      </c>
      <c r="D121" s="155">
        <f t="shared" si="134"/>
        <v>720</v>
      </c>
      <c r="E121" s="147">
        <v>25</v>
      </c>
      <c r="F121" s="147">
        <v>909</v>
      </c>
      <c r="G121" s="147">
        <v>1</v>
      </c>
      <c r="H121" s="135"/>
      <c r="I121" s="147">
        <v>14</v>
      </c>
      <c r="J121" s="135"/>
      <c r="K121" s="148">
        <v>0</v>
      </c>
      <c r="L121" s="146">
        <v>29</v>
      </c>
      <c r="M121" s="147">
        <v>4</v>
      </c>
      <c r="N121" s="135"/>
      <c r="O121" s="135"/>
      <c r="P121" s="147">
        <v>1</v>
      </c>
      <c r="Q121" s="147">
        <v>1</v>
      </c>
      <c r="R121" s="135"/>
      <c r="S121" s="135"/>
      <c r="T121" s="147">
        <v>24</v>
      </c>
      <c r="U121" s="147">
        <v>10</v>
      </c>
      <c r="V121" s="135"/>
      <c r="W121" s="42">
        <v>983</v>
      </c>
      <c r="X121" s="148">
        <v>150</v>
      </c>
      <c r="Z121" s="75">
        <f t="shared" si="136"/>
        <v>43945</v>
      </c>
      <c r="AA121" s="231">
        <f t="shared" si="117"/>
        <v>1508</v>
      </c>
      <c r="AB121" s="231">
        <f t="shared" si="118"/>
        <v>1016</v>
      </c>
      <c r="AC121" s="232">
        <f t="shared" si="119"/>
        <v>10</v>
      </c>
      <c r="AD121" s="184">
        <f t="shared" si="125"/>
        <v>0</v>
      </c>
      <c r="AE121" s="244"/>
      <c r="AF121" s="156">
        <v>1035</v>
      </c>
      <c r="AG121" s="185">
        <f t="shared" si="135"/>
        <v>26</v>
      </c>
      <c r="AH121" s="156">
        <v>725</v>
      </c>
      <c r="AI121" s="185">
        <f t="shared" si="132"/>
        <v>0</v>
      </c>
      <c r="AJ121" s="186">
        <v>4</v>
      </c>
      <c r="AK121" s="187">
        <f t="shared" si="126"/>
        <v>0</v>
      </c>
      <c r="AL121" s="156">
        <v>45</v>
      </c>
      <c r="AM121" s="185">
        <f t="shared" si="127"/>
        <v>0</v>
      </c>
      <c r="AN121" s="156">
        <v>27</v>
      </c>
      <c r="AO121" s="185">
        <f t="shared" si="128"/>
        <v>0</v>
      </c>
      <c r="AP121" s="188">
        <v>0</v>
      </c>
      <c r="AQ121" s="187">
        <f t="shared" si="129"/>
        <v>1</v>
      </c>
      <c r="AR121" s="156">
        <v>428</v>
      </c>
      <c r="AS121" s="185">
        <f t="shared" ref="AS121:AS152" si="137">+AT121-AT120</f>
        <v>11</v>
      </c>
      <c r="AT121" s="156">
        <v>264</v>
      </c>
      <c r="AU121" s="185">
        <f t="shared" si="130"/>
        <v>0</v>
      </c>
      <c r="AV121" s="189">
        <v>6</v>
      </c>
      <c r="BE121" s="230">
        <f t="shared" si="102"/>
        <v>43945</v>
      </c>
      <c r="BF121" s="132">
        <f t="shared" si="103"/>
        <v>11</v>
      </c>
      <c r="BG121" s="230">
        <f t="shared" si="104"/>
        <v>43945</v>
      </c>
      <c r="BH121" s="132">
        <f t="shared" si="105"/>
        <v>1629</v>
      </c>
      <c r="BI121" s="1">
        <f t="shared" si="120"/>
        <v>43945</v>
      </c>
      <c r="BJ121">
        <f t="shared" si="96"/>
        <v>29</v>
      </c>
      <c r="BK121">
        <f t="shared" si="97"/>
        <v>4</v>
      </c>
      <c r="BL121" s="1">
        <f t="shared" si="121"/>
        <v>43945</v>
      </c>
      <c r="BM121">
        <f t="shared" si="122"/>
        <v>1419</v>
      </c>
      <c r="BN121">
        <f t="shared" si="123"/>
        <v>306</v>
      </c>
      <c r="BO121" s="180">
        <f t="shared" si="78"/>
        <v>43945</v>
      </c>
      <c r="BP121">
        <f t="shared" si="79"/>
        <v>1035</v>
      </c>
      <c r="BQ121">
        <f t="shared" si="80"/>
        <v>725</v>
      </c>
      <c r="BR121">
        <f t="shared" si="81"/>
        <v>4</v>
      </c>
      <c r="BS121" s="180">
        <f t="shared" si="82"/>
        <v>43945</v>
      </c>
      <c r="BT121">
        <f t="shared" si="83"/>
        <v>45</v>
      </c>
      <c r="BU121">
        <f t="shared" si="84"/>
        <v>27</v>
      </c>
      <c r="BV121">
        <f t="shared" si="85"/>
        <v>0</v>
      </c>
      <c r="BW121" s="180">
        <f t="shared" si="86"/>
        <v>43945</v>
      </c>
      <c r="BX121">
        <f t="shared" si="87"/>
        <v>428</v>
      </c>
      <c r="BY121">
        <f t="shared" si="88"/>
        <v>264</v>
      </c>
      <c r="BZ121">
        <f t="shared" si="89"/>
        <v>6</v>
      </c>
      <c r="CA121" s="180">
        <f t="shared" si="90"/>
        <v>43945</v>
      </c>
      <c r="CB121">
        <f t="shared" si="91"/>
        <v>0</v>
      </c>
      <c r="CC121">
        <f t="shared" si="92"/>
        <v>26</v>
      </c>
      <c r="CD121" s="180">
        <f t="shared" si="93"/>
        <v>43945</v>
      </c>
      <c r="CE121">
        <f t="shared" si="94"/>
        <v>0</v>
      </c>
    </row>
    <row r="122" spans="1:83" x14ac:dyDescent="0.55000000000000004">
      <c r="A122" s="180">
        <v>43946</v>
      </c>
      <c r="B122" s="146">
        <v>5</v>
      </c>
      <c r="C122" s="155">
        <f t="shared" si="116"/>
        <v>1634</v>
      </c>
      <c r="D122" s="155">
        <f t="shared" si="134"/>
        <v>694</v>
      </c>
      <c r="E122" s="147">
        <v>22</v>
      </c>
      <c r="F122" s="147">
        <v>940</v>
      </c>
      <c r="G122" s="147">
        <v>0</v>
      </c>
      <c r="H122" s="135"/>
      <c r="I122" s="147">
        <v>10</v>
      </c>
      <c r="J122" s="135"/>
      <c r="K122" s="148">
        <v>0</v>
      </c>
      <c r="L122" s="146">
        <v>30</v>
      </c>
      <c r="M122" s="147">
        <v>7</v>
      </c>
      <c r="N122" s="135"/>
      <c r="O122" s="135"/>
      <c r="P122" s="147">
        <v>4</v>
      </c>
      <c r="Q122" s="147">
        <v>0</v>
      </c>
      <c r="R122" s="135"/>
      <c r="S122" s="135"/>
      <c r="T122" s="147">
        <v>9</v>
      </c>
      <c r="U122" s="147">
        <v>6</v>
      </c>
      <c r="V122" s="135"/>
      <c r="W122" s="42">
        <v>1000</v>
      </c>
      <c r="X122" s="148">
        <v>151</v>
      </c>
      <c r="Z122" s="75">
        <f t="shared" si="136"/>
        <v>43946</v>
      </c>
      <c r="AA122" s="231">
        <f t="shared" si="117"/>
        <v>1511</v>
      </c>
      <c r="AB122" s="231">
        <f t="shared" si="118"/>
        <v>1056</v>
      </c>
      <c r="AC122" s="232">
        <f t="shared" si="119"/>
        <v>10</v>
      </c>
      <c r="AD122" s="184">
        <f t="shared" si="125"/>
        <v>2</v>
      </c>
      <c r="AE122" s="244"/>
      <c r="AF122" s="156">
        <v>1037</v>
      </c>
      <c r="AG122" s="185">
        <f t="shared" si="135"/>
        <v>28</v>
      </c>
      <c r="AH122" s="156">
        <v>753</v>
      </c>
      <c r="AI122" s="185">
        <f t="shared" si="132"/>
        <v>0</v>
      </c>
      <c r="AJ122" s="186">
        <v>4</v>
      </c>
      <c r="AK122" s="187">
        <f t="shared" si="126"/>
        <v>0</v>
      </c>
      <c r="AL122" s="156">
        <v>45</v>
      </c>
      <c r="AM122" s="185">
        <f t="shared" si="127"/>
        <v>1</v>
      </c>
      <c r="AN122" s="156">
        <v>28</v>
      </c>
      <c r="AO122" s="185">
        <f t="shared" si="128"/>
        <v>0</v>
      </c>
      <c r="AP122" s="188">
        <v>0</v>
      </c>
      <c r="AQ122" s="187">
        <f t="shared" si="129"/>
        <v>1</v>
      </c>
      <c r="AR122" s="156">
        <v>429</v>
      </c>
      <c r="AS122" s="185">
        <f t="shared" si="137"/>
        <v>11</v>
      </c>
      <c r="AT122" s="156">
        <v>275</v>
      </c>
      <c r="AU122" s="185">
        <f t="shared" si="130"/>
        <v>0</v>
      </c>
      <c r="AV122" s="189">
        <v>6</v>
      </c>
      <c r="BE122" s="230">
        <f t="shared" si="102"/>
        <v>43946</v>
      </c>
      <c r="BF122" s="132">
        <f t="shared" si="103"/>
        <v>5</v>
      </c>
      <c r="BG122" s="230">
        <f t="shared" si="104"/>
        <v>43946</v>
      </c>
      <c r="BH122" s="132">
        <f t="shared" si="105"/>
        <v>1634</v>
      </c>
      <c r="BI122" s="1">
        <f t="shared" si="120"/>
        <v>43946</v>
      </c>
      <c r="BJ122">
        <f t="shared" si="96"/>
        <v>30</v>
      </c>
      <c r="BK122">
        <f t="shared" si="97"/>
        <v>7</v>
      </c>
      <c r="BL122" s="1">
        <f t="shared" si="121"/>
        <v>43946</v>
      </c>
      <c r="BM122">
        <f t="shared" si="122"/>
        <v>1449</v>
      </c>
      <c r="BN122">
        <f t="shared" si="123"/>
        <v>313</v>
      </c>
      <c r="BO122" s="180">
        <f t="shared" si="78"/>
        <v>43946</v>
      </c>
      <c r="BP122">
        <f t="shared" si="79"/>
        <v>1037</v>
      </c>
      <c r="BQ122">
        <f t="shared" si="80"/>
        <v>753</v>
      </c>
      <c r="BR122">
        <f t="shared" si="81"/>
        <v>4</v>
      </c>
      <c r="BS122" s="180">
        <f t="shared" si="82"/>
        <v>43946</v>
      </c>
      <c r="BT122">
        <f t="shared" si="83"/>
        <v>45</v>
      </c>
      <c r="BU122">
        <f t="shared" si="84"/>
        <v>28</v>
      </c>
      <c r="BV122">
        <f t="shared" si="85"/>
        <v>0</v>
      </c>
      <c r="BW122" s="180">
        <f t="shared" si="86"/>
        <v>43946</v>
      </c>
      <c r="BX122">
        <f t="shared" si="87"/>
        <v>429</v>
      </c>
      <c r="BY122">
        <f t="shared" si="88"/>
        <v>275</v>
      </c>
      <c r="BZ122">
        <f t="shared" si="89"/>
        <v>6</v>
      </c>
      <c r="CA122" s="180">
        <f t="shared" si="90"/>
        <v>43946</v>
      </c>
      <c r="CB122">
        <f t="shared" si="91"/>
        <v>2</v>
      </c>
      <c r="CC122">
        <f t="shared" si="92"/>
        <v>28</v>
      </c>
      <c r="CD122" s="180">
        <f t="shared" si="93"/>
        <v>43946</v>
      </c>
      <c r="CE122">
        <f t="shared" si="94"/>
        <v>0</v>
      </c>
    </row>
    <row r="123" spans="1:83" x14ac:dyDescent="0.55000000000000004">
      <c r="A123" s="180">
        <v>43947</v>
      </c>
      <c r="B123" s="146">
        <v>2</v>
      </c>
      <c r="C123" s="155">
        <f t="shared" si="116"/>
        <v>1636</v>
      </c>
      <c r="D123" s="155">
        <f t="shared" si="134"/>
        <v>627</v>
      </c>
      <c r="E123" s="147">
        <v>22</v>
      </c>
      <c r="F123" s="147">
        <v>1009</v>
      </c>
      <c r="G123" s="147">
        <v>4</v>
      </c>
      <c r="H123" s="135"/>
      <c r="I123" s="147">
        <v>7</v>
      </c>
      <c r="J123" s="135"/>
      <c r="K123" s="148">
        <v>0</v>
      </c>
      <c r="L123" s="146">
        <v>25</v>
      </c>
      <c r="M123" s="147">
        <v>1</v>
      </c>
      <c r="N123" s="135"/>
      <c r="O123" s="135"/>
      <c r="P123" s="147">
        <v>0</v>
      </c>
      <c r="Q123" s="147">
        <v>0</v>
      </c>
      <c r="R123" s="135"/>
      <c r="S123" s="135"/>
      <c r="T123" s="147">
        <v>51</v>
      </c>
      <c r="U123" s="147">
        <v>21</v>
      </c>
      <c r="V123" s="135"/>
      <c r="W123" s="42">
        <v>974</v>
      </c>
      <c r="X123" s="148">
        <v>131</v>
      </c>
      <c r="Z123" s="75">
        <f t="shared" si="136"/>
        <v>43947</v>
      </c>
      <c r="AA123" s="231">
        <f t="shared" si="117"/>
        <v>1511</v>
      </c>
      <c r="AB123" s="231">
        <f t="shared" si="118"/>
        <v>1084</v>
      </c>
      <c r="AC123" s="232">
        <f t="shared" si="119"/>
        <v>10</v>
      </c>
      <c r="AD123" s="184">
        <f t="shared" si="125"/>
        <v>0</v>
      </c>
      <c r="AE123" s="244"/>
      <c r="AF123" s="156">
        <v>1037</v>
      </c>
      <c r="AG123" s="185">
        <f t="shared" ref="AG123:AG154" si="138">+AH123-AH122</f>
        <v>19</v>
      </c>
      <c r="AH123" s="156">
        <v>772</v>
      </c>
      <c r="AI123" s="185">
        <f t="shared" si="132"/>
        <v>0</v>
      </c>
      <c r="AJ123" s="186">
        <v>4</v>
      </c>
      <c r="AK123" s="187">
        <f t="shared" si="126"/>
        <v>0</v>
      </c>
      <c r="AL123" s="156">
        <v>45</v>
      </c>
      <c r="AM123" s="185">
        <f t="shared" si="127"/>
        <v>3</v>
      </c>
      <c r="AN123" s="156">
        <v>31</v>
      </c>
      <c r="AO123" s="185">
        <f t="shared" si="128"/>
        <v>0</v>
      </c>
      <c r="AP123" s="188">
        <v>0</v>
      </c>
      <c r="AQ123" s="187">
        <f t="shared" si="129"/>
        <v>0</v>
      </c>
      <c r="AR123" s="156">
        <v>429</v>
      </c>
      <c r="AS123" s="185">
        <f t="shared" si="137"/>
        <v>6</v>
      </c>
      <c r="AT123" s="156">
        <v>281</v>
      </c>
      <c r="AU123" s="185">
        <f t="shared" si="130"/>
        <v>0</v>
      </c>
      <c r="AV123" s="189">
        <v>6</v>
      </c>
      <c r="BE123" s="230">
        <f t="shared" si="102"/>
        <v>43947</v>
      </c>
      <c r="BF123" s="132">
        <f t="shared" si="103"/>
        <v>2</v>
      </c>
      <c r="BG123" s="230">
        <f t="shared" si="104"/>
        <v>43947</v>
      </c>
      <c r="BH123" s="132">
        <f t="shared" si="105"/>
        <v>1636</v>
      </c>
      <c r="BI123" s="1">
        <f t="shared" si="120"/>
        <v>43947</v>
      </c>
      <c r="BJ123">
        <f t="shared" si="96"/>
        <v>25</v>
      </c>
      <c r="BK123">
        <f t="shared" si="97"/>
        <v>1</v>
      </c>
      <c r="BL123" s="1">
        <f t="shared" si="121"/>
        <v>43947</v>
      </c>
      <c r="BM123">
        <f t="shared" si="122"/>
        <v>1474</v>
      </c>
      <c r="BN123">
        <f t="shared" si="123"/>
        <v>314</v>
      </c>
      <c r="BO123" s="180">
        <f t="shared" si="78"/>
        <v>43947</v>
      </c>
      <c r="BP123">
        <f t="shared" si="79"/>
        <v>1037</v>
      </c>
      <c r="BQ123">
        <f t="shared" si="80"/>
        <v>772</v>
      </c>
      <c r="BR123">
        <f t="shared" si="81"/>
        <v>4</v>
      </c>
      <c r="BS123" s="180">
        <f t="shared" si="82"/>
        <v>43947</v>
      </c>
      <c r="BT123">
        <f t="shared" si="83"/>
        <v>45</v>
      </c>
      <c r="BU123">
        <f t="shared" si="84"/>
        <v>31</v>
      </c>
      <c r="BV123">
        <f t="shared" si="85"/>
        <v>0</v>
      </c>
      <c r="BW123" s="180">
        <f t="shared" si="86"/>
        <v>43947</v>
      </c>
      <c r="BX123">
        <f t="shared" si="87"/>
        <v>429</v>
      </c>
      <c r="BY123">
        <f t="shared" si="88"/>
        <v>281</v>
      </c>
      <c r="BZ123">
        <f t="shared" si="89"/>
        <v>6</v>
      </c>
      <c r="CA123" s="180">
        <f t="shared" si="90"/>
        <v>43947</v>
      </c>
      <c r="CB123">
        <f t="shared" si="91"/>
        <v>0</v>
      </c>
      <c r="CC123">
        <f t="shared" si="92"/>
        <v>19</v>
      </c>
      <c r="CD123" s="180">
        <f t="shared" si="93"/>
        <v>43947</v>
      </c>
      <c r="CE123">
        <f t="shared" si="94"/>
        <v>0</v>
      </c>
    </row>
    <row r="124" spans="1:83" x14ac:dyDescent="0.55000000000000004">
      <c r="A124" s="180">
        <v>43948</v>
      </c>
      <c r="B124" s="146">
        <v>3</v>
      </c>
      <c r="C124" s="155">
        <f t="shared" si="116"/>
        <v>1639</v>
      </c>
      <c r="D124" s="155">
        <f t="shared" si="134"/>
        <v>552</v>
      </c>
      <c r="E124" s="147">
        <v>21</v>
      </c>
      <c r="F124" s="147">
        <v>1087</v>
      </c>
      <c r="G124" s="147">
        <v>1</v>
      </c>
      <c r="H124" s="135"/>
      <c r="I124" s="147">
        <v>6</v>
      </c>
      <c r="J124" s="135"/>
      <c r="K124" s="148">
        <v>0</v>
      </c>
      <c r="L124" s="146">
        <v>40</v>
      </c>
      <c r="M124" s="147">
        <v>3</v>
      </c>
      <c r="N124" s="135"/>
      <c r="O124" s="135"/>
      <c r="P124" s="147">
        <v>0</v>
      </c>
      <c r="Q124" s="147">
        <v>0</v>
      </c>
      <c r="R124" s="135"/>
      <c r="S124" s="135"/>
      <c r="T124" s="147">
        <v>17</v>
      </c>
      <c r="U124" s="147">
        <v>4</v>
      </c>
      <c r="V124" s="135"/>
      <c r="W124" s="42">
        <v>997</v>
      </c>
      <c r="X124" s="148">
        <v>130</v>
      </c>
      <c r="Z124" s="75">
        <f t="shared" si="136"/>
        <v>43948</v>
      </c>
      <c r="AA124" s="231">
        <f t="shared" si="117"/>
        <v>1511</v>
      </c>
      <c r="AB124" s="231">
        <f t="shared" si="118"/>
        <v>1109</v>
      </c>
      <c r="AC124" s="232">
        <f t="shared" si="119"/>
        <v>10</v>
      </c>
      <c r="AD124" s="184">
        <f t="shared" si="125"/>
        <v>0</v>
      </c>
      <c r="AE124" s="244"/>
      <c r="AF124" s="156">
        <v>1037</v>
      </c>
      <c r="AG124" s="185">
        <f t="shared" si="138"/>
        <v>15</v>
      </c>
      <c r="AH124" s="156">
        <v>787</v>
      </c>
      <c r="AI124" s="185">
        <f t="shared" si="132"/>
        <v>0</v>
      </c>
      <c r="AJ124" s="186">
        <v>4</v>
      </c>
      <c r="AK124" s="187">
        <f t="shared" si="126"/>
        <v>0</v>
      </c>
      <c r="AL124" s="156">
        <v>45</v>
      </c>
      <c r="AM124" s="185">
        <f t="shared" si="127"/>
        <v>1</v>
      </c>
      <c r="AN124" s="156">
        <v>32</v>
      </c>
      <c r="AO124" s="185">
        <f t="shared" si="128"/>
        <v>0</v>
      </c>
      <c r="AP124" s="188">
        <v>0</v>
      </c>
      <c r="AQ124" s="187">
        <f t="shared" si="129"/>
        <v>0</v>
      </c>
      <c r="AR124" s="156">
        <v>429</v>
      </c>
      <c r="AS124" s="185">
        <f t="shared" si="137"/>
        <v>9</v>
      </c>
      <c r="AT124" s="156">
        <v>290</v>
      </c>
      <c r="AU124" s="185">
        <f t="shared" si="130"/>
        <v>0</v>
      </c>
      <c r="AV124" s="189">
        <v>6</v>
      </c>
      <c r="BE124" s="230">
        <f t="shared" si="102"/>
        <v>43948</v>
      </c>
      <c r="BF124" s="132">
        <f t="shared" si="103"/>
        <v>3</v>
      </c>
      <c r="BG124" s="230">
        <f t="shared" si="104"/>
        <v>43948</v>
      </c>
      <c r="BH124" s="132">
        <f t="shared" si="105"/>
        <v>1639</v>
      </c>
      <c r="BI124" s="1">
        <f t="shared" si="120"/>
        <v>43948</v>
      </c>
      <c r="BJ124">
        <f t="shared" si="96"/>
        <v>40</v>
      </c>
      <c r="BK124">
        <f t="shared" si="97"/>
        <v>3</v>
      </c>
      <c r="BL124" s="1">
        <f t="shared" si="121"/>
        <v>43948</v>
      </c>
      <c r="BM124">
        <f t="shared" si="122"/>
        <v>1514</v>
      </c>
      <c r="BN124">
        <f t="shared" si="123"/>
        <v>317</v>
      </c>
      <c r="BO124" s="180">
        <f t="shared" si="78"/>
        <v>43948</v>
      </c>
      <c r="BP124">
        <f t="shared" si="79"/>
        <v>1037</v>
      </c>
      <c r="BQ124">
        <f t="shared" si="80"/>
        <v>787</v>
      </c>
      <c r="BR124">
        <f t="shared" si="81"/>
        <v>4</v>
      </c>
      <c r="BS124" s="180">
        <f t="shared" si="82"/>
        <v>43948</v>
      </c>
      <c r="BT124">
        <f t="shared" si="83"/>
        <v>45</v>
      </c>
      <c r="BU124">
        <f t="shared" si="84"/>
        <v>32</v>
      </c>
      <c r="BV124">
        <f t="shared" si="85"/>
        <v>0</v>
      </c>
      <c r="BW124" s="180">
        <f t="shared" si="86"/>
        <v>43948</v>
      </c>
      <c r="BX124">
        <f t="shared" si="87"/>
        <v>429</v>
      </c>
      <c r="BY124">
        <f t="shared" si="88"/>
        <v>290</v>
      </c>
      <c r="BZ124">
        <f t="shared" si="89"/>
        <v>6</v>
      </c>
      <c r="CA124" s="180">
        <f t="shared" si="90"/>
        <v>43948</v>
      </c>
      <c r="CB124">
        <f t="shared" si="91"/>
        <v>0</v>
      </c>
      <c r="CC124">
        <f t="shared" si="92"/>
        <v>15</v>
      </c>
      <c r="CD124" s="180">
        <f t="shared" si="93"/>
        <v>43948</v>
      </c>
      <c r="CE124">
        <f t="shared" si="94"/>
        <v>0</v>
      </c>
    </row>
    <row r="125" spans="1:83" x14ac:dyDescent="0.55000000000000004">
      <c r="A125" s="180">
        <v>43949</v>
      </c>
      <c r="B125" s="146">
        <v>21</v>
      </c>
      <c r="C125" s="155">
        <f t="shared" si="116"/>
        <v>1660</v>
      </c>
      <c r="D125" s="155">
        <f t="shared" si="134"/>
        <v>553</v>
      </c>
      <c r="E125" s="147">
        <v>22</v>
      </c>
      <c r="F125" s="147">
        <v>1107</v>
      </c>
      <c r="G125" s="147">
        <v>2</v>
      </c>
      <c r="H125" s="135"/>
      <c r="I125" s="147">
        <v>7</v>
      </c>
      <c r="J125" s="135"/>
      <c r="K125" s="148">
        <v>0</v>
      </c>
      <c r="L125" s="146">
        <v>26</v>
      </c>
      <c r="M125" s="147">
        <v>5</v>
      </c>
      <c r="N125" s="135"/>
      <c r="O125" s="135"/>
      <c r="P125" s="147">
        <v>1</v>
      </c>
      <c r="Q125" s="147">
        <v>0</v>
      </c>
      <c r="R125" s="135"/>
      <c r="S125" s="135"/>
      <c r="T125" s="147">
        <v>29</v>
      </c>
      <c r="U125" s="147">
        <v>4</v>
      </c>
      <c r="V125" s="135"/>
      <c r="W125" s="42">
        <v>993</v>
      </c>
      <c r="X125" s="148">
        <v>131</v>
      </c>
      <c r="Z125" s="75">
        <f t="shared" si="136"/>
        <v>43949</v>
      </c>
      <c r="AA125" s="231">
        <f t="shared" si="117"/>
        <v>1511</v>
      </c>
      <c r="AB125" s="231">
        <f t="shared" si="118"/>
        <v>1151</v>
      </c>
      <c r="AC125" s="232">
        <f t="shared" si="119"/>
        <v>10</v>
      </c>
      <c r="AD125" s="184">
        <f t="shared" si="125"/>
        <v>0</v>
      </c>
      <c r="AE125" s="244"/>
      <c r="AF125" s="156">
        <v>1037</v>
      </c>
      <c r="AG125" s="185">
        <f t="shared" si="138"/>
        <v>24</v>
      </c>
      <c r="AH125" s="156">
        <v>811</v>
      </c>
      <c r="AI125" s="185">
        <f t="shared" si="132"/>
        <v>0</v>
      </c>
      <c r="AJ125" s="186">
        <v>4</v>
      </c>
      <c r="AK125" s="187">
        <f t="shared" si="126"/>
        <v>0</v>
      </c>
      <c r="AL125" s="156">
        <v>45</v>
      </c>
      <c r="AM125" s="185">
        <f t="shared" si="127"/>
        <v>1</v>
      </c>
      <c r="AN125" s="156">
        <v>33</v>
      </c>
      <c r="AO125" s="185">
        <f t="shared" si="128"/>
        <v>0</v>
      </c>
      <c r="AP125" s="188">
        <v>0</v>
      </c>
      <c r="AQ125" s="187">
        <f t="shared" si="129"/>
        <v>0</v>
      </c>
      <c r="AR125" s="156">
        <v>429</v>
      </c>
      <c r="AS125" s="185">
        <f t="shared" si="137"/>
        <v>17</v>
      </c>
      <c r="AT125" s="156">
        <v>307</v>
      </c>
      <c r="AU125" s="185">
        <f t="shared" si="130"/>
        <v>0</v>
      </c>
      <c r="AV125" s="189">
        <v>6</v>
      </c>
      <c r="BE125" s="230">
        <f t="shared" si="102"/>
        <v>43949</v>
      </c>
      <c r="BF125" s="132">
        <f t="shared" si="103"/>
        <v>21</v>
      </c>
      <c r="BG125" s="230">
        <f t="shared" si="104"/>
        <v>43949</v>
      </c>
      <c r="BH125" s="132">
        <f t="shared" si="105"/>
        <v>1660</v>
      </c>
      <c r="BI125" s="1">
        <f t="shared" si="120"/>
        <v>43949</v>
      </c>
      <c r="BJ125">
        <f t="shared" si="96"/>
        <v>26</v>
      </c>
      <c r="BK125">
        <f t="shared" si="97"/>
        <v>5</v>
      </c>
      <c r="BL125" s="1">
        <f t="shared" si="121"/>
        <v>43949</v>
      </c>
      <c r="BM125">
        <f t="shared" si="122"/>
        <v>1540</v>
      </c>
      <c r="BN125">
        <f t="shared" si="123"/>
        <v>322</v>
      </c>
      <c r="BO125" s="180">
        <f t="shared" ref="BO125:BO156" si="139">+A125</f>
        <v>43949</v>
      </c>
      <c r="BP125">
        <f t="shared" ref="BP125:BP156" si="140">+AF125</f>
        <v>1037</v>
      </c>
      <c r="BQ125">
        <f t="shared" ref="BQ125:BQ156" si="141">+AH125</f>
        <v>811</v>
      </c>
      <c r="BR125">
        <f t="shared" ref="BR125:BR156" si="142">+AJ125</f>
        <v>4</v>
      </c>
      <c r="BS125" s="180">
        <f t="shared" ref="BS125:BS156" si="143">+A125</f>
        <v>43949</v>
      </c>
      <c r="BT125">
        <f t="shared" ref="BT125:BT156" si="144">+AL125</f>
        <v>45</v>
      </c>
      <c r="BU125">
        <f t="shared" ref="BU125:BU156" si="145">+AN125</f>
        <v>33</v>
      </c>
      <c r="BV125">
        <f t="shared" ref="BV125:BV156" si="146">+AP125</f>
        <v>0</v>
      </c>
      <c r="BW125" s="180">
        <f t="shared" ref="BW125:BW156" si="147">+A125</f>
        <v>43949</v>
      </c>
      <c r="BX125">
        <f t="shared" ref="BX125:BX156" si="148">+AR125</f>
        <v>429</v>
      </c>
      <c r="BY125">
        <f t="shared" ref="BY125:BY156" si="149">+AT125</f>
        <v>307</v>
      </c>
      <c r="BZ125">
        <f t="shared" ref="BZ125:BZ156" si="150">+AV125</f>
        <v>6</v>
      </c>
      <c r="CA125" s="180">
        <f t="shared" si="90"/>
        <v>43949</v>
      </c>
      <c r="CB125">
        <f t="shared" si="91"/>
        <v>0</v>
      </c>
      <c r="CC125">
        <f t="shared" si="92"/>
        <v>24</v>
      </c>
      <c r="CD125" s="180">
        <f t="shared" si="93"/>
        <v>43949</v>
      </c>
      <c r="CE125">
        <f t="shared" si="94"/>
        <v>0</v>
      </c>
    </row>
    <row r="126" spans="1:83" x14ac:dyDescent="0.55000000000000004">
      <c r="A126" s="180">
        <v>43950</v>
      </c>
      <c r="B126" s="146">
        <v>4</v>
      </c>
      <c r="C126" s="155">
        <f t="shared" si="116"/>
        <v>1664</v>
      </c>
      <c r="D126" s="155">
        <f t="shared" si="134"/>
        <v>525</v>
      </c>
      <c r="E126" s="147">
        <v>13</v>
      </c>
      <c r="F126" s="147">
        <v>1139</v>
      </c>
      <c r="G126" s="147">
        <v>3</v>
      </c>
      <c r="H126" s="135"/>
      <c r="I126" s="147">
        <v>7</v>
      </c>
      <c r="J126" s="135"/>
      <c r="K126" s="148">
        <v>0</v>
      </c>
      <c r="L126" s="146">
        <v>33</v>
      </c>
      <c r="M126" s="147">
        <v>2</v>
      </c>
      <c r="N126" s="135"/>
      <c r="O126" s="135"/>
      <c r="P126" s="147">
        <v>0</v>
      </c>
      <c r="Q126" s="147">
        <v>0</v>
      </c>
      <c r="R126" s="135"/>
      <c r="S126" s="135"/>
      <c r="T126" s="147">
        <v>28</v>
      </c>
      <c r="U126" s="147">
        <v>6</v>
      </c>
      <c r="V126" s="135"/>
      <c r="W126" s="42">
        <v>998</v>
      </c>
      <c r="X126" s="148">
        <v>127</v>
      </c>
      <c r="Z126" s="75">
        <f t="shared" ref="Z126:Z171" si="151">+A126</f>
        <v>43950</v>
      </c>
      <c r="AA126" s="231">
        <f t="shared" si="117"/>
        <v>1511</v>
      </c>
      <c r="AB126" s="231">
        <f t="shared" si="118"/>
        <v>1175</v>
      </c>
      <c r="AC126" s="232">
        <f t="shared" si="119"/>
        <v>10</v>
      </c>
      <c r="AD126" s="184">
        <f t="shared" si="125"/>
        <v>0</v>
      </c>
      <c r="AE126" s="244"/>
      <c r="AF126" s="156">
        <v>1037</v>
      </c>
      <c r="AG126" s="185">
        <f t="shared" si="138"/>
        <v>19</v>
      </c>
      <c r="AH126" s="156">
        <v>830</v>
      </c>
      <c r="AI126" s="185">
        <f t="shared" si="132"/>
        <v>0</v>
      </c>
      <c r="AJ126" s="186">
        <v>4</v>
      </c>
      <c r="AK126" s="187">
        <f t="shared" si="126"/>
        <v>0</v>
      </c>
      <c r="AL126" s="156">
        <v>45</v>
      </c>
      <c r="AM126" s="185">
        <f t="shared" si="127"/>
        <v>1</v>
      </c>
      <c r="AN126" s="156">
        <v>34</v>
      </c>
      <c r="AO126" s="185">
        <f t="shared" si="128"/>
        <v>0</v>
      </c>
      <c r="AP126" s="188">
        <v>0</v>
      </c>
      <c r="AQ126" s="187">
        <f t="shared" si="129"/>
        <v>0</v>
      </c>
      <c r="AR126" s="156">
        <v>429</v>
      </c>
      <c r="AS126" s="185">
        <f t="shared" si="137"/>
        <v>4</v>
      </c>
      <c r="AT126" s="156">
        <v>311</v>
      </c>
      <c r="AU126" s="185">
        <f t="shared" si="130"/>
        <v>0</v>
      </c>
      <c r="AV126" s="189">
        <v>6</v>
      </c>
      <c r="BE126" s="230">
        <f t="shared" si="102"/>
        <v>43950</v>
      </c>
      <c r="BF126" s="132">
        <f t="shared" si="103"/>
        <v>4</v>
      </c>
      <c r="BG126" s="230">
        <f t="shared" si="104"/>
        <v>43950</v>
      </c>
      <c r="BH126" s="132">
        <f t="shared" si="105"/>
        <v>1664</v>
      </c>
      <c r="BI126" s="1">
        <f t="shared" si="120"/>
        <v>43950</v>
      </c>
      <c r="BJ126">
        <f t="shared" si="96"/>
        <v>33</v>
      </c>
      <c r="BK126">
        <f t="shared" si="97"/>
        <v>2</v>
      </c>
      <c r="BL126" s="1">
        <f t="shared" si="121"/>
        <v>43950</v>
      </c>
      <c r="BM126">
        <f t="shared" si="122"/>
        <v>1573</v>
      </c>
      <c r="BN126">
        <f t="shared" si="123"/>
        <v>324</v>
      </c>
      <c r="BO126" s="180">
        <f t="shared" si="139"/>
        <v>43950</v>
      </c>
      <c r="BP126">
        <f t="shared" si="140"/>
        <v>1037</v>
      </c>
      <c r="BQ126">
        <f t="shared" si="141"/>
        <v>830</v>
      </c>
      <c r="BR126">
        <f t="shared" si="142"/>
        <v>4</v>
      </c>
      <c r="BS126" s="180">
        <f t="shared" si="143"/>
        <v>43950</v>
      </c>
      <c r="BT126">
        <f t="shared" si="144"/>
        <v>45</v>
      </c>
      <c r="BU126">
        <f t="shared" si="145"/>
        <v>34</v>
      </c>
      <c r="BV126">
        <f t="shared" si="146"/>
        <v>0</v>
      </c>
      <c r="BW126" s="180">
        <f t="shared" si="147"/>
        <v>43950</v>
      </c>
      <c r="BX126">
        <f t="shared" si="148"/>
        <v>429</v>
      </c>
      <c r="BY126">
        <f t="shared" si="149"/>
        <v>311</v>
      </c>
      <c r="BZ126">
        <f t="shared" si="150"/>
        <v>6</v>
      </c>
      <c r="CA126" s="180">
        <f t="shared" si="90"/>
        <v>43950</v>
      </c>
      <c r="CB126">
        <f t="shared" si="91"/>
        <v>0</v>
      </c>
      <c r="CC126">
        <f t="shared" si="92"/>
        <v>19</v>
      </c>
      <c r="CD126" s="180">
        <f t="shared" si="93"/>
        <v>43950</v>
      </c>
      <c r="CE126">
        <f t="shared" si="94"/>
        <v>0</v>
      </c>
    </row>
    <row r="127" spans="1:83" x14ac:dyDescent="0.55000000000000004">
      <c r="A127" s="180">
        <v>43951</v>
      </c>
      <c r="B127" s="146">
        <v>6</v>
      </c>
      <c r="C127" s="155">
        <f t="shared" si="116"/>
        <v>1670</v>
      </c>
      <c r="D127" s="155">
        <f t="shared" si="134"/>
        <v>505</v>
      </c>
      <c r="E127" s="147">
        <v>7</v>
      </c>
      <c r="F127" s="147">
        <v>1165</v>
      </c>
      <c r="G127" s="147">
        <v>6</v>
      </c>
      <c r="H127" s="135"/>
      <c r="I127" s="147">
        <v>7</v>
      </c>
      <c r="J127" s="135"/>
      <c r="K127" s="148">
        <v>0</v>
      </c>
      <c r="L127" s="146">
        <v>25</v>
      </c>
      <c r="M127" s="147">
        <v>6</v>
      </c>
      <c r="N127" s="135"/>
      <c r="O127" s="135"/>
      <c r="P127" s="147">
        <v>6</v>
      </c>
      <c r="Q127" s="147">
        <v>1</v>
      </c>
      <c r="R127" s="135"/>
      <c r="S127" s="135"/>
      <c r="T127" s="147">
        <v>36</v>
      </c>
      <c r="U127" s="147">
        <v>11</v>
      </c>
      <c r="V127" s="135"/>
      <c r="W127" s="42">
        <v>981</v>
      </c>
      <c r="X127" s="148">
        <v>115</v>
      </c>
      <c r="Z127" s="75">
        <f t="shared" si="151"/>
        <v>43951</v>
      </c>
      <c r="AA127" s="231">
        <f t="shared" si="117"/>
        <v>1511</v>
      </c>
      <c r="AB127" s="231">
        <f t="shared" si="118"/>
        <v>1203</v>
      </c>
      <c r="AC127" s="232">
        <f t="shared" si="119"/>
        <v>10</v>
      </c>
      <c r="AD127" s="184">
        <f t="shared" si="125"/>
        <v>0</v>
      </c>
      <c r="AE127" s="244"/>
      <c r="AF127" s="156">
        <v>1037</v>
      </c>
      <c r="AG127" s="185">
        <f t="shared" si="138"/>
        <v>16</v>
      </c>
      <c r="AH127" s="156">
        <v>846</v>
      </c>
      <c r="AI127" s="185">
        <f t="shared" si="132"/>
        <v>0</v>
      </c>
      <c r="AJ127" s="186">
        <v>4</v>
      </c>
      <c r="AK127" s="187">
        <f t="shared" si="126"/>
        <v>0</v>
      </c>
      <c r="AL127" s="156">
        <v>45</v>
      </c>
      <c r="AM127" s="185">
        <f t="shared" si="127"/>
        <v>1</v>
      </c>
      <c r="AN127" s="156">
        <v>35</v>
      </c>
      <c r="AO127" s="185">
        <f t="shared" si="128"/>
        <v>0</v>
      </c>
      <c r="AP127" s="188">
        <v>0</v>
      </c>
      <c r="AQ127" s="187">
        <f t="shared" si="129"/>
        <v>0</v>
      </c>
      <c r="AR127" s="156">
        <v>429</v>
      </c>
      <c r="AS127" s="185">
        <f t="shared" si="137"/>
        <v>11</v>
      </c>
      <c r="AT127" s="156">
        <v>322</v>
      </c>
      <c r="AU127" s="185">
        <f t="shared" si="130"/>
        <v>0</v>
      </c>
      <c r="AV127" s="189">
        <v>6</v>
      </c>
      <c r="BE127" s="230">
        <f t="shared" si="102"/>
        <v>43951</v>
      </c>
      <c r="BF127" s="132">
        <f t="shared" si="103"/>
        <v>6</v>
      </c>
      <c r="BG127" s="230">
        <f t="shared" si="104"/>
        <v>43951</v>
      </c>
      <c r="BH127" s="132">
        <f t="shared" si="105"/>
        <v>1670</v>
      </c>
      <c r="BI127" s="1">
        <f t="shared" si="120"/>
        <v>43951</v>
      </c>
      <c r="BJ127">
        <f t="shared" si="96"/>
        <v>25</v>
      </c>
      <c r="BK127">
        <f t="shared" si="97"/>
        <v>6</v>
      </c>
      <c r="BL127" s="1">
        <f t="shared" si="121"/>
        <v>43951</v>
      </c>
      <c r="BM127">
        <f t="shared" si="122"/>
        <v>1598</v>
      </c>
      <c r="BN127">
        <f t="shared" si="123"/>
        <v>330</v>
      </c>
      <c r="BO127" s="180">
        <f t="shared" si="139"/>
        <v>43951</v>
      </c>
      <c r="BP127">
        <f t="shared" si="140"/>
        <v>1037</v>
      </c>
      <c r="BQ127">
        <f t="shared" si="141"/>
        <v>846</v>
      </c>
      <c r="BR127">
        <f t="shared" si="142"/>
        <v>4</v>
      </c>
      <c r="BS127" s="180">
        <f t="shared" si="143"/>
        <v>43951</v>
      </c>
      <c r="BT127">
        <f t="shared" si="144"/>
        <v>45</v>
      </c>
      <c r="BU127">
        <f t="shared" si="145"/>
        <v>35</v>
      </c>
      <c r="BV127">
        <f t="shared" si="146"/>
        <v>0</v>
      </c>
      <c r="BW127" s="180">
        <f t="shared" si="147"/>
        <v>43951</v>
      </c>
      <c r="BX127">
        <f t="shared" si="148"/>
        <v>429</v>
      </c>
      <c r="BY127">
        <f t="shared" si="149"/>
        <v>322</v>
      </c>
      <c r="BZ127">
        <f t="shared" si="150"/>
        <v>6</v>
      </c>
      <c r="CA127" s="180">
        <f t="shared" si="90"/>
        <v>43951</v>
      </c>
      <c r="CB127">
        <f t="shared" si="91"/>
        <v>0</v>
      </c>
      <c r="CC127">
        <f t="shared" si="92"/>
        <v>16</v>
      </c>
      <c r="CD127" s="180">
        <f t="shared" si="93"/>
        <v>43951</v>
      </c>
      <c r="CE127">
        <f t="shared" si="94"/>
        <v>0</v>
      </c>
    </row>
    <row r="128" spans="1:83" x14ac:dyDescent="0.55000000000000004">
      <c r="A128" s="180">
        <v>43952</v>
      </c>
      <c r="B128" s="146">
        <v>1</v>
      </c>
      <c r="C128" s="155">
        <f t="shared" si="116"/>
        <v>1671</v>
      </c>
      <c r="D128" s="155">
        <f t="shared" si="134"/>
        <v>464</v>
      </c>
      <c r="E128" s="147">
        <v>7</v>
      </c>
      <c r="F128" s="147">
        <v>1207</v>
      </c>
      <c r="G128" s="147">
        <v>2</v>
      </c>
      <c r="H128" s="135"/>
      <c r="I128" s="147">
        <v>9</v>
      </c>
      <c r="J128" s="135"/>
      <c r="K128" s="148">
        <v>0</v>
      </c>
      <c r="L128" s="146">
        <v>20</v>
      </c>
      <c r="M128" s="147">
        <v>0</v>
      </c>
      <c r="N128" s="135"/>
      <c r="O128" s="135"/>
      <c r="P128" s="147">
        <v>0</v>
      </c>
      <c r="Q128" s="147">
        <v>0</v>
      </c>
      <c r="R128" s="135"/>
      <c r="S128" s="135"/>
      <c r="T128" s="147">
        <v>12</v>
      </c>
      <c r="U128" s="147">
        <v>3</v>
      </c>
      <c r="V128" s="135"/>
      <c r="W128" s="42">
        <v>989</v>
      </c>
      <c r="X128" s="148">
        <v>112</v>
      </c>
      <c r="Z128" s="75">
        <f t="shared" si="151"/>
        <v>43952</v>
      </c>
      <c r="AA128" s="231">
        <f t="shared" si="117"/>
        <v>1513</v>
      </c>
      <c r="AB128" s="231">
        <f t="shared" si="118"/>
        <v>1220</v>
      </c>
      <c r="AC128" s="232">
        <f t="shared" si="119"/>
        <v>10</v>
      </c>
      <c r="AD128" s="184">
        <f t="shared" si="125"/>
        <v>2</v>
      </c>
      <c r="AE128" s="244"/>
      <c r="AF128" s="156">
        <v>1039</v>
      </c>
      <c r="AG128" s="185">
        <f t="shared" si="138"/>
        <v>13</v>
      </c>
      <c r="AH128" s="156">
        <v>859</v>
      </c>
      <c r="AI128" s="185">
        <f t="shared" si="132"/>
        <v>0</v>
      </c>
      <c r="AJ128" s="186">
        <v>4</v>
      </c>
      <c r="AK128" s="187">
        <f t="shared" si="126"/>
        <v>0</v>
      </c>
      <c r="AL128" s="156">
        <v>45</v>
      </c>
      <c r="AM128" s="185">
        <f t="shared" si="127"/>
        <v>2</v>
      </c>
      <c r="AN128" s="156">
        <v>37</v>
      </c>
      <c r="AO128" s="185">
        <f t="shared" si="128"/>
        <v>0</v>
      </c>
      <c r="AP128" s="188">
        <v>0</v>
      </c>
      <c r="AQ128" s="187">
        <f t="shared" si="129"/>
        <v>0</v>
      </c>
      <c r="AR128" s="156">
        <v>429</v>
      </c>
      <c r="AS128" s="185">
        <f t="shared" si="137"/>
        <v>2</v>
      </c>
      <c r="AT128" s="156">
        <v>324</v>
      </c>
      <c r="AU128" s="185">
        <f t="shared" si="130"/>
        <v>0</v>
      </c>
      <c r="AV128" s="189">
        <v>6</v>
      </c>
      <c r="BE128" s="230">
        <f t="shared" si="102"/>
        <v>43952</v>
      </c>
      <c r="BF128" s="132">
        <f t="shared" si="103"/>
        <v>1</v>
      </c>
      <c r="BG128" s="230">
        <f t="shared" si="104"/>
        <v>43952</v>
      </c>
      <c r="BH128" s="132">
        <f t="shared" si="105"/>
        <v>1671</v>
      </c>
      <c r="BI128" s="1">
        <f t="shared" si="120"/>
        <v>43952</v>
      </c>
      <c r="BJ128">
        <f t="shared" si="96"/>
        <v>20</v>
      </c>
      <c r="BK128">
        <f t="shared" si="97"/>
        <v>0</v>
      </c>
      <c r="BL128" s="1">
        <f t="shared" si="121"/>
        <v>43952</v>
      </c>
      <c r="BM128">
        <f t="shared" si="122"/>
        <v>1618</v>
      </c>
      <c r="BN128">
        <f t="shared" si="123"/>
        <v>330</v>
      </c>
      <c r="BO128" s="180">
        <f t="shared" si="139"/>
        <v>43952</v>
      </c>
      <c r="BP128">
        <f t="shared" si="140"/>
        <v>1039</v>
      </c>
      <c r="BQ128">
        <f t="shared" si="141"/>
        <v>859</v>
      </c>
      <c r="BR128">
        <f t="shared" si="142"/>
        <v>4</v>
      </c>
      <c r="BS128" s="180">
        <f t="shared" si="143"/>
        <v>43952</v>
      </c>
      <c r="BT128">
        <f t="shared" si="144"/>
        <v>45</v>
      </c>
      <c r="BU128">
        <f t="shared" si="145"/>
        <v>37</v>
      </c>
      <c r="BV128">
        <f t="shared" si="146"/>
        <v>0</v>
      </c>
      <c r="BW128" s="180">
        <f t="shared" si="147"/>
        <v>43952</v>
      </c>
      <c r="BX128">
        <f t="shared" si="148"/>
        <v>429</v>
      </c>
      <c r="BY128">
        <f t="shared" si="149"/>
        <v>324</v>
      </c>
      <c r="BZ128">
        <f t="shared" si="150"/>
        <v>6</v>
      </c>
      <c r="CA128" s="180">
        <f t="shared" si="90"/>
        <v>43952</v>
      </c>
      <c r="CB128">
        <f t="shared" si="91"/>
        <v>2</v>
      </c>
      <c r="CC128">
        <f t="shared" si="92"/>
        <v>13</v>
      </c>
      <c r="CD128" s="180">
        <f t="shared" si="93"/>
        <v>43952</v>
      </c>
      <c r="CE128">
        <f t="shared" si="94"/>
        <v>0</v>
      </c>
    </row>
    <row r="129" spans="1:83" x14ac:dyDescent="0.55000000000000004">
      <c r="A129" s="180">
        <v>43953</v>
      </c>
      <c r="B129" s="146">
        <v>1</v>
      </c>
      <c r="C129" s="155">
        <f t="shared" si="116"/>
        <v>1672</v>
      </c>
      <c r="D129" s="155">
        <f t="shared" si="134"/>
        <v>451</v>
      </c>
      <c r="E129" s="147">
        <v>6</v>
      </c>
      <c r="F129" s="147">
        <v>1221</v>
      </c>
      <c r="G129" s="147">
        <v>0</v>
      </c>
      <c r="H129" s="135"/>
      <c r="I129" s="147">
        <v>9</v>
      </c>
      <c r="J129" s="135"/>
      <c r="K129" s="148">
        <v>0</v>
      </c>
      <c r="L129" s="146">
        <v>12</v>
      </c>
      <c r="M129" s="147">
        <v>2</v>
      </c>
      <c r="N129" s="135"/>
      <c r="O129" s="135"/>
      <c r="P129" s="147">
        <v>0</v>
      </c>
      <c r="Q129" s="147">
        <v>0</v>
      </c>
      <c r="R129" s="135"/>
      <c r="S129" s="135"/>
      <c r="T129" s="147">
        <v>33</v>
      </c>
      <c r="U129" s="147">
        <v>16</v>
      </c>
      <c r="V129" s="135"/>
      <c r="W129" s="42">
        <v>968</v>
      </c>
      <c r="X129" s="148">
        <v>98</v>
      </c>
      <c r="Z129" s="75">
        <f t="shared" si="151"/>
        <v>43953</v>
      </c>
      <c r="AA129" s="231">
        <f t="shared" si="117"/>
        <v>1516</v>
      </c>
      <c r="AB129" s="231">
        <f t="shared" si="118"/>
        <v>1226</v>
      </c>
      <c r="AC129" s="232">
        <f t="shared" si="119"/>
        <v>10</v>
      </c>
      <c r="AD129" s="184">
        <f t="shared" si="125"/>
        <v>0</v>
      </c>
      <c r="AE129" s="244"/>
      <c r="AF129" s="156">
        <v>1039</v>
      </c>
      <c r="AG129" s="185">
        <f t="shared" si="138"/>
        <v>5</v>
      </c>
      <c r="AH129" s="156">
        <v>864</v>
      </c>
      <c r="AI129" s="185">
        <f t="shared" si="132"/>
        <v>0</v>
      </c>
      <c r="AJ129" s="186">
        <v>4</v>
      </c>
      <c r="AK129" s="187">
        <f t="shared" si="126"/>
        <v>0</v>
      </c>
      <c r="AL129" s="156">
        <v>45</v>
      </c>
      <c r="AM129" s="185">
        <f t="shared" si="127"/>
        <v>1</v>
      </c>
      <c r="AN129" s="156">
        <v>38</v>
      </c>
      <c r="AO129" s="185">
        <f t="shared" si="128"/>
        <v>0</v>
      </c>
      <c r="AP129" s="188">
        <v>0</v>
      </c>
      <c r="AQ129" s="187">
        <f t="shared" si="129"/>
        <v>3</v>
      </c>
      <c r="AR129" s="156">
        <v>432</v>
      </c>
      <c r="AS129" s="185">
        <f t="shared" si="137"/>
        <v>0</v>
      </c>
      <c r="AT129" s="156">
        <v>324</v>
      </c>
      <c r="AU129" s="185">
        <f t="shared" si="130"/>
        <v>0</v>
      </c>
      <c r="AV129" s="189">
        <v>6</v>
      </c>
      <c r="BE129" s="230">
        <f t="shared" si="102"/>
        <v>43953</v>
      </c>
      <c r="BF129" s="132">
        <f t="shared" si="103"/>
        <v>1</v>
      </c>
      <c r="BG129" s="230">
        <f t="shared" si="104"/>
        <v>43953</v>
      </c>
      <c r="BH129" s="132">
        <f t="shared" si="105"/>
        <v>1672</v>
      </c>
      <c r="BI129" s="1">
        <f t="shared" si="120"/>
        <v>43953</v>
      </c>
      <c r="BJ129">
        <f t="shared" ref="BJ129:BJ160" si="152">+L129</f>
        <v>12</v>
      </c>
      <c r="BK129">
        <f t="shared" ref="BK129:BK160" si="153">+M129</f>
        <v>2</v>
      </c>
      <c r="BL129" s="1">
        <f t="shared" si="121"/>
        <v>43953</v>
      </c>
      <c r="BM129">
        <f t="shared" si="122"/>
        <v>1630</v>
      </c>
      <c r="BN129">
        <f t="shared" si="123"/>
        <v>332</v>
      </c>
      <c r="BO129" s="180">
        <f t="shared" si="139"/>
        <v>43953</v>
      </c>
      <c r="BP129">
        <f t="shared" si="140"/>
        <v>1039</v>
      </c>
      <c r="BQ129">
        <f t="shared" si="141"/>
        <v>864</v>
      </c>
      <c r="BR129">
        <f t="shared" si="142"/>
        <v>4</v>
      </c>
      <c r="BS129" s="180">
        <f t="shared" si="143"/>
        <v>43953</v>
      </c>
      <c r="BT129">
        <f t="shared" si="144"/>
        <v>45</v>
      </c>
      <c r="BU129">
        <f t="shared" si="145"/>
        <v>38</v>
      </c>
      <c r="BV129">
        <f t="shared" si="146"/>
        <v>0</v>
      </c>
      <c r="BW129" s="180">
        <f t="shared" si="147"/>
        <v>43953</v>
      </c>
      <c r="BX129">
        <f t="shared" si="148"/>
        <v>432</v>
      </c>
      <c r="BY129">
        <f t="shared" si="149"/>
        <v>324</v>
      </c>
      <c r="BZ129">
        <f t="shared" si="150"/>
        <v>6</v>
      </c>
      <c r="CA129" s="180">
        <f t="shared" si="90"/>
        <v>43953</v>
      </c>
      <c r="CB129">
        <f t="shared" si="91"/>
        <v>0</v>
      </c>
      <c r="CC129">
        <f t="shared" si="92"/>
        <v>5</v>
      </c>
      <c r="CD129" s="180">
        <f t="shared" si="93"/>
        <v>43953</v>
      </c>
      <c r="CE129">
        <f t="shared" si="94"/>
        <v>0</v>
      </c>
    </row>
    <row r="130" spans="1:83" x14ac:dyDescent="0.55000000000000004">
      <c r="A130" s="180">
        <v>43954</v>
      </c>
      <c r="B130" s="146">
        <v>3</v>
      </c>
      <c r="C130" s="155">
        <f t="shared" si="116"/>
        <v>1675</v>
      </c>
      <c r="D130" s="155">
        <f t="shared" si="134"/>
        <v>402</v>
      </c>
      <c r="E130" s="147">
        <v>5</v>
      </c>
      <c r="F130" s="147">
        <v>1273</v>
      </c>
      <c r="G130" s="147">
        <v>1</v>
      </c>
      <c r="H130" s="135"/>
      <c r="I130" s="147">
        <v>3</v>
      </c>
      <c r="J130" s="135"/>
      <c r="K130" s="148">
        <v>0</v>
      </c>
      <c r="L130" s="146">
        <v>13</v>
      </c>
      <c r="M130" s="147">
        <v>2</v>
      </c>
      <c r="N130" s="135"/>
      <c r="O130" s="135"/>
      <c r="P130" s="147">
        <v>0</v>
      </c>
      <c r="Q130" s="147">
        <v>0</v>
      </c>
      <c r="R130" s="135"/>
      <c r="S130" s="135"/>
      <c r="T130" s="147">
        <v>19</v>
      </c>
      <c r="U130" s="147">
        <v>2</v>
      </c>
      <c r="V130" s="135"/>
      <c r="W130" s="42">
        <v>962</v>
      </c>
      <c r="X130" s="148">
        <v>98</v>
      </c>
      <c r="Z130" s="75">
        <f t="shared" si="151"/>
        <v>43954</v>
      </c>
      <c r="AA130" s="231">
        <f t="shared" si="117"/>
        <v>1520</v>
      </c>
      <c r="AB130" s="231">
        <f t="shared" si="118"/>
        <v>1250</v>
      </c>
      <c r="AC130" s="232">
        <f t="shared" si="119"/>
        <v>10</v>
      </c>
      <c r="AD130" s="184">
        <f t="shared" si="125"/>
        <v>0</v>
      </c>
      <c r="AE130" s="244"/>
      <c r="AF130" s="156">
        <v>1039</v>
      </c>
      <c r="AG130" s="185">
        <f t="shared" si="138"/>
        <v>15</v>
      </c>
      <c r="AH130" s="156">
        <v>879</v>
      </c>
      <c r="AI130" s="185">
        <f t="shared" si="132"/>
        <v>0</v>
      </c>
      <c r="AJ130" s="186">
        <v>4</v>
      </c>
      <c r="AK130" s="187">
        <f t="shared" si="126"/>
        <v>0</v>
      </c>
      <c r="AL130" s="156">
        <v>45</v>
      </c>
      <c r="AM130" s="185">
        <f t="shared" si="127"/>
        <v>1</v>
      </c>
      <c r="AN130" s="156">
        <v>39</v>
      </c>
      <c r="AO130" s="185">
        <f t="shared" si="128"/>
        <v>0</v>
      </c>
      <c r="AP130" s="188">
        <v>0</v>
      </c>
      <c r="AQ130" s="187">
        <f t="shared" si="129"/>
        <v>4</v>
      </c>
      <c r="AR130" s="156">
        <v>436</v>
      </c>
      <c r="AS130" s="185">
        <f t="shared" si="137"/>
        <v>8</v>
      </c>
      <c r="AT130" s="156">
        <v>332</v>
      </c>
      <c r="AU130" s="185">
        <f t="shared" si="130"/>
        <v>0</v>
      </c>
      <c r="AV130" s="189">
        <v>6</v>
      </c>
      <c r="BE130" s="230">
        <f t="shared" si="102"/>
        <v>43954</v>
      </c>
      <c r="BF130" s="132">
        <f t="shared" si="103"/>
        <v>3</v>
      </c>
      <c r="BG130" s="230">
        <f t="shared" si="104"/>
        <v>43954</v>
      </c>
      <c r="BH130" s="132">
        <f t="shared" si="105"/>
        <v>1675</v>
      </c>
      <c r="BI130" s="1">
        <f t="shared" si="120"/>
        <v>43954</v>
      </c>
      <c r="BJ130">
        <f t="shared" si="152"/>
        <v>13</v>
      </c>
      <c r="BK130">
        <f t="shared" si="153"/>
        <v>2</v>
      </c>
      <c r="BL130" s="1">
        <f t="shared" si="121"/>
        <v>43954</v>
      </c>
      <c r="BM130">
        <f t="shared" si="122"/>
        <v>1643</v>
      </c>
      <c r="BN130">
        <f t="shared" si="123"/>
        <v>334</v>
      </c>
      <c r="BO130" s="180">
        <f t="shared" si="139"/>
        <v>43954</v>
      </c>
      <c r="BP130">
        <f t="shared" si="140"/>
        <v>1039</v>
      </c>
      <c r="BQ130">
        <f t="shared" si="141"/>
        <v>879</v>
      </c>
      <c r="BR130">
        <f t="shared" si="142"/>
        <v>4</v>
      </c>
      <c r="BS130" s="180">
        <f t="shared" si="143"/>
        <v>43954</v>
      </c>
      <c r="BT130">
        <f t="shared" si="144"/>
        <v>45</v>
      </c>
      <c r="BU130">
        <f t="shared" si="145"/>
        <v>39</v>
      </c>
      <c r="BV130">
        <f t="shared" si="146"/>
        <v>0</v>
      </c>
      <c r="BW130" s="180">
        <f t="shared" si="147"/>
        <v>43954</v>
      </c>
      <c r="BX130">
        <f t="shared" si="148"/>
        <v>436</v>
      </c>
      <c r="BY130">
        <f t="shared" si="149"/>
        <v>332</v>
      </c>
      <c r="BZ130">
        <f t="shared" si="150"/>
        <v>6</v>
      </c>
      <c r="CA130" s="180">
        <f t="shared" si="90"/>
        <v>43954</v>
      </c>
      <c r="CB130">
        <f t="shared" si="91"/>
        <v>0</v>
      </c>
      <c r="CC130">
        <f t="shared" si="92"/>
        <v>15</v>
      </c>
      <c r="CD130" s="180">
        <f t="shared" si="93"/>
        <v>43954</v>
      </c>
      <c r="CE130">
        <f t="shared" si="94"/>
        <v>0</v>
      </c>
    </row>
    <row r="131" spans="1:83" x14ac:dyDescent="0.55000000000000004">
      <c r="A131" s="180">
        <v>43955</v>
      </c>
      <c r="B131" s="146">
        <v>1</v>
      </c>
      <c r="C131" s="155">
        <f t="shared" si="116"/>
        <v>1676</v>
      </c>
      <c r="D131" s="155">
        <f t="shared" si="134"/>
        <v>325</v>
      </c>
      <c r="E131" s="147">
        <v>5</v>
      </c>
      <c r="F131" s="147">
        <v>1351</v>
      </c>
      <c r="G131" s="147">
        <v>0</v>
      </c>
      <c r="H131" s="135"/>
      <c r="I131" s="147">
        <v>2</v>
      </c>
      <c r="J131" s="135"/>
      <c r="K131" s="148">
        <v>0</v>
      </c>
      <c r="L131" s="146">
        <v>15</v>
      </c>
      <c r="M131" s="147">
        <v>0</v>
      </c>
      <c r="N131" s="135"/>
      <c r="O131" s="135"/>
      <c r="P131" s="147">
        <v>0</v>
      </c>
      <c r="Q131" s="147">
        <v>0</v>
      </c>
      <c r="R131" s="135"/>
      <c r="S131" s="135"/>
      <c r="T131" s="147">
        <v>30</v>
      </c>
      <c r="U131" s="147">
        <v>4</v>
      </c>
      <c r="V131" s="135"/>
      <c r="W131" s="42">
        <v>947</v>
      </c>
      <c r="X131" s="148">
        <v>94</v>
      </c>
      <c r="Z131" s="75">
        <f t="shared" si="151"/>
        <v>43955</v>
      </c>
      <c r="AA131" s="231">
        <f t="shared" si="117"/>
        <v>1523</v>
      </c>
      <c r="AB131" s="231">
        <f t="shared" si="118"/>
        <v>1273</v>
      </c>
      <c r="AC131" s="232">
        <f t="shared" si="119"/>
        <v>10</v>
      </c>
      <c r="AD131" s="184">
        <f t="shared" si="125"/>
        <v>1</v>
      </c>
      <c r="AE131" s="244"/>
      <c r="AF131" s="156">
        <v>1040</v>
      </c>
      <c r="AG131" s="185">
        <f t="shared" si="138"/>
        <v>21</v>
      </c>
      <c r="AH131" s="156">
        <v>900</v>
      </c>
      <c r="AI131" s="185">
        <f t="shared" si="132"/>
        <v>0</v>
      </c>
      <c r="AJ131" s="186">
        <v>4</v>
      </c>
      <c r="AK131" s="187">
        <f t="shared" si="126"/>
        <v>0</v>
      </c>
      <c r="AL131" s="156">
        <v>45</v>
      </c>
      <c r="AM131" s="185">
        <f t="shared" si="127"/>
        <v>0</v>
      </c>
      <c r="AN131" s="156">
        <v>39</v>
      </c>
      <c r="AO131" s="185">
        <f t="shared" si="128"/>
        <v>0</v>
      </c>
      <c r="AP131" s="188">
        <v>0</v>
      </c>
      <c r="AQ131" s="187">
        <f t="shared" si="129"/>
        <v>2</v>
      </c>
      <c r="AR131" s="156">
        <v>438</v>
      </c>
      <c r="AS131" s="185">
        <f t="shared" si="137"/>
        <v>2</v>
      </c>
      <c r="AT131" s="156">
        <v>334</v>
      </c>
      <c r="AU131" s="185">
        <f t="shared" si="130"/>
        <v>0</v>
      </c>
      <c r="AV131" s="189">
        <v>6</v>
      </c>
      <c r="BE131" s="230">
        <f t="shared" si="102"/>
        <v>43955</v>
      </c>
      <c r="BF131" s="132">
        <f t="shared" si="103"/>
        <v>1</v>
      </c>
      <c r="BG131" s="230">
        <f t="shared" si="104"/>
        <v>43955</v>
      </c>
      <c r="BH131" s="132">
        <f t="shared" si="105"/>
        <v>1676</v>
      </c>
      <c r="BI131" s="1">
        <f t="shared" si="120"/>
        <v>43955</v>
      </c>
      <c r="BJ131">
        <f t="shared" si="152"/>
        <v>15</v>
      </c>
      <c r="BK131">
        <f t="shared" si="153"/>
        <v>0</v>
      </c>
      <c r="BL131" s="1">
        <f t="shared" si="121"/>
        <v>43955</v>
      </c>
      <c r="BM131">
        <f t="shared" si="122"/>
        <v>1658</v>
      </c>
      <c r="BN131">
        <f t="shared" si="123"/>
        <v>334</v>
      </c>
      <c r="BO131" s="180">
        <f t="shared" si="139"/>
        <v>43955</v>
      </c>
      <c r="BP131">
        <f t="shared" si="140"/>
        <v>1040</v>
      </c>
      <c r="BQ131">
        <f t="shared" si="141"/>
        <v>900</v>
      </c>
      <c r="BR131">
        <f t="shared" si="142"/>
        <v>4</v>
      </c>
      <c r="BS131" s="180">
        <f t="shared" si="143"/>
        <v>43955</v>
      </c>
      <c r="BT131">
        <f t="shared" si="144"/>
        <v>45</v>
      </c>
      <c r="BU131">
        <f t="shared" si="145"/>
        <v>39</v>
      </c>
      <c r="BV131">
        <f t="shared" si="146"/>
        <v>0</v>
      </c>
      <c r="BW131" s="180">
        <f t="shared" si="147"/>
        <v>43955</v>
      </c>
      <c r="BX131">
        <f t="shared" si="148"/>
        <v>438</v>
      </c>
      <c r="BY131">
        <f t="shared" si="149"/>
        <v>334</v>
      </c>
      <c r="BZ131">
        <f t="shared" si="150"/>
        <v>6</v>
      </c>
      <c r="CA131" s="180">
        <f t="shared" si="90"/>
        <v>43955</v>
      </c>
      <c r="CB131">
        <f t="shared" si="91"/>
        <v>1</v>
      </c>
      <c r="CC131">
        <f t="shared" si="92"/>
        <v>21</v>
      </c>
      <c r="CD131" s="180">
        <f t="shared" si="93"/>
        <v>43955</v>
      </c>
      <c r="CE131">
        <f t="shared" si="94"/>
        <v>0</v>
      </c>
    </row>
    <row r="132" spans="1:83" x14ac:dyDescent="0.55000000000000004">
      <c r="A132" s="180">
        <v>43956</v>
      </c>
      <c r="B132" s="146">
        <v>2</v>
      </c>
      <c r="C132" s="155">
        <f t="shared" si="116"/>
        <v>1678</v>
      </c>
      <c r="D132" s="155">
        <f t="shared" si="134"/>
        <v>278</v>
      </c>
      <c r="E132" s="147">
        <v>5</v>
      </c>
      <c r="F132" s="147">
        <v>1400</v>
      </c>
      <c r="G132" s="147">
        <v>3</v>
      </c>
      <c r="H132" s="135"/>
      <c r="I132" s="147">
        <v>5</v>
      </c>
      <c r="J132" s="135"/>
      <c r="K132" s="148">
        <v>0</v>
      </c>
      <c r="L132" s="146">
        <v>20</v>
      </c>
      <c r="M132" s="147">
        <v>3</v>
      </c>
      <c r="N132" s="135"/>
      <c r="O132" s="135"/>
      <c r="P132" s="147">
        <v>0</v>
      </c>
      <c r="Q132" s="147">
        <v>0</v>
      </c>
      <c r="R132" s="135"/>
      <c r="S132" s="135"/>
      <c r="T132" s="147">
        <v>64</v>
      </c>
      <c r="U132" s="147">
        <v>9</v>
      </c>
      <c r="V132" s="135"/>
      <c r="W132" s="42">
        <v>903</v>
      </c>
      <c r="X132" s="148">
        <v>88</v>
      </c>
      <c r="Z132" s="75">
        <f t="shared" si="151"/>
        <v>43956</v>
      </c>
      <c r="AA132" s="231">
        <f t="shared" si="117"/>
        <v>1523</v>
      </c>
      <c r="AB132" s="231">
        <f t="shared" si="118"/>
        <v>1293</v>
      </c>
      <c r="AC132" s="232">
        <f t="shared" si="119"/>
        <v>10</v>
      </c>
      <c r="AD132" s="184">
        <f t="shared" si="125"/>
        <v>0</v>
      </c>
      <c r="AE132" s="244"/>
      <c r="AF132" s="156">
        <v>1040</v>
      </c>
      <c r="AG132" s="185">
        <f t="shared" si="138"/>
        <v>20</v>
      </c>
      <c r="AH132" s="156">
        <v>920</v>
      </c>
      <c r="AI132" s="185">
        <f t="shared" si="132"/>
        <v>0</v>
      </c>
      <c r="AJ132" s="186">
        <v>4</v>
      </c>
      <c r="AK132" s="187">
        <f t="shared" si="126"/>
        <v>0</v>
      </c>
      <c r="AL132" s="156">
        <v>45</v>
      </c>
      <c r="AM132" s="185">
        <f t="shared" si="127"/>
        <v>0</v>
      </c>
      <c r="AN132" s="156">
        <v>39</v>
      </c>
      <c r="AO132" s="185">
        <f t="shared" si="128"/>
        <v>0</v>
      </c>
      <c r="AP132" s="188">
        <v>0</v>
      </c>
      <c r="AQ132" s="187">
        <f t="shared" si="129"/>
        <v>0</v>
      </c>
      <c r="AR132" s="156">
        <v>438</v>
      </c>
      <c r="AS132" s="185">
        <f t="shared" si="137"/>
        <v>0</v>
      </c>
      <c r="AT132" s="156">
        <v>334</v>
      </c>
      <c r="AU132" s="185">
        <f t="shared" si="130"/>
        <v>0</v>
      </c>
      <c r="AV132" s="189">
        <v>6</v>
      </c>
      <c r="BE132" s="230">
        <f t="shared" si="102"/>
        <v>43956</v>
      </c>
      <c r="BF132" s="132">
        <f t="shared" si="103"/>
        <v>2</v>
      </c>
      <c r="BG132" s="230">
        <f t="shared" si="104"/>
        <v>43956</v>
      </c>
      <c r="BH132" s="132">
        <f t="shared" si="105"/>
        <v>1678</v>
      </c>
      <c r="BI132" s="1">
        <f t="shared" si="120"/>
        <v>43956</v>
      </c>
      <c r="BJ132">
        <f t="shared" si="152"/>
        <v>20</v>
      </c>
      <c r="BK132">
        <f t="shared" si="153"/>
        <v>3</v>
      </c>
      <c r="BL132" s="1">
        <f t="shared" si="121"/>
        <v>43956</v>
      </c>
      <c r="BM132">
        <f t="shared" si="122"/>
        <v>1678</v>
      </c>
      <c r="BN132">
        <f t="shared" si="123"/>
        <v>337</v>
      </c>
      <c r="BO132" s="180">
        <f t="shared" si="139"/>
        <v>43956</v>
      </c>
      <c r="BP132">
        <f t="shared" si="140"/>
        <v>1040</v>
      </c>
      <c r="BQ132">
        <f t="shared" si="141"/>
        <v>920</v>
      </c>
      <c r="BR132">
        <f t="shared" si="142"/>
        <v>4</v>
      </c>
      <c r="BS132" s="180">
        <f t="shared" si="143"/>
        <v>43956</v>
      </c>
      <c r="BT132">
        <f t="shared" si="144"/>
        <v>45</v>
      </c>
      <c r="BU132">
        <f t="shared" si="145"/>
        <v>39</v>
      </c>
      <c r="BV132">
        <f t="shared" si="146"/>
        <v>0</v>
      </c>
      <c r="BW132" s="180">
        <f t="shared" si="147"/>
        <v>43956</v>
      </c>
      <c r="BX132">
        <f t="shared" si="148"/>
        <v>438</v>
      </c>
      <c r="BY132">
        <f t="shared" si="149"/>
        <v>334</v>
      </c>
      <c r="BZ132">
        <f t="shared" si="150"/>
        <v>6</v>
      </c>
      <c r="CA132" s="180">
        <f t="shared" si="90"/>
        <v>43956</v>
      </c>
      <c r="CB132">
        <f t="shared" si="91"/>
        <v>0</v>
      </c>
      <c r="CC132">
        <f t="shared" si="92"/>
        <v>20</v>
      </c>
      <c r="CD132" s="180">
        <f t="shared" si="93"/>
        <v>43956</v>
      </c>
      <c r="CE132">
        <f t="shared" si="94"/>
        <v>0</v>
      </c>
    </row>
    <row r="133" spans="1:83" ht="18" customHeight="1" x14ac:dyDescent="0.55000000000000004">
      <c r="A133" s="180">
        <v>43957</v>
      </c>
      <c r="B133" s="146">
        <v>2</v>
      </c>
      <c r="C133" s="155">
        <f t="shared" si="116"/>
        <v>1680</v>
      </c>
      <c r="D133" s="155">
        <f t="shared" si="134"/>
        <v>246</v>
      </c>
      <c r="E133" s="147">
        <v>5</v>
      </c>
      <c r="F133" s="147">
        <v>1434</v>
      </c>
      <c r="G133" s="147">
        <v>2</v>
      </c>
      <c r="H133" s="135"/>
      <c r="I133" s="147">
        <v>4</v>
      </c>
      <c r="J133" s="135"/>
      <c r="K133" s="148">
        <v>0</v>
      </c>
      <c r="L133" s="146">
        <v>6</v>
      </c>
      <c r="M133" s="147">
        <v>0</v>
      </c>
      <c r="N133" s="135"/>
      <c r="O133" s="135"/>
      <c r="P133" s="147">
        <v>0</v>
      </c>
      <c r="Q133" s="147">
        <v>0</v>
      </c>
      <c r="R133" s="135"/>
      <c r="S133" s="135"/>
      <c r="T133" s="147">
        <v>29</v>
      </c>
      <c r="U133" s="147">
        <v>7</v>
      </c>
      <c r="V133" s="135"/>
      <c r="W133" s="42">
        <v>880</v>
      </c>
      <c r="X133" s="148">
        <v>81</v>
      </c>
      <c r="Z133" s="75">
        <f t="shared" si="151"/>
        <v>43957</v>
      </c>
      <c r="AA133" s="231">
        <f t="shared" si="117"/>
        <v>1524</v>
      </c>
      <c r="AB133" s="231">
        <f t="shared" si="118"/>
        <v>1311</v>
      </c>
      <c r="AC133" s="232">
        <f t="shared" si="119"/>
        <v>10</v>
      </c>
      <c r="AD133" s="184">
        <f t="shared" si="125"/>
        <v>0</v>
      </c>
      <c r="AE133" s="244"/>
      <c r="AF133" s="156">
        <v>1040</v>
      </c>
      <c r="AG133" s="185">
        <f t="shared" si="138"/>
        <v>12</v>
      </c>
      <c r="AH133" s="156">
        <v>932</v>
      </c>
      <c r="AI133" s="185">
        <f t="shared" si="132"/>
        <v>0</v>
      </c>
      <c r="AJ133" s="186">
        <v>4</v>
      </c>
      <c r="AK133" s="187">
        <f t="shared" si="126"/>
        <v>0</v>
      </c>
      <c r="AL133" s="156">
        <v>45</v>
      </c>
      <c r="AM133" s="185">
        <f t="shared" si="127"/>
        <v>1</v>
      </c>
      <c r="AN133" s="156">
        <v>40</v>
      </c>
      <c r="AO133" s="185">
        <f t="shared" si="128"/>
        <v>0</v>
      </c>
      <c r="AP133" s="188">
        <v>0</v>
      </c>
      <c r="AQ133" s="187">
        <f t="shared" si="129"/>
        <v>1</v>
      </c>
      <c r="AR133" s="156">
        <v>439</v>
      </c>
      <c r="AS133" s="185">
        <f t="shared" si="137"/>
        <v>5</v>
      </c>
      <c r="AT133" s="156">
        <v>339</v>
      </c>
      <c r="AU133" s="185">
        <f t="shared" si="130"/>
        <v>0</v>
      </c>
      <c r="AV133" s="189">
        <v>6</v>
      </c>
      <c r="BE133" s="230">
        <f t="shared" si="102"/>
        <v>43957</v>
      </c>
      <c r="BF133" s="132">
        <f t="shared" si="103"/>
        <v>2</v>
      </c>
      <c r="BG133" s="230">
        <f t="shared" si="104"/>
        <v>43957</v>
      </c>
      <c r="BH133" s="132">
        <f t="shared" si="105"/>
        <v>1680</v>
      </c>
      <c r="BI133" s="1">
        <f t="shared" si="120"/>
        <v>43957</v>
      </c>
      <c r="BJ133">
        <f t="shared" si="152"/>
        <v>6</v>
      </c>
      <c r="BK133">
        <f t="shared" si="153"/>
        <v>0</v>
      </c>
      <c r="BL133" s="1">
        <f t="shared" si="121"/>
        <v>43957</v>
      </c>
      <c r="BM133">
        <f t="shared" si="122"/>
        <v>1684</v>
      </c>
      <c r="BN133">
        <f t="shared" si="123"/>
        <v>337</v>
      </c>
      <c r="BO133" s="180">
        <f t="shared" si="139"/>
        <v>43957</v>
      </c>
      <c r="BP133">
        <f t="shared" si="140"/>
        <v>1040</v>
      </c>
      <c r="BQ133">
        <f t="shared" si="141"/>
        <v>932</v>
      </c>
      <c r="BR133">
        <f t="shared" si="142"/>
        <v>4</v>
      </c>
      <c r="BS133" s="180">
        <f t="shared" si="143"/>
        <v>43957</v>
      </c>
      <c r="BT133">
        <f t="shared" si="144"/>
        <v>45</v>
      </c>
      <c r="BU133">
        <f t="shared" si="145"/>
        <v>40</v>
      </c>
      <c r="BV133">
        <f t="shared" si="146"/>
        <v>0</v>
      </c>
      <c r="BW133" s="180">
        <f t="shared" si="147"/>
        <v>43957</v>
      </c>
      <c r="BX133">
        <f t="shared" si="148"/>
        <v>439</v>
      </c>
      <c r="BY133">
        <f t="shared" si="149"/>
        <v>339</v>
      </c>
      <c r="BZ133">
        <f t="shared" si="150"/>
        <v>6</v>
      </c>
      <c r="CA133" s="180">
        <f t="shared" si="90"/>
        <v>43957</v>
      </c>
      <c r="CB133">
        <f t="shared" si="91"/>
        <v>0</v>
      </c>
      <c r="CC133">
        <f t="shared" si="92"/>
        <v>12</v>
      </c>
      <c r="CD133" s="180">
        <f t="shared" si="93"/>
        <v>43957</v>
      </c>
      <c r="CE133">
        <f t="shared" si="94"/>
        <v>0</v>
      </c>
    </row>
    <row r="134" spans="1:83" ht="18" customHeight="1" x14ac:dyDescent="0.55000000000000004">
      <c r="A134" s="180">
        <v>43958</v>
      </c>
      <c r="B134" s="146">
        <v>0</v>
      </c>
      <c r="C134" s="155">
        <f t="shared" si="116"/>
        <v>1680</v>
      </c>
      <c r="D134" s="155">
        <f t="shared" si="134"/>
        <v>219</v>
      </c>
      <c r="E134" s="147">
        <v>5</v>
      </c>
      <c r="F134" s="147">
        <v>1461</v>
      </c>
      <c r="G134" s="147">
        <v>3</v>
      </c>
      <c r="H134" s="135"/>
      <c r="I134" s="147">
        <v>6</v>
      </c>
      <c r="J134" s="135"/>
      <c r="K134" s="148">
        <v>0</v>
      </c>
      <c r="L134" s="146">
        <v>16</v>
      </c>
      <c r="M134" s="147">
        <v>0</v>
      </c>
      <c r="N134" s="135"/>
      <c r="O134" s="135"/>
      <c r="P134" s="147">
        <v>0</v>
      </c>
      <c r="Q134" s="147">
        <v>0</v>
      </c>
      <c r="R134" s="135"/>
      <c r="S134" s="135"/>
      <c r="T134" s="147">
        <v>42</v>
      </c>
      <c r="U134" s="147">
        <v>10</v>
      </c>
      <c r="V134" s="135"/>
      <c r="W134" s="42">
        <v>854</v>
      </c>
      <c r="X134" s="148">
        <v>71</v>
      </c>
      <c r="Z134" s="75">
        <f t="shared" si="151"/>
        <v>43958</v>
      </c>
      <c r="AA134" s="231">
        <f t="shared" si="117"/>
        <v>1525</v>
      </c>
      <c r="AB134" s="231">
        <f t="shared" si="118"/>
        <v>1311</v>
      </c>
      <c r="AC134" s="232">
        <f t="shared" si="119"/>
        <v>10</v>
      </c>
      <c r="AD134" s="184">
        <f t="shared" si="125"/>
        <v>0</v>
      </c>
      <c r="AE134" s="244"/>
      <c r="AF134" s="156">
        <v>1040</v>
      </c>
      <c r="AG134" s="185">
        <f t="shared" si="138"/>
        <v>0</v>
      </c>
      <c r="AH134" s="156">
        <v>932</v>
      </c>
      <c r="AI134" s="185">
        <f t="shared" si="132"/>
        <v>0</v>
      </c>
      <c r="AJ134" s="186">
        <v>4</v>
      </c>
      <c r="AK134" s="187">
        <f t="shared" si="126"/>
        <v>0</v>
      </c>
      <c r="AL134" s="156">
        <v>45</v>
      </c>
      <c r="AM134" s="185">
        <f t="shared" si="127"/>
        <v>0</v>
      </c>
      <c r="AN134" s="156">
        <v>40</v>
      </c>
      <c r="AO134" s="185">
        <f t="shared" si="128"/>
        <v>0</v>
      </c>
      <c r="AP134" s="188">
        <v>0</v>
      </c>
      <c r="AQ134" s="187">
        <f t="shared" si="129"/>
        <v>1</v>
      </c>
      <c r="AR134" s="156">
        <v>440</v>
      </c>
      <c r="AS134" s="185">
        <f t="shared" si="137"/>
        <v>0</v>
      </c>
      <c r="AT134" s="156">
        <v>339</v>
      </c>
      <c r="AU134" s="185">
        <f t="shared" si="130"/>
        <v>0</v>
      </c>
      <c r="AV134" s="189">
        <v>6</v>
      </c>
      <c r="BE134" s="230">
        <f t="shared" ref="BE134:BE165" si="154">+Z134</f>
        <v>43958</v>
      </c>
      <c r="BF134" s="132">
        <f t="shared" ref="BF134:BF165" si="155">+B134</f>
        <v>0</v>
      </c>
      <c r="BG134" s="230">
        <f t="shared" ref="BG134:BG165" si="156">+A134</f>
        <v>43958</v>
      </c>
      <c r="BH134" s="132">
        <f t="shared" ref="BH134:BH165" si="157">+C134</f>
        <v>1680</v>
      </c>
      <c r="BI134" s="1">
        <f t="shared" si="120"/>
        <v>43958</v>
      </c>
      <c r="BJ134">
        <f t="shared" si="152"/>
        <v>16</v>
      </c>
      <c r="BK134">
        <f t="shared" si="153"/>
        <v>0</v>
      </c>
      <c r="BL134" s="1">
        <f t="shared" si="121"/>
        <v>43958</v>
      </c>
      <c r="BM134">
        <f t="shared" si="122"/>
        <v>1700</v>
      </c>
      <c r="BN134">
        <f t="shared" si="123"/>
        <v>337</v>
      </c>
      <c r="BO134" s="180">
        <f t="shared" si="139"/>
        <v>43958</v>
      </c>
      <c r="BP134">
        <f t="shared" si="140"/>
        <v>1040</v>
      </c>
      <c r="BQ134">
        <f t="shared" si="141"/>
        <v>932</v>
      </c>
      <c r="BR134">
        <f t="shared" si="142"/>
        <v>4</v>
      </c>
      <c r="BS134" s="180">
        <f t="shared" si="143"/>
        <v>43958</v>
      </c>
      <c r="BT134">
        <f t="shared" si="144"/>
        <v>45</v>
      </c>
      <c r="BU134">
        <f t="shared" si="145"/>
        <v>40</v>
      </c>
      <c r="BV134">
        <f t="shared" si="146"/>
        <v>0</v>
      </c>
      <c r="BW134" s="180">
        <f t="shared" si="147"/>
        <v>43958</v>
      </c>
      <c r="BX134">
        <f t="shared" si="148"/>
        <v>440</v>
      </c>
      <c r="BY134">
        <f t="shared" si="149"/>
        <v>339</v>
      </c>
      <c r="BZ134">
        <f t="shared" si="150"/>
        <v>6</v>
      </c>
      <c r="CA134" s="180">
        <f t="shared" si="90"/>
        <v>43958</v>
      </c>
      <c r="CB134">
        <f t="shared" si="91"/>
        <v>0</v>
      </c>
      <c r="CC134">
        <f t="shared" si="92"/>
        <v>0</v>
      </c>
      <c r="CD134" s="180">
        <f t="shared" si="93"/>
        <v>43958</v>
      </c>
      <c r="CE134">
        <f t="shared" si="94"/>
        <v>0</v>
      </c>
    </row>
    <row r="135" spans="1:83" ht="18" customHeight="1" x14ac:dyDescent="0.55000000000000004">
      <c r="A135" s="180">
        <v>43959</v>
      </c>
      <c r="B135" s="146">
        <v>1</v>
      </c>
      <c r="C135" s="155">
        <f t="shared" si="116"/>
        <v>1681</v>
      </c>
      <c r="D135" s="155">
        <f t="shared" si="134"/>
        <v>176</v>
      </c>
      <c r="E135" s="147">
        <v>3</v>
      </c>
      <c r="F135" s="147">
        <v>1505</v>
      </c>
      <c r="G135" s="147">
        <v>2</v>
      </c>
      <c r="H135" s="135"/>
      <c r="I135" s="147">
        <v>8</v>
      </c>
      <c r="J135" s="135"/>
      <c r="K135" s="148">
        <v>0</v>
      </c>
      <c r="L135" s="146">
        <v>15</v>
      </c>
      <c r="M135" s="147">
        <v>0</v>
      </c>
      <c r="N135" s="135"/>
      <c r="O135" s="135"/>
      <c r="P135" s="147">
        <v>0</v>
      </c>
      <c r="Q135" s="147">
        <v>0</v>
      </c>
      <c r="R135" s="135"/>
      <c r="S135" s="135"/>
      <c r="T135" s="147">
        <v>33</v>
      </c>
      <c r="U135" s="147">
        <v>8</v>
      </c>
      <c r="V135" s="135"/>
      <c r="W135" s="42">
        <v>836</v>
      </c>
      <c r="X135" s="148">
        <v>63</v>
      </c>
      <c r="Z135" s="75">
        <f t="shared" si="151"/>
        <v>43959</v>
      </c>
      <c r="AA135" s="231">
        <f t="shared" si="117"/>
        <v>1525</v>
      </c>
      <c r="AB135" s="231">
        <f t="shared" si="118"/>
        <v>1355</v>
      </c>
      <c r="AC135" s="232">
        <f t="shared" si="119"/>
        <v>10</v>
      </c>
      <c r="AD135" s="184">
        <f t="shared" si="125"/>
        <v>0</v>
      </c>
      <c r="AE135" s="244"/>
      <c r="AF135" s="156">
        <v>1040</v>
      </c>
      <c r="AG135" s="185">
        <f t="shared" si="138"/>
        <v>28</v>
      </c>
      <c r="AH135" s="156">
        <v>960</v>
      </c>
      <c r="AI135" s="185">
        <f t="shared" si="132"/>
        <v>0</v>
      </c>
      <c r="AJ135" s="186">
        <v>4</v>
      </c>
      <c r="AK135" s="187">
        <f t="shared" si="126"/>
        <v>0</v>
      </c>
      <c r="AL135" s="156">
        <v>45</v>
      </c>
      <c r="AM135" s="185">
        <f t="shared" si="127"/>
        <v>0</v>
      </c>
      <c r="AN135" s="156">
        <v>40</v>
      </c>
      <c r="AO135" s="185">
        <f t="shared" si="128"/>
        <v>0</v>
      </c>
      <c r="AP135" s="188">
        <v>0</v>
      </c>
      <c r="AQ135" s="187">
        <f t="shared" si="129"/>
        <v>0</v>
      </c>
      <c r="AR135" s="156">
        <v>440</v>
      </c>
      <c r="AS135" s="185">
        <f t="shared" si="137"/>
        <v>16</v>
      </c>
      <c r="AT135" s="156">
        <v>355</v>
      </c>
      <c r="AU135" s="185">
        <f t="shared" si="130"/>
        <v>0</v>
      </c>
      <c r="AV135" s="189">
        <v>6</v>
      </c>
      <c r="BE135" s="230">
        <f t="shared" si="154"/>
        <v>43959</v>
      </c>
      <c r="BF135" s="132">
        <f t="shared" si="155"/>
        <v>1</v>
      </c>
      <c r="BG135" s="230">
        <f t="shared" si="156"/>
        <v>43959</v>
      </c>
      <c r="BH135" s="132">
        <f t="shared" si="157"/>
        <v>1681</v>
      </c>
      <c r="BI135" s="1">
        <f t="shared" si="120"/>
        <v>43959</v>
      </c>
      <c r="BJ135">
        <f t="shared" si="152"/>
        <v>15</v>
      </c>
      <c r="BK135">
        <f t="shared" si="153"/>
        <v>0</v>
      </c>
      <c r="BL135" s="1">
        <f t="shared" si="121"/>
        <v>43959</v>
      </c>
      <c r="BM135">
        <f t="shared" si="122"/>
        <v>1715</v>
      </c>
      <c r="BN135">
        <f t="shared" si="123"/>
        <v>337</v>
      </c>
      <c r="BO135" s="180">
        <f t="shared" si="139"/>
        <v>43959</v>
      </c>
      <c r="BP135">
        <f t="shared" si="140"/>
        <v>1040</v>
      </c>
      <c r="BQ135">
        <f t="shared" si="141"/>
        <v>960</v>
      </c>
      <c r="BR135">
        <f t="shared" si="142"/>
        <v>4</v>
      </c>
      <c r="BS135" s="180">
        <f t="shared" si="143"/>
        <v>43959</v>
      </c>
      <c r="BT135">
        <f t="shared" si="144"/>
        <v>45</v>
      </c>
      <c r="BU135">
        <f t="shared" si="145"/>
        <v>40</v>
      </c>
      <c r="BV135">
        <f t="shared" si="146"/>
        <v>0</v>
      </c>
      <c r="BW135" s="180">
        <f t="shared" si="147"/>
        <v>43959</v>
      </c>
      <c r="BX135">
        <f t="shared" si="148"/>
        <v>440</v>
      </c>
      <c r="BY135">
        <f t="shared" si="149"/>
        <v>355</v>
      </c>
      <c r="BZ135">
        <f t="shared" si="150"/>
        <v>6</v>
      </c>
      <c r="CA135" s="180">
        <f t="shared" si="90"/>
        <v>43959</v>
      </c>
      <c r="CB135">
        <f t="shared" si="91"/>
        <v>0</v>
      </c>
      <c r="CC135">
        <f t="shared" si="92"/>
        <v>28</v>
      </c>
      <c r="CD135" s="180">
        <f t="shared" si="93"/>
        <v>43959</v>
      </c>
      <c r="CE135">
        <f t="shared" si="94"/>
        <v>0</v>
      </c>
    </row>
    <row r="136" spans="1:83" ht="18" customHeight="1" x14ac:dyDescent="0.55000000000000004">
      <c r="A136" s="180">
        <v>43960</v>
      </c>
      <c r="B136" s="146">
        <v>2</v>
      </c>
      <c r="C136" s="155">
        <f t="shared" si="116"/>
        <v>1683</v>
      </c>
      <c r="D136" s="155">
        <f t="shared" si="134"/>
        <v>115</v>
      </c>
      <c r="E136" s="147">
        <v>3</v>
      </c>
      <c r="F136" s="147">
        <v>1568</v>
      </c>
      <c r="G136" s="147">
        <v>1</v>
      </c>
      <c r="H136" s="135"/>
      <c r="I136" s="147">
        <v>4</v>
      </c>
      <c r="J136" s="135"/>
      <c r="K136" s="148">
        <v>0</v>
      </c>
      <c r="L136" s="146">
        <v>20</v>
      </c>
      <c r="M136" s="147">
        <v>1</v>
      </c>
      <c r="N136" s="135"/>
      <c r="O136" s="135"/>
      <c r="P136" s="147">
        <v>1</v>
      </c>
      <c r="Q136" s="147">
        <v>0</v>
      </c>
      <c r="R136" s="135"/>
      <c r="S136" s="135"/>
      <c r="T136" s="147">
        <v>61</v>
      </c>
      <c r="U136" s="147">
        <v>16</v>
      </c>
      <c r="V136" s="135"/>
      <c r="W136" s="42">
        <v>794</v>
      </c>
      <c r="X136" s="148">
        <v>61</v>
      </c>
      <c r="Z136" s="75">
        <f t="shared" si="151"/>
        <v>43960</v>
      </c>
      <c r="AA136" s="231">
        <f t="shared" si="117"/>
        <v>1525</v>
      </c>
      <c r="AB136" s="231">
        <f t="shared" si="118"/>
        <v>1368</v>
      </c>
      <c r="AC136" s="232">
        <f t="shared" si="119"/>
        <v>10</v>
      </c>
      <c r="AD136" s="184">
        <f t="shared" si="125"/>
        <v>0</v>
      </c>
      <c r="AE136" s="244"/>
      <c r="AF136" s="156">
        <v>1040</v>
      </c>
      <c r="AG136" s="185">
        <f t="shared" si="138"/>
        <v>7</v>
      </c>
      <c r="AH136" s="156">
        <v>967</v>
      </c>
      <c r="AI136" s="185">
        <f t="shared" si="132"/>
        <v>0</v>
      </c>
      <c r="AJ136" s="186">
        <v>4</v>
      </c>
      <c r="AK136" s="187">
        <f t="shared" si="126"/>
        <v>0</v>
      </c>
      <c r="AL136" s="156">
        <v>45</v>
      </c>
      <c r="AM136" s="185">
        <f t="shared" si="127"/>
        <v>0</v>
      </c>
      <c r="AN136" s="156">
        <v>40</v>
      </c>
      <c r="AO136" s="185">
        <f t="shared" si="128"/>
        <v>0</v>
      </c>
      <c r="AP136" s="188">
        <v>0</v>
      </c>
      <c r="AQ136" s="187">
        <f t="shared" si="129"/>
        <v>0</v>
      </c>
      <c r="AR136" s="156">
        <v>440</v>
      </c>
      <c r="AS136" s="185">
        <f t="shared" si="137"/>
        <v>6</v>
      </c>
      <c r="AT136" s="156">
        <v>361</v>
      </c>
      <c r="AU136" s="185">
        <f t="shared" si="130"/>
        <v>0</v>
      </c>
      <c r="AV136" s="189">
        <v>6</v>
      </c>
      <c r="BE136" s="230">
        <f t="shared" si="154"/>
        <v>43960</v>
      </c>
      <c r="BF136" s="132">
        <f t="shared" si="155"/>
        <v>2</v>
      </c>
      <c r="BG136" s="230">
        <f t="shared" si="156"/>
        <v>43960</v>
      </c>
      <c r="BH136" s="132">
        <f t="shared" si="157"/>
        <v>1683</v>
      </c>
      <c r="BI136" s="1">
        <f t="shared" si="120"/>
        <v>43960</v>
      </c>
      <c r="BJ136">
        <f t="shared" si="152"/>
        <v>20</v>
      </c>
      <c r="BK136">
        <f t="shared" si="153"/>
        <v>1</v>
      </c>
      <c r="BL136" s="1">
        <f t="shared" si="121"/>
        <v>43960</v>
      </c>
      <c r="BM136">
        <f t="shared" si="122"/>
        <v>1735</v>
      </c>
      <c r="BN136">
        <f t="shared" si="123"/>
        <v>338</v>
      </c>
      <c r="BO136" s="180">
        <f t="shared" si="139"/>
        <v>43960</v>
      </c>
      <c r="BP136">
        <f t="shared" si="140"/>
        <v>1040</v>
      </c>
      <c r="BQ136">
        <f t="shared" si="141"/>
        <v>967</v>
      </c>
      <c r="BR136">
        <f t="shared" si="142"/>
        <v>4</v>
      </c>
      <c r="BS136" s="180">
        <f t="shared" si="143"/>
        <v>43960</v>
      </c>
      <c r="BT136">
        <f t="shared" si="144"/>
        <v>45</v>
      </c>
      <c r="BU136">
        <f t="shared" si="145"/>
        <v>40</v>
      </c>
      <c r="BV136">
        <f t="shared" si="146"/>
        <v>0</v>
      </c>
      <c r="BW136" s="180">
        <f t="shared" si="147"/>
        <v>43960</v>
      </c>
      <c r="BX136">
        <f t="shared" si="148"/>
        <v>440</v>
      </c>
      <c r="BY136">
        <f t="shared" si="149"/>
        <v>361</v>
      </c>
      <c r="BZ136">
        <f t="shared" si="150"/>
        <v>6</v>
      </c>
      <c r="CA136" s="180">
        <f t="shared" si="90"/>
        <v>43960</v>
      </c>
      <c r="CB136">
        <f t="shared" si="91"/>
        <v>0</v>
      </c>
      <c r="CC136">
        <f t="shared" si="92"/>
        <v>7</v>
      </c>
      <c r="CD136" s="180">
        <f t="shared" si="93"/>
        <v>43960</v>
      </c>
      <c r="CE136">
        <f t="shared" si="94"/>
        <v>0</v>
      </c>
    </row>
    <row r="137" spans="1:83" ht="18" customHeight="1" x14ac:dyDescent="0.55000000000000004">
      <c r="A137" s="180">
        <v>43961</v>
      </c>
      <c r="B137" s="146">
        <v>7</v>
      </c>
      <c r="C137" s="155">
        <f t="shared" ref="C137:C168" si="158">+B137+C136</f>
        <v>1690</v>
      </c>
      <c r="D137" s="155">
        <f t="shared" si="134"/>
        <v>99</v>
      </c>
      <c r="E137" s="147">
        <v>3</v>
      </c>
      <c r="F137" s="147">
        <v>1591</v>
      </c>
      <c r="G137" s="147">
        <v>0</v>
      </c>
      <c r="H137" s="135"/>
      <c r="I137" s="147">
        <v>3</v>
      </c>
      <c r="J137" s="135"/>
      <c r="K137" s="148">
        <v>0</v>
      </c>
      <c r="L137" s="146">
        <v>12</v>
      </c>
      <c r="M137" s="147">
        <v>0</v>
      </c>
      <c r="N137" s="135"/>
      <c r="O137" s="135"/>
      <c r="P137" s="147">
        <v>6</v>
      </c>
      <c r="Q137" s="147">
        <v>0</v>
      </c>
      <c r="R137" s="135"/>
      <c r="S137" s="135"/>
      <c r="T137" s="147">
        <v>20</v>
      </c>
      <c r="U137" s="147">
        <v>4</v>
      </c>
      <c r="V137" s="135"/>
      <c r="W137" s="42">
        <v>780</v>
      </c>
      <c r="X137" s="148">
        <v>44</v>
      </c>
      <c r="Z137" s="75">
        <f t="shared" si="151"/>
        <v>43961</v>
      </c>
      <c r="AA137" s="231">
        <f t="shared" si="117"/>
        <v>1532</v>
      </c>
      <c r="AB137" s="231">
        <f t="shared" si="118"/>
        <v>1389</v>
      </c>
      <c r="AC137" s="232">
        <f t="shared" si="119"/>
        <v>10</v>
      </c>
      <c r="AD137" s="184">
        <f t="shared" si="125"/>
        <v>7</v>
      </c>
      <c r="AE137" s="244"/>
      <c r="AF137" s="156">
        <v>1047</v>
      </c>
      <c r="AG137" s="185">
        <f t="shared" si="138"/>
        <v>15</v>
      </c>
      <c r="AH137" s="156">
        <v>982</v>
      </c>
      <c r="AI137" s="185">
        <f t="shared" si="132"/>
        <v>0</v>
      </c>
      <c r="AJ137" s="186">
        <v>4</v>
      </c>
      <c r="AK137" s="187">
        <f t="shared" si="126"/>
        <v>0</v>
      </c>
      <c r="AL137" s="156">
        <v>45</v>
      </c>
      <c r="AM137" s="185">
        <f t="shared" si="127"/>
        <v>1</v>
      </c>
      <c r="AN137" s="156">
        <v>41</v>
      </c>
      <c r="AO137" s="185">
        <f t="shared" si="128"/>
        <v>0</v>
      </c>
      <c r="AP137" s="188">
        <v>0</v>
      </c>
      <c r="AQ137" s="187">
        <f t="shared" si="129"/>
        <v>0</v>
      </c>
      <c r="AR137" s="156">
        <v>440</v>
      </c>
      <c r="AS137" s="185">
        <f t="shared" si="137"/>
        <v>5</v>
      </c>
      <c r="AT137" s="156">
        <v>366</v>
      </c>
      <c r="AU137" s="185">
        <f t="shared" si="130"/>
        <v>0</v>
      </c>
      <c r="AV137" s="189">
        <v>6</v>
      </c>
      <c r="BE137" s="230">
        <f t="shared" si="154"/>
        <v>43961</v>
      </c>
      <c r="BF137" s="132">
        <f t="shared" si="155"/>
        <v>7</v>
      </c>
      <c r="BG137" s="230">
        <f t="shared" si="156"/>
        <v>43961</v>
      </c>
      <c r="BH137" s="132">
        <f t="shared" si="157"/>
        <v>1690</v>
      </c>
      <c r="BI137" s="1">
        <f t="shared" si="120"/>
        <v>43961</v>
      </c>
      <c r="BJ137">
        <f t="shared" si="152"/>
        <v>12</v>
      </c>
      <c r="BK137">
        <f t="shared" si="153"/>
        <v>0</v>
      </c>
      <c r="BL137" s="1">
        <f t="shared" si="121"/>
        <v>43961</v>
      </c>
      <c r="BM137">
        <f t="shared" si="122"/>
        <v>1747</v>
      </c>
      <c r="BN137">
        <f t="shared" si="123"/>
        <v>338</v>
      </c>
      <c r="BO137" s="180">
        <f t="shared" si="139"/>
        <v>43961</v>
      </c>
      <c r="BP137">
        <f t="shared" si="140"/>
        <v>1047</v>
      </c>
      <c r="BQ137">
        <f t="shared" si="141"/>
        <v>982</v>
      </c>
      <c r="BR137">
        <f t="shared" si="142"/>
        <v>4</v>
      </c>
      <c r="BS137" s="180">
        <f t="shared" si="143"/>
        <v>43961</v>
      </c>
      <c r="BT137">
        <f t="shared" si="144"/>
        <v>45</v>
      </c>
      <c r="BU137">
        <f t="shared" si="145"/>
        <v>41</v>
      </c>
      <c r="BV137">
        <f t="shared" si="146"/>
        <v>0</v>
      </c>
      <c r="BW137" s="180">
        <f t="shared" si="147"/>
        <v>43961</v>
      </c>
      <c r="BX137">
        <f t="shared" si="148"/>
        <v>440</v>
      </c>
      <c r="BY137">
        <f t="shared" si="149"/>
        <v>366</v>
      </c>
      <c r="BZ137">
        <f t="shared" si="150"/>
        <v>6</v>
      </c>
      <c r="CA137" s="180">
        <f t="shared" si="90"/>
        <v>43961</v>
      </c>
      <c r="CB137">
        <f t="shared" si="91"/>
        <v>7</v>
      </c>
      <c r="CC137">
        <f t="shared" si="92"/>
        <v>15</v>
      </c>
      <c r="CD137" s="180">
        <f t="shared" si="93"/>
        <v>43961</v>
      </c>
      <c r="CE137">
        <f t="shared" si="94"/>
        <v>0</v>
      </c>
    </row>
    <row r="138" spans="1:83" ht="18" customHeight="1" x14ac:dyDescent="0.55000000000000004">
      <c r="A138" s="180">
        <v>43962</v>
      </c>
      <c r="B138" s="146">
        <v>1</v>
      </c>
      <c r="C138" s="155">
        <f t="shared" si="158"/>
        <v>1691</v>
      </c>
      <c r="D138" s="155">
        <f t="shared" si="134"/>
        <v>80</v>
      </c>
      <c r="E138" s="147">
        <v>3</v>
      </c>
      <c r="F138" s="147">
        <v>1611</v>
      </c>
      <c r="G138" s="147">
        <v>1</v>
      </c>
      <c r="H138" s="135"/>
      <c r="I138" s="147">
        <v>3</v>
      </c>
      <c r="J138" s="135"/>
      <c r="K138" s="148">
        <v>0</v>
      </c>
      <c r="L138" s="146">
        <v>15</v>
      </c>
      <c r="M138" s="147">
        <v>0</v>
      </c>
      <c r="N138" s="135"/>
      <c r="O138" s="135"/>
      <c r="P138" s="147">
        <v>0</v>
      </c>
      <c r="Q138" s="147">
        <v>0</v>
      </c>
      <c r="R138" s="135"/>
      <c r="S138" s="135"/>
      <c r="T138" s="147">
        <v>35</v>
      </c>
      <c r="U138" s="147">
        <v>6</v>
      </c>
      <c r="V138" s="135"/>
      <c r="W138" s="42">
        <v>760</v>
      </c>
      <c r="X138" s="148">
        <v>38</v>
      </c>
      <c r="Z138" s="75">
        <f t="shared" si="151"/>
        <v>43962</v>
      </c>
      <c r="AA138" s="231">
        <f t="shared" si="117"/>
        <v>1532</v>
      </c>
      <c r="AB138" s="231">
        <f t="shared" si="118"/>
        <v>1395</v>
      </c>
      <c r="AC138" s="232">
        <f t="shared" si="119"/>
        <v>10</v>
      </c>
      <c r="AD138" s="184">
        <f t="shared" si="125"/>
        <v>0</v>
      </c>
      <c r="AE138" s="244"/>
      <c r="AF138" s="156">
        <v>1047</v>
      </c>
      <c r="AG138" s="185">
        <f t="shared" si="138"/>
        <v>3</v>
      </c>
      <c r="AH138" s="156">
        <v>985</v>
      </c>
      <c r="AI138" s="185">
        <f t="shared" si="132"/>
        <v>0</v>
      </c>
      <c r="AJ138" s="186">
        <v>4</v>
      </c>
      <c r="AK138" s="187">
        <f t="shared" si="126"/>
        <v>0</v>
      </c>
      <c r="AL138" s="156">
        <v>45</v>
      </c>
      <c r="AM138" s="185">
        <f t="shared" si="127"/>
        <v>1</v>
      </c>
      <c r="AN138" s="156">
        <v>42</v>
      </c>
      <c r="AO138" s="185">
        <f t="shared" si="128"/>
        <v>0</v>
      </c>
      <c r="AP138" s="188">
        <v>0</v>
      </c>
      <c r="AQ138" s="187">
        <f t="shared" si="129"/>
        <v>0</v>
      </c>
      <c r="AR138" s="156">
        <v>440</v>
      </c>
      <c r="AS138" s="185">
        <f t="shared" si="137"/>
        <v>2</v>
      </c>
      <c r="AT138" s="156">
        <v>368</v>
      </c>
      <c r="AU138" s="185">
        <f t="shared" si="130"/>
        <v>0</v>
      </c>
      <c r="AV138" s="189">
        <v>6</v>
      </c>
      <c r="BE138" s="230">
        <f t="shared" si="154"/>
        <v>43962</v>
      </c>
      <c r="BF138" s="132">
        <f t="shared" si="155"/>
        <v>1</v>
      </c>
      <c r="BG138" s="230">
        <f t="shared" si="156"/>
        <v>43962</v>
      </c>
      <c r="BH138" s="132">
        <f t="shared" si="157"/>
        <v>1691</v>
      </c>
      <c r="BI138" s="1">
        <f t="shared" si="120"/>
        <v>43962</v>
      </c>
      <c r="BJ138">
        <f t="shared" si="152"/>
        <v>15</v>
      </c>
      <c r="BK138">
        <f t="shared" si="153"/>
        <v>0</v>
      </c>
      <c r="BL138" s="1">
        <f t="shared" si="121"/>
        <v>43962</v>
      </c>
      <c r="BM138">
        <f t="shared" si="122"/>
        <v>1762</v>
      </c>
      <c r="BN138">
        <f t="shared" si="123"/>
        <v>338</v>
      </c>
      <c r="BO138" s="180">
        <f t="shared" si="139"/>
        <v>43962</v>
      </c>
      <c r="BP138">
        <f t="shared" si="140"/>
        <v>1047</v>
      </c>
      <c r="BQ138">
        <f t="shared" si="141"/>
        <v>985</v>
      </c>
      <c r="BR138">
        <f t="shared" si="142"/>
        <v>4</v>
      </c>
      <c r="BS138" s="180">
        <f t="shared" si="143"/>
        <v>43962</v>
      </c>
      <c r="BT138">
        <f t="shared" si="144"/>
        <v>45</v>
      </c>
      <c r="BU138">
        <f t="shared" si="145"/>
        <v>42</v>
      </c>
      <c r="BV138">
        <f t="shared" si="146"/>
        <v>0</v>
      </c>
      <c r="BW138" s="180">
        <f t="shared" si="147"/>
        <v>43962</v>
      </c>
      <c r="BX138">
        <f t="shared" si="148"/>
        <v>440</v>
      </c>
      <c r="BY138">
        <f t="shared" si="149"/>
        <v>368</v>
      </c>
      <c r="BZ138">
        <f t="shared" si="150"/>
        <v>6</v>
      </c>
      <c r="CA138" s="180">
        <f t="shared" si="90"/>
        <v>43962</v>
      </c>
      <c r="CB138">
        <f t="shared" si="91"/>
        <v>0</v>
      </c>
      <c r="CC138">
        <f t="shared" si="92"/>
        <v>3</v>
      </c>
      <c r="CD138" s="180">
        <f t="shared" si="93"/>
        <v>43962</v>
      </c>
      <c r="CE138">
        <f t="shared" si="94"/>
        <v>0</v>
      </c>
    </row>
    <row r="139" spans="1:83" ht="18" customHeight="1" x14ac:dyDescent="0.55000000000000004">
      <c r="A139" s="180">
        <v>43963</v>
      </c>
      <c r="B139" s="146">
        <v>1</v>
      </c>
      <c r="C139" s="155">
        <f t="shared" si="158"/>
        <v>1692</v>
      </c>
      <c r="D139" s="155">
        <f t="shared" si="134"/>
        <v>81</v>
      </c>
      <c r="E139" s="147">
        <v>3</v>
      </c>
      <c r="F139" s="147">
        <v>1611</v>
      </c>
      <c r="G139" s="147">
        <v>0</v>
      </c>
      <c r="H139" s="135"/>
      <c r="I139" s="147">
        <v>3</v>
      </c>
      <c r="J139" s="135"/>
      <c r="K139" s="148">
        <v>0</v>
      </c>
      <c r="L139" s="146">
        <v>8</v>
      </c>
      <c r="M139" s="147">
        <v>1</v>
      </c>
      <c r="N139" s="135"/>
      <c r="O139" s="135"/>
      <c r="P139" s="147">
        <v>0</v>
      </c>
      <c r="Q139" s="147">
        <v>0</v>
      </c>
      <c r="R139" s="135"/>
      <c r="S139" s="135"/>
      <c r="T139" s="147">
        <v>18</v>
      </c>
      <c r="U139" s="147">
        <v>2</v>
      </c>
      <c r="V139" s="135"/>
      <c r="W139" s="42">
        <v>750</v>
      </c>
      <c r="X139" s="148">
        <v>37</v>
      </c>
      <c r="Z139" s="75">
        <f t="shared" si="151"/>
        <v>43963</v>
      </c>
      <c r="AA139" s="231">
        <f t="shared" si="117"/>
        <v>1532</v>
      </c>
      <c r="AB139" s="231">
        <f t="shared" si="118"/>
        <v>1405</v>
      </c>
      <c r="AC139" s="232">
        <f t="shared" si="119"/>
        <v>11</v>
      </c>
      <c r="AD139" s="184">
        <f t="shared" si="125"/>
        <v>0</v>
      </c>
      <c r="AE139" s="244"/>
      <c r="AF139" s="156">
        <v>1047</v>
      </c>
      <c r="AG139" s="185">
        <f t="shared" si="138"/>
        <v>6</v>
      </c>
      <c r="AH139" s="156">
        <v>991</v>
      </c>
      <c r="AI139" s="185">
        <f t="shared" si="132"/>
        <v>0</v>
      </c>
      <c r="AJ139" s="186">
        <v>4</v>
      </c>
      <c r="AK139" s="187">
        <f t="shared" si="126"/>
        <v>0</v>
      </c>
      <c r="AL139" s="156">
        <v>45</v>
      </c>
      <c r="AM139" s="185">
        <f t="shared" si="127"/>
        <v>0</v>
      </c>
      <c r="AN139" s="156">
        <v>42</v>
      </c>
      <c r="AO139" s="185">
        <f t="shared" si="128"/>
        <v>0</v>
      </c>
      <c r="AP139" s="188">
        <v>0</v>
      </c>
      <c r="AQ139" s="187">
        <f t="shared" si="129"/>
        <v>0</v>
      </c>
      <c r="AR139" s="156">
        <v>440</v>
      </c>
      <c r="AS139" s="185">
        <f t="shared" si="137"/>
        <v>4</v>
      </c>
      <c r="AT139" s="156">
        <v>372</v>
      </c>
      <c r="AU139" s="185">
        <f t="shared" si="130"/>
        <v>1</v>
      </c>
      <c r="AV139" s="189">
        <v>7</v>
      </c>
      <c r="BE139" s="230">
        <f t="shared" si="154"/>
        <v>43963</v>
      </c>
      <c r="BF139" s="132">
        <f t="shared" si="155"/>
        <v>1</v>
      </c>
      <c r="BG139" s="230">
        <f t="shared" si="156"/>
        <v>43963</v>
      </c>
      <c r="BH139" s="132">
        <f t="shared" si="157"/>
        <v>1692</v>
      </c>
      <c r="BI139" s="1">
        <f t="shared" si="120"/>
        <v>43963</v>
      </c>
      <c r="BJ139">
        <f t="shared" si="152"/>
        <v>8</v>
      </c>
      <c r="BK139">
        <f t="shared" si="153"/>
        <v>1</v>
      </c>
      <c r="BL139" s="1">
        <f t="shared" si="121"/>
        <v>43963</v>
      </c>
      <c r="BM139">
        <f t="shared" si="122"/>
        <v>1770</v>
      </c>
      <c r="BN139">
        <f t="shared" si="123"/>
        <v>339</v>
      </c>
      <c r="BO139" s="180">
        <f t="shared" si="139"/>
        <v>43963</v>
      </c>
      <c r="BP139">
        <f t="shared" si="140"/>
        <v>1047</v>
      </c>
      <c r="BQ139">
        <f t="shared" si="141"/>
        <v>991</v>
      </c>
      <c r="BR139">
        <f t="shared" si="142"/>
        <v>4</v>
      </c>
      <c r="BS139" s="180">
        <f t="shared" si="143"/>
        <v>43963</v>
      </c>
      <c r="BT139">
        <f t="shared" si="144"/>
        <v>45</v>
      </c>
      <c r="BU139">
        <f t="shared" si="145"/>
        <v>42</v>
      </c>
      <c r="BV139">
        <f t="shared" si="146"/>
        <v>0</v>
      </c>
      <c r="BW139" s="180">
        <f t="shared" si="147"/>
        <v>43963</v>
      </c>
      <c r="BX139">
        <f t="shared" si="148"/>
        <v>440</v>
      </c>
      <c r="BY139">
        <f t="shared" si="149"/>
        <v>372</v>
      </c>
      <c r="BZ139">
        <f t="shared" si="150"/>
        <v>7</v>
      </c>
      <c r="CA139" s="180">
        <f t="shared" si="90"/>
        <v>43963</v>
      </c>
      <c r="CB139">
        <f t="shared" si="91"/>
        <v>0</v>
      </c>
      <c r="CC139">
        <f t="shared" si="92"/>
        <v>6</v>
      </c>
      <c r="CD139" s="180">
        <f t="shared" si="93"/>
        <v>43963</v>
      </c>
      <c r="CE139">
        <f t="shared" si="94"/>
        <v>0</v>
      </c>
    </row>
    <row r="140" spans="1:83" ht="18" customHeight="1" x14ac:dyDescent="0.55000000000000004">
      <c r="A140" s="180">
        <v>43964</v>
      </c>
      <c r="B140" s="146">
        <v>0</v>
      </c>
      <c r="C140" s="155">
        <f t="shared" si="158"/>
        <v>1692</v>
      </c>
      <c r="D140" s="155">
        <f t="shared" si="134"/>
        <v>60</v>
      </c>
      <c r="E140" s="147">
        <v>3</v>
      </c>
      <c r="F140" s="147">
        <v>1632</v>
      </c>
      <c r="G140" s="147">
        <v>0</v>
      </c>
      <c r="H140" s="135"/>
      <c r="I140" s="147">
        <v>3</v>
      </c>
      <c r="J140" s="135"/>
      <c r="K140" s="148">
        <v>0</v>
      </c>
      <c r="L140" s="146">
        <v>12</v>
      </c>
      <c r="M140" s="147">
        <v>1</v>
      </c>
      <c r="N140" s="135"/>
      <c r="O140" s="135"/>
      <c r="P140" s="147">
        <v>0</v>
      </c>
      <c r="Q140" s="147">
        <v>0</v>
      </c>
      <c r="R140" s="135"/>
      <c r="S140" s="135"/>
      <c r="T140" s="147">
        <v>49</v>
      </c>
      <c r="U140" s="147">
        <v>2</v>
      </c>
      <c r="V140" s="135"/>
      <c r="W140" s="42">
        <v>712</v>
      </c>
      <c r="X140" s="148">
        <v>36</v>
      </c>
      <c r="Z140" s="75">
        <f t="shared" si="151"/>
        <v>43964</v>
      </c>
      <c r="AA140" s="231">
        <f t="shared" si="117"/>
        <v>1535</v>
      </c>
      <c r="AB140" s="231">
        <f t="shared" si="118"/>
        <v>1426</v>
      </c>
      <c r="AC140" s="232">
        <f t="shared" si="119"/>
        <v>11</v>
      </c>
      <c r="AD140" s="184">
        <f t="shared" si="125"/>
        <v>3</v>
      </c>
      <c r="AE140" s="244"/>
      <c r="AF140" s="156">
        <v>1050</v>
      </c>
      <c r="AG140" s="185">
        <f t="shared" si="138"/>
        <v>17</v>
      </c>
      <c r="AH140" s="156">
        <v>1008</v>
      </c>
      <c r="AI140" s="185">
        <f t="shared" si="132"/>
        <v>0</v>
      </c>
      <c r="AJ140" s="186">
        <v>4</v>
      </c>
      <c r="AK140" s="187">
        <f t="shared" si="126"/>
        <v>0</v>
      </c>
      <c r="AL140" s="156">
        <v>45</v>
      </c>
      <c r="AM140" s="185">
        <f t="shared" si="127"/>
        <v>1</v>
      </c>
      <c r="AN140" s="156">
        <v>43</v>
      </c>
      <c r="AO140" s="185">
        <f t="shared" si="128"/>
        <v>0</v>
      </c>
      <c r="AP140" s="188">
        <v>0</v>
      </c>
      <c r="AQ140" s="187">
        <f t="shared" si="129"/>
        <v>0</v>
      </c>
      <c r="AR140" s="156">
        <v>440</v>
      </c>
      <c r="AS140" s="185">
        <f t="shared" si="137"/>
        <v>3</v>
      </c>
      <c r="AT140" s="156">
        <v>375</v>
      </c>
      <c r="AU140" s="185">
        <f t="shared" si="130"/>
        <v>0</v>
      </c>
      <c r="AV140" s="189">
        <v>7</v>
      </c>
      <c r="BE140" s="230">
        <f t="shared" si="154"/>
        <v>43964</v>
      </c>
      <c r="BF140" s="132">
        <f t="shared" si="155"/>
        <v>0</v>
      </c>
      <c r="BG140" s="230">
        <f t="shared" si="156"/>
        <v>43964</v>
      </c>
      <c r="BH140" s="132">
        <f t="shared" si="157"/>
        <v>1692</v>
      </c>
      <c r="BI140" s="1">
        <f t="shared" si="120"/>
        <v>43964</v>
      </c>
      <c r="BJ140">
        <f t="shared" si="152"/>
        <v>12</v>
      </c>
      <c r="BK140">
        <f t="shared" si="153"/>
        <v>1</v>
      </c>
      <c r="BL140" s="1">
        <f t="shared" si="121"/>
        <v>43964</v>
      </c>
      <c r="BM140">
        <f t="shared" si="122"/>
        <v>1782</v>
      </c>
      <c r="BN140">
        <f t="shared" si="123"/>
        <v>340</v>
      </c>
      <c r="BO140" s="180">
        <f t="shared" si="139"/>
        <v>43964</v>
      </c>
      <c r="BP140">
        <f t="shared" si="140"/>
        <v>1050</v>
      </c>
      <c r="BQ140">
        <f t="shared" si="141"/>
        <v>1008</v>
      </c>
      <c r="BR140">
        <f t="shared" si="142"/>
        <v>4</v>
      </c>
      <c r="BS140" s="180">
        <f t="shared" si="143"/>
        <v>43964</v>
      </c>
      <c r="BT140">
        <f t="shared" si="144"/>
        <v>45</v>
      </c>
      <c r="BU140">
        <f t="shared" si="145"/>
        <v>43</v>
      </c>
      <c r="BV140">
        <f t="shared" si="146"/>
        <v>0</v>
      </c>
      <c r="BW140" s="180">
        <f t="shared" si="147"/>
        <v>43964</v>
      </c>
      <c r="BX140">
        <f t="shared" si="148"/>
        <v>440</v>
      </c>
      <c r="BY140">
        <f t="shared" si="149"/>
        <v>375</v>
      </c>
      <c r="BZ140">
        <f t="shared" si="150"/>
        <v>7</v>
      </c>
      <c r="CA140" s="180">
        <f t="shared" si="90"/>
        <v>43964</v>
      </c>
      <c r="CB140">
        <f t="shared" si="91"/>
        <v>3</v>
      </c>
      <c r="CC140">
        <f t="shared" si="92"/>
        <v>17</v>
      </c>
      <c r="CD140" s="180">
        <f t="shared" si="93"/>
        <v>43964</v>
      </c>
      <c r="CE140">
        <f t="shared" si="94"/>
        <v>0</v>
      </c>
    </row>
    <row r="141" spans="1:83" ht="18" customHeight="1" x14ac:dyDescent="0.55000000000000004">
      <c r="A141" s="180">
        <v>43965</v>
      </c>
      <c r="B141" s="146">
        <v>0</v>
      </c>
      <c r="C141" s="155">
        <f t="shared" si="158"/>
        <v>1692</v>
      </c>
      <c r="D141" s="155">
        <f t="shared" si="134"/>
        <v>46</v>
      </c>
      <c r="E141" s="147">
        <v>3</v>
      </c>
      <c r="F141" s="147">
        <v>1646</v>
      </c>
      <c r="G141" s="147">
        <v>1</v>
      </c>
      <c r="H141" s="135"/>
      <c r="I141" s="147">
        <v>4</v>
      </c>
      <c r="J141" s="135"/>
      <c r="K141" s="148">
        <v>0</v>
      </c>
      <c r="L141" s="146">
        <v>11</v>
      </c>
      <c r="M141" s="147">
        <v>2</v>
      </c>
      <c r="N141" s="135"/>
      <c r="O141" s="135"/>
      <c r="P141" s="147">
        <v>0</v>
      </c>
      <c r="Q141" s="147">
        <v>0</v>
      </c>
      <c r="R141" s="135"/>
      <c r="S141" s="135"/>
      <c r="T141" s="147">
        <v>104</v>
      </c>
      <c r="U141" s="147">
        <v>3</v>
      </c>
      <c r="V141" s="135"/>
      <c r="W141" s="42">
        <v>619</v>
      </c>
      <c r="X141" s="148">
        <v>35</v>
      </c>
      <c r="Z141" s="75">
        <f t="shared" si="151"/>
        <v>43965</v>
      </c>
      <c r="AA141" s="231">
        <f t="shared" ref="AA141:AA172" si="159">+AF141+AL141+AR141</f>
        <v>1536</v>
      </c>
      <c r="AB141" s="231">
        <f t="shared" ref="AB141:AB172" si="160">+AH141+AN141+AT141</f>
        <v>1435</v>
      </c>
      <c r="AC141" s="232">
        <f t="shared" ref="AC141:AC172" si="161">+AJ141+AP141+AV141</f>
        <v>11</v>
      </c>
      <c r="AD141" s="184">
        <f t="shared" si="125"/>
        <v>1</v>
      </c>
      <c r="AE141" s="244"/>
      <c r="AF141" s="156">
        <v>1051</v>
      </c>
      <c r="AG141" s="185">
        <f t="shared" si="138"/>
        <v>1</v>
      </c>
      <c r="AH141" s="156">
        <v>1009</v>
      </c>
      <c r="AI141" s="185">
        <f t="shared" si="132"/>
        <v>0</v>
      </c>
      <c r="AJ141" s="186">
        <v>4</v>
      </c>
      <c r="AK141" s="187">
        <f t="shared" si="126"/>
        <v>0</v>
      </c>
      <c r="AL141" s="156">
        <v>45</v>
      </c>
      <c r="AM141" s="185">
        <f t="shared" si="127"/>
        <v>0</v>
      </c>
      <c r="AN141" s="156">
        <v>43</v>
      </c>
      <c r="AO141" s="185">
        <f t="shared" si="128"/>
        <v>0</v>
      </c>
      <c r="AP141" s="188">
        <v>0</v>
      </c>
      <c r="AQ141" s="187">
        <f t="shared" si="129"/>
        <v>0</v>
      </c>
      <c r="AR141" s="156">
        <v>440</v>
      </c>
      <c r="AS141" s="185">
        <f t="shared" si="137"/>
        <v>8</v>
      </c>
      <c r="AT141" s="156">
        <v>383</v>
      </c>
      <c r="AU141" s="185">
        <f t="shared" si="130"/>
        <v>0</v>
      </c>
      <c r="AV141" s="189">
        <v>7</v>
      </c>
      <c r="BE141" s="230">
        <f t="shared" si="154"/>
        <v>43965</v>
      </c>
      <c r="BF141" s="132">
        <f t="shared" si="155"/>
        <v>0</v>
      </c>
      <c r="BG141" s="230">
        <f t="shared" si="156"/>
        <v>43965</v>
      </c>
      <c r="BH141" s="132">
        <f t="shared" si="157"/>
        <v>1692</v>
      </c>
      <c r="BI141" s="1">
        <f t="shared" ref="BI141:BI172" si="162">+BE141</f>
        <v>43965</v>
      </c>
      <c r="BJ141">
        <f t="shared" si="152"/>
        <v>11</v>
      </c>
      <c r="BK141">
        <f t="shared" si="153"/>
        <v>2</v>
      </c>
      <c r="BL141" s="1">
        <f t="shared" ref="BL141:BL172" si="163">+BI141</f>
        <v>43965</v>
      </c>
      <c r="BM141">
        <f t="shared" ref="BM141:BM172" si="164">+BM140+BJ141</f>
        <v>1793</v>
      </c>
      <c r="BN141">
        <f t="shared" ref="BN141:BN172" si="165">+BN140+BK141</f>
        <v>342</v>
      </c>
      <c r="BO141" s="180">
        <f t="shared" si="139"/>
        <v>43965</v>
      </c>
      <c r="BP141">
        <f t="shared" si="140"/>
        <v>1051</v>
      </c>
      <c r="BQ141">
        <f t="shared" si="141"/>
        <v>1009</v>
      </c>
      <c r="BR141">
        <f t="shared" si="142"/>
        <v>4</v>
      </c>
      <c r="BS141" s="180">
        <f t="shared" si="143"/>
        <v>43965</v>
      </c>
      <c r="BT141">
        <f t="shared" si="144"/>
        <v>45</v>
      </c>
      <c r="BU141">
        <f t="shared" si="145"/>
        <v>43</v>
      </c>
      <c r="BV141">
        <f t="shared" si="146"/>
        <v>0</v>
      </c>
      <c r="BW141" s="180">
        <f t="shared" si="147"/>
        <v>43965</v>
      </c>
      <c r="BX141">
        <f t="shared" si="148"/>
        <v>440</v>
      </c>
      <c r="BY141">
        <f t="shared" si="149"/>
        <v>383</v>
      </c>
      <c r="BZ141">
        <f t="shared" si="150"/>
        <v>7</v>
      </c>
      <c r="CA141" s="180">
        <f t="shared" si="90"/>
        <v>43965</v>
      </c>
      <c r="CB141">
        <f t="shared" si="91"/>
        <v>1</v>
      </c>
      <c r="CC141">
        <f t="shared" si="92"/>
        <v>1</v>
      </c>
      <c r="CD141" s="180">
        <f t="shared" si="93"/>
        <v>43965</v>
      </c>
      <c r="CE141">
        <f t="shared" si="94"/>
        <v>0</v>
      </c>
    </row>
    <row r="142" spans="1:83" ht="18" customHeight="1" x14ac:dyDescent="0.55000000000000004">
      <c r="A142" s="180">
        <v>43966</v>
      </c>
      <c r="B142" s="146">
        <v>6</v>
      </c>
      <c r="C142" s="155">
        <f t="shared" si="158"/>
        <v>1698</v>
      </c>
      <c r="D142" s="155">
        <f t="shared" si="134"/>
        <v>46</v>
      </c>
      <c r="E142" s="147">
        <v>3</v>
      </c>
      <c r="F142" s="147">
        <v>1652</v>
      </c>
      <c r="G142" s="147">
        <v>2</v>
      </c>
      <c r="H142" s="135"/>
      <c r="I142" s="147">
        <v>3</v>
      </c>
      <c r="J142" s="135"/>
      <c r="K142" s="148">
        <v>0</v>
      </c>
      <c r="L142" s="146">
        <v>13</v>
      </c>
      <c r="M142" s="147">
        <v>1</v>
      </c>
      <c r="N142" s="135"/>
      <c r="O142" s="135"/>
      <c r="P142" s="147">
        <v>1</v>
      </c>
      <c r="Q142" s="147">
        <v>1</v>
      </c>
      <c r="R142" s="135"/>
      <c r="S142" s="135"/>
      <c r="T142" s="147">
        <v>70</v>
      </c>
      <c r="U142" s="147">
        <v>5</v>
      </c>
      <c r="V142" s="135"/>
      <c r="W142" s="42">
        <v>561</v>
      </c>
      <c r="X142" s="148">
        <v>30</v>
      </c>
      <c r="Z142" s="75">
        <f t="shared" si="151"/>
        <v>43966</v>
      </c>
      <c r="AA142" s="231">
        <f t="shared" si="159"/>
        <v>1537</v>
      </c>
      <c r="AB142" s="231">
        <f t="shared" si="160"/>
        <v>1449</v>
      </c>
      <c r="AC142" s="232">
        <f t="shared" si="161"/>
        <v>11</v>
      </c>
      <c r="AD142" s="184">
        <f t="shared" si="125"/>
        <v>1</v>
      </c>
      <c r="AE142" s="244"/>
      <c r="AF142" s="156">
        <v>1052</v>
      </c>
      <c r="AG142" s="185">
        <f t="shared" si="138"/>
        <v>10</v>
      </c>
      <c r="AH142" s="156">
        <v>1019</v>
      </c>
      <c r="AI142" s="185">
        <f t="shared" si="132"/>
        <v>0</v>
      </c>
      <c r="AJ142" s="186">
        <v>4</v>
      </c>
      <c r="AK142" s="187">
        <f t="shared" si="126"/>
        <v>0</v>
      </c>
      <c r="AL142" s="156">
        <v>45</v>
      </c>
      <c r="AM142" s="185">
        <f t="shared" si="127"/>
        <v>0</v>
      </c>
      <c r="AN142" s="156">
        <v>43</v>
      </c>
      <c r="AO142" s="185">
        <f t="shared" si="128"/>
        <v>0</v>
      </c>
      <c r="AP142" s="188">
        <v>0</v>
      </c>
      <c r="AQ142" s="187">
        <f t="shared" si="129"/>
        <v>0</v>
      </c>
      <c r="AR142" s="156">
        <v>440</v>
      </c>
      <c r="AS142" s="185">
        <f t="shared" si="137"/>
        <v>4</v>
      </c>
      <c r="AT142" s="156">
        <v>387</v>
      </c>
      <c r="AU142" s="185">
        <f t="shared" si="130"/>
        <v>0</v>
      </c>
      <c r="AV142" s="189">
        <v>7</v>
      </c>
      <c r="BE142" s="230">
        <f t="shared" si="154"/>
        <v>43966</v>
      </c>
      <c r="BF142" s="132">
        <f t="shared" si="155"/>
        <v>6</v>
      </c>
      <c r="BG142" s="230">
        <f t="shared" si="156"/>
        <v>43966</v>
      </c>
      <c r="BH142" s="132">
        <f t="shared" si="157"/>
        <v>1698</v>
      </c>
      <c r="BI142" s="1">
        <f t="shared" si="162"/>
        <v>43966</v>
      </c>
      <c r="BJ142">
        <f t="shared" si="152"/>
        <v>13</v>
      </c>
      <c r="BK142">
        <f t="shared" si="153"/>
        <v>1</v>
      </c>
      <c r="BL142" s="1">
        <f t="shared" si="163"/>
        <v>43966</v>
      </c>
      <c r="BM142">
        <f t="shared" si="164"/>
        <v>1806</v>
      </c>
      <c r="BN142">
        <f t="shared" si="165"/>
        <v>343</v>
      </c>
      <c r="BO142" s="180">
        <f t="shared" si="139"/>
        <v>43966</v>
      </c>
      <c r="BP142">
        <f t="shared" si="140"/>
        <v>1052</v>
      </c>
      <c r="BQ142">
        <f t="shared" si="141"/>
        <v>1019</v>
      </c>
      <c r="BR142">
        <f t="shared" si="142"/>
        <v>4</v>
      </c>
      <c r="BS142" s="180">
        <f t="shared" si="143"/>
        <v>43966</v>
      </c>
      <c r="BT142">
        <f t="shared" si="144"/>
        <v>45</v>
      </c>
      <c r="BU142">
        <f t="shared" si="145"/>
        <v>43</v>
      </c>
      <c r="BV142">
        <f t="shared" si="146"/>
        <v>0</v>
      </c>
      <c r="BW142" s="180">
        <f t="shared" si="147"/>
        <v>43966</v>
      </c>
      <c r="BX142">
        <f t="shared" si="148"/>
        <v>440</v>
      </c>
      <c r="BY142">
        <f t="shared" si="149"/>
        <v>387</v>
      </c>
      <c r="BZ142">
        <f t="shared" si="150"/>
        <v>7</v>
      </c>
      <c r="CA142" s="180">
        <f t="shared" si="90"/>
        <v>43966</v>
      </c>
      <c r="CB142">
        <f t="shared" si="91"/>
        <v>1</v>
      </c>
      <c r="CC142">
        <f t="shared" si="92"/>
        <v>10</v>
      </c>
      <c r="CD142" s="180">
        <f t="shared" si="93"/>
        <v>43966</v>
      </c>
      <c r="CE142">
        <f t="shared" si="94"/>
        <v>0</v>
      </c>
    </row>
    <row r="143" spans="1:83" ht="18" customHeight="1" x14ac:dyDescent="0.55000000000000004">
      <c r="A143" s="180">
        <v>43967</v>
      </c>
      <c r="B143" s="146">
        <v>2</v>
      </c>
      <c r="C143" s="155">
        <f t="shared" si="158"/>
        <v>1700</v>
      </c>
      <c r="D143" s="155">
        <f t="shared" si="134"/>
        <v>44</v>
      </c>
      <c r="E143" s="147">
        <v>3</v>
      </c>
      <c r="F143" s="147">
        <v>1656</v>
      </c>
      <c r="G143" s="147">
        <v>2</v>
      </c>
      <c r="H143" s="135"/>
      <c r="I143" s="147">
        <v>4</v>
      </c>
      <c r="J143" s="135"/>
      <c r="K143" s="148">
        <v>0</v>
      </c>
      <c r="L143" s="146">
        <v>12</v>
      </c>
      <c r="M143" s="147">
        <v>1</v>
      </c>
      <c r="N143" s="135"/>
      <c r="O143" s="135"/>
      <c r="P143" s="147">
        <v>0</v>
      </c>
      <c r="Q143" s="147">
        <v>0</v>
      </c>
      <c r="R143" s="135"/>
      <c r="S143" s="135"/>
      <c r="T143" s="147">
        <v>58</v>
      </c>
      <c r="U143" s="147">
        <v>1</v>
      </c>
      <c r="V143" s="135"/>
      <c r="W143" s="42">
        <v>515</v>
      </c>
      <c r="X143" s="148">
        <v>30</v>
      </c>
      <c r="Z143" s="75">
        <f t="shared" si="151"/>
        <v>43967</v>
      </c>
      <c r="AA143" s="231">
        <f t="shared" si="159"/>
        <v>1537</v>
      </c>
      <c r="AB143" s="231">
        <f t="shared" si="160"/>
        <v>1455</v>
      </c>
      <c r="AC143" s="232">
        <f t="shared" si="161"/>
        <v>11</v>
      </c>
      <c r="AD143" s="184">
        <f t="shared" ref="AD143:AD174" si="166">+AF143-AF142</f>
        <v>0</v>
      </c>
      <c r="AE143" s="244"/>
      <c r="AF143" s="156">
        <v>1052</v>
      </c>
      <c r="AG143" s="185">
        <f t="shared" si="138"/>
        <v>3</v>
      </c>
      <c r="AH143" s="156">
        <v>1022</v>
      </c>
      <c r="AI143" s="185">
        <f t="shared" si="132"/>
        <v>0</v>
      </c>
      <c r="AJ143" s="186">
        <v>4</v>
      </c>
      <c r="AK143" s="187">
        <f t="shared" ref="AK143:AK174" si="167">+AL143-AL142</f>
        <v>0</v>
      </c>
      <c r="AL143" s="156">
        <v>45</v>
      </c>
      <c r="AM143" s="185">
        <f t="shared" ref="AM143:AM174" si="168">+AN143-AN142</f>
        <v>1</v>
      </c>
      <c r="AN143" s="156">
        <v>44</v>
      </c>
      <c r="AO143" s="185">
        <f t="shared" ref="AO143:AO174" si="169">+AP143-AP142</f>
        <v>0</v>
      </c>
      <c r="AP143" s="188">
        <v>0</v>
      </c>
      <c r="AQ143" s="187">
        <f t="shared" ref="AQ143:AQ174" si="170">+AR143-AR142</f>
        <v>0</v>
      </c>
      <c r="AR143" s="156">
        <v>440</v>
      </c>
      <c r="AS143" s="185">
        <f t="shared" si="137"/>
        <v>2</v>
      </c>
      <c r="AT143" s="156">
        <v>389</v>
      </c>
      <c r="AU143" s="185">
        <f t="shared" ref="AU143:AU174" si="171">+AV143-AV142</f>
        <v>0</v>
      </c>
      <c r="AV143" s="189">
        <v>7</v>
      </c>
      <c r="BE143" s="230">
        <f t="shared" si="154"/>
        <v>43967</v>
      </c>
      <c r="BF143" s="132">
        <f t="shared" si="155"/>
        <v>2</v>
      </c>
      <c r="BG143" s="230">
        <f t="shared" si="156"/>
        <v>43967</v>
      </c>
      <c r="BH143" s="132">
        <f t="shared" si="157"/>
        <v>1700</v>
      </c>
      <c r="BI143" s="1">
        <f t="shared" si="162"/>
        <v>43967</v>
      </c>
      <c r="BJ143">
        <f t="shared" si="152"/>
        <v>12</v>
      </c>
      <c r="BK143">
        <f t="shared" si="153"/>
        <v>1</v>
      </c>
      <c r="BL143" s="1">
        <f t="shared" si="163"/>
        <v>43967</v>
      </c>
      <c r="BM143">
        <f t="shared" si="164"/>
        <v>1818</v>
      </c>
      <c r="BN143">
        <f t="shared" si="165"/>
        <v>344</v>
      </c>
      <c r="BO143" s="180">
        <f t="shared" si="139"/>
        <v>43967</v>
      </c>
      <c r="BP143">
        <f t="shared" si="140"/>
        <v>1052</v>
      </c>
      <c r="BQ143">
        <f t="shared" si="141"/>
        <v>1022</v>
      </c>
      <c r="BR143">
        <f t="shared" si="142"/>
        <v>4</v>
      </c>
      <c r="BS143" s="180">
        <f t="shared" si="143"/>
        <v>43967</v>
      </c>
      <c r="BT143">
        <f t="shared" si="144"/>
        <v>45</v>
      </c>
      <c r="BU143">
        <f t="shared" si="145"/>
        <v>44</v>
      </c>
      <c r="BV143">
        <f t="shared" si="146"/>
        <v>0</v>
      </c>
      <c r="BW143" s="180">
        <f t="shared" si="147"/>
        <v>43967</v>
      </c>
      <c r="BX143">
        <f t="shared" si="148"/>
        <v>440</v>
      </c>
      <c r="BY143">
        <f t="shared" si="149"/>
        <v>389</v>
      </c>
      <c r="BZ143">
        <f t="shared" si="150"/>
        <v>7</v>
      </c>
      <c r="CA143" s="180">
        <f t="shared" si="90"/>
        <v>43967</v>
      </c>
      <c r="CB143">
        <f t="shared" si="91"/>
        <v>0</v>
      </c>
      <c r="CC143">
        <f t="shared" si="92"/>
        <v>3</v>
      </c>
      <c r="CD143" s="180">
        <f t="shared" si="93"/>
        <v>43967</v>
      </c>
      <c r="CE143">
        <f t="shared" si="94"/>
        <v>0</v>
      </c>
    </row>
    <row r="144" spans="1:83" ht="18" customHeight="1" x14ac:dyDescent="0.55000000000000004">
      <c r="A144" s="180">
        <v>43968</v>
      </c>
      <c r="B144" s="146">
        <v>4</v>
      </c>
      <c r="C144" s="155">
        <f t="shared" si="158"/>
        <v>1704</v>
      </c>
      <c r="D144" s="155">
        <f t="shared" si="134"/>
        <v>45</v>
      </c>
      <c r="E144" s="147">
        <v>2</v>
      </c>
      <c r="F144" s="147">
        <v>1659</v>
      </c>
      <c r="G144" s="147">
        <v>1</v>
      </c>
      <c r="H144" s="135"/>
      <c r="I144" s="147">
        <v>4</v>
      </c>
      <c r="J144" s="135"/>
      <c r="K144" s="148">
        <v>0</v>
      </c>
      <c r="L144" s="146">
        <v>18</v>
      </c>
      <c r="M144" s="147">
        <v>2</v>
      </c>
      <c r="N144" s="135"/>
      <c r="O144" s="135"/>
      <c r="P144" s="147">
        <v>0</v>
      </c>
      <c r="Q144" s="147">
        <v>0</v>
      </c>
      <c r="R144" s="135"/>
      <c r="S144" s="135"/>
      <c r="T144" s="147">
        <v>85</v>
      </c>
      <c r="U144" s="147">
        <v>1</v>
      </c>
      <c r="V144" s="135"/>
      <c r="W144" s="42">
        <v>448</v>
      </c>
      <c r="X144" s="148">
        <v>31</v>
      </c>
      <c r="Z144" s="75">
        <f t="shared" si="151"/>
        <v>43968</v>
      </c>
      <c r="AA144" s="231">
        <f t="shared" si="159"/>
        <v>1540</v>
      </c>
      <c r="AB144" s="231">
        <f t="shared" si="160"/>
        <v>1463</v>
      </c>
      <c r="AC144" s="232">
        <f t="shared" si="161"/>
        <v>11</v>
      </c>
      <c r="AD144" s="184">
        <f t="shared" si="166"/>
        <v>3</v>
      </c>
      <c r="AE144" s="244"/>
      <c r="AF144" s="156">
        <v>1055</v>
      </c>
      <c r="AG144" s="185">
        <f t="shared" si="138"/>
        <v>2</v>
      </c>
      <c r="AH144" s="156">
        <v>1024</v>
      </c>
      <c r="AI144" s="185">
        <f t="shared" si="132"/>
        <v>0</v>
      </c>
      <c r="AJ144" s="186">
        <v>4</v>
      </c>
      <c r="AK144" s="187">
        <f t="shared" si="167"/>
        <v>0</v>
      </c>
      <c r="AL144" s="156">
        <v>45</v>
      </c>
      <c r="AM144" s="185">
        <f t="shared" si="168"/>
        <v>0</v>
      </c>
      <c r="AN144" s="156">
        <v>44</v>
      </c>
      <c r="AO144" s="185">
        <f t="shared" si="169"/>
        <v>0</v>
      </c>
      <c r="AP144" s="188">
        <v>0</v>
      </c>
      <c r="AQ144" s="187">
        <f t="shared" si="170"/>
        <v>0</v>
      </c>
      <c r="AR144" s="156">
        <v>440</v>
      </c>
      <c r="AS144" s="185">
        <f t="shared" si="137"/>
        <v>6</v>
      </c>
      <c r="AT144" s="156">
        <v>395</v>
      </c>
      <c r="AU144" s="185">
        <f t="shared" si="171"/>
        <v>0</v>
      </c>
      <c r="AV144" s="189">
        <v>7</v>
      </c>
      <c r="BE144" s="230">
        <f t="shared" si="154"/>
        <v>43968</v>
      </c>
      <c r="BF144" s="132">
        <f t="shared" si="155"/>
        <v>4</v>
      </c>
      <c r="BG144" s="230">
        <f t="shared" si="156"/>
        <v>43968</v>
      </c>
      <c r="BH144" s="132">
        <f t="shared" si="157"/>
        <v>1704</v>
      </c>
      <c r="BI144" s="1">
        <f t="shared" si="162"/>
        <v>43968</v>
      </c>
      <c r="BJ144">
        <f t="shared" si="152"/>
        <v>18</v>
      </c>
      <c r="BK144">
        <f t="shared" si="153"/>
        <v>2</v>
      </c>
      <c r="BL144" s="1">
        <f t="shared" si="163"/>
        <v>43968</v>
      </c>
      <c r="BM144">
        <f t="shared" si="164"/>
        <v>1836</v>
      </c>
      <c r="BN144">
        <f t="shared" si="165"/>
        <v>346</v>
      </c>
      <c r="BO144" s="180">
        <f t="shared" si="139"/>
        <v>43968</v>
      </c>
      <c r="BP144">
        <f t="shared" si="140"/>
        <v>1055</v>
      </c>
      <c r="BQ144">
        <f t="shared" si="141"/>
        <v>1024</v>
      </c>
      <c r="BR144">
        <f t="shared" si="142"/>
        <v>4</v>
      </c>
      <c r="BS144" s="180">
        <f t="shared" si="143"/>
        <v>43968</v>
      </c>
      <c r="BT144">
        <f t="shared" si="144"/>
        <v>45</v>
      </c>
      <c r="BU144">
        <f t="shared" si="145"/>
        <v>44</v>
      </c>
      <c r="BV144">
        <f t="shared" si="146"/>
        <v>0</v>
      </c>
      <c r="BW144" s="180">
        <f t="shared" si="147"/>
        <v>43968</v>
      </c>
      <c r="BX144">
        <f t="shared" si="148"/>
        <v>440</v>
      </c>
      <c r="BY144">
        <f t="shared" si="149"/>
        <v>395</v>
      </c>
      <c r="BZ144">
        <f t="shared" si="150"/>
        <v>7</v>
      </c>
      <c r="CA144" s="180">
        <f t="shared" si="90"/>
        <v>43968</v>
      </c>
      <c r="CB144">
        <f t="shared" si="91"/>
        <v>3</v>
      </c>
      <c r="CC144">
        <f t="shared" si="92"/>
        <v>2</v>
      </c>
      <c r="CD144" s="180">
        <f t="shared" si="93"/>
        <v>43968</v>
      </c>
      <c r="CE144">
        <f t="shared" si="94"/>
        <v>0</v>
      </c>
    </row>
    <row r="145" spans="1:83" ht="18" customHeight="1" x14ac:dyDescent="0.55000000000000004">
      <c r="A145" s="180">
        <v>43969</v>
      </c>
      <c r="B145" s="146">
        <v>3</v>
      </c>
      <c r="C145" s="155">
        <f t="shared" si="158"/>
        <v>1707</v>
      </c>
      <c r="D145" s="155">
        <f t="shared" si="134"/>
        <v>46</v>
      </c>
      <c r="E145" s="147">
        <v>3</v>
      </c>
      <c r="F145" s="147">
        <v>1661</v>
      </c>
      <c r="G145" s="147">
        <v>1</v>
      </c>
      <c r="H145" s="135"/>
      <c r="I145" s="147">
        <v>3</v>
      </c>
      <c r="J145" s="135"/>
      <c r="K145" s="148">
        <v>0</v>
      </c>
      <c r="L145" s="146">
        <v>17</v>
      </c>
      <c r="M145" s="147">
        <v>2</v>
      </c>
      <c r="N145" s="135"/>
      <c r="O145" s="135"/>
      <c r="P145" s="147">
        <v>1</v>
      </c>
      <c r="Q145" s="147">
        <v>0</v>
      </c>
      <c r="R145" s="135"/>
      <c r="S145" s="135"/>
      <c r="T145" s="147">
        <v>75</v>
      </c>
      <c r="U145" s="147">
        <v>2</v>
      </c>
      <c r="V145" s="135"/>
      <c r="W145" s="42">
        <v>389</v>
      </c>
      <c r="X145" s="148">
        <v>29</v>
      </c>
      <c r="Z145" s="75">
        <f t="shared" si="151"/>
        <v>43969</v>
      </c>
      <c r="AA145" s="231">
        <f t="shared" si="159"/>
        <v>1540</v>
      </c>
      <c r="AB145" s="231">
        <f t="shared" si="160"/>
        <v>1467</v>
      </c>
      <c r="AC145" s="232">
        <f t="shared" si="161"/>
        <v>11</v>
      </c>
      <c r="AD145" s="184">
        <f t="shared" si="166"/>
        <v>0</v>
      </c>
      <c r="AE145" s="244"/>
      <c r="AF145" s="156">
        <v>1055</v>
      </c>
      <c r="AG145" s="185">
        <f t="shared" si="138"/>
        <v>1</v>
      </c>
      <c r="AH145" s="156">
        <v>1025</v>
      </c>
      <c r="AI145" s="185">
        <f t="shared" ref="AI145:AI176" si="172">+AJ145-AJ144</f>
        <v>0</v>
      </c>
      <c r="AJ145" s="186">
        <v>4</v>
      </c>
      <c r="AK145" s="187">
        <f t="shared" si="167"/>
        <v>0</v>
      </c>
      <c r="AL145" s="156">
        <v>45</v>
      </c>
      <c r="AM145" s="185">
        <f t="shared" si="168"/>
        <v>0</v>
      </c>
      <c r="AN145" s="156">
        <v>44</v>
      </c>
      <c r="AO145" s="185">
        <f t="shared" si="169"/>
        <v>0</v>
      </c>
      <c r="AP145" s="188">
        <v>0</v>
      </c>
      <c r="AQ145" s="187">
        <f t="shared" si="170"/>
        <v>0</v>
      </c>
      <c r="AR145" s="156">
        <v>440</v>
      </c>
      <c r="AS145" s="185">
        <f t="shared" si="137"/>
        <v>3</v>
      </c>
      <c r="AT145" s="156">
        <v>398</v>
      </c>
      <c r="AU145" s="185">
        <f t="shared" si="171"/>
        <v>0</v>
      </c>
      <c r="AV145" s="189">
        <v>7</v>
      </c>
      <c r="BE145" s="230">
        <f t="shared" si="154"/>
        <v>43969</v>
      </c>
      <c r="BF145" s="132">
        <f t="shared" si="155"/>
        <v>3</v>
      </c>
      <c r="BG145" s="230">
        <f t="shared" si="156"/>
        <v>43969</v>
      </c>
      <c r="BH145" s="132">
        <f t="shared" si="157"/>
        <v>1707</v>
      </c>
      <c r="BI145" s="1">
        <f t="shared" si="162"/>
        <v>43969</v>
      </c>
      <c r="BJ145">
        <f t="shared" si="152"/>
        <v>17</v>
      </c>
      <c r="BK145">
        <f t="shared" si="153"/>
        <v>2</v>
      </c>
      <c r="BL145" s="1">
        <f t="shared" si="163"/>
        <v>43969</v>
      </c>
      <c r="BM145">
        <f t="shared" si="164"/>
        <v>1853</v>
      </c>
      <c r="BN145">
        <f t="shared" si="165"/>
        <v>348</v>
      </c>
      <c r="BO145" s="180">
        <f t="shared" si="139"/>
        <v>43969</v>
      </c>
      <c r="BP145">
        <f t="shared" si="140"/>
        <v>1055</v>
      </c>
      <c r="BQ145">
        <f t="shared" si="141"/>
        <v>1025</v>
      </c>
      <c r="BR145">
        <f t="shared" si="142"/>
        <v>4</v>
      </c>
      <c r="BS145" s="180">
        <f t="shared" si="143"/>
        <v>43969</v>
      </c>
      <c r="BT145">
        <f t="shared" si="144"/>
        <v>45</v>
      </c>
      <c r="BU145">
        <f t="shared" si="145"/>
        <v>44</v>
      </c>
      <c r="BV145">
        <f t="shared" si="146"/>
        <v>0</v>
      </c>
      <c r="BW145" s="180">
        <f t="shared" si="147"/>
        <v>43969</v>
      </c>
      <c r="BX145">
        <f t="shared" si="148"/>
        <v>440</v>
      </c>
      <c r="BY145">
        <f t="shared" si="149"/>
        <v>398</v>
      </c>
      <c r="BZ145">
        <f t="shared" si="150"/>
        <v>7</v>
      </c>
      <c r="CA145" s="180">
        <f t="shared" si="90"/>
        <v>43969</v>
      </c>
      <c r="CB145">
        <f t="shared" si="91"/>
        <v>0</v>
      </c>
      <c r="CC145">
        <f t="shared" si="92"/>
        <v>1</v>
      </c>
      <c r="CD145" s="180">
        <f t="shared" si="93"/>
        <v>43969</v>
      </c>
      <c r="CE145">
        <f t="shared" si="94"/>
        <v>0</v>
      </c>
    </row>
    <row r="146" spans="1:83" ht="18" customHeight="1" x14ac:dyDescent="0.55000000000000004">
      <c r="A146" s="180">
        <v>43970</v>
      </c>
      <c r="B146" s="146">
        <v>1</v>
      </c>
      <c r="C146" s="155">
        <f t="shared" si="158"/>
        <v>1708</v>
      </c>
      <c r="D146" s="155">
        <f t="shared" si="134"/>
        <v>46</v>
      </c>
      <c r="E146" s="147">
        <v>2</v>
      </c>
      <c r="F146" s="147">
        <v>1662</v>
      </c>
      <c r="G146" s="147">
        <v>2</v>
      </c>
      <c r="H146" s="135"/>
      <c r="I146" s="147">
        <v>3</v>
      </c>
      <c r="J146" s="135"/>
      <c r="K146" s="148">
        <v>0</v>
      </c>
      <c r="L146" s="146">
        <v>16</v>
      </c>
      <c r="M146" s="147">
        <v>1</v>
      </c>
      <c r="N146" s="135"/>
      <c r="O146" s="135"/>
      <c r="P146" s="147">
        <v>0</v>
      </c>
      <c r="Q146" s="147">
        <v>0</v>
      </c>
      <c r="R146" s="135"/>
      <c r="S146" s="135"/>
      <c r="T146" s="147">
        <v>37</v>
      </c>
      <c r="U146" s="147">
        <v>4</v>
      </c>
      <c r="V146" s="135"/>
      <c r="W146" s="42">
        <v>368</v>
      </c>
      <c r="X146" s="148">
        <v>26</v>
      </c>
      <c r="Z146" s="75">
        <f t="shared" si="151"/>
        <v>43970</v>
      </c>
      <c r="AA146" s="231">
        <f t="shared" si="159"/>
        <v>1540</v>
      </c>
      <c r="AB146" s="231">
        <f t="shared" si="160"/>
        <v>1471</v>
      </c>
      <c r="AC146" s="232">
        <f t="shared" si="161"/>
        <v>11</v>
      </c>
      <c r="AD146" s="184">
        <f t="shared" si="166"/>
        <v>0</v>
      </c>
      <c r="AE146" s="244"/>
      <c r="AF146" s="156">
        <v>1055</v>
      </c>
      <c r="AG146" s="185">
        <f t="shared" si="138"/>
        <v>0</v>
      </c>
      <c r="AH146" s="156">
        <v>1025</v>
      </c>
      <c r="AI146" s="185">
        <f t="shared" si="172"/>
        <v>0</v>
      </c>
      <c r="AJ146" s="186">
        <v>4</v>
      </c>
      <c r="AK146" s="187">
        <f t="shared" si="167"/>
        <v>0</v>
      </c>
      <c r="AL146" s="156">
        <v>45</v>
      </c>
      <c r="AM146" s="185">
        <f t="shared" si="168"/>
        <v>1</v>
      </c>
      <c r="AN146" s="156">
        <v>45</v>
      </c>
      <c r="AO146" s="185">
        <f t="shared" si="169"/>
        <v>0</v>
      </c>
      <c r="AP146" s="188">
        <v>0</v>
      </c>
      <c r="AQ146" s="187">
        <f t="shared" si="170"/>
        <v>0</v>
      </c>
      <c r="AR146" s="156">
        <v>440</v>
      </c>
      <c r="AS146" s="185">
        <f t="shared" si="137"/>
        <v>3</v>
      </c>
      <c r="AT146" s="156">
        <v>401</v>
      </c>
      <c r="AU146" s="185">
        <f t="shared" si="171"/>
        <v>0</v>
      </c>
      <c r="AV146" s="189">
        <v>7</v>
      </c>
      <c r="BE146" s="230">
        <f t="shared" si="154"/>
        <v>43970</v>
      </c>
      <c r="BF146" s="132">
        <f t="shared" si="155"/>
        <v>1</v>
      </c>
      <c r="BG146" s="230">
        <f t="shared" si="156"/>
        <v>43970</v>
      </c>
      <c r="BH146" s="132">
        <f t="shared" si="157"/>
        <v>1708</v>
      </c>
      <c r="BI146" s="1">
        <f t="shared" si="162"/>
        <v>43970</v>
      </c>
      <c r="BJ146">
        <f t="shared" si="152"/>
        <v>16</v>
      </c>
      <c r="BK146">
        <f t="shared" si="153"/>
        <v>1</v>
      </c>
      <c r="BL146" s="1">
        <f t="shared" si="163"/>
        <v>43970</v>
      </c>
      <c r="BM146">
        <f t="shared" si="164"/>
        <v>1869</v>
      </c>
      <c r="BN146">
        <f t="shared" si="165"/>
        <v>349</v>
      </c>
      <c r="BO146" s="180">
        <f t="shared" si="139"/>
        <v>43970</v>
      </c>
      <c r="BP146">
        <f t="shared" si="140"/>
        <v>1055</v>
      </c>
      <c r="BQ146">
        <f t="shared" si="141"/>
        <v>1025</v>
      </c>
      <c r="BR146">
        <f t="shared" si="142"/>
        <v>4</v>
      </c>
      <c r="BS146" s="180">
        <f t="shared" si="143"/>
        <v>43970</v>
      </c>
      <c r="BT146">
        <f t="shared" si="144"/>
        <v>45</v>
      </c>
      <c r="BU146">
        <f t="shared" si="145"/>
        <v>45</v>
      </c>
      <c r="BV146">
        <f t="shared" si="146"/>
        <v>0</v>
      </c>
      <c r="BW146" s="180">
        <f t="shared" si="147"/>
        <v>43970</v>
      </c>
      <c r="BX146">
        <f t="shared" si="148"/>
        <v>440</v>
      </c>
      <c r="BY146">
        <f t="shared" si="149"/>
        <v>401</v>
      </c>
      <c r="BZ146">
        <f t="shared" si="150"/>
        <v>7</v>
      </c>
      <c r="CA146" s="180">
        <f t="shared" si="90"/>
        <v>43970</v>
      </c>
      <c r="CB146">
        <f t="shared" si="91"/>
        <v>0</v>
      </c>
      <c r="CC146">
        <f t="shared" si="92"/>
        <v>0</v>
      </c>
      <c r="CD146" s="180">
        <f t="shared" si="93"/>
        <v>43970</v>
      </c>
      <c r="CE146">
        <f t="shared" si="94"/>
        <v>0</v>
      </c>
    </row>
    <row r="147" spans="1:83" ht="18" customHeight="1" x14ac:dyDescent="0.55000000000000004">
      <c r="A147" s="180">
        <v>43971</v>
      </c>
      <c r="B147" s="146">
        <v>1</v>
      </c>
      <c r="C147" s="155">
        <f t="shared" si="158"/>
        <v>1709</v>
      </c>
      <c r="D147" s="155">
        <f t="shared" si="134"/>
        <v>43</v>
      </c>
      <c r="E147" s="147">
        <v>2</v>
      </c>
      <c r="F147" s="147">
        <v>1666</v>
      </c>
      <c r="G147" s="147">
        <v>1</v>
      </c>
      <c r="H147" s="135"/>
      <c r="I147" s="147">
        <v>7</v>
      </c>
      <c r="J147" s="135"/>
      <c r="K147" s="148">
        <v>0</v>
      </c>
      <c r="L147" s="146">
        <v>31</v>
      </c>
      <c r="M147" s="147">
        <v>3</v>
      </c>
      <c r="N147" s="135"/>
      <c r="O147" s="135"/>
      <c r="P147" s="147">
        <v>0</v>
      </c>
      <c r="Q147" s="147">
        <v>0</v>
      </c>
      <c r="R147" s="135"/>
      <c r="S147" s="135"/>
      <c r="T147" s="147">
        <v>24</v>
      </c>
      <c r="U147" s="147">
        <v>0</v>
      </c>
      <c r="V147" s="135"/>
      <c r="W147" s="42">
        <v>375</v>
      </c>
      <c r="X147" s="148">
        <v>29</v>
      </c>
      <c r="Z147" s="75">
        <f t="shared" si="151"/>
        <v>43971</v>
      </c>
      <c r="AA147" s="231">
        <f t="shared" si="159"/>
        <v>1540</v>
      </c>
      <c r="AB147" s="231">
        <f t="shared" si="160"/>
        <v>1472</v>
      </c>
      <c r="AC147" s="232">
        <f t="shared" si="161"/>
        <v>11</v>
      </c>
      <c r="AD147" s="184">
        <f t="shared" si="166"/>
        <v>0</v>
      </c>
      <c r="AE147" s="244"/>
      <c r="AF147" s="156">
        <v>1055</v>
      </c>
      <c r="AG147" s="185">
        <f t="shared" si="138"/>
        <v>0</v>
      </c>
      <c r="AH147" s="156">
        <v>1025</v>
      </c>
      <c r="AI147" s="185">
        <f t="shared" si="172"/>
        <v>0</v>
      </c>
      <c r="AJ147" s="186">
        <v>4</v>
      </c>
      <c r="AK147" s="187">
        <f t="shared" si="167"/>
        <v>0</v>
      </c>
      <c r="AL147" s="156">
        <v>45</v>
      </c>
      <c r="AM147" s="185">
        <f t="shared" si="168"/>
        <v>0</v>
      </c>
      <c r="AN147" s="156">
        <v>45</v>
      </c>
      <c r="AO147" s="185">
        <f t="shared" si="169"/>
        <v>0</v>
      </c>
      <c r="AP147" s="188">
        <v>0</v>
      </c>
      <c r="AQ147" s="187">
        <f t="shared" si="170"/>
        <v>0</v>
      </c>
      <c r="AR147" s="156">
        <v>440</v>
      </c>
      <c r="AS147" s="185">
        <f t="shared" si="137"/>
        <v>1</v>
      </c>
      <c r="AT147" s="156">
        <v>402</v>
      </c>
      <c r="AU147" s="185">
        <f t="shared" si="171"/>
        <v>0</v>
      </c>
      <c r="AV147" s="189">
        <v>7</v>
      </c>
      <c r="BE147" s="230">
        <f t="shared" si="154"/>
        <v>43971</v>
      </c>
      <c r="BF147" s="132">
        <f t="shared" si="155"/>
        <v>1</v>
      </c>
      <c r="BG147" s="230">
        <f t="shared" si="156"/>
        <v>43971</v>
      </c>
      <c r="BH147" s="132">
        <f t="shared" si="157"/>
        <v>1709</v>
      </c>
      <c r="BI147" s="1">
        <f t="shared" si="162"/>
        <v>43971</v>
      </c>
      <c r="BJ147">
        <f t="shared" si="152"/>
        <v>31</v>
      </c>
      <c r="BK147">
        <f t="shared" si="153"/>
        <v>3</v>
      </c>
      <c r="BL147" s="1">
        <f t="shared" si="163"/>
        <v>43971</v>
      </c>
      <c r="BM147">
        <f t="shared" si="164"/>
        <v>1900</v>
      </c>
      <c r="BN147">
        <f t="shared" si="165"/>
        <v>352</v>
      </c>
      <c r="BO147" s="180">
        <f t="shared" si="139"/>
        <v>43971</v>
      </c>
      <c r="BP147">
        <f t="shared" si="140"/>
        <v>1055</v>
      </c>
      <c r="BQ147">
        <f t="shared" si="141"/>
        <v>1025</v>
      </c>
      <c r="BR147">
        <f t="shared" si="142"/>
        <v>4</v>
      </c>
      <c r="BS147" s="180">
        <f t="shared" si="143"/>
        <v>43971</v>
      </c>
      <c r="BT147">
        <f t="shared" si="144"/>
        <v>45</v>
      </c>
      <c r="BU147">
        <f t="shared" si="145"/>
        <v>45</v>
      </c>
      <c r="BV147">
        <f t="shared" si="146"/>
        <v>0</v>
      </c>
      <c r="BW147" s="180">
        <f t="shared" si="147"/>
        <v>43971</v>
      </c>
      <c r="BX147">
        <f t="shared" si="148"/>
        <v>440</v>
      </c>
      <c r="BY147">
        <f t="shared" si="149"/>
        <v>402</v>
      </c>
      <c r="BZ147">
        <f t="shared" si="150"/>
        <v>7</v>
      </c>
      <c r="CA147" s="180">
        <f t="shared" si="90"/>
        <v>43971</v>
      </c>
      <c r="CB147">
        <f t="shared" si="91"/>
        <v>0</v>
      </c>
      <c r="CC147">
        <f t="shared" si="92"/>
        <v>0</v>
      </c>
      <c r="CD147" s="180">
        <f t="shared" si="93"/>
        <v>43971</v>
      </c>
      <c r="CE147">
        <f t="shared" si="94"/>
        <v>0</v>
      </c>
    </row>
    <row r="148" spans="1:83" ht="18" customHeight="1" x14ac:dyDescent="0.55000000000000004">
      <c r="A148" s="180">
        <v>43972</v>
      </c>
      <c r="B148" s="146">
        <v>2</v>
      </c>
      <c r="C148" s="155">
        <f t="shared" si="158"/>
        <v>1711</v>
      </c>
      <c r="D148" s="155">
        <f t="shared" ref="D148:D179" si="173">+C148-F148</f>
        <v>43</v>
      </c>
      <c r="E148" s="147">
        <v>2</v>
      </c>
      <c r="F148" s="147">
        <v>1668</v>
      </c>
      <c r="G148" s="147">
        <v>1</v>
      </c>
      <c r="H148" s="135"/>
      <c r="I148" s="147">
        <v>7</v>
      </c>
      <c r="J148" s="135"/>
      <c r="K148" s="148">
        <v>0</v>
      </c>
      <c r="L148" s="146">
        <v>35</v>
      </c>
      <c r="M148" s="147">
        <v>0</v>
      </c>
      <c r="N148" s="135"/>
      <c r="O148" s="135"/>
      <c r="P148" s="147">
        <v>0</v>
      </c>
      <c r="Q148" s="147">
        <v>0</v>
      </c>
      <c r="R148" s="135"/>
      <c r="S148" s="135"/>
      <c r="T148" s="147">
        <v>45</v>
      </c>
      <c r="U148" s="147">
        <v>3</v>
      </c>
      <c r="V148" s="135"/>
      <c r="W148" s="42">
        <v>365</v>
      </c>
      <c r="X148" s="148">
        <v>26</v>
      </c>
      <c r="Z148" s="75">
        <f t="shared" si="151"/>
        <v>43972</v>
      </c>
      <c r="AA148" s="231">
        <f t="shared" si="159"/>
        <v>1549</v>
      </c>
      <c r="AB148" s="231">
        <f t="shared" si="160"/>
        <v>1481</v>
      </c>
      <c r="AC148" s="232">
        <f t="shared" si="161"/>
        <v>11</v>
      </c>
      <c r="AD148" s="184">
        <f t="shared" si="166"/>
        <v>8</v>
      </c>
      <c r="AE148" s="244"/>
      <c r="AF148" s="156">
        <v>1063</v>
      </c>
      <c r="AG148" s="185">
        <f t="shared" si="138"/>
        <v>4</v>
      </c>
      <c r="AH148" s="156">
        <v>1029</v>
      </c>
      <c r="AI148" s="185">
        <f t="shared" si="172"/>
        <v>0</v>
      </c>
      <c r="AJ148" s="186">
        <v>4</v>
      </c>
      <c r="AK148" s="187">
        <f t="shared" si="167"/>
        <v>0</v>
      </c>
      <c r="AL148" s="156">
        <v>45</v>
      </c>
      <c r="AM148" s="185">
        <f t="shared" si="168"/>
        <v>0</v>
      </c>
      <c r="AN148" s="156">
        <v>45</v>
      </c>
      <c r="AO148" s="185">
        <f t="shared" si="169"/>
        <v>0</v>
      </c>
      <c r="AP148" s="188">
        <v>0</v>
      </c>
      <c r="AQ148" s="187">
        <f t="shared" si="170"/>
        <v>1</v>
      </c>
      <c r="AR148" s="156">
        <v>441</v>
      </c>
      <c r="AS148" s="185">
        <f t="shared" si="137"/>
        <v>5</v>
      </c>
      <c r="AT148" s="156">
        <v>407</v>
      </c>
      <c r="AU148" s="185">
        <f t="shared" si="171"/>
        <v>0</v>
      </c>
      <c r="AV148" s="189">
        <v>7</v>
      </c>
      <c r="BE148" s="230">
        <f t="shared" si="154"/>
        <v>43972</v>
      </c>
      <c r="BF148" s="132">
        <f t="shared" si="155"/>
        <v>2</v>
      </c>
      <c r="BG148" s="230">
        <f t="shared" si="156"/>
        <v>43972</v>
      </c>
      <c r="BH148" s="132">
        <f t="shared" si="157"/>
        <v>1711</v>
      </c>
      <c r="BI148" s="1">
        <f t="shared" si="162"/>
        <v>43972</v>
      </c>
      <c r="BJ148">
        <f t="shared" si="152"/>
        <v>35</v>
      </c>
      <c r="BK148">
        <f t="shared" si="153"/>
        <v>0</v>
      </c>
      <c r="BL148" s="1">
        <f t="shared" si="163"/>
        <v>43972</v>
      </c>
      <c r="BM148">
        <f t="shared" si="164"/>
        <v>1935</v>
      </c>
      <c r="BN148">
        <f t="shared" si="165"/>
        <v>352</v>
      </c>
      <c r="BO148" s="180">
        <f t="shared" si="139"/>
        <v>43972</v>
      </c>
      <c r="BP148">
        <f t="shared" si="140"/>
        <v>1063</v>
      </c>
      <c r="BQ148">
        <f t="shared" si="141"/>
        <v>1029</v>
      </c>
      <c r="BR148">
        <f t="shared" si="142"/>
        <v>4</v>
      </c>
      <c r="BS148" s="180">
        <f t="shared" si="143"/>
        <v>43972</v>
      </c>
      <c r="BT148">
        <f t="shared" si="144"/>
        <v>45</v>
      </c>
      <c r="BU148">
        <f t="shared" si="145"/>
        <v>45</v>
      </c>
      <c r="BV148">
        <f t="shared" si="146"/>
        <v>0</v>
      </c>
      <c r="BW148" s="180">
        <f t="shared" si="147"/>
        <v>43972</v>
      </c>
      <c r="BX148">
        <f t="shared" si="148"/>
        <v>441</v>
      </c>
      <c r="BY148">
        <f t="shared" si="149"/>
        <v>407</v>
      </c>
      <c r="BZ148">
        <f t="shared" si="150"/>
        <v>7</v>
      </c>
      <c r="CA148" s="180">
        <f t="shared" si="90"/>
        <v>43972</v>
      </c>
      <c r="CB148">
        <f t="shared" si="91"/>
        <v>8</v>
      </c>
      <c r="CC148">
        <f t="shared" si="92"/>
        <v>4</v>
      </c>
      <c r="CD148" s="180">
        <f t="shared" si="93"/>
        <v>43972</v>
      </c>
      <c r="CE148">
        <f t="shared" si="94"/>
        <v>0</v>
      </c>
    </row>
    <row r="149" spans="1:83" ht="18" customHeight="1" x14ac:dyDescent="0.55000000000000004">
      <c r="A149" s="180">
        <v>43973</v>
      </c>
      <c r="B149" s="146">
        <v>0</v>
      </c>
      <c r="C149" s="155">
        <f t="shared" si="158"/>
        <v>1711</v>
      </c>
      <c r="D149" s="155">
        <f t="shared" si="173"/>
        <v>41</v>
      </c>
      <c r="E149" s="147">
        <v>2</v>
      </c>
      <c r="F149" s="147">
        <v>1670</v>
      </c>
      <c r="G149" s="147">
        <v>1</v>
      </c>
      <c r="H149" s="135"/>
      <c r="I149" s="147">
        <v>5</v>
      </c>
      <c r="J149" s="135"/>
      <c r="K149" s="148">
        <v>0</v>
      </c>
      <c r="L149" s="146">
        <v>28</v>
      </c>
      <c r="M149" s="147">
        <v>2</v>
      </c>
      <c r="N149" s="135"/>
      <c r="O149" s="135"/>
      <c r="P149" s="147">
        <v>0</v>
      </c>
      <c r="Q149" s="147">
        <v>0</v>
      </c>
      <c r="R149" s="135"/>
      <c r="S149" s="135"/>
      <c r="T149" s="147">
        <v>23</v>
      </c>
      <c r="U149" s="147">
        <v>2</v>
      </c>
      <c r="V149" s="135"/>
      <c r="W149" s="42">
        <v>370</v>
      </c>
      <c r="X149" s="148">
        <v>26</v>
      </c>
      <c r="Z149" s="75">
        <f t="shared" si="151"/>
        <v>43973</v>
      </c>
      <c r="AA149" s="231">
        <f t="shared" si="159"/>
        <v>1551</v>
      </c>
      <c r="AB149" s="231">
        <f t="shared" si="160"/>
        <v>1481</v>
      </c>
      <c r="AC149" s="232">
        <f t="shared" si="161"/>
        <v>11</v>
      </c>
      <c r="AD149" s="184">
        <f t="shared" si="166"/>
        <v>2</v>
      </c>
      <c r="AE149" s="244"/>
      <c r="AF149" s="156">
        <v>1065</v>
      </c>
      <c r="AG149" s="185">
        <f t="shared" si="138"/>
        <v>0</v>
      </c>
      <c r="AH149" s="156">
        <v>1029</v>
      </c>
      <c r="AI149" s="185">
        <f t="shared" si="172"/>
        <v>0</v>
      </c>
      <c r="AJ149" s="186">
        <v>4</v>
      </c>
      <c r="AK149" s="187">
        <f t="shared" si="167"/>
        <v>0</v>
      </c>
      <c r="AL149" s="156">
        <v>45</v>
      </c>
      <c r="AM149" s="185">
        <f t="shared" si="168"/>
        <v>0</v>
      </c>
      <c r="AN149" s="156">
        <v>45</v>
      </c>
      <c r="AO149" s="185">
        <f t="shared" si="169"/>
        <v>0</v>
      </c>
      <c r="AP149" s="188">
        <v>0</v>
      </c>
      <c r="AQ149" s="187">
        <f t="shared" si="170"/>
        <v>0</v>
      </c>
      <c r="AR149" s="156">
        <v>441</v>
      </c>
      <c r="AS149" s="185">
        <f t="shared" si="137"/>
        <v>0</v>
      </c>
      <c r="AT149" s="156">
        <v>407</v>
      </c>
      <c r="AU149" s="185">
        <f t="shared" si="171"/>
        <v>0</v>
      </c>
      <c r="AV149" s="189">
        <v>7</v>
      </c>
      <c r="BE149" s="230">
        <f t="shared" si="154"/>
        <v>43973</v>
      </c>
      <c r="BF149" s="132">
        <f t="shared" si="155"/>
        <v>0</v>
      </c>
      <c r="BG149" s="230">
        <f t="shared" si="156"/>
        <v>43973</v>
      </c>
      <c r="BH149" s="132">
        <f t="shared" si="157"/>
        <v>1711</v>
      </c>
      <c r="BI149" s="1">
        <f t="shared" si="162"/>
        <v>43973</v>
      </c>
      <c r="BJ149">
        <f t="shared" si="152"/>
        <v>28</v>
      </c>
      <c r="BK149">
        <f t="shared" si="153"/>
        <v>2</v>
      </c>
      <c r="BL149" s="1">
        <f t="shared" si="163"/>
        <v>43973</v>
      </c>
      <c r="BM149">
        <f t="shared" si="164"/>
        <v>1963</v>
      </c>
      <c r="BN149">
        <f t="shared" si="165"/>
        <v>354</v>
      </c>
      <c r="BO149" s="180">
        <f t="shared" si="139"/>
        <v>43973</v>
      </c>
      <c r="BP149">
        <f t="shared" si="140"/>
        <v>1065</v>
      </c>
      <c r="BQ149">
        <f t="shared" si="141"/>
        <v>1029</v>
      </c>
      <c r="BR149">
        <f t="shared" si="142"/>
        <v>4</v>
      </c>
      <c r="BS149" s="180">
        <f t="shared" si="143"/>
        <v>43973</v>
      </c>
      <c r="BT149">
        <f t="shared" si="144"/>
        <v>45</v>
      </c>
      <c r="BU149">
        <f t="shared" si="145"/>
        <v>45</v>
      </c>
      <c r="BV149">
        <f t="shared" si="146"/>
        <v>0</v>
      </c>
      <c r="BW149" s="180">
        <f t="shared" si="147"/>
        <v>43973</v>
      </c>
      <c r="BX149">
        <f t="shared" si="148"/>
        <v>441</v>
      </c>
      <c r="BY149">
        <f t="shared" si="149"/>
        <v>407</v>
      </c>
      <c r="BZ149">
        <f t="shared" si="150"/>
        <v>7</v>
      </c>
      <c r="CA149" s="180">
        <f t="shared" si="90"/>
        <v>43973</v>
      </c>
      <c r="CB149">
        <f t="shared" si="91"/>
        <v>2</v>
      </c>
      <c r="CC149">
        <f t="shared" si="92"/>
        <v>0</v>
      </c>
      <c r="CD149" s="180">
        <f t="shared" si="93"/>
        <v>43973</v>
      </c>
      <c r="CE149">
        <f t="shared" si="94"/>
        <v>0</v>
      </c>
    </row>
    <row r="150" spans="1:83" ht="18" customHeight="1" x14ac:dyDescent="0.55000000000000004">
      <c r="A150" s="180">
        <v>43974</v>
      </c>
      <c r="B150" s="146">
        <v>2</v>
      </c>
      <c r="C150" s="155">
        <f t="shared" si="158"/>
        <v>1713</v>
      </c>
      <c r="D150" s="155">
        <f t="shared" si="173"/>
        <v>40</v>
      </c>
      <c r="E150" s="147">
        <v>1</v>
      </c>
      <c r="F150" s="147">
        <v>1673</v>
      </c>
      <c r="G150" s="147">
        <v>3</v>
      </c>
      <c r="H150" s="135"/>
      <c r="I150" s="147">
        <v>8</v>
      </c>
      <c r="J150" s="135"/>
      <c r="K150" s="148">
        <v>0</v>
      </c>
      <c r="L150" s="146">
        <v>36</v>
      </c>
      <c r="M150" s="147">
        <v>4</v>
      </c>
      <c r="N150" s="135"/>
      <c r="O150" s="135"/>
      <c r="P150" s="147">
        <v>0</v>
      </c>
      <c r="Q150" s="147">
        <v>0</v>
      </c>
      <c r="R150" s="135"/>
      <c r="S150" s="135"/>
      <c r="T150" s="147">
        <v>35</v>
      </c>
      <c r="U150" s="147">
        <v>2</v>
      </c>
      <c r="V150" s="135"/>
      <c r="W150" s="42">
        <v>371</v>
      </c>
      <c r="X150" s="148">
        <v>28</v>
      </c>
      <c r="Z150" s="75">
        <f t="shared" si="151"/>
        <v>43974</v>
      </c>
      <c r="AA150" s="231">
        <f t="shared" si="159"/>
        <v>1551</v>
      </c>
      <c r="AB150" s="231">
        <f t="shared" si="160"/>
        <v>1485</v>
      </c>
      <c r="AC150" s="232">
        <f t="shared" si="161"/>
        <v>11</v>
      </c>
      <c r="AD150" s="184">
        <f t="shared" si="166"/>
        <v>0</v>
      </c>
      <c r="AE150" s="244"/>
      <c r="AF150" s="156">
        <v>1065</v>
      </c>
      <c r="AG150" s="185">
        <f t="shared" si="138"/>
        <v>0</v>
      </c>
      <c r="AH150" s="156">
        <v>1029</v>
      </c>
      <c r="AI150" s="185">
        <f t="shared" si="172"/>
        <v>0</v>
      </c>
      <c r="AJ150" s="186">
        <v>4</v>
      </c>
      <c r="AK150" s="187">
        <f t="shared" si="167"/>
        <v>0</v>
      </c>
      <c r="AL150" s="156">
        <v>45</v>
      </c>
      <c r="AM150" s="185">
        <f t="shared" si="168"/>
        <v>0</v>
      </c>
      <c r="AN150" s="156">
        <v>45</v>
      </c>
      <c r="AO150" s="185">
        <f t="shared" si="169"/>
        <v>0</v>
      </c>
      <c r="AP150" s="188">
        <v>0</v>
      </c>
      <c r="AQ150" s="187">
        <f t="shared" si="170"/>
        <v>0</v>
      </c>
      <c r="AR150" s="156">
        <v>441</v>
      </c>
      <c r="AS150" s="185">
        <f t="shared" si="137"/>
        <v>4</v>
      </c>
      <c r="AT150" s="156">
        <v>411</v>
      </c>
      <c r="AU150" s="185">
        <f t="shared" si="171"/>
        <v>0</v>
      </c>
      <c r="AV150" s="189">
        <v>7</v>
      </c>
      <c r="BE150" s="230">
        <f t="shared" si="154"/>
        <v>43974</v>
      </c>
      <c r="BF150" s="132">
        <f t="shared" si="155"/>
        <v>2</v>
      </c>
      <c r="BG150" s="230">
        <f t="shared" si="156"/>
        <v>43974</v>
      </c>
      <c r="BH150" s="132">
        <f t="shared" si="157"/>
        <v>1713</v>
      </c>
      <c r="BI150" s="1">
        <f t="shared" si="162"/>
        <v>43974</v>
      </c>
      <c r="BJ150">
        <f t="shared" si="152"/>
        <v>36</v>
      </c>
      <c r="BK150">
        <f t="shared" si="153"/>
        <v>4</v>
      </c>
      <c r="BL150" s="1">
        <f t="shared" si="163"/>
        <v>43974</v>
      </c>
      <c r="BM150">
        <f t="shared" si="164"/>
        <v>1999</v>
      </c>
      <c r="BN150">
        <f t="shared" si="165"/>
        <v>358</v>
      </c>
      <c r="BO150" s="180">
        <f t="shared" si="139"/>
        <v>43974</v>
      </c>
      <c r="BP150">
        <f t="shared" si="140"/>
        <v>1065</v>
      </c>
      <c r="BQ150">
        <f t="shared" si="141"/>
        <v>1029</v>
      </c>
      <c r="BR150">
        <f t="shared" si="142"/>
        <v>4</v>
      </c>
      <c r="BS150" s="180">
        <f t="shared" si="143"/>
        <v>43974</v>
      </c>
      <c r="BT150">
        <f t="shared" si="144"/>
        <v>45</v>
      </c>
      <c r="BU150">
        <f t="shared" si="145"/>
        <v>45</v>
      </c>
      <c r="BV150">
        <f t="shared" si="146"/>
        <v>0</v>
      </c>
      <c r="BW150" s="180">
        <f t="shared" si="147"/>
        <v>43974</v>
      </c>
      <c r="BX150">
        <f t="shared" si="148"/>
        <v>441</v>
      </c>
      <c r="BY150">
        <f t="shared" si="149"/>
        <v>411</v>
      </c>
      <c r="BZ150">
        <f t="shared" si="150"/>
        <v>7</v>
      </c>
      <c r="CA150" s="180">
        <f t="shared" si="90"/>
        <v>43974</v>
      </c>
      <c r="CB150">
        <f t="shared" si="91"/>
        <v>0</v>
      </c>
      <c r="CC150">
        <f t="shared" si="92"/>
        <v>0</v>
      </c>
      <c r="CD150" s="180">
        <f t="shared" si="93"/>
        <v>43974</v>
      </c>
      <c r="CE150">
        <f t="shared" si="94"/>
        <v>0</v>
      </c>
    </row>
    <row r="151" spans="1:83" ht="18" customHeight="1" x14ac:dyDescent="0.55000000000000004">
      <c r="A151" s="180">
        <v>43975</v>
      </c>
      <c r="B151" s="146">
        <v>11</v>
      </c>
      <c r="C151" s="155">
        <f t="shared" si="158"/>
        <v>1724</v>
      </c>
      <c r="D151" s="155">
        <f t="shared" si="173"/>
        <v>46</v>
      </c>
      <c r="E151" s="147">
        <v>1</v>
      </c>
      <c r="F151" s="147">
        <v>1678</v>
      </c>
      <c r="G151" s="147">
        <v>0</v>
      </c>
      <c r="H151" s="135"/>
      <c r="I151" s="147">
        <v>5</v>
      </c>
      <c r="J151" s="135"/>
      <c r="K151" s="148">
        <v>0</v>
      </c>
      <c r="L151" s="146">
        <v>40</v>
      </c>
      <c r="M151" s="147">
        <v>4</v>
      </c>
      <c r="N151" s="135"/>
      <c r="O151" s="135"/>
      <c r="P151" s="147">
        <v>0</v>
      </c>
      <c r="Q151" s="147">
        <v>0</v>
      </c>
      <c r="R151" s="135"/>
      <c r="S151" s="135"/>
      <c r="T151" s="147">
        <v>15</v>
      </c>
      <c r="U151" s="147">
        <v>2</v>
      </c>
      <c r="V151" s="135"/>
      <c r="W151" s="42">
        <v>396</v>
      </c>
      <c r="X151" s="148">
        <v>28</v>
      </c>
      <c r="Z151" s="75">
        <f t="shared" si="151"/>
        <v>43975</v>
      </c>
      <c r="AA151" s="231">
        <f t="shared" si="159"/>
        <v>1551</v>
      </c>
      <c r="AB151" s="231">
        <f t="shared" si="160"/>
        <v>1489</v>
      </c>
      <c r="AC151" s="232">
        <f t="shared" si="161"/>
        <v>11</v>
      </c>
      <c r="AD151" s="184">
        <f t="shared" si="166"/>
        <v>0</v>
      </c>
      <c r="AE151" s="244"/>
      <c r="AF151" s="156">
        <v>1065</v>
      </c>
      <c r="AG151" s="185">
        <f t="shared" si="138"/>
        <v>1</v>
      </c>
      <c r="AH151" s="156">
        <v>1030</v>
      </c>
      <c r="AI151" s="185">
        <f t="shared" si="172"/>
        <v>0</v>
      </c>
      <c r="AJ151" s="186">
        <v>4</v>
      </c>
      <c r="AK151" s="187">
        <f t="shared" si="167"/>
        <v>0</v>
      </c>
      <c r="AL151" s="156">
        <v>45</v>
      </c>
      <c r="AM151" s="185">
        <f t="shared" si="168"/>
        <v>0</v>
      </c>
      <c r="AN151" s="156">
        <v>45</v>
      </c>
      <c r="AO151" s="185">
        <f t="shared" si="169"/>
        <v>0</v>
      </c>
      <c r="AP151" s="188">
        <v>0</v>
      </c>
      <c r="AQ151" s="187">
        <f t="shared" si="170"/>
        <v>0</v>
      </c>
      <c r="AR151" s="156">
        <v>441</v>
      </c>
      <c r="AS151" s="185">
        <f t="shared" si="137"/>
        <v>3</v>
      </c>
      <c r="AT151" s="156">
        <v>414</v>
      </c>
      <c r="AU151" s="185">
        <f t="shared" si="171"/>
        <v>0</v>
      </c>
      <c r="AV151" s="189">
        <v>7</v>
      </c>
      <c r="BE151" s="230">
        <f t="shared" si="154"/>
        <v>43975</v>
      </c>
      <c r="BF151" s="132">
        <f t="shared" si="155"/>
        <v>11</v>
      </c>
      <c r="BG151" s="230">
        <f t="shared" si="156"/>
        <v>43975</v>
      </c>
      <c r="BH151" s="132">
        <f t="shared" si="157"/>
        <v>1724</v>
      </c>
      <c r="BI151" s="1">
        <f t="shared" si="162"/>
        <v>43975</v>
      </c>
      <c r="BJ151">
        <f t="shared" si="152"/>
        <v>40</v>
      </c>
      <c r="BK151">
        <f t="shared" si="153"/>
        <v>4</v>
      </c>
      <c r="BL151" s="1">
        <f t="shared" si="163"/>
        <v>43975</v>
      </c>
      <c r="BM151">
        <f t="shared" si="164"/>
        <v>2039</v>
      </c>
      <c r="BN151">
        <f t="shared" si="165"/>
        <v>362</v>
      </c>
      <c r="BO151" s="180">
        <f t="shared" si="139"/>
        <v>43975</v>
      </c>
      <c r="BP151">
        <f t="shared" si="140"/>
        <v>1065</v>
      </c>
      <c r="BQ151">
        <f t="shared" si="141"/>
        <v>1030</v>
      </c>
      <c r="BR151">
        <f t="shared" si="142"/>
        <v>4</v>
      </c>
      <c r="BS151" s="180">
        <f t="shared" si="143"/>
        <v>43975</v>
      </c>
      <c r="BT151">
        <f t="shared" si="144"/>
        <v>45</v>
      </c>
      <c r="BU151">
        <f t="shared" si="145"/>
        <v>45</v>
      </c>
      <c r="BV151">
        <f t="shared" si="146"/>
        <v>0</v>
      </c>
      <c r="BW151" s="180">
        <f t="shared" si="147"/>
        <v>43975</v>
      </c>
      <c r="BX151">
        <f t="shared" si="148"/>
        <v>441</v>
      </c>
      <c r="BY151">
        <f t="shared" si="149"/>
        <v>414</v>
      </c>
      <c r="BZ151">
        <f t="shared" si="150"/>
        <v>7</v>
      </c>
      <c r="CA151" s="180">
        <f t="shared" si="90"/>
        <v>43975</v>
      </c>
      <c r="CB151">
        <f t="shared" si="91"/>
        <v>0</v>
      </c>
      <c r="CC151">
        <f t="shared" si="92"/>
        <v>1</v>
      </c>
      <c r="CD151" s="180">
        <f t="shared" si="93"/>
        <v>43975</v>
      </c>
      <c r="CE151">
        <f t="shared" si="94"/>
        <v>0</v>
      </c>
    </row>
    <row r="152" spans="1:83" ht="18" customHeight="1" x14ac:dyDescent="0.55000000000000004">
      <c r="A152" s="180">
        <v>43976</v>
      </c>
      <c r="B152" s="146">
        <v>7</v>
      </c>
      <c r="C152" s="155">
        <f t="shared" si="158"/>
        <v>1731</v>
      </c>
      <c r="D152" s="155">
        <f t="shared" si="173"/>
        <v>46</v>
      </c>
      <c r="E152" s="147">
        <v>1</v>
      </c>
      <c r="F152" s="147">
        <v>1685</v>
      </c>
      <c r="G152" s="147">
        <v>0</v>
      </c>
      <c r="H152" s="135"/>
      <c r="I152" s="147">
        <v>4</v>
      </c>
      <c r="J152" s="135"/>
      <c r="K152" s="148">
        <v>0</v>
      </c>
      <c r="L152" s="146">
        <v>29</v>
      </c>
      <c r="M152" s="147">
        <v>1</v>
      </c>
      <c r="N152" s="135"/>
      <c r="O152" s="135"/>
      <c r="P152" s="147">
        <v>0</v>
      </c>
      <c r="Q152" s="147">
        <v>0</v>
      </c>
      <c r="R152" s="135"/>
      <c r="S152" s="135"/>
      <c r="T152" s="147">
        <v>22</v>
      </c>
      <c r="U152" s="147">
        <v>1</v>
      </c>
      <c r="V152" s="135"/>
      <c r="W152" s="42">
        <v>403</v>
      </c>
      <c r="X152" s="148">
        <v>28</v>
      </c>
      <c r="Z152" s="75">
        <f t="shared" si="151"/>
        <v>43976</v>
      </c>
      <c r="AA152" s="231">
        <f t="shared" si="159"/>
        <v>1551</v>
      </c>
      <c r="AB152" s="231">
        <f t="shared" si="160"/>
        <v>1490</v>
      </c>
      <c r="AC152" s="232">
        <f t="shared" si="161"/>
        <v>11</v>
      </c>
      <c r="AD152" s="184">
        <f t="shared" si="166"/>
        <v>0</v>
      </c>
      <c r="AE152" s="244"/>
      <c r="AF152" s="156">
        <v>1065</v>
      </c>
      <c r="AG152" s="185">
        <f t="shared" si="138"/>
        <v>0</v>
      </c>
      <c r="AH152" s="156">
        <v>1030</v>
      </c>
      <c r="AI152" s="185">
        <f t="shared" si="172"/>
        <v>0</v>
      </c>
      <c r="AJ152" s="186">
        <v>4</v>
      </c>
      <c r="AK152" s="187">
        <f t="shared" si="167"/>
        <v>0</v>
      </c>
      <c r="AL152" s="156">
        <v>45</v>
      </c>
      <c r="AM152" s="185">
        <f t="shared" si="168"/>
        <v>0</v>
      </c>
      <c r="AN152" s="156">
        <v>45</v>
      </c>
      <c r="AO152" s="185">
        <f t="shared" si="169"/>
        <v>0</v>
      </c>
      <c r="AP152" s="188">
        <v>0</v>
      </c>
      <c r="AQ152" s="187">
        <f t="shared" si="170"/>
        <v>0</v>
      </c>
      <c r="AR152" s="156">
        <v>441</v>
      </c>
      <c r="AS152" s="185">
        <f t="shared" si="137"/>
        <v>1</v>
      </c>
      <c r="AT152" s="156">
        <v>415</v>
      </c>
      <c r="AU152" s="185">
        <f t="shared" si="171"/>
        <v>0</v>
      </c>
      <c r="AV152" s="189">
        <v>7</v>
      </c>
      <c r="BE152" s="230">
        <f t="shared" si="154"/>
        <v>43976</v>
      </c>
      <c r="BF152" s="132">
        <f t="shared" si="155"/>
        <v>7</v>
      </c>
      <c r="BG152" s="230">
        <f t="shared" si="156"/>
        <v>43976</v>
      </c>
      <c r="BH152" s="132">
        <f t="shared" si="157"/>
        <v>1731</v>
      </c>
      <c r="BI152" s="1">
        <f t="shared" si="162"/>
        <v>43976</v>
      </c>
      <c r="BJ152">
        <f t="shared" si="152"/>
        <v>29</v>
      </c>
      <c r="BK152">
        <f t="shared" si="153"/>
        <v>1</v>
      </c>
      <c r="BL152" s="1">
        <f t="shared" si="163"/>
        <v>43976</v>
      </c>
      <c r="BM152">
        <f t="shared" si="164"/>
        <v>2068</v>
      </c>
      <c r="BN152">
        <f t="shared" si="165"/>
        <v>363</v>
      </c>
      <c r="BO152" s="180">
        <f t="shared" si="139"/>
        <v>43976</v>
      </c>
      <c r="BP152">
        <f t="shared" si="140"/>
        <v>1065</v>
      </c>
      <c r="BQ152">
        <f t="shared" si="141"/>
        <v>1030</v>
      </c>
      <c r="BR152">
        <f t="shared" si="142"/>
        <v>4</v>
      </c>
      <c r="BS152" s="180">
        <f t="shared" si="143"/>
        <v>43976</v>
      </c>
      <c r="BT152">
        <f t="shared" si="144"/>
        <v>45</v>
      </c>
      <c r="BU152">
        <f t="shared" si="145"/>
        <v>45</v>
      </c>
      <c r="BV152">
        <f t="shared" si="146"/>
        <v>0</v>
      </c>
      <c r="BW152" s="180">
        <f t="shared" si="147"/>
        <v>43976</v>
      </c>
      <c r="BX152">
        <f t="shared" si="148"/>
        <v>441</v>
      </c>
      <c r="BY152">
        <f t="shared" si="149"/>
        <v>415</v>
      </c>
      <c r="BZ152">
        <f t="shared" si="150"/>
        <v>7</v>
      </c>
      <c r="CA152" s="180">
        <f t="shared" si="90"/>
        <v>43976</v>
      </c>
      <c r="CB152">
        <f t="shared" si="91"/>
        <v>0</v>
      </c>
      <c r="CC152">
        <f t="shared" si="92"/>
        <v>0</v>
      </c>
      <c r="CD152" s="180">
        <f t="shared" si="93"/>
        <v>43976</v>
      </c>
      <c r="CE152">
        <f t="shared" si="94"/>
        <v>0</v>
      </c>
    </row>
    <row r="153" spans="1:83" ht="18" customHeight="1" x14ac:dyDescent="0.55000000000000004">
      <c r="A153" s="180">
        <v>43977</v>
      </c>
      <c r="B153" s="146">
        <v>1</v>
      </c>
      <c r="C153" s="155">
        <f t="shared" si="158"/>
        <v>1732</v>
      </c>
      <c r="D153" s="155">
        <f t="shared" si="173"/>
        <v>45</v>
      </c>
      <c r="E153" s="147">
        <v>0</v>
      </c>
      <c r="F153" s="147">
        <v>1687</v>
      </c>
      <c r="G153" s="147">
        <v>1</v>
      </c>
      <c r="H153" s="135"/>
      <c r="I153" s="147">
        <v>5</v>
      </c>
      <c r="J153" s="135"/>
      <c r="K153" s="148">
        <v>0</v>
      </c>
      <c r="L153" s="146">
        <v>28</v>
      </c>
      <c r="M153" s="147">
        <v>0</v>
      </c>
      <c r="N153" s="135"/>
      <c r="O153" s="135"/>
      <c r="P153" s="147">
        <v>0</v>
      </c>
      <c r="Q153" s="147">
        <v>0</v>
      </c>
      <c r="R153" s="135"/>
      <c r="S153" s="135"/>
      <c r="T153" s="147">
        <v>27</v>
      </c>
      <c r="U153" s="147">
        <v>1</v>
      </c>
      <c r="V153" s="135"/>
      <c r="W153" s="42">
        <v>404</v>
      </c>
      <c r="X153" s="148">
        <v>27</v>
      </c>
      <c r="Z153" s="75">
        <f t="shared" si="151"/>
        <v>43977</v>
      </c>
      <c r="AA153" s="231">
        <f t="shared" si="159"/>
        <v>1551</v>
      </c>
      <c r="AB153" s="231">
        <f t="shared" si="160"/>
        <v>1494</v>
      </c>
      <c r="AC153" s="232">
        <f t="shared" si="161"/>
        <v>11</v>
      </c>
      <c r="AD153" s="184">
        <f t="shared" si="166"/>
        <v>0</v>
      </c>
      <c r="AE153" s="244"/>
      <c r="AF153" s="156">
        <v>1065</v>
      </c>
      <c r="AG153" s="185">
        <f t="shared" si="138"/>
        <v>3</v>
      </c>
      <c r="AH153" s="156">
        <v>1033</v>
      </c>
      <c r="AI153" s="185">
        <f t="shared" si="172"/>
        <v>0</v>
      </c>
      <c r="AJ153" s="186">
        <v>4</v>
      </c>
      <c r="AK153" s="187">
        <f t="shared" si="167"/>
        <v>0</v>
      </c>
      <c r="AL153" s="156">
        <v>45</v>
      </c>
      <c r="AM153" s="185">
        <f t="shared" si="168"/>
        <v>0</v>
      </c>
      <c r="AN153" s="156">
        <v>45</v>
      </c>
      <c r="AO153" s="185">
        <f t="shared" si="169"/>
        <v>0</v>
      </c>
      <c r="AP153" s="188">
        <v>0</v>
      </c>
      <c r="AQ153" s="187">
        <f t="shared" si="170"/>
        <v>0</v>
      </c>
      <c r="AR153" s="156">
        <v>441</v>
      </c>
      <c r="AS153" s="185">
        <f t="shared" ref="AS153:AS184" si="174">+AT153-AT152</f>
        <v>1</v>
      </c>
      <c r="AT153" s="156">
        <v>416</v>
      </c>
      <c r="AU153" s="185">
        <f t="shared" si="171"/>
        <v>0</v>
      </c>
      <c r="AV153" s="189">
        <v>7</v>
      </c>
      <c r="BE153" s="230">
        <f t="shared" si="154"/>
        <v>43977</v>
      </c>
      <c r="BF153" s="132">
        <f t="shared" si="155"/>
        <v>1</v>
      </c>
      <c r="BG153" s="230">
        <f t="shared" si="156"/>
        <v>43977</v>
      </c>
      <c r="BH153" s="132">
        <f t="shared" si="157"/>
        <v>1732</v>
      </c>
      <c r="BI153" s="1">
        <f t="shared" si="162"/>
        <v>43977</v>
      </c>
      <c r="BJ153">
        <f t="shared" si="152"/>
        <v>28</v>
      </c>
      <c r="BK153">
        <f t="shared" si="153"/>
        <v>0</v>
      </c>
      <c r="BL153" s="1">
        <f t="shared" si="163"/>
        <v>43977</v>
      </c>
      <c r="BM153">
        <f t="shared" si="164"/>
        <v>2096</v>
      </c>
      <c r="BN153">
        <f t="shared" si="165"/>
        <v>363</v>
      </c>
      <c r="BO153" s="180">
        <f t="shared" si="139"/>
        <v>43977</v>
      </c>
      <c r="BP153">
        <f t="shared" si="140"/>
        <v>1065</v>
      </c>
      <c r="BQ153">
        <f t="shared" si="141"/>
        <v>1033</v>
      </c>
      <c r="BR153">
        <f t="shared" si="142"/>
        <v>4</v>
      </c>
      <c r="BS153" s="180">
        <f t="shared" si="143"/>
        <v>43977</v>
      </c>
      <c r="BT153">
        <f t="shared" si="144"/>
        <v>45</v>
      </c>
      <c r="BU153">
        <f t="shared" si="145"/>
        <v>45</v>
      </c>
      <c r="BV153">
        <f t="shared" si="146"/>
        <v>0</v>
      </c>
      <c r="BW153" s="180">
        <f t="shared" si="147"/>
        <v>43977</v>
      </c>
      <c r="BX153">
        <f t="shared" si="148"/>
        <v>441</v>
      </c>
      <c r="BY153">
        <f t="shared" si="149"/>
        <v>416</v>
      </c>
      <c r="BZ153">
        <f t="shared" si="150"/>
        <v>7</v>
      </c>
      <c r="CA153" s="180">
        <f t="shared" si="90"/>
        <v>43977</v>
      </c>
      <c r="CB153">
        <f t="shared" si="91"/>
        <v>0</v>
      </c>
      <c r="CC153">
        <f t="shared" si="92"/>
        <v>3</v>
      </c>
      <c r="CD153" s="180">
        <f t="shared" si="93"/>
        <v>43977</v>
      </c>
      <c r="CE153">
        <f t="shared" si="94"/>
        <v>0</v>
      </c>
    </row>
    <row r="154" spans="1:83" ht="18" customHeight="1" x14ac:dyDescent="0.55000000000000004">
      <c r="A154" s="180">
        <v>43978</v>
      </c>
      <c r="B154" s="146">
        <v>2</v>
      </c>
      <c r="C154" s="155">
        <f t="shared" si="158"/>
        <v>1734</v>
      </c>
      <c r="D154" s="155">
        <f t="shared" si="173"/>
        <v>46</v>
      </c>
      <c r="E154" s="147">
        <v>0</v>
      </c>
      <c r="F154" s="147">
        <v>1688</v>
      </c>
      <c r="G154" s="147">
        <v>0</v>
      </c>
      <c r="H154" s="135"/>
      <c r="I154" s="147">
        <v>4</v>
      </c>
      <c r="J154" s="135"/>
      <c r="K154" s="148">
        <v>0</v>
      </c>
      <c r="L154" s="146">
        <v>23</v>
      </c>
      <c r="M154" s="147">
        <v>0</v>
      </c>
      <c r="N154" s="135"/>
      <c r="O154" s="135"/>
      <c r="P154" s="147">
        <v>0</v>
      </c>
      <c r="Q154" s="147">
        <v>0</v>
      </c>
      <c r="R154" s="135"/>
      <c r="S154" s="135"/>
      <c r="T154" s="147">
        <v>14</v>
      </c>
      <c r="U154" s="147">
        <v>3</v>
      </c>
      <c r="V154" s="135"/>
      <c r="W154" s="42">
        <v>413</v>
      </c>
      <c r="X154" s="148">
        <v>24</v>
      </c>
      <c r="Z154" s="75">
        <f t="shared" si="151"/>
        <v>43978</v>
      </c>
      <c r="AA154" s="231">
        <f t="shared" si="159"/>
        <v>1552</v>
      </c>
      <c r="AB154" s="231">
        <f t="shared" si="160"/>
        <v>1498</v>
      </c>
      <c r="AC154" s="232">
        <f t="shared" si="161"/>
        <v>11</v>
      </c>
      <c r="AD154" s="184">
        <f t="shared" si="166"/>
        <v>1</v>
      </c>
      <c r="AE154" s="244"/>
      <c r="AF154" s="156">
        <v>1066</v>
      </c>
      <c r="AG154" s="185">
        <f t="shared" si="138"/>
        <v>1</v>
      </c>
      <c r="AH154" s="156">
        <v>1034</v>
      </c>
      <c r="AI154" s="185">
        <f t="shared" si="172"/>
        <v>0</v>
      </c>
      <c r="AJ154" s="186">
        <v>4</v>
      </c>
      <c r="AK154" s="187">
        <f t="shared" si="167"/>
        <v>0</v>
      </c>
      <c r="AL154" s="156">
        <v>45</v>
      </c>
      <c r="AM154" s="185">
        <f t="shared" si="168"/>
        <v>0</v>
      </c>
      <c r="AN154" s="156">
        <v>45</v>
      </c>
      <c r="AO154" s="185">
        <f t="shared" si="169"/>
        <v>0</v>
      </c>
      <c r="AP154" s="188">
        <v>0</v>
      </c>
      <c r="AQ154" s="187">
        <f t="shared" si="170"/>
        <v>0</v>
      </c>
      <c r="AR154" s="156">
        <v>441</v>
      </c>
      <c r="AS154" s="185">
        <f t="shared" si="174"/>
        <v>3</v>
      </c>
      <c r="AT154" s="156">
        <v>419</v>
      </c>
      <c r="AU154" s="185">
        <f t="shared" si="171"/>
        <v>0</v>
      </c>
      <c r="AV154" s="189">
        <v>7</v>
      </c>
      <c r="BE154" s="230">
        <f t="shared" si="154"/>
        <v>43978</v>
      </c>
      <c r="BF154" s="132">
        <f t="shared" si="155"/>
        <v>2</v>
      </c>
      <c r="BG154" s="230">
        <f t="shared" si="156"/>
        <v>43978</v>
      </c>
      <c r="BH154" s="132">
        <f t="shared" si="157"/>
        <v>1734</v>
      </c>
      <c r="BI154" s="1">
        <f t="shared" si="162"/>
        <v>43978</v>
      </c>
      <c r="BJ154">
        <f t="shared" si="152"/>
        <v>23</v>
      </c>
      <c r="BK154">
        <f t="shared" si="153"/>
        <v>0</v>
      </c>
      <c r="BL154" s="1">
        <f t="shared" si="163"/>
        <v>43978</v>
      </c>
      <c r="BM154">
        <f t="shared" si="164"/>
        <v>2119</v>
      </c>
      <c r="BN154">
        <f t="shared" si="165"/>
        <v>363</v>
      </c>
      <c r="BO154" s="180">
        <f t="shared" si="139"/>
        <v>43978</v>
      </c>
      <c r="BP154">
        <f t="shared" si="140"/>
        <v>1066</v>
      </c>
      <c r="BQ154">
        <f t="shared" si="141"/>
        <v>1034</v>
      </c>
      <c r="BR154">
        <f t="shared" si="142"/>
        <v>4</v>
      </c>
      <c r="BS154" s="180">
        <f t="shared" si="143"/>
        <v>43978</v>
      </c>
      <c r="BT154">
        <f t="shared" si="144"/>
        <v>45</v>
      </c>
      <c r="BU154">
        <f t="shared" si="145"/>
        <v>45</v>
      </c>
      <c r="BV154">
        <f t="shared" si="146"/>
        <v>0</v>
      </c>
      <c r="BW154" s="180">
        <f t="shared" si="147"/>
        <v>43978</v>
      </c>
      <c r="BX154">
        <f t="shared" si="148"/>
        <v>441</v>
      </c>
      <c r="BY154">
        <f t="shared" si="149"/>
        <v>419</v>
      </c>
      <c r="BZ154">
        <f t="shared" si="150"/>
        <v>7</v>
      </c>
      <c r="CA154" s="180">
        <f t="shared" si="90"/>
        <v>43978</v>
      </c>
      <c r="CB154">
        <f t="shared" si="91"/>
        <v>1</v>
      </c>
      <c r="CC154">
        <f t="shared" si="92"/>
        <v>1</v>
      </c>
      <c r="CD154" s="180">
        <f t="shared" si="93"/>
        <v>43978</v>
      </c>
      <c r="CE154">
        <f t="shared" si="94"/>
        <v>0</v>
      </c>
    </row>
    <row r="155" spans="1:83" ht="18" customHeight="1" x14ac:dyDescent="0.55000000000000004">
      <c r="A155" s="180">
        <v>43979</v>
      </c>
      <c r="B155" s="146">
        <v>0</v>
      </c>
      <c r="C155" s="155">
        <f t="shared" si="158"/>
        <v>1734</v>
      </c>
      <c r="D155" s="155">
        <f t="shared" si="173"/>
        <v>46</v>
      </c>
      <c r="E155" s="147">
        <v>0</v>
      </c>
      <c r="F155" s="147">
        <v>1688</v>
      </c>
      <c r="G155" s="147">
        <v>0</v>
      </c>
      <c r="H155" s="135"/>
      <c r="I155" s="147">
        <v>4</v>
      </c>
      <c r="J155" s="135"/>
      <c r="K155" s="148">
        <v>0</v>
      </c>
      <c r="L155" s="146">
        <v>5</v>
      </c>
      <c r="M155" s="147">
        <v>1</v>
      </c>
      <c r="N155" s="135"/>
      <c r="O155" s="135"/>
      <c r="P155" s="147">
        <v>0</v>
      </c>
      <c r="Q155" s="147">
        <v>0</v>
      </c>
      <c r="R155" s="135"/>
      <c r="S155" s="135"/>
      <c r="T155" s="147">
        <v>9</v>
      </c>
      <c r="U155" s="147">
        <v>3</v>
      </c>
      <c r="V155" s="135"/>
      <c r="W155" s="42">
        <v>409</v>
      </c>
      <c r="X155" s="148">
        <v>25</v>
      </c>
      <c r="Z155" s="75">
        <f t="shared" si="151"/>
        <v>43979</v>
      </c>
      <c r="AA155" s="231">
        <f t="shared" si="159"/>
        <v>1552</v>
      </c>
      <c r="AB155" s="231">
        <f t="shared" si="160"/>
        <v>1500</v>
      </c>
      <c r="AC155" s="232">
        <f t="shared" si="161"/>
        <v>11</v>
      </c>
      <c r="AD155" s="184">
        <f t="shared" si="166"/>
        <v>0</v>
      </c>
      <c r="AE155" s="244"/>
      <c r="AF155" s="156">
        <v>1066</v>
      </c>
      <c r="AG155" s="185">
        <f t="shared" ref="AG155:AG179" si="175">+AH155-AH154</f>
        <v>1</v>
      </c>
      <c r="AH155" s="156">
        <v>1035</v>
      </c>
      <c r="AI155" s="185">
        <f t="shared" si="172"/>
        <v>0</v>
      </c>
      <c r="AJ155" s="186">
        <v>4</v>
      </c>
      <c r="AK155" s="187">
        <f t="shared" si="167"/>
        <v>0</v>
      </c>
      <c r="AL155" s="156">
        <v>45</v>
      </c>
      <c r="AM155" s="185">
        <f t="shared" si="168"/>
        <v>0</v>
      </c>
      <c r="AN155" s="156">
        <v>45</v>
      </c>
      <c r="AO155" s="185">
        <f t="shared" si="169"/>
        <v>0</v>
      </c>
      <c r="AP155" s="188">
        <v>0</v>
      </c>
      <c r="AQ155" s="187">
        <f t="shared" si="170"/>
        <v>0</v>
      </c>
      <c r="AR155" s="156">
        <v>441</v>
      </c>
      <c r="AS155" s="185">
        <f t="shared" si="174"/>
        <v>1</v>
      </c>
      <c r="AT155" s="156">
        <v>420</v>
      </c>
      <c r="AU155" s="185">
        <f t="shared" si="171"/>
        <v>0</v>
      </c>
      <c r="AV155" s="189">
        <v>7</v>
      </c>
      <c r="BE155" s="230">
        <f t="shared" si="154"/>
        <v>43979</v>
      </c>
      <c r="BF155" s="132">
        <f t="shared" si="155"/>
        <v>0</v>
      </c>
      <c r="BG155" s="230">
        <f t="shared" si="156"/>
        <v>43979</v>
      </c>
      <c r="BH155" s="132">
        <f t="shared" si="157"/>
        <v>1734</v>
      </c>
      <c r="BI155" s="1">
        <f t="shared" si="162"/>
        <v>43979</v>
      </c>
      <c r="BJ155">
        <f t="shared" si="152"/>
        <v>5</v>
      </c>
      <c r="BK155">
        <f t="shared" si="153"/>
        <v>1</v>
      </c>
      <c r="BL155" s="1">
        <f t="shared" si="163"/>
        <v>43979</v>
      </c>
      <c r="BM155">
        <f t="shared" si="164"/>
        <v>2124</v>
      </c>
      <c r="BN155">
        <f t="shared" si="165"/>
        <v>364</v>
      </c>
      <c r="BO155" s="180">
        <f t="shared" si="139"/>
        <v>43979</v>
      </c>
      <c r="BP155">
        <f t="shared" si="140"/>
        <v>1066</v>
      </c>
      <c r="BQ155">
        <f t="shared" si="141"/>
        <v>1035</v>
      </c>
      <c r="BR155">
        <f t="shared" si="142"/>
        <v>4</v>
      </c>
      <c r="BS155" s="180">
        <f t="shared" si="143"/>
        <v>43979</v>
      </c>
      <c r="BT155">
        <f t="shared" si="144"/>
        <v>45</v>
      </c>
      <c r="BU155">
        <f t="shared" si="145"/>
        <v>45</v>
      </c>
      <c r="BV155">
        <f t="shared" si="146"/>
        <v>0</v>
      </c>
      <c r="BW155" s="180">
        <f t="shared" si="147"/>
        <v>43979</v>
      </c>
      <c r="BX155">
        <f t="shared" si="148"/>
        <v>441</v>
      </c>
      <c r="BY155">
        <f t="shared" si="149"/>
        <v>420</v>
      </c>
      <c r="BZ155">
        <f t="shared" si="150"/>
        <v>7</v>
      </c>
      <c r="CA155" s="180">
        <f t="shared" si="90"/>
        <v>43979</v>
      </c>
      <c r="CB155">
        <f t="shared" si="91"/>
        <v>0</v>
      </c>
      <c r="CC155">
        <f t="shared" si="92"/>
        <v>1</v>
      </c>
      <c r="CD155" s="180">
        <f t="shared" si="93"/>
        <v>43979</v>
      </c>
      <c r="CE155">
        <f t="shared" si="94"/>
        <v>0</v>
      </c>
    </row>
    <row r="156" spans="1:83" ht="18" customHeight="1" x14ac:dyDescent="0.55000000000000004">
      <c r="A156" s="180">
        <v>43980</v>
      </c>
      <c r="B156" s="146">
        <v>4</v>
      </c>
      <c r="C156" s="155">
        <f t="shared" si="158"/>
        <v>1738</v>
      </c>
      <c r="D156" s="155">
        <f t="shared" si="173"/>
        <v>46</v>
      </c>
      <c r="E156" s="147">
        <v>0</v>
      </c>
      <c r="F156" s="147">
        <v>1692</v>
      </c>
      <c r="G156" s="147">
        <v>1</v>
      </c>
      <c r="H156" s="135"/>
      <c r="I156" s="147">
        <v>5</v>
      </c>
      <c r="J156" s="135"/>
      <c r="K156" s="148">
        <v>0</v>
      </c>
      <c r="L156" s="146">
        <v>4</v>
      </c>
      <c r="M156" s="147">
        <v>1</v>
      </c>
      <c r="N156" s="135"/>
      <c r="O156" s="135"/>
      <c r="P156" s="147">
        <v>0</v>
      </c>
      <c r="Q156" s="147">
        <v>0</v>
      </c>
      <c r="R156" s="135"/>
      <c r="S156" s="135"/>
      <c r="T156" s="147">
        <v>17</v>
      </c>
      <c r="U156" s="147">
        <v>2</v>
      </c>
      <c r="V156" s="135"/>
      <c r="W156" s="42">
        <v>396</v>
      </c>
      <c r="X156" s="148">
        <v>24</v>
      </c>
      <c r="Z156" s="75">
        <f t="shared" si="151"/>
        <v>43980</v>
      </c>
      <c r="AA156" s="231">
        <f t="shared" si="159"/>
        <v>1566</v>
      </c>
      <c r="AB156" s="231">
        <f t="shared" si="160"/>
        <v>1500</v>
      </c>
      <c r="AC156" s="232">
        <f t="shared" si="161"/>
        <v>11</v>
      </c>
      <c r="AD156" s="184">
        <f t="shared" si="166"/>
        <v>13</v>
      </c>
      <c r="AE156" s="244"/>
      <c r="AF156" s="156">
        <v>1079</v>
      </c>
      <c r="AG156" s="185">
        <f t="shared" si="175"/>
        <v>0</v>
      </c>
      <c r="AH156" s="156">
        <v>1035</v>
      </c>
      <c r="AI156" s="185">
        <f t="shared" si="172"/>
        <v>0</v>
      </c>
      <c r="AJ156" s="186">
        <v>4</v>
      </c>
      <c r="AK156" s="187">
        <f t="shared" si="167"/>
        <v>0</v>
      </c>
      <c r="AL156" s="156">
        <v>45</v>
      </c>
      <c r="AM156" s="185">
        <f t="shared" si="168"/>
        <v>0</v>
      </c>
      <c r="AN156" s="156">
        <v>45</v>
      </c>
      <c r="AO156" s="185">
        <f t="shared" si="169"/>
        <v>0</v>
      </c>
      <c r="AP156" s="188">
        <v>0</v>
      </c>
      <c r="AQ156" s="187">
        <f t="shared" si="170"/>
        <v>1</v>
      </c>
      <c r="AR156" s="156">
        <v>442</v>
      </c>
      <c r="AS156" s="185">
        <f t="shared" si="174"/>
        <v>0</v>
      </c>
      <c r="AT156" s="156">
        <v>420</v>
      </c>
      <c r="AU156" s="185">
        <f t="shared" si="171"/>
        <v>0</v>
      </c>
      <c r="AV156" s="189">
        <v>7</v>
      </c>
      <c r="BE156" s="230">
        <f t="shared" si="154"/>
        <v>43980</v>
      </c>
      <c r="BF156" s="132">
        <f t="shared" si="155"/>
        <v>4</v>
      </c>
      <c r="BG156" s="230">
        <f t="shared" si="156"/>
        <v>43980</v>
      </c>
      <c r="BH156" s="132">
        <f t="shared" si="157"/>
        <v>1738</v>
      </c>
      <c r="BI156" s="1">
        <f t="shared" si="162"/>
        <v>43980</v>
      </c>
      <c r="BJ156">
        <f t="shared" si="152"/>
        <v>4</v>
      </c>
      <c r="BK156">
        <f t="shared" si="153"/>
        <v>1</v>
      </c>
      <c r="BL156" s="1">
        <f t="shared" si="163"/>
        <v>43980</v>
      </c>
      <c r="BM156">
        <f t="shared" si="164"/>
        <v>2128</v>
      </c>
      <c r="BN156">
        <f t="shared" si="165"/>
        <v>365</v>
      </c>
      <c r="BO156" s="180">
        <f t="shared" si="139"/>
        <v>43980</v>
      </c>
      <c r="BP156">
        <f t="shared" si="140"/>
        <v>1079</v>
      </c>
      <c r="BQ156">
        <f t="shared" si="141"/>
        <v>1035</v>
      </c>
      <c r="BR156">
        <f t="shared" si="142"/>
        <v>4</v>
      </c>
      <c r="BS156" s="180">
        <f t="shared" si="143"/>
        <v>43980</v>
      </c>
      <c r="BT156">
        <f t="shared" si="144"/>
        <v>45</v>
      </c>
      <c r="BU156">
        <f t="shared" si="145"/>
        <v>45</v>
      </c>
      <c r="BV156">
        <f t="shared" si="146"/>
        <v>0</v>
      </c>
      <c r="BW156" s="180">
        <f t="shared" si="147"/>
        <v>43980</v>
      </c>
      <c r="BX156">
        <f t="shared" si="148"/>
        <v>442</v>
      </c>
      <c r="BY156">
        <f t="shared" si="149"/>
        <v>420</v>
      </c>
      <c r="BZ156">
        <f t="shared" si="150"/>
        <v>7</v>
      </c>
      <c r="CA156" s="180">
        <f t="shared" si="90"/>
        <v>43980</v>
      </c>
      <c r="CB156">
        <f t="shared" si="91"/>
        <v>13</v>
      </c>
      <c r="CC156">
        <f t="shared" si="92"/>
        <v>0</v>
      </c>
      <c r="CD156" s="180">
        <f t="shared" si="93"/>
        <v>43980</v>
      </c>
      <c r="CE156">
        <f t="shared" si="94"/>
        <v>0</v>
      </c>
    </row>
    <row r="157" spans="1:83" ht="18" customHeight="1" x14ac:dyDescent="0.55000000000000004">
      <c r="A157" s="180">
        <v>43981</v>
      </c>
      <c r="B157" s="146">
        <v>2</v>
      </c>
      <c r="C157" s="155">
        <f t="shared" si="158"/>
        <v>1740</v>
      </c>
      <c r="D157" s="155">
        <f t="shared" si="173"/>
        <v>48</v>
      </c>
      <c r="E157" s="147">
        <v>0</v>
      </c>
      <c r="F157" s="147">
        <v>1692</v>
      </c>
      <c r="G157" s="147">
        <v>0</v>
      </c>
      <c r="H157" s="135"/>
      <c r="I157" s="147">
        <v>4</v>
      </c>
      <c r="J157" s="135"/>
      <c r="K157" s="148">
        <v>0</v>
      </c>
      <c r="L157" s="146">
        <v>3</v>
      </c>
      <c r="M157" s="147">
        <v>1</v>
      </c>
      <c r="N157" s="135"/>
      <c r="O157" s="135"/>
      <c r="P157" s="147">
        <v>0</v>
      </c>
      <c r="Q157" s="147">
        <v>0</v>
      </c>
      <c r="R157" s="135"/>
      <c r="S157" s="135"/>
      <c r="T157" s="147">
        <v>10</v>
      </c>
      <c r="U157" s="147">
        <v>0</v>
      </c>
      <c r="V157" s="135"/>
      <c r="W157" s="42">
        <v>389</v>
      </c>
      <c r="X157" s="148">
        <v>25</v>
      </c>
      <c r="Z157" s="75">
        <f t="shared" si="151"/>
        <v>43981</v>
      </c>
      <c r="AA157" s="231">
        <f t="shared" si="159"/>
        <v>1569</v>
      </c>
      <c r="AB157" s="231">
        <f t="shared" si="160"/>
        <v>1502</v>
      </c>
      <c r="AC157" s="232">
        <f t="shared" si="161"/>
        <v>11</v>
      </c>
      <c r="AD157" s="184">
        <f t="shared" si="166"/>
        <v>3</v>
      </c>
      <c r="AE157" s="244"/>
      <c r="AF157" s="156">
        <v>1082</v>
      </c>
      <c r="AG157" s="185">
        <f t="shared" si="175"/>
        <v>1</v>
      </c>
      <c r="AH157" s="156">
        <v>1036</v>
      </c>
      <c r="AI157" s="185">
        <f t="shared" si="172"/>
        <v>0</v>
      </c>
      <c r="AJ157" s="186">
        <v>4</v>
      </c>
      <c r="AK157" s="187">
        <f t="shared" si="167"/>
        <v>0</v>
      </c>
      <c r="AL157" s="156">
        <v>45</v>
      </c>
      <c r="AM157" s="185">
        <f t="shared" si="168"/>
        <v>0</v>
      </c>
      <c r="AN157" s="156">
        <v>45</v>
      </c>
      <c r="AO157" s="185">
        <f t="shared" si="169"/>
        <v>0</v>
      </c>
      <c r="AP157" s="188">
        <v>0</v>
      </c>
      <c r="AQ157" s="187">
        <f t="shared" si="170"/>
        <v>0</v>
      </c>
      <c r="AR157" s="156">
        <v>442</v>
      </c>
      <c r="AS157" s="185">
        <f t="shared" si="174"/>
        <v>1</v>
      </c>
      <c r="AT157" s="156">
        <v>421</v>
      </c>
      <c r="AU157" s="185">
        <f t="shared" si="171"/>
        <v>0</v>
      </c>
      <c r="AV157" s="189">
        <v>7</v>
      </c>
      <c r="BE157" s="230">
        <f t="shared" si="154"/>
        <v>43981</v>
      </c>
      <c r="BF157" s="132">
        <f t="shared" si="155"/>
        <v>2</v>
      </c>
      <c r="BG157" s="230">
        <f t="shared" si="156"/>
        <v>43981</v>
      </c>
      <c r="BH157" s="132">
        <f t="shared" si="157"/>
        <v>1740</v>
      </c>
      <c r="BI157" s="1">
        <f t="shared" si="162"/>
        <v>43981</v>
      </c>
      <c r="BJ157">
        <f t="shared" si="152"/>
        <v>3</v>
      </c>
      <c r="BK157">
        <f t="shared" si="153"/>
        <v>1</v>
      </c>
      <c r="BL157" s="1">
        <f t="shared" si="163"/>
        <v>43981</v>
      </c>
      <c r="BM157">
        <f t="shared" si="164"/>
        <v>2131</v>
      </c>
      <c r="BN157">
        <f t="shared" si="165"/>
        <v>366</v>
      </c>
      <c r="BO157" s="180">
        <f t="shared" ref="BO157:BO177" si="176">+A157</f>
        <v>43981</v>
      </c>
      <c r="BP157">
        <f t="shared" ref="BP157:BP177" si="177">+AF157</f>
        <v>1082</v>
      </c>
      <c r="BQ157">
        <f t="shared" ref="BQ157:BQ177" si="178">+AH157</f>
        <v>1036</v>
      </c>
      <c r="BR157">
        <f t="shared" ref="BR157:BR177" si="179">+AJ157</f>
        <v>4</v>
      </c>
      <c r="BS157" s="180">
        <f t="shared" ref="BS157:BS177" si="180">+A157</f>
        <v>43981</v>
      </c>
      <c r="BT157">
        <f t="shared" ref="BT157:BT177" si="181">+AL157</f>
        <v>45</v>
      </c>
      <c r="BU157">
        <f t="shared" ref="BU157:BU177" si="182">+AN157</f>
        <v>45</v>
      </c>
      <c r="BV157">
        <f t="shared" ref="BV157:BV177" si="183">+AP157</f>
        <v>0</v>
      </c>
      <c r="BW157" s="180">
        <f t="shared" ref="BW157:BW177" si="184">+A157</f>
        <v>43981</v>
      </c>
      <c r="BX157">
        <f t="shared" ref="BX157:BX177" si="185">+AR157</f>
        <v>442</v>
      </c>
      <c r="BY157">
        <f t="shared" ref="BY157:BY177" si="186">+AT157</f>
        <v>421</v>
      </c>
      <c r="BZ157">
        <f t="shared" ref="BZ157:BZ177" si="187">+AV157</f>
        <v>7</v>
      </c>
      <c r="CA157" s="180">
        <f t="shared" si="90"/>
        <v>43981</v>
      </c>
      <c r="CB157">
        <f t="shared" si="91"/>
        <v>3</v>
      </c>
      <c r="CC157">
        <f t="shared" si="92"/>
        <v>1</v>
      </c>
      <c r="CD157" s="180">
        <f t="shared" si="93"/>
        <v>43981</v>
      </c>
      <c r="CE157">
        <f t="shared" si="94"/>
        <v>0</v>
      </c>
    </row>
    <row r="158" spans="1:83" ht="18" customHeight="1" x14ac:dyDescent="0.55000000000000004">
      <c r="A158" s="180">
        <v>43982</v>
      </c>
      <c r="B158" s="146">
        <v>16</v>
      </c>
      <c r="C158" s="155">
        <f t="shared" si="158"/>
        <v>1756</v>
      </c>
      <c r="D158" s="155">
        <f t="shared" si="173"/>
        <v>62</v>
      </c>
      <c r="E158" s="147">
        <v>0</v>
      </c>
      <c r="F158" s="147">
        <v>1694</v>
      </c>
      <c r="G158" s="147">
        <v>0</v>
      </c>
      <c r="H158" s="135"/>
      <c r="I158" s="147">
        <v>3</v>
      </c>
      <c r="J158" s="135"/>
      <c r="K158" s="148">
        <v>0</v>
      </c>
      <c r="L158" s="146">
        <v>16</v>
      </c>
      <c r="M158" s="147">
        <v>13</v>
      </c>
      <c r="N158" s="135"/>
      <c r="O158" s="135"/>
      <c r="P158" s="147">
        <v>0</v>
      </c>
      <c r="Q158" s="147">
        <v>0</v>
      </c>
      <c r="R158" s="135"/>
      <c r="S158" s="135"/>
      <c r="T158" s="147">
        <v>8</v>
      </c>
      <c r="U158" s="147">
        <v>4</v>
      </c>
      <c r="V158" s="135"/>
      <c r="W158" s="42">
        <v>397</v>
      </c>
      <c r="X158" s="148">
        <v>34</v>
      </c>
      <c r="Z158" s="75">
        <f t="shared" si="151"/>
        <v>43982</v>
      </c>
      <c r="AA158" s="231">
        <f t="shared" si="159"/>
        <v>1571</v>
      </c>
      <c r="AB158" s="231">
        <f t="shared" si="160"/>
        <v>1505</v>
      </c>
      <c r="AC158" s="232">
        <f t="shared" si="161"/>
        <v>11</v>
      </c>
      <c r="AD158" s="184">
        <f t="shared" si="166"/>
        <v>2</v>
      </c>
      <c r="AE158" s="244"/>
      <c r="AF158" s="156">
        <v>1084</v>
      </c>
      <c r="AG158" s="185">
        <f t="shared" si="175"/>
        <v>1</v>
      </c>
      <c r="AH158" s="156">
        <v>1037</v>
      </c>
      <c r="AI158" s="185">
        <f t="shared" si="172"/>
        <v>0</v>
      </c>
      <c r="AJ158" s="186">
        <v>4</v>
      </c>
      <c r="AK158" s="187">
        <f t="shared" si="167"/>
        <v>0</v>
      </c>
      <c r="AL158" s="156">
        <v>45</v>
      </c>
      <c r="AM158" s="185">
        <f t="shared" si="168"/>
        <v>0</v>
      </c>
      <c r="AN158" s="156">
        <v>45</v>
      </c>
      <c r="AO158" s="185">
        <f t="shared" si="169"/>
        <v>0</v>
      </c>
      <c r="AP158" s="188">
        <v>0</v>
      </c>
      <c r="AQ158" s="187">
        <f t="shared" si="170"/>
        <v>0</v>
      </c>
      <c r="AR158" s="156">
        <v>442</v>
      </c>
      <c r="AS158" s="185">
        <f t="shared" si="174"/>
        <v>2</v>
      </c>
      <c r="AT158" s="156">
        <v>423</v>
      </c>
      <c r="AU158" s="185">
        <f t="shared" si="171"/>
        <v>0</v>
      </c>
      <c r="AV158" s="189">
        <v>7</v>
      </c>
      <c r="BE158" s="230">
        <f t="shared" si="154"/>
        <v>43982</v>
      </c>
      <c r="BF158" s="132">
        <f t="shared" si="155"/>
        <v>16</v>
      </c>
      <c r="BG158" s="230">
        <f t="shared" si="156"/>
        <v>43982</v>
      </c>
      <c r="BH158" s="132">
        <f t="shared" si="157"/>
        <v>1756</v>
      </c>
      <c r="BI158" s="1">
        <f t="shared" si="162"/>
        <v>43982</v>
      </c>
      <c r="BJ158">
        <f t="shared" si="152"/>
        <v>16</v>
      </c>
      <c r="BK158">
        <f t="shared" si="153"/>
        <v>13</v>
      </c>
      <c r="BL158" s="1">
        <f t="shared" si="163"/>
        <v>43982</v>
      </c>
      <c r="BM158">
        <f t="shared" si="164"/>
        <v>2147</v>
      </c>
      <c r="BN158">
        <f t="shared" si="165"/>
        <v>379</v>
      </c>
      <c r="BO158" s="180">
        <f t="shared" si="176"/>
        <v>43982</v>
      </c>
      <c r="BP158">
        <f t="shared" si="177"/>
        <v>1084</v>
      </c>
      <c r="BQ158">
        <f t="shared" si="178"/>
        <v>1037</v>
      </c>
      <c r="BR158">
        <f t="shared" si="179"/>
        <v>4</v>
      </c>
      <c r="BS158" s="180">
        <f t="shared" si="180"/>
        <v>43982</v>
      </c>
      <c r="BT158">
        <f t="shared" si="181"/>
        <v>45</v>
      </c>
      <c r="BU158">
        <f t="shared" si="182"/>
        <v>45</v>
      </c>
      <c r="BV158">
        <f t="shared" si="183"/>
        <v>0</v>
      </c>
      <c r="BW158" s="180">
        <f t="shared" si="184"/>
        <v>43982</v>
      </c>
      <c r="BX158">
        <f t="shared" si="185"/>
        <v>442</v>
      </c>
      <c r="BY158">
        <f t="shared" si="186"/>
        <v>423</v>
      </c>
      <c r="BZ158">
        <f t="shared" si="187"/>
        <v>7</v>
      </c>
      <c r="CA158" s="180">
        <f t="shared" ref="CA158:CA211" si="188">+A158</f>
        <v>43982</v>
      </c>
      <c r="CB158">
        <f t="shared" ref="CB158:CB211" si="189">+AD158</f>
        <v>2</v>
      </c>
      <c r="CC158">
        <f t="shared" ref="CC158:CC211" si="190">+AG158</f>
        <v>1</v>
      </c>
      <c r="CD158" s="180">
        <f t="shared" ref="CD158:CD211" si="191">+A158</f>
        <v>43982</v>
      </c>
      <c r="CE158">
        <f t="shared" ref="CE158:CE211" si="192">+AI158</f>
        <v>0</v>
      </c>
    </row>
    <row r="159" spans="1:83" ht="18" customHeight="1" x14ac:dyDescent="0.55000000000000004">
      <c r="A159" s="180">
        <v>43983</v>
      </c>
      <c r="B159" s="146">
        <v>5</v>
      </c>
      <c r="C159" s="155">
        <f t="shared" si="158"/>
        <v>1761</v>
      </c>
      <c r="D159" s="155">
        <f t="shared" si="173"/>
        <v>63</v>
      </c>
      <c r="E159" s="147">
        <v>0</v>
      </c>
      <c r="F159" s="147">
        <v>1698</v>
      </c>
      <c r="G159" s="147">
        <v>0</v>
      </c>
      <c r="H159" s="135"/>
      <c r="I159" s="147">
        <v>2</v>
      </c>
      <c r="J159" s="135"/>
      <c r="K159" s="148">
        <v>0</v>
      </c>
      <c r="L159" s="146">
        <v>10</v>
      </c>
      <c r="M159" s="147">
        <v>8</v>
      </c>
      <c r="N159" s="135"/>
      <c r="O159" s="135"/>
      <c r="P159" s="147">
        <v>2</v>
      </c>
      <c r="Q159" s="147">
        <v>2</v>
      </c>
      <c r="R159" s="135"/>
      <c r="S159" s="135"/>
      <c r="T159" s="147">
        <v>34</v>
      </c>
      <c r="U159" s="147">
        <v>1</v>
      </c>
      <c r="V159" s="135"/>
      <c r="W159" s="42">
        <v>371</v>
      </c>
      <c r="X159" s="148">
        <v>39</v>
      </c>
      <c r="Z159" s="75">
        <f t="shared" si="151"/>
        <v>43983</v>
      </c>
      <c r="AA159" s="231">
        <f t="shared" si="159"/>
        <v>1575</v>
      </c>
      <c r="AB159" s="231">
        <f t="shared" si="160"/>
        <v>1509</v>
      </c>
      <c r="AC159" s="232">
        <f t="shared" si="161"/>
        <v>11</v>
      </c>
      <c r="AD159" s="184">
        <f t="shared" si="166"/>
        <v>3</v>
      </c>
      <c r="AE159" s="244"/>
      <c r="AF159" s="156">
        <v>1087</v>
      </c>
      <c r="AG159" s="185">
        <f t="shared" si="175"/>
        <v>0</v>
      </c>
      <c r="AH159" s="156">
        <v>1037</v>
      </c>
      <c r="AI159" s="185">
        <f t="shared" si="172"/>
        <v>0</v>
      </c>
      <c r="AJ159" s="186">
        <v>4</v>
      </c>
      <c r="AK159" s="187">
        <f t="shared" si="167"/>
        <v>0</v>
      </c>
      <c r="AL159" s="156">
        <v>45</v>
      </c>
      <c r="AM159" s="185">
        <f t="shared" si="168"/>
        <v>0</v>
      </c>
      <c r="AN159" s="156">
        <v>45</v>
      </c>
      <c r="AO159" s="185">
        <f t="shared" si="169"/>
        <v>0</v>
      </c>
      <c r="AP159" s="188">
        <v>0</v>
      </c>
      <c r="AQ159" s="187">
        <f t="shared" si="170"/>
        <v>1</v>
      </c>
      <c r="AR159" s="156">
        <v>443</v>
      </c>
      <c r="AS159" s="185">
        <f t="shared" si="174"/>
        <v>4</v>
      </c>
      <c r="AT159" s="156">
        <v>427</v>
      </c>
      <c r="AU159" s="185">
        <f t="shared" si="171"/>
        <v>0</v>
      </c>
      <c r="AV159" s="189">
        <v>7</v>
      </c>
      <c r="BE159" s="230">
        <f t="shared" si="154"/>
        <v>43983</v>
      </c>
      <c r="BF159" s="132">
        <f t="shared" si="155"/>
        <v>5</v>
      </c>
      <c r="BG159" s="230">
        <f t="shared" si="156"/>
        <v>43983</v>
      </c>
      <c r="BH159" s="132">
        <f t="shared" si="157"/>
        <v>1761</v>
      </c>
      <c r="BI159" s="1">
        <f t="shared" si="162"/>
        <v>43983</v>
      </c>
      <c r="BJ159">
        <f t="shared" si="152"/>
        <v>10</v>
      </c>
      <c r="BK159">
        <f t="shared" si="153"/>
        <v>8</v>
      </c>
      <c r="BL159" s="1">
        <f t="shared" si="163"/>
        <v>43983</v>
      </c>
      <c r="BM159">
        <f t="shared" si="164"/>
        <v>2157</v>
      </c>
      <c r="BN159">
        <f t="shared" si="165"/>
        <v>387</v>
      </c>
      <c r="BO159" s="180">
        <f t="shared" si="176"/>
        <v>43983</v>
      </c>
      <c r="BP159">
        <f t="shared" si="177"/>
        <v>1087</v>
      </c>
      <c r="BQ159">
        <f t="shared" si="178"/>
        <v>1037</v>
      </c>
      <c r="BR159">
        <f t="shared" si="179"/>
        <v>4</v>
      </c>
      <c r="BS159" s="180">
        <f t="shared" si="180"/>
        <v>43983</v>
      </c>
      <c r="BT159">
        <f t="shared" si="181"/>
        <v>45</v>
      </c>
      <c r="BU159">
        <f t="shared" si="182"/>
        <v>45</v>
      </c>
      <c r="BV159">
        <f t="shared" si="183"/>
        <v>0</v>
      </c>
      <c r="BW159" s="180">
        <f t="shared" si="184"/>
        <v>43983</v>
      </c>
      <c r="BX159">
        <f t="shared" si="185"/>
        <v>443</v>
      </c>
      <c r="BY159">
        <f t="shared" si="186"/>
        <v>427</v>
      </c>
      <c r="BZ159">
        <f t="shared" si="187"/>
        <v>7</v>
      </c>
      <c r="CA159" s="180">
        <f t="shared" si="188"/>
        <v>43983</v>
      </c>
      <c r="CB159">
        <f t="shared" si="189"/>
        <v>3</v>
      </c>
      <c r="CC159">
        <f t="shared" si="190"/>
        <v>0</v>
      </c>
      <c r="CD159" s="180">
        <f t="shared" si="191"/>
        <v>43983</v>
      </c>
      <c r="CE159">
        <f t="shared" si="192"/>
        <v>0</v>
      </c>
    </row>
    <row r="160" spans="1:83" ht="18" customHeight="1" x14ac:dyDescent="0.55000000000000004">
      <c r="A160" s="180">
        <v>43984</v>
      </c>
      <c r="B160" s="146">
        <v>1</v>
      </c>
      <c r="C160" s="155">
        <f t="shared" si="158"/>
        <v>1762</v>
      </c>
      <c r="D160" s="155">
        <f t="shared" si="173"/>
        <v>63</v>
      </c>
      <c r="E160" s="147">
        <v>0</v>
      </c>
      <c r="F160" s="147">
        <v>1699</v>
      </c>
      <c r="G160" s="147">
        <v>1</v>
      </c>
      <c r="H160" s="135"/>
      <c r="I160" s="147">
        <v>3</v>
      </c>
      <c r="J160" s="135"/>
      <c r="K160" s="148">
        <v>0</v>
      </c>
      <c r="L160" s="146">
        <v>4</v>
      </c>
      <c r="M160" s="147">
        <v>2</v>
      </c>
      <c r="N160" s="135"/>
      <c r="O160" s="135"/>
      <c r="P160" s="147">
        <v>0</v>
      </c>
      <c r="Q160" s="147">
        <v>0</v>
      </c>
      <c r="R160" s="135"/>
      <c r="S160" s="135"/>
      <c r="T160" s="147">
        <v>18</v>
      </c>
      <c r="U160" s="147">
        <v>1</v>
      </c>
      <c r="V160" s="135"/>
      <c r="W160" s="42">
        <v>357</v>
      </c>
      <c r="X160" s="148">
        <v>40</v>
      </c>
      <c r="Z160" s="75">
        <f t="shared" si="151"/>
        <v>43984</v>
      </c>
      <c r="AA160" s="231">
        <f t="shared" si="159"/>
        <v>1581</v>
      </c>
      <c r="AB160" s="231">
        <f t="shared" si="160"/>
        <v>1510</v>
      </c>
      <c r="AC160" s="232">
        <f t="shared" si="161"/>
        <v>11</v>
      </c>
      <c r="AD160" s="184">
        <f t="shared" si="166"/>
        <v>6</v>
      </c>
      <c r="AE160" s="244"/>
      <c r="AF160" s="156">
        <v>1093</v>
      </c>
      <c r="AG160" s="185">
        <f t="shared" si="175"/>
        <v>1</v>
      </c>
      <c r="AH160" s="156">
        <v>1038</v>
      </c>
      <c r="AI160" s="185">
        <f t="shared" si="172"/>
        <v>0</v>
      </c>
      <c r="AJ160" s="186">
        <v>4</v>
      </c>
      <c r="AK160" s="187">
        <f t="shared" si="167"/>
        <v>0</v>
      </c>
      <c r="AL160" s="156">
        <v>45</v>
      </c>
      <c r="AM160" s="185">
        <f t="shared" si="168"/>
        <v>0</v>
      </c>
      <c r="AN160" s="156">
        <v>45</v>
      </c>
      <c r="AO160" s="185">
        <f t="shared" si="169"/>
        <v>0</v>
      </c>
      <c r="AP160" s="188">
        <v>0</v>
      </c>
      <c r="AQ160" s="187">
        <f t="shared" si="170"/>
        <v>0</v>
      </c>
      <c r="AR160" s="156">
        <v>443</v>
      </c>
      <c r="AS160" s="185">
        <f t="shared" si="174"/>
        <v>0</v>
      </c>
      <c r="AT160" s="156">
        <v>427</v>
      </c>
      <c r="AU160" s="185">
        <f t="shared" si="171"/>
        <v>0</v>
      </c>
      <c r="AV160" s="189">
        <v>7</v>
      </c>
      <c r="BE160" s="230">
        <f t="shared" si="154"/>
        <v>43984</v>
      </c>
      <c r="BF160" s="132">
        <f t="shared" si="155"/>
        <v>1</v>
      </c>
      <c r="BG160" s="230">
        <f t="shared" si="156"/>
        <v>43984</v>
      </c>
      <c r="BH160" s="132">
        <f t="shared" si="157"/>
        <v>1762</v>
      </c>
      <c r="BI160" s="1">
        <f t="shared" si="162"/>
        <v>43984</v>
      </c>
      <c r="BJ160">
        <f t="shared" si="152"/>
        <v>4</v>
      </c>
      <c r="BK160">
        <f t="shared" si="153"/>
        <v>2</v>
      </c>
      <c r="BL160" s="1">
        <f t="shared" si="163"/>
        <v>43984</v>
      </c>
      <c r="BM160">
        <f t="shared" si="164"/>
        <v>2161</v>
      </c>
      <c r="BN160">
        <f t="shared" si="165"/>
        <v>389</v>
      </c>
      <c r="BO160" s="180">
        <f t="shared" si="176"/>
        <v>43984</v>
      </c>
      <c r="BP160">
        <f t="shared" si="177"/>
        <v>1093</v>
      </c>
      <c r="BQ160">
        <f t="shared" si="178"/>
        <v>1038</v>
      </c>
      <c r="BR160">
        <f t="shared" si="179"/>
        <v>4</v>
      </c>
      <c r="BS160" s="180">
        <f t="shared" si="180"/>
        <v>43984</v>
      </c>
      <c r="BT160">
        <f t="shared" si="181"/>
        <v>45</v>
      </c>
      <c r="BU160">
        <f t="shared" si="182"/>
        <v>45</v>
      </c>
      <c r="BV160">
        <f t="shared" si="183"/>
        <v>0</v>
      </c>
      <c r="BW160" s="180">
        <f t="shared" si="184"/>
        <v>43984</v>
      </c>
      <c r="BX160">
        <f t="shared" si="185"/>
        <v>443</v>
      </c>
      <c r="BY160">
        <f t="shared" si="186"/>
        <v>427</v>
      </c>
      <c r="BZ160">
        <f t="shared" si="187"/>
        <v>7</v>
      </c>
      <c r="CA160" s="180">
        <f t="shared" si="188"/>
        <v>43984</v>
      </c>
      <c r="CB160">
        <f t="shared" si="189"/>
        <v>6</v>
      </c>
      <c r="CC160">
        <f t="shared" si="190"/>
        <v>1</v>
      </c>
      <c r="CD160" s="180">
        <f t="shared" si="191"/>
        <v>43984</v>
      </c>
      <c r="CE160">
        <f t="shared" si="192"/>
        <v>0</v>
      </c>
    </row>
    <row r="161" spans="1:83" ht="18" customHeight="1" x14ac:dyDescent="0.55000000000000004">
      <c r="A161" s="180">
        <v>43985</v>
      </c>
      <c r="B161" s="146">
        <v>1</v>
      </c>
      <c r="C161" s="155">
        <f t="shared" si="158"/>
        <v>1763</v>
      </c>
      <c r="D161" s="155">
        <f t="shared" si="173"/>
        <v>60</v>
      </c>
      <c r="E161" s="147">
        <v>0</v>
      </c>
      <c r="F161" s="147">
        <v>1703</v>
      </c>
      <c r="G161" s="147">
        <v>0</v>
      </c>
      <c r="H161" s="135"/>
      <c r="I161" s="147">
        <v>3</v>
      </c>
      <c r="J161" s="135"/>
      <c r="K161" s="148">
        <v>0</v>
      </c>
      <c r="L161" s="146">
        <v>4</v>
      </c>
      <c r="M161" s="147">
        <v>4</v>
      </c>
      <c r="N161" s="135"/>
      <c r="O161" s="135"/>
      <c r="P161" s="147">
        <v>0</v>
      </c>
      <c r="Q161" s="147">
        <v>0</v>
      </c>
      <c r="R161" s="135"/>
      <c r="S161" s="135"/>
      <c r="T161" s="147">
        <v>35</v>
      </c>
      <c r="U161" s="147">
        <v>1</v>
      </c>
      <c r="V161" s="135"/>
      <c r="W161" s="42">
        <v>326</v>
      </c>
      <c r="X161" s="148">
        <v>43</v>
      </c>
      <c r="Z161" s="75">
        <f t="shared" si="151"/>
        <v>43985</v>
      </c>
      <c r="AA161" s="231">
        <f t="shared" si="159"/>
        <v>1581</v>
      </c>
      <c r="AB161" s="231">
        <f t="shared" si="160"/>
        <v>1512</v>
      </c>
      <c r="AC161" s="232">
        <f t="shared" si="161"/>
        <v>11</v>
      </c>
      <c r="AD161" s="184">
        <f t="shared" si="166"/>
        <v>0</v>
      </c>
      <c r="AE161" s="244"/>
      <c r="AF161" s="156">
        <v>1093</v>
      </c>
      <c r="AG161" s="185">
        <f t="shared" si="175"/>
        <v>1</v>
      </c>
      <c r="AH161" s="156">
        <v>1039</v>
      </c>
      <c r="AI161" s="185">
        <f t="shared" si="172"/>
        <v>0</v>
      </c>
      <c r="AJ161" s="186">
        <v>4</v>
      </c>
      <c r="AK161" s="187">
        <f t="shared" si="167"/>
        <v>0</v>
      </c>
      <c r="AL161" s="156">
        <v>45</v>
      </c>
      <c r="AM161" s="185">
        <f t="shared" si="168"/>
        <v>0</v>
      </c>
      <c r="AN161" s="156">
        <v>45</v>
      </c>
      <c r="AO161" s="185">
        <f t="shared" si="169"/>
        <v>0</v>
      </c>
      <c r="AP161" s="188">
        <v>0</v>
      </c>
      <c r="AQ161" s="187">
        <f t="shared" si="170"/>
        <v>0</v>
      </c>
      <c r="AR161" s="156">
        <v>443</v>
      </c>
      <c r="AS161" s="185">
        <f t="shared" si="174"/>
        <v>1</v>
      </c>
      <c r="AT161" s="156">
        <v>428</v>
      </c>
      <c r="AU161" s="185">
        <f t="shared" si="171"/>
        <v>0</v>
      </c>
      <c r="AV161" s="189">
        <v>7</v>
      </c>
      <c r="BE161" s="230">
        <f t="shared" si="154"/>
        <v>43985</v>
      </c>
      <c r="BF161" s="132">
        <f t="shared" si="155"/>
        <v>1</v>
      </c>
      <c r="BG161" s="230">
        <f t="shared" si="156"/>
        <v>43985</v>
      </c>
      <c r="BH161" s="132">
        <f t="shared" si="157"/>
        <v>1763</v>
      </c>
      <c r="BI161" s="1">
        <f t="shared" si="162"/>
        <v>43985</v>
      </c>
      <c r="BJ161">
        <f t="shared" ref="BJ161:BJ178" si="193">+L161</f>
        <v>4</v>
      </c>
      <c r="BK161">
        <f t="shared" ref="BK161:BK178" si="194">+M161</f>
        <v>4</v>
      </c>
      <c r="BL161" s="1">
        <f t="shared" si="163"/>
        <v>43985</v>
      </c>
      <c r="BM161">
        <f t="shared" si="164"/>
        <v>2165</v>
      </c>
      <c r="BN161">
        <f t="shared" si="165"/>
        <v>393</v>
      </c>
      <c r="BO161" s="180">
        <f t="shared" si="176"/>
        <v>43985</v>
      </c>
      <c r="BP161">
        <f t="shared" si="177"/>
        <v>1093</v>
      </c>
      <c r="BQ161">
        <f t="shared" si="178"/>
        <v>1039</v>
      </c>
      <c r="BR161">
        <f t="shared" si="179"/>
        <v>4</v>
      </c>
      <c r="BS161" s="180">
        <f t="shared" si="180"/>
        <v>43985</v>
      </c>
      <c r="BT161">
        <f t="shared" si="181"/>
        <v>45</v>
      </c>
      <c r="BU161">
        <f t="shared" si="182"/>
        <v>45</v>
      </c>
      <c r="BV161">
        <f t="shared" si="183"/>
        <v>0</v>
      </c>
      <c r="BW161" s="180">
        <f t="shared" si="184"/>
        <v>43985</v>
      </c>
      <c r="BX161">
        <f t="shared" si="185"/>
        <v>443</v>
      </c>
      <c r="BY161">
        <f t="shared" si="186"/>
        <v>428</v>
      </c>
      <c r="BZ161">
        <f t="shared" si="187"/>
        <v>7</v>
      </c>
      <c r="CA161" s="180">
        <f t="shared" si="188"/>
        <v>43985</v>
      </c>
      <c r="CB161">
        <f t="shared" si="189"/>
        <v>0</v>
      </c>
      <c r="CC161">
        <f t="shared" si="190"/>
        <v>1</v>
      </c>
      <c r="CD161" s="180">
        <f t="shared" si="191"/>
        <v>43985</v>
      </c>
      <c r="CE161">
        <f t="shared" si="192"/>
        <v>0</v>
      </c>
    </row>
    <row r="162" spans="1:83" ht="18" customHeight="1" x14ac:dyDescent="0.55000000000000004">
      <c r="A162" s="180">
        <v>43986</v>
      </c>
      <c r="B162" s="146">
        <v>5</v>
      </c>
      <c r="C162" s="155">
        <f t="shared" si="158"/>
        <v>1768</v>
      </c>
      <c r="D162" s="155">
        <f t="shared" si="173"/>
        <v>61</v>
      </c>
      <c r="E162" s="147">
        <v>0</v>
      </c>
      <c r="F162" s="147">
        <v>1707</v>
      </c>
      <c r="G162" s="147">
        <v>0</v>
      </c>
      <c r="H162" s="135"/>
      <c r="I162" s="147">
        <v>2</v>
      </c>
      <c r="J162" s="135"/>
      <c r="K162" s="148">
        <v>0</v>
      </c>
      <c r="L162" s="146">
        <v>3</v>
      </c>
      <c r="M162" s="147">
        <v>1</v>
      </c>
      <c r="N162" s="135"/>
      <c r="O162" s="135"/>
      <c r="P162" s="147">
        <v>1</v>
      </c>
      <c r="Q162" s="147">
        <v>1</v>
      </c>
      <c r="R162" s="135"/>
      <c r="S162" s="135"/>
      <c r="T162" s="147">
        <v>3</v>
      </c>
      <c r="U162" s="147">
        <v>2</v>
      </c>
      <c r="V162" s="135"/>
      <c r="W162" s="42">
        <v>297</v>
      </c>
      <c r="X162" s="148">
        <v>41</v>
      </c>
      <c r="Z162" s="75">
        <f t="shared" si="151"/>
        <v>43986</v>
      </c>
      <c r="AA162" s="231">
        <f t="shared" si="159"/>
        <v>1587</v>
      </c>
      <c r="AB162" s="231">
        <f t="shared" si="160"/>
        <v>1515</v>
      </c>
      <c r="AC162" s="232">
        <f t="shared" si="161"/>
        <v>11</v>
      </c>
      <c r="AD162" s="184">
        <f t="shared" si="166"/>
        <v>6</v>
      </c>
      <c r="AE162" s="244"/>
      <c r="AF162" s="156">
        <v>1099</v>
      </c>
      <c r="AG162" s="185">
        <f t="shared" si="175"/>
        <v>3</v>
      </c>
      <c r="AH162" s="156">
        <v>1042</v>
      </c>
      <c r="AI162" s="185">
        <f t="shared" si="172"/>
        <v>0</v>
      </c>
      <c r="AJ162" s="186">
        <v>4</v>
      </c>
      <c r="AK162" s="187">
        <f t="shared" si="167"/>
        <v>0</v>
      </c>
      <c r="AL162" s="156">
        <v>45</v>
      </c>
      <c r="AM162" s="185">
        <f t="shared" si="168"/>
        <v>0</v>
      </c>
      <c r="AN162" s="156">
        <v>45</v>
      </c>
      <c r="AO162" s="185">
        <f t="shared" si="169"/>
        <v>0</v>
      </c>
      <c r="AP162" s="188">
        <v>0</v>
      </c>
      <c r="AQ162" s="187">
        <f t="shared" si="170"/>
        <v>0</v>
      </c>
      <c r="AR162" s="156">
        <v>443</v>
      </c>
      <c r="AS162" s="185">
        <f t="shared" si="174"/>
        <v>0</v>
      </c>
      <c r="AT162" s="156">
        <v>428</v>
      </c>
      <c r="AU162" s="185">
        <f t="shared" si="171"/>
        <v>0</v>
      </c>
      <c r="AV162" s="189">
        <v>7</v>
      </c>
      <c r="BE162" s="230">
        <f t="shared" si="154"/>
        <v>43986</v>
      </c>
      <c r="BF162" s="132">
        <f t="shared" si="155"/>
        <v>5</v>
      </c>
      <c r="BG162" s="230">
        <f t="shared" si="156"/>
        <v>43986</v>
      </c>
      <c r="BH162" s="132">
        <f t="shared" si="157"/>
        <v>1768</v>
      </c>
      <c r="BI162" s="1">
        <f t="shared" si="162"/>
        <v>43986</v>
      </c>
      <c r="BJ162">
        <f t="shared" si="193"/>
        <v>3</v>
      </c>
      <c r="BK162">
        <f t="shared" si="194"/>
        <v>1</v>
      </c>
      <c r="BL162" s="1">
        <f t="shared" si="163"/>
        <v>43986</v>
      </c>
      <c r="BM162">
        <f t="shared" si="164"/>
        <v>2168</v>
      </c>
      <c r="BN162">
        <f t="shared" si="165"/>
        <v>394</v>
      </c>
      <c r="BO162" s="180">
        <f t="shared" si="176"/>
        <v>43986</v>
      </c>
      <c r="BP162">
        <f t="shared" si="177"/>
        <v>1099</v>
      </c>
      <c r="BQ162">
        <f t="shared" si="178"/>
        <v>1042</v>
      </c>
      <c r="BR162">
        <f t="shared" si="179"/>
        <v>4</v>
      </c>
      <c r="BS162" s="180">
        <f t="shared" si="180"/>
        <v>43986</v>
      </c>
      <c r="BT162">
        <f t="shared" si="181"/>
        <v>45</v>
      </c>
      <c r="BU162">
        <f t="shared" si="182"/>
        <v>45</v>
      </c>
      <c r="BV162">
        <f t="shared" si="183"/>
        <v>0</v>
      </c>
      <c r="BW162" s="180">
        <f t="shared" si="184"/>
        <v>43986</v>
      </c>
      <c r="BX162">
        <f t="shared" si="185"/>
        <v>443</v>
      </c>
      <c r="BY162">
        <f t="shared" si="186"/>
        <v>428</v>
      </c>
      <c r="BZ162">
        <f t="shared" si="187"/>
        <v>7</v>
      </c>
      <c r="CA162" s="180">
        <f t="shared" si="188"/>
        <v>43986</v>
      </c>
      <c r="CB162">
        <f t="shared" si="189"/>
        <v>6</v>
      </c>
      <c r="CC162">
        <f t="shared" si="190"/>
        <v>3</v>
      </c>
      <c r="CD162" s="180">
        <f t="shared" si="191"/>
        <v>43986</v>
      </c>
      <c r="CE162">
        <f t="shared" si="192"/>
        <v>0</v>
      </c>
    </row>
    <row r="163" spans="1:83" ht="18" customHeight="1" x14ac:dyDescent="0.55000000000000004">
      <c r="A163" s="180">
        <v>43987</v>
      </c>
      <c r="B163" s="146">
        <v>3</v>
      </c>
      <c r="C163" s="155">
        <f t="shared" si="158"/>
        <v>1771</v>
      </c>
      <c r="D163" s="155">
        <f t="shared" si="173"/>
        <v>63</v>
      </c>
      <c r="E163" s="147">
        <v>0</v>
      </c>
      <c r="F163" s="147">
        <v>1708</v>
      </c>
      <c r="G163" s="147">
        <v>1</v>
      </c>
      <c r="H163" s="135"/>
      <c r="I163" s="147">
        <v>2</v>
      </c>
      <c r="J163" s="135"/>
      <c r="K163" s="148">
        <v>0</v>
      </c>
      <c r="L163" s="146">
        <v>2</v>
      </c>
      <c r="M163" s="147">
        <v>2</v>
      </c>
      <c r="N163" s="135"/>
      <c r="O163" s="135"/>
      <c r="P163" s="147">
        <v>0</v>
      </c>
      <c r="Q163" s="147">
        <v>0</v>
      </c>
      <c r="R163" s="135"/>
      <c r="S163" s="135"/>
      <c r="T163" s="147">
        <v>42</v>
      </c>
      <c r="U163" s="147">
        <v>2</v>
      </c>
      <c r="V163" s="135"/>
      <c r="W163" s="42">
        <v>257</v>
      </c>
      <c r="X163" s="148">
        <v>41</v>
      </c>
      <c r="Z163" s="75">
        <f t="shared" si="151"/>
        <v>43987</v>
      </c>
      <c r="AA163" s="231">
        <f t="shared" si="159"/>
        <v>1590</v>
      </c>
      <c r="AB163" s="231">
        <f t="shared" si="160"/>
        <v>1519</v>
      </c>
      <c r="AC163" s="232">
        <f t="shared" si="161"/>
        <v>11</v>
      </c>
      <c r="AD163" s="184">
        <f t="shared" si="166"/>
        <v>3</v>
      </c>
      <c r="AE163" s="244"/>
      <c r="AF163" s="156">
        <v>1102</v>
      </c>
      <c r="AG163" s="185">
        <f t="shared" si="175"/>
        <v>3</v>
      </c>
      <c r="AH163" s="156">
        <v>1045</v>
      </c>
      <c r="AI163" s="185">
        <f t="shared" si="172"/>
        <v>0</v>
      </c>
      <c r="AJ163" s="186">
        <v>4</v>
      </c>
      <c r="AK163" s="187">
        <f t="shared" si="167"/>
        <v>0</v>
      </c>
      <c r="AL163" s="156">
        <v>45</v>
      </c>
      <c r="AM163" s="185">
        <f t="shared" si="168"/>
        <v>0</v>
      </c>
      <c r="AN163" s="156">
        <v>45</v>
      </c>
      <c r="AO163" s="185">
        <f t="shared" si="169"/>
        <v>0</v>
      </c>
      <c r="AP163" s="188">
        <v>0</v>
      </c>
      <c r="AQ163" s="187">
        <f t="shared" si="170"/>
        <v>0</v>
      </c>
      <c r="AR163" s="156">
        <v>443</v>
      </c>
      <c r="AS163" s="185">
        <f t="shared" si="174"/>
        <v>1</v>
      </c>
      <c r="AT163" s="156">
        <v>429</v>
      </c>
      <c r="AU163" s="185">
        <f t="shared" si="171"/>
        <v>0</v>
      </c>
      <c r="AV163" s="189">
        <v>7</v>
      </c>
      <c r="BE163" s="230">
        <f t="shared" si="154"/>
        <v>43987</v>
      </c>
      <c r="BF163" s="132">
        <f t="shared" si="155"/>
        <v>3</v>
      </c>
      <c r="BG163" s="230">
        <f t="shared" si="156"/>
        <v>43987</v>
      </c>
      <c r="BH163" s="132">
        <f t="shared" si="157"/>
        <v>1771</v>
      </c>
      <c r="BI163" s="1">
        <f t="shared" si="162"/>
        <v>43987</v>
      </c>
      <c r="BJ163">
        <f t="shared" si="193"/>
        <v>2</v>
      </c>
      <c r="BK163">
        <f t="shared" si="194"/>
        <v>2</v>
      </c>
      <c r="BL163" s="1">
        <f t="shared" si="163"/>
        <v>43987</v>
      </c>
      <c r="BM163">
        <f t="shared" si="164"/>
        <v>2170</v>
      </c>
      <c r="BN163">
        <f t="shared" si="165"/>
        <v>396</v>
      </c>
      <c r="BO163" s="180">
        <f t="shared" si="176"/>
        <v>43987</v>
      </c>
      <c r="BP163">
        <f t="shared" si="177"/>
        <v>1102</v>
      </c>
      <c r="BQ163">
        <f t="shared" si="178"/>
        <v>1045</v>
      </c>
      <c r="BR163">
        <f t="shared" si="179"/>
        <v>4</v>
      </c>
      <c r="BS163" s="180">
        <f t="shared" si="180"/>
        <v>43987</v>
      </c>
      <c r="BT163">
        <f t="shared" si="181"/>
        <v>45</v>
      </c>
      <c r="BU163">
        <f t="shared" si="182"/>
        <v>45</v>
      </c>
      <c r="BV163">
        <f t="shared" si="183"/>
        <v>0</v>
      </c>
      <c r="BW163" s="180">
        <f t="shared" si="184"/>
        <v>43987</v>
      </c>
      <c r="BX163">
        <f t="shared" si="185"/>
        <v>443</v>
      </c>
      <c r="BY163">
        <f t="shared" si="186"/>
        <v>429</v>
      </c>
      <c r="BZ163">
        <f t="shared" si="187"/>
        <v>7</v>
      </c>
      <c r="CA163" s="180">
        <f t="shared" si="188"/>
        <v>43987</v>
      </c>
      <c r="CB163">
        <f t="shared" si="189"/>
        <v>3</v>
      </c>
      <c r="CC163">
        <f t="shared" si="190"/>
        <v>3</v>
      </c>
      <c r="CD163" s="180">
        <f t="shared" si="191"/>
        <v>43987</v>
      </c>
      <c r="CE163">
        <f t="shared" si="192"/>
        <v>0</v>
      </c>
    </row>
    <row r="164" spans="1:83" ht="18" customHeight="1" x14ac:dyDescent="0.55000000000000004">
      <c r="A164" s="180">
        <v>43988</v>
      </c>
      <c r="B164" s="146">
        <v>5</v>
      </c>
      <c r="C164" s="155">
        <f t="shared" si="158"/>
        <v>1776</v>
      </c>
      <c r="D164" s="155">
        <f t="shared" si="173"/>
        <v>66</v>
      </c>
      <c r="E164" s="147">
        <v>0</v>
      </c>
      <c r="F164" s="147">
        <v>1710</v>
      </c>
      <c r="G164" s="147">
        <v>2</v>
      </c>
      <c r="H164" s="135"/>
      <c r="I164" s="147">
        <v>3</v>
      </c>
      <c r="J164" s="135"/>
      <c r="K164" s="148">
        <v>0</v>
      </c>
      <c r="L164" s="146">
        <v>5</v>
      </c>
      <c r="M164" s="147">
        <v>4</v>
      </c>
      <c r="N164" s="135"/>
      <c r="O164" s="135"/>
      <c r="P164" s="147">
        <v>1</v>
      </c>
      <c r="Q164" s="147">
        <v>0</v>
      </c>
      <c r="R164" s="135"/>
      <c r="S164" s="135"/>
      <c r="T164" s="147">
        <v>25</v>
      </c>
      <c r="U164" s="147">
        <v>2</v>
      </c>
      <c r="V164" s="135"/>
      <c r="W164" s="42">
        <v>236</v>
      </c>
      <c r="X164" s="148">
        <v>43</v>
      </c>
      <c r="Z164" s="75">
        <f t="shared" si="151"/>
        <v>43988</v>
      </c>
      <c r="AA164" s="231">
        <f t="shared" si="159"/>
        <v>1593</v>
      </c>
      <c r="AB164" s="231">
        <f t="shared" si="160"/>
        <v>1522</v>
      </c>
      <c r="AC164" s="232">
        <f t="shared" si="161"/>
        <v>11</v>
      </c>
      <c r="AD164" s="184">
        <f t="shared" si="166"/>
        <v>3</v>
      </c>
      <c r="AE164" s="244"/>
      <c r="AF164" s="156">
        <v>1105</v>
      </c>
      <c r="AG164" s="185">
        <f t="shared" si="175"/>
        <v>3</v>
      </c>
      <c r="AH164" s="156">
        <v>1048</v>
      </c>
      <c r="AI164" s="185">
        <f t="shared" si="172"/>
        <v>0</v>
      </c>
      <c r="AJ164" s="186">
        <v>4</v>
      </c>
      <c r="AK164" s="187">
        <f t="shared" si="167"/>
        <v>0</v>
      </c>
      <c r="AL164" s="156">
        <v>45</v>
      </c>
      <c r="AM164" s="185">
        <f t="shared" si="168"/>
        <v>0</v>
      </c>
      <c r="AN164" s="156">
        <v>45</v>
      </c>
      <c r="AO164" s="185">
        <f t="shared" si="169"/>
        <v>0</v>
      </c>
      <c r="AP164" s="188">
        <v>0</v>
      </c>
      <c r="AQ164" s="187">
        <f t="shared" si="170"/>
        <v>0</v>
      </c>
      <c r="AR164" s="156">
        <v>443</v>
      </c>
      <c r="AS164" s="185">
        <f t="shared" si="174"/>
        <v>0</v>
      </c>
      <c r="AT164" s="156">
        <v>429</v>
      </c>
      <c r="AU164" s="185">
        <f t="shared" si="171"/>
        <v>0</v>
      </c>
      <c r="AV164" s="189">
        <v>7</v>
      </c>
      <c r="BE164" s="230">
        <f t="shared" si="154"/>
        <v>43988</v>
      </c>
      <c r="BF164" s="132">
        <f t="shared" si="155"/>
        <v>5</v>
      </c>
      <c r="BG164" s="230">
        <f t="shared" si="156"/>
        <v>43988</v>
      </c>
      <c r="BH164" s="132">
        <f t="shared" si="157"/>
        <v>1776</v>
      </c>
      <c r="BI164" s="1">
        <f t="shared" si="162"/>
        <v>43988</v>
      </c>
      <c r="BJ164">
        <f t="shared" si="193"/>
        <v>5</v>
      </c>
      <c r="BK164">
        <f t="shared" si="194"/>
        <v>4</v>
      </c>
      <c r="BL164" s="1">
        <f t="shared" si="163"/>
        <v>43988</v>
      </c>
      <c r="BM164">
        <f t="shared" si="164"/>
        <v>2175</v>
      </c>
      <c r="BN164">
        <f t="shared" si="165"/>
        <v>400</v>
      </c>
      <c r="BO164" s="180">
        <f t="shared" si="176"/>
        <v>43988</v>
      </c>
      <c r="BP164">
        <f t="shared" si="177"/>
        <v>1105</v>
      </c>
      <c r="BQ164">
        <f t="shared" si="178"/>
        <v>1048</v>
      </c>
      <c r="BR164">
        <f t="shared" si="179"/>
        <v>4</v>
      </c>
      <c r="BS164" s="180">
        <f t="shared" si="180"/>
        <v>43988</v>
      </c>
      <c r="BT164">
        <f t="shared" si="181"/>
        <v>45</v>
      </c>
      <c r="BU164">
        <f t="shared" si="182"/>
        <v>45</v>
      </c>
      <c r="BV164">
        <f t="shared" si="183"/>
        <v>0</v>
      </c>
      <c r="BW164" s="180">
        <f t="shared" si="184"/>
        <v>43988</v>
      </c>
      <c r="BX164">
        <f t="shared" si="185"/>
        <v>443</v>
      </c>
      <c r="BY164">
        <f t="shared" si="186"/>
        <v>429</v>
      </c>
      <c r="BZ164">
        <f t="shared" si="187"/>
        <v>7</v>
      </c>
      <c r="CA164" s="180">
        <f t="shared" si="188"/>
        <v>43988</v>
      </c>
      <c r="CB164">
        <f t="shared" si="189"/>
        <v>3</v>
      </c>
      <c r="CC164">
        <f t="shared" si="190"/>
        <v>3</v>
      </c>
      <c r="CD164" s="180">
        <f t="shared" si="191"/>
        <v>43988</v>
      </c>
      <c r="CE164">
        <f t="shared" si="192"/>
        <v>0</v>
      </c>
    </row>
    <row r="165" spans="1:83" ht="18" customHeight="1" x14ac:dyDescent="0.55000000000000004">
      <c r="A165" s="180">
        <v>43989</v>
      </c>
      <c r="B165" s="146">
        <v>4</v>
      </c>
      <c r="C165" s="155">
        <f t="shared" si="158"/>
        <v>1780</v>
      </c>
      <c r="D165" s="155">
        <f t="shared" si="173"/>
        <v>63</v>
      </c>
      <c r="E165" s="147">
        <v>0</v>
      </c>
      <c r="F165" s="147">
        <v>1717</v>
      </c>
      <c r="G165" s="147">
        <v>1</v>
      </c>
      <c r="H165" s="135"/>
      <c r="I165" s="147">
        <v>4</v>
      </c>
      <c r="J165" s="135"/>
      <c r="K165" s="148">
        <v>0</v>
      </c>
      <c r="L165" s="146">
        <v>2</v>
      </c>
      <c r="M165" s="147">
        <v>2</v>
      </c>
      <c r="N165" s="135"/>
      <c r="O165" s="135"/>
      <c r="P165" s="147">
        <v>0</v>
      </c>
      <c r="Q165" s="147">
        <v>0</v>
      </c>
      <c r="R165" s="135"/>
      <c r="S165" s="135"/>
      <c r="T165" s="147">
        <v>37</v>
      </c>
      <c r="U165" s="147">
        <v>1</v>
      </c>
      <c r="V165" s="135"/>
      <c r="W165" s="42">
        <v>201</v>
      </c>
      <c r="X165" s="148">
        <v>44</v>
      </c>
      <c r="Z165" s="75">
        <f t="shared" si="151"/>
        <v>43989</v>
      </c>
      <c r="AA165" s="231">
        <f t="shared" si="159"/>
        <v>1594</v>
      </c>
      <c r="AB165" s="231">
        <f t="shared" si="160"/>
        <v>1524</v>
      </c>
      <c r="AC165" s="232">
        <f t="shared" si="161"/>
        <v>11</v>
      </c>
      <c r="AD165" s="184">
        <f t="shared" si="166"/>
        <v>1</v>
      </c>
      <c r="AE165" s="244"/>
      <c r="AF165" s="156">
        <v>1106</v>
      </c>
      <c r="AG165" s="185">
        <f t="shared" si="175"/>
        <v>1</v>
      </c>
      <c r="AH165" s="156">
        <v>1049</v>
      </c>
      <c r="AI165" s="185">
        <f t="shared" si="172"/>
        <v>0</v>
      </c>
      <c r="AJ165" s="186">
        <v>4</v>
      </c>
      <c r="AK165" s="187">
        <f t="shared" si="167"/>
        <v>0</v>
      </c>
      <c r="AL165" s="156">
        <v>45</v>
      </c>
      <c r="AM165" s="185">
        <f t="shared" si="168"/>
        <v>0</v>
      </c>
      <c r="AN165" s="156">
        <v>45</v>
      </c>
      <c r="AO165" s="185">
        <f t="shared" si="169"/>
        <v>0</v>
      </c>
      <c r="AP165" s="188">
        <v>0</v>
      </c>
      <c r="AQ165" s="187">
        <f t="shared" si="170"/>
        <v>0</v>
      </c>
      <c r="AR165" s="156">
        <v>443</v>
      </c>
      <c r="AS165" s="185">
        <f t="shared" si="174"/>
        <v>1</v>
      </c>
      <c r="AT165" s="156">
        <v>430</v>
      </c>
      <c r="AU165" s="185">
        <f t="shared" si="171"/>
        <v>0</v>
      </c>
      <c r="AV165" s="189">
        <v>7</v>
      </c>
      <c r="BE165" s="230">
        <f t="shared" si="154"/>
        <v>43989</v>
      </c>
      <c r="BF165" s="132">
        <f t="shared" si="155"/>
        <v>4</v>
      </c>
      <c r="BG165" s="230">
        <f t="shared" si="156"/>
        <v>43989</v>
      </c>
      <c r="BH165" s="132">
        <f t="shared" si="157"/>
        <v>1780</v>
      </c>
      <c r="BI165" s="1">
        <f t="shared" si="162"/>
        <v>43989</v>
      </c>
      <c r="BJ165">
        <f t="shared" si="193"/>
        <v>2</v>
      </c>
      <c r="BK165">
        <f t="shared" si="194"/>
        <v>2</v>
      </c>
      <c r="BL165" s="1">
        <f t="shared" si="163"/>
        <v>43989</v>
      </c>
      <c r="BM165">
        <f t="shared" si="164"/>
        <v>2177</v>
      </c>
      <c r="BN165">
        <f t="shared" si="165"/>
        <v>402</v>
      </c>
      <c r="BO165" s="180">
        <f t="shared" si="176"/>
        <v>43989</v>
      </c>
      <c r="BP165">
        <f t="shared" si="177"/>
        <v>1106</v>
      </c>
      <c r="BQ165">
        <f t="shared" si="178"/>
        <v>1049</v>
      </c>
      <c r="BR165">
        <f t="shared" si="179"/>
        <v>4</v>
      </c>
      <c r="BS165" s="180">
        <f t="shared" si="180"/>
        <v>43989</v>
      </c>
      <c r="BT165">
        <f t="shared" si="181"/>
        <v>45</v>
      </c>
      <c r="BU165">
        <f t="shared" si="182"/>
        <v>45</v>
      </c>
      <c r="BV165">
        <f t="shared" si="183"/>
        <v>0</v>
      </c>
      <c r="BW165" s="180">
        <f t="shared" si="184"/>
        <v>43989</v>
      </c>
      <c r="BX165">
        <f t="shared" si="185"/>
        <v>443</v>
      </c>
      <c r="BY165">
        <f t="shared" si="186"/>
        <v>430</v>
      </c>
      <c r="BZ165">
        <f t="shared" si="187"/>
        <v>7</v>
      </c>
      <c r="CA165" s="180">
        <f t="shared" si="188"/>
        <v>43989</v>
      </c>
      <c r="CB165">
        <f t="shared" si="189"/>
        <v>1</v>
      </c>
      <c r="CC165">
        <f t="shared" si="190"/>
        <v>1</v>
      </c>
      <c r="CD165" s="180">
        <f t="shared" si="191"/>
        <v>43989</v>
      </c>
      <c r="CE165">
        <f t="shared" si="192"/>
        <v>0</v>
      </c>
    </row>
    <row r="166" spans="1:83" ht="18" customHeight="1" x14ac:dyDescent="0.55000000000000004">
      <c r="A166" s="180">
        <v>43990</v>
      </c>
      <c r="B166" s="146">
        <v>3</v>
      </c>
      <c r="C166" s="155">
        <f t="shared" si="158"/>
        <v>1783</v>
      </c>
      <c r="D166" s="155">
        <f t="shared" si="173"/>
        <v>57</v>
      </c>
      <c r="E166" s="147">
        <v>0</v>
      </c>
      <c r="F166" s="147">
        <v>1726</v>
      </c>
      <c r="G166" s="147">
        <v>0</v>
      </c>
      <c r="H166" s="135"/>
      <c r="I166" s="147">
        <v>1</v>
      </c>
      <c r="J166" s="135"/>
      <c r="K166" s="148">
        <v>0</v>
      </c>
      <c r="L166" s="146">
        <v>21</v>
      </c>
      <c r="M166" s="147">
        <v>2</v>
      </c>
      <c r="N166" s="135"/>
      <c r="O166" s="135"/>
      <c r="P166" s="147">
        <v>1</v>
      </c>
      <c r="Q166" s="147">
        <v>1</v>
      </c>
      <c r="R166" s="135"/>
      <c r="S166" s="135"/>
      <c r="T166" s="147">
        <v>47</v>
      </c>
      <c r="U166" s="147">
        <v>2</v>
      </c>
      <c r="V166" s="135"/>
      <c r="W166" s="42">
        <v>174</v>
      </c>
      <c r="X166" s="148">
        <v>43</v>
      </c>
      <c r="Z166" s="75">
        <f t="shared" si="151"/>
        <v>43990</v>
      </c>
      <c r="AA166" s="231">
        <f t="shared" si="159"/>
        <v>1595</v>
      </c>
      <c r="AB166" s="231">
        <f t="shared" si="160"/>
        <v>1524</v>
      </c>
      <c r="AC166" s="232">
        <f t="shared" si="161"/>
        <v>11</v>
      </c>
      <c r="AD166" s="184">
        <f t="shared" si="166"/>
        <v>1</v>
      </c>
      <c r="AE166" s="244"/>
      <c r="AF166" s="156">
        <v>1107</v>
      </c>
      <c r="AG166" s="185">
        <f t="shared" si="175"/>
        <v>0</v>
      </c>
      <c r="AH166" s="156">
        <v>1049</v>
      </c>
      <c r="AI166" s="185">
        <f t="shared" si="172"/>
        <v>0</v>
      </c>
      <c r="AJ166" s="186">
        <v>4</v>
      </c>
      <c r="AK166" s="187">
        <f t="shared" si="167"/>
        <v>0</v>
      </c>
      <c r="AL166" s="156">
        <v>45</v>
      </c>
      <c r="AM166" s="185">
        <f t="shared" si="168"/>
        <v>0</v>
      </c>
      <c r="AN166" s="156">
        <v>45</v>
      </c>
      <c r="AO166" s="185">
        <f t="shared" si="169"/>
        <v>0</v>
      </c>
      <c r="AP166" s="188">
        <v>0</v>
      </c>
      <c r="AQ166" s="187">
        <f t="shared" si="170"/>
        <v>0</v>
      </c>
      <c r="AR166" s="156">
        <v>443</v>
      </c>
      <c r="AS166" s="185">
        <f t="shared" si="174"/>
        <v>0</v>
      </c>
      <c r="AT166" s="156">
        <v>430</v>
      </c>
      <c r="AU166" s="185">
        <f t="shared" si="171"/>
        <v>0</v>
      </c>
      <c r="AV166" s="189">
        <v>7</v>
      </c>
      <c r="BE166" s="230">
        <f t="shared" ref="BE166:BE178" si="195">+Z166</f>
        <v>43990</v>
      </c>
      <c r="BF166" s="132">
        <f t="shared" ref="BF166:BF178" si="196">+B166</f>
        <v>3</v>
      </c>
      <c r="BG166" s="230">
        <f t="shared" ref="BG166:BG178" si="197">+A166</f>
        <v>43990</v>
      </c>
      <c r="BH166" s="132">
        <f t="shared" ref="BH166:BH178" si="198">+C166</f>
        <v>1783</v>
      </c>
      <c r="BI166" s="1">
        <f t="shared" si="162"/>
        <v>43990</v>
      </c>
      <c r="BJ166">
        <f t="shared" si="193"/>
        <v>21</v>
      </c>
      <c r="BK166">
        <f t="shared" si="194"/>
        <v>2</v>
      </c>
      <c r="BL166" s="1">
        <f t="shared" si="163"/>
        <v>43990</v>
      </c>
      <c r="BM166">
        <f t="shared" si="164"/>
        <v>2198</v>
      </c>
      <c r="BN166">
        <f t="shared" si="165"/>
        <v>404</v>
      </c>
      <c r="BO166" s="180">
        <f t="shared" si="176"/>
        <v>43990</v>
      </c>
      <c r="BP166">
        <f t="shared" si="177"/>
        <v>1107</v>
      </c>
      <c r="BQ166">
        <f t="shared" si="178"/>
        <v>1049</v>
      </c>
      <c r="BR166">
        <f t="shared" si="179"/>
        <v>4</v>
      </c>
      <c r="BS166" s="180">
        <f t="shared" si="180"/>
        <v>43990</v>
      </c>
      <c r="BT166">
        <f t="shared" si="181"/>
        <v>45</v>
      </c>
      <c r="BU166">
        <f t="shared" si="182"/>
        <v>45</v>
      </c>
      <c r="BV166">
        <f t="shared" si="183"/>
        <v>0</v>
      </c>
      <c r="BW166" s="180">
        <f t="shared" si="184"/>
        <v>43990</v>
      </c>
      <c r="BX166">
        <f t="shared" si="185"/>
        <v>443</v>
      </c>
      <c r="BY166">
        <f t="shared" si="186"/>
        <v>430</v>
      </c>
      <c r="BZ166">
        <f t="shared" si="187"/>
        <v>7</v>
      </c>
      <c r="CA166" s="180">
        <f t="shared" si="188"/>
        <v>43990</v>
      </c>
      <c r="CB166">
        <f t="shared" si="189"/>
        <v>1</v>
      </c>
      <c r="CC166">
        <f t="shared" si="190"/>
        <v>0</v>
      </c>
      <c r="CD166" s="180">
        <f t="shared" si="191"/>
        <v>43990</v>
      </c>
      <c r="CE166">
        <f t="shared" si="192"/>
        <v>0</v>
      </c>
    </row>
    <row r="167" spans="1:83" ht="18" customHeight="1" x14ac:dyDescent="0.55000000000000004">
      <c r="A167" s="180">
        <v>43991</v>
      </c>
      <c r="B167" s="146">
        <v>3</v>
      </c>
      <c r="C167" s="155">
        <f t="shared" si="158"/>
        <v>1786</v>
      </c>
      <c r="D167" s="155">
        <f t="shared" si="173"/>
        <v>54</v>
      </c>
      <c r="E167" s="147">
        <v>0</v>
      </c>
      <c r="F167" s="147">
        <v>1732</v>
      </c>
      <c r="G167" s="147">
        <v>1</v>
      </c>
      <c r="H167" s="135"/>
      <c r="I167" s="147">
        <v>2</v>
      </c>
      <c r="J167" s="135"/>
      <c r="K167" s="148">
        <v>0</v>
      </c>
      <c r="L167" s="146">
        <v>5</v>
      </c>
      <c r="M167" s="147">
        <v>5</v>
      </c>
      <c r="N167" s="135"/>
      <c r="O167" s="135"/>
      <c r="P167" s="147">
        <v>0</v>
      </c>
      <c r="Q167" s="147">
        <v>0</v>
      </c>
      <c r="R167" s="135"/>
      <c r="S167" s="135"/>
      <c r="T167" s="147">
        <v>24</v>
      </c>
      <c r="U167" s="147">
        <v>1</v>
      </c>
      <c r="V167" s="135"/>
      <c r="W167" s="42">
        <v>155</v>
      </c>
      <c r="X167" s="148">
        <v>47</v>
      </c>
      <c r="Z167" s="75">
        <f t="shared" si="151"/>
        <v>43991</v>
      </c>
      <c r="AA167" s="231">
        <f t="shared" si="159"/>
        <v>1595</v>
      </c>
      <c r="AB167" s="231">
        <f t="shared" si="160"/>
        <v>1526</v>
      </c>
      <c r="AC167" s="232">
        <f t="shared" si="161"/>
        <v>11</v>
      </c>
      <c r="AD167" s="184">
        <f t="shared" si="166"/>
        <v>0</v>
      </c>
      <c r="AE167" s="244"/>
      <c r="AF167" s="156">
        <v>1107</v>
      </c>
      <c r="AG167" s="185">
        <f t="shared" si="175"/>
        <v>1</v>
      </c>
      <c r="AH167" s="156">
        <v>1050</v>
      </c>
      <c r="AI167" s="185">
        <f t="shared" si="172"/>
        <v>0</v>
      </c>
      <c r="AJ167" s="186">
        <v>4</v>
      </c>
      <c r="AK167" s="187">
        <f t="shared" si="167"/>
        <v>0</v>
      </c>
      <c r="AL167" s="156">
        <v>45</v>
      </c>
      <c r="AM167" s="185">
        <f t="shared" si="168"/>
        <v>0</v>
      </c>
      <c r="AN167" s="156">
        <v>45</v>
      </c>
      <c r="AO167" s="185">
        <f t="shared" si="169"/>
        <v>0</v>
      </c>
      <c r="AP167" s="188">
        <v>0</v>
      </c>
      <c r="AQ167" s="187">
        <f t="shared" si="170"/>
        <v>0</v>
      </c>
      <c r="AR167" s="156">
        <v>443</v>
      </c>
      <c r="AS167" s="185">
        <f t="shared" si="174"/>
        <v>1</v>
      </c>
      <c r="AT167" s="156">
        <v>431</v>
      </c>
      <c r="AU167" s="185">
        <f t="shared" si="171"/>
        <v>0</v>
      </c>
      <c r="AV167" s="189">
        <v>7</v>
      </c>
      <c r="BE167" s="230">
        <f t="shared" si="195"/>
        <v>43991</v>
      </c>
      <c r="BF167" s="132">
        <f t="shared" si="196"/>
        <v>3</v>
      </c>
      <c r="BG167" s="230">
        <f t="shared" si="197"/>
        <v>43991</v>
      </c>
      <c r="BH167" s="132">
        <f t="shared" si="198"/>
        <v>1786</v>
      </c>
      <c r="BI167" s="1">
        <f t="shared" si="162"/>
        <v>43991</v>
      </c>
      <c r="BJ167">
        <f t="shared" si="193"/>
        <v>5</v>
      </c>
      <c r="BK167">
        <f t="shared" si="194"/>
        <v>5</v>
      </c>
      <c r="BL167" s="1">
        <f t="shared" si="163"/>
        <v>43991</v>
      </c>
      <c r="BM167">
        <f t="shared" si="164"/>
        <v>2203</v>
      </c>
      <c r="BN167">
        <f t="shared" si="165"/>
        <v>409</v>
      </c>
      <c r="BO167" s="180">
        <f t="shared" si="176"/>
        <v>43991</v>
      </c>
      <c r="BP167">
        <f t="shared" si="177"/>
        <v>1107</v>
      </c>
      <c r="BQ167">
        <f t="shared" si="178"/>
        <v>1050</v>
      </c>
      <c r="BR167">
        <f t="shared" si="179"/>
        <v>4</v>
      </c>
      <c r="BS167" s="180">
        <f t="shared" si="180"/>
        <v>43991</v>
      </c>
      <c r="BT167">
        <f t="shared" si="181"/>
        <v>45</v>
      </c>
      <c r="BU167">
        <f t="shared" si="182"/>
        <v>45</v>
      </c>
      <c r="BV167">
        <f t="shared" si="183"/>
        <v>0</v>
      </c>
      <c r="BW167" s="180">
        <f t="shared" si="184"/>
        <v>43991</v>
      </c>
      <c r="BX167">
        <f t="shared" si="185"/>
        <v>443</v>
      </c>
      <c r="BY167">
        <f t="shared" si="186"/>
        <v>431</v>
      </c>
      <c r="BZ167">
        <f t="shared" si="187"/>
        <v>7</v>
      </c>
      <c r="CA167" s="180">
        <f t="shared" si="188"/>
        <v>43991</v>
      </c>
      <c r="CB167">
        <f t="shared" si="189"/>
        <v>0</v>
      </c>
      <c r="CC167">
        <f t="shared" si="190"/>
        <v>1</v>
      </c>
      <c r="CD167" s="180">
        <f t="shared" si="191"/>
        <v>43991</v>
      </c>
      <c r="CE167">
        <f t="shared" si="192"/>
        <v>0</v>
      </c>
    </row>
    <row r="168" spans="1:83" ht="18" customHeight="1" x14ac:dyDescent="0.55000000000000004">
      <c r="A168" s="180">
        <v>43992</v>
      </c>
      <c r="B168" s="146">
        <v>11</v>
      </c>
      <c r="C168" s="155">
        <f t="shared" si="158"/>
        <v>1797</v>
      </c>
      <c r="D168" s="155">
        <f t="shared" si="173"/>
        <v>61</v>
      </c>
      <c r="E168" s="147">
        <v>0</v>
      </c>
      <c r="F168" s="147">
        <v>1736</v>
      </c>
      <c r="G168" s="147">
        <v>0</v>
      </c>
      <c r="H168" s="135"/>
      <c r="I168" s="147">
        <v>1</v>
      </c>
      <c r="J168" s="135"/>
      <c r="K168" s="148">
        <v>0</v>
      </c>
      <c r="L168" s="146">
        <v>4</v>
      </c>
      <c r="M168" s="147">
        <v>3</v>
      </c>
      <c r="N168" s="135"/>
      <c r="O168" s="135"/>
      <c r="P168" s="147">
        <v>1</v>
      </c>
      <c r="Q168" s="147">
        <v>1</v>
      </c>
      <c r="R168" s="135"/>
      <c r="S168" s="135"/>
      <c r="T168" s="147">
        <v>29</v>
      </c>
      <c r="U168" s="147">
        <v>4</v>
      </c>
      <c r="V168" s="135"/>
      <c r="W168" s="42">
        <v>129</v>
      </c>
      <c r="X168" s="148">
        <v>45</v>
      </c>
      <c r="Z168" s="75">
        <f t="shared" si="151"/>
        <v>43992</v>
      </c>
      <c r="AA168" s="231">
        <f t="shared" si="159"/>
        <v>1595</v>
      </c>
      <c r="AB168" s="231">
        <f t="shared" si="160"/>
        <v>1527</v>
      </c>
      <c r="AC168" s="232">
        <f t="shared" si="161"/>
        <v>11</v>
      </c>
      <c r="AD168" s="184">
        <f t="shared" si="166"/>
        <v>0</v>
      </c>
      <c r="AE168" s="244"/>
      <c r="AF168" s="156">
        <v>1107</v>
      </c>
      <c r="AG168" s="185">
        <f t="shared" si="175"/>
        <v>1</v>
      </c>
      <c r="AH168" s="156">
        <v>1051</v>
      </c>
      <c r="AI168" s="185">
        <f t="shared" si="172"/>
        <v>0</v>
      </c>
      <c r="AJ168" s="186">
        <v>4</v>
      </c>
      <c r="AK168" s="187">
        <f t="shared" si="167"/>
        <v>0</v>
      </c>
      <c r="AL168" s="156">
        <v>45</v>
      </c>
      <c r="AM168" s="185">
        <f t="shared" si="168"/>
        <v>0</v>
      </c>
      <c r="AN168" s="156">
        <v>45</v>
      </c>
      <c r="AO168" s="185">
        <f t="shared" si="169"/>
        <v>0</v>
      </c>
      <c r="AP168" s="188">
        <v>0</v>
      </c>
      <c r="AQ168" s="187">
        <f t="shared" si="170"/>
        <v>0</v>
      </c>
      <c r="AR168" s="156">
        <v>443</v>
      </c>
      <c r="AS168" s="185">
        <f t="shared" si="174"/>
        <v>0</v>
      </c>
      <c r="AT168" s="156">
        <v>431</v>
      </c>
      <c r="AU168" s="185">
        <f t="shared" si="171"/>
        <v>0</v>
      </c>
      <c r="AV168" s="189">
        <v>7</v>
      </c>
      <c r="AY168" s="45" t="s">
        <v>178</v>
      </c>
      <c r="AZ168" s="45" t="s">
        <v>179</v>
      </c>
      <c r="BB168" s="45" t="s">
        <v>177</v>
      </c>
      <c r="BC168" t="s">
        <v>180</v>
      </c>
      <c r="BE168" s="230">
        <f t="shared" si="195"/>
        <v>43992</v>
      </c>
      <c r="BF168" s="132">
        <f t="shared" si="196"/>
        <v>11</v>
      </c>
      <c r="BG168" s="230">
        <f t="shared" si="197"/>
        <v>43992</v>
      </c>
      <c r="BH168" s="132">
        <f t="shared" si="198"/>
        <v>1797</v>
      </c>
      <c r="BI168" s="1">
        <f t="shared" si="162"/>
        <v>43992</v>
      </c>
      <c r="BJ168">
        <f t="shared" si="193"/>
        <v>4</v>
      </c>
      <c r="BK168">
        <f t="shared" si="194"/>
        <v>3</v>
      </c>
      <c r="BL168" s="1">
        <f t="shared" si="163"/>
        <v>43992</v>
      </c>
      <c r="BM168">
        <f t="shared" si="164"/>
        <v>2207</v>
      </c>
      <c r="BN168">
        <f t="shared" si="165"/>
        <v>412</v>
      </c>
      <c r="BO168" s="180">
        <f t="shared" si="176"/>
        <v>43992</v>
      </c>
      <c r="BP168">
        <f t="shared" si="177"/>
        <v>1107</v>
      </c>
      <c r="BQ168">
        <f t="shared" si="178"/>
        <v>1051</v>
      </c>
      <c r="BR168">
        <f t="shared" si="179"/>
        <v>4</v>
      </c>
      <c r="BS168" s="180">
        <f t="shared" si="180"/>
        <v>43992</v>
      </c>
      <c r="BT168">
        <f t="shared" si="181"/>
        <v>45</v>
      </c>
      <c r="BU168">
        <f t="shared" si="182"/>
        <v>45</v>
      </c>
      <c r="BV168">
        <f t="shared" si="183"/>
        <v>0</v>
      </c>
      <c r="BW168" s="180">
        <f t="shared" si="184"/>
        <v>43992</v>
      </c>
      <c r="BX168">
        <f t="shared" si="185"/>
        <v>443</v>
      </c>
      <c r="BY168">
        <f t="shared" si="186"/>
        <v>431</v>
      </c>
      <c r="BZ168">
        <f t="shared" si="187"/>
        <v>7</v>
      </c>
      <c r="CA168" s="180">
        <f t="shared" si="188"/>
        <v>43992</v>
      </c>
      <c r="CB168">
        <f t="shared" si="189"/>
        <v>0</v>
      </c>
      <c r="CC168">
        <f t="shared" si="190"/>
        <v>1</v>
      </c>
      <c r="CD168" s="180">
        <f t="shared" si="191"/>
        <v>43992</v>
      </c>
      <c r="CE168">
        <f t="shared" si="192"/>
        <v>0</v>
      </c>
    </row>
    <row r="169" spans="1:83" ht="18" customHeight="1" x14ac:dyDescent="0.55000000000000004">
      <c r="A169" s="180">
        <v>43993</v>
      </c>
      <c r="B169" s="146">
        <v>6</v>
      </c>
      <c r="C169" s="155">
        <f t="shared" ref="C169:C187" si="199">+B169+C168</f>
        <v>1803</v>
      </c>
      <c r="D169" s="155">
        <f t="shared" si="173"/>
        <v>63</v>
      </c>
      <c r="E169" s="147">
        <v>0</v>
      </c>
      <c r="F169" s="147">
        <v>1740</v>
      </c>
      <c r="G169" s="147">
        <v>0</v>
      </c>
      <c r="H169" s="135"/>
      <c r="I169" s="147">
        <v>1</v>
      </c>
      <c r="J169" s="135"/>
      <c r="K169" s="148">
        <v>0</v>
      </c>
      <c r="L169" s="146">
        <v>1</v>
      </c>
      <c r="M169" s="147">
        <v>1</v>
      </c>
      <c r="N169" s="135"/>
      <c r="O169" s="135"/>
      <c r="P169" s="147">
        <v>1</v>
      </c>
      <c r="Q169" s="147">
        <v>1</v>
      </c>
      <c r="R169" s="135"/>
      <c r="S169" s="135"/>
      <c r="T169" s="147">
        <v>25</v>
      </c>
      <c r="U169" s="147">
        <v>0</v>
      </c>
      <c r="V169" s="135"/>
      <c r="W169" s="42">
        <v>104</v>
      </c>
      <c r="X169" s="148">
        <v>45</v>
      </c>
      <c r="Z169" s="75">
        <f t="shared" si="151"/>
        <v>43993</v>
      </c>
      <c r="AA169" s="231">
        <f t="shared" si="159"/>
        <v>1595</v>
      </c>
      <c r="AB169" s="231">
        <f t="shared" si="160"/>
        <v>1529</v>
      </c>
      <c r="AC169" s="232">
        <f t="shared" si="161"/>
        <v>11</v>
      </c>
      <c r="AD169" s="184">
        <f t="shared" si="166"/>
        <v>0</v>
      </c>
      <c r="AE169" s="244"/>
      <c r="AF169" s="156">
        <v>1107</v>
      </c>
      <c r="AG169" s="185">
        <f t="shared" si="175"/>
        <v>2</v>
      </c>
      <c r="AH169" s="156">
        <v>1053</v>
      </c>
      <c r="AI169" s="185">
        <f t="shared" si="172"/>
        <v>0</v>
      </c>
      <c r="AJ169" s="186">
        <v>4</v>
      </c>
      <c r="AK169" s="187">
        <f t="shared" si="167"/>
        <v>0</v>
      </c>
      <c r="AL169" s="156">
        <v>45</v>
      </c>
      <c r="AM169" s="185">
        <f t="shared" si="168"/>
        <v>0</v>
      </c>
      <c r="AN169" s="156">
        <v>45</v>
      </c>
      <c r="AO169" s="185">
        <f t="shared" si="169"/>
        <v>0</v>
      </c>
      <c r="AP169" s="188">
        <v>0</v>
      </c>
      <c r="AQ169" s="187">
        <f t="shared" si="170"/>
        <v>0</v>
      </c>
      <c r="AR169" s="156">
        <v>443</v>
      </c>
      <c r="AS169" s="185">
        <f t="shared" si="174"/>
        <v>0</v>
      </c>
      <c r="AT169" s="156">
        <v>431</v>
      </c>
      <c r="AU169" s="185">
        <f t="shared" si="171"/>
        <v>0</v>
      </c>
      <c r="AV169" s="189">
        <v>7</v>
      </c>
      <c r="AW169" s="247"/>
      <c r="AX169" s="238">
        <f t="shared" ref="AX169:AX177" si="200">+A169</f>
        <v>43993</v>
      </c>
      <c r="AY169" s="45">
        <v>1</v>
      </c>
      <c r="AZ169" s="45">
        <v>1</v>
      </c>
      <c r="BB169" s="45">
        <v>0</v>
      </c>
      <c r="BC169">
        <v>0</v>
      </c>
      <c r="BE169" s="230">
        <f t="shared" si="195"/>
        <v>43993</v>
      </c>
      <c r="BF169" s="132">
        <f t="shared" si="196"/>
        <v>6</v>
      </c>
      <c r="BG169" s="230">
        <f t="shared" si="197"/>
        <v>43993</v>
      </c>
      <c r="BH169" s="132">
        <f t="shared" si="198"/>
        <v>1803</v>
      </c>
      <c r="BI169" s="1">
        <f t="shared" si="162"/>
        <v>43993</v>
      </c>
      <c r="BJ169">
        <f t="shared" si="193"/>
        <v>1</v>
      </c>
      <c r="BK169">
        <f t="shared" si="194"/>
        <v>1</v>
      </c>
      <c r="BL169" s="1">
        <f t="shared" si="163"/>
        <v>43993</v>
      </c>
      <c r="BM169">
        <f t="shared" si="164"/>
        <v>2208</v>
      </c>
      <c r="BN169">
        <f t="shared" si="165"/>
        <v>413</v>
      </c>
      <c r="BO169" s="180">
        <f t="shared" si="176"/>
        <v>43993</v>
      </c>
      <c r="BP169">
        <f t="shared" si="177"/>
        <v>1107</v>
      </c>
      <c r="BQ169">
        <f t="shared" si="178"/>
        <v>1053</v>
      </c>
      <c r="BR169">
        <f t="shared" si="179"/>
        <v>4</v>
      </c>
      <c r="BS169" s="180">
        <f t="shared" si="180"/>
        <v>43993</v>
      </c>
      <c r="BT169">
        <f t="shared" si="181"/>
        <v>45</v>
      </c>
      <c r="BU169">
        <f t="shared" si="182"/>
        <v>45</v>
      </c>
      <c r="BV169">
        <f t="shared" si="183"/>
        <v>0</v>
      </c>
      <c r="BW169" s="180">
        <f t="shared" si="184"/>
        <v>43993</v>
      </c>
      <c r="BX169">
        <f t="shared" si="185"/>
        <v>443</v>
      </c>
      <c r="BY169">
        <f t="shared" si="186"/>
        <v>431</v>
      </c>
      <c r="BZ169">
        <f t="shared" si="187"/>
        <v>7</v>
      </c>
      <c r="CA169" s="180">
        <f t="shared" si="188"/>
        <v>43993</v>
      </c>
      <c r="CB169">
        <f t="shared" si="189"/>
        <v>0</v>
      </c>
      <c r="CC169">
        <f t="shared" si="190"/>
        <v>2</v>
      </c>
      <c r="CD169" s="180">
        <f t="shared" si="191"/>
        <v>43993</v>
      </c>
      <c r="CE169">
        <f t="shared" si="192"/>
        <v>0</v>
      </c>
    </row>
    <row r="170" spans="1:83" ht="18" customHeight="1" x14ac:dyDescent="0.55000000000000004">
      <c r="A170" s="180">
        <v>43994</v>
      </c>
      <c r="B170" s="146">
        <v>5</v>
      </c>
      <c r="C170" s="155">
        <f t="shared" si="199"/>
        <v>1808</v>
      </c>
      <c r="D170" s="155">
        <f t="shared" si="173"/>
        <v>66</v>
      </c>
      <c r="E170" s="147">
        <v>0</v>
      </c>
      <c r="F170" s="147">
        <v>1742</v>
      </c>
      <c r="G170" s="147">
        <v>0</v>
      </c>
      <c r="H170" s="135"/>
      <c r="I170" s="147">
        <v>1</v>
      </c>
      <c r="J170" s="135"/>
      <c r="K170" s="148">
        <v>0</v>
      </c>
      <c r="L170" s="146">
        <v>7</v>
      </c>
      <c r="M170" s="147">
        <v>5</v>
      </c>
      <c r="N170" s="135"/>
      <c r="O170" s="135"/>
      <c r="P170" s="147">
        <v>0</v>
      </c>
      <c r="Q170" s="147">
        <v>0</v>
      </c>
      <c r="R170" s="135"/>
      <c r="S170" s="135"/>
      <c r="T170" s="147">
        <v>13</v>
      </c>
      <c r="U170" s="147">
        <v>2</v>
      </c>
      <c r="V170" s="135"/>
      <c r="W170" s="42">
        <v>98</v>
      </c>
      <c r="X170" s="148">
        <v>48</v>
      </c>
      <c r="Z170" s="75">
        <f t="shared" si="151"/>
        <v>43994</v>
      </c>
      <c r="AA170" s="231">
        <f t="shared" si="159"/>
        <v>1596</v>
      </c>
      <c r="AB170" s="231">
        <f t="shared" si="160"/>
        <v>1536</v>
      </c>
      <c r="AC170" s="232">
        <f t="shared" si="161"/>
        <v>11</v>
      </c>
      <c r="AD170" s="184">
        <f t="shared" si="166"/>
        <v>1</v>
      </c>
      <c r="AE170" s="244"/>
      <c r="AF170" s="156">
        <v>1108</v>
      </c>
      <c r="AG170" s="185">
        <f t="shared" si="175"/>
        <v>7</v>
      </c>
      <c r="AH170" s="156">
        <v>1060</v>
      </c>
      <c r="AI170" s="185">
        <f t="shared" si="172"/>
        <v>0</v>
      </c>
      <c r="AJ170" s="186">
        <v>4</v>
      </c>
      <c r="AK170" s="187">
        <f t="shared" si="167"/>
        <v>0</v>
      </c>
      <c r="AL170" s="156">
        <v>45</v>
      </c>
      <c r="AM170" s="185">
        <f t="shared" si="168"/>
        <v>0</v>
      </c>
      <c r="AN170" s="156">
        <v>45</v>
      </c>
      <c r="AO170" s="185">
        <f t="shared" si="169"/>
        <v>0</v>
      </c>
      <c r="AP170" s="188">
        <v>0</v>
      </c>
      <c r="AQ170" s="187">
        <f t="shared" si="170"/>
        <v>0</v>
      </c>
      <c r="AR170" s="156">
        <v>443</v>
      </c>
      <c r="AS170" s="185">
        <f t="shared" si="174"/>
        <v>0</v>
      </c>
      <c r="AT170" s="156">
        <v>431</v>
      </c>
      <c r="AU170" s="185">
        <f t="shared" si="171"/>
        <v>0</v>
      </c>
      <c r="AV170" s="189">
        <v>7</v>
      </c>
      <c r="AW170" s="247"/>
      <c r="AX170" s="238">
        <f t="shared" si="200"/>
        <v>43994</v>
      </c>
      <c r="AY170" s="45">
        <v>6</v>
      </c>
      <c r="AZ170" s="239">
        <f t="shared" ref="AZ170:AZ178" si="201">+AZ169+AY170</f>
        <v>7</v>
      </c>
      <c r="BA170" s="239"/>
      <c r="BB170" s="45">
        <v>0</v>
      </c>
      <c r="BC170" s="27">
        <f t="shared" ref="BC170:BC178" si="202">+BC169+BB170</f>
        <v>0</v>
      </c>
      <c r="BD170" s="239"/>
      <c r="BE170" s="230">
        <f t="shared" si="195"/>
        <v>43994</v>
      </c>
      <c r="BF170" s="132">
        <f t="shared" si="196"/>
        <v>5</v>
      </c>
      <c r="BG170" s="230">
        <f t="shared" si="197"/>
        <v>43994</v>
      </c>
      <c r="BH170" s="132">
        <f t="shared" si="198"/>
        <v>1808</v>
      </c>
      <c r="BI170" s="1">
        <f t="shared" si="162"/>
        <v>43994</v>
      </c>
      <c r="BJ170">
        <f t="shared" si="193"/>
        <v>7</v>
      </c>
      <c r="BK170">
        <f t="shared" si="194"/>
        <v>5</v>
      </c>
      <c r="BL170" s="1">
        <f t="shared" si="163"/>
        <v>43994</v>
      </c>
      <c r="BM170">
        <f t="shared" si="164"/>
        <v>2215</v>
      </c>
      <c r="BN170">
        <f t="shared" si="165"/>
        <v>418</v>
      </c>
      <c r="BO170" s="180">
        <f t="shared" si="176"/>
        <v>43994</v>
      </c>
      <c r="BP170">
        <f t="shared" si="177"/>
        <v>1108</v>
      </c>
      <c r="BQ170">
        <f t="shared" si="178"/>
        <v>1060</v>
      </c>
      <c r="BR170">
        <f t="shared" si="179"/>
        <v>4</v>
      </c>
      <c r="BS170" s="180">
        <f t="shared" si="180"/>
        <v>43994</v>
      </c>
      <c r="BT170">
        <f t="shared" si="181"/>
        <v>45</v>
      </c>
      <c r="BU170">
        <f t="shared" si="182"/>
        <v>45</v>
      </c>
      <c r="BV170">
        <f t="shared" si="183"/>
        <v>0</v>
      </c>
      <c r="BW170" s="180">
        <f t="shared" si="184"/>
        <v>43994</v>
      </c>
      <c r="BX170">
        <f t="shared" si="185"/>
        <v>443</v>
      </c>
      <c r="BY170">
        <f t="shared" si="186"/>
        <v>431</v>
      </c>
      <c r="BZ170">
        <f t="shared" si="187"/>
        <v>7</v>
      </c>
      <c r="CA170" s="180">
        <f t="shared" si="188"/>
        <v>43994</v>
      </c>
      <c r="CB170">
        <f t="shared" si="189"/>
        <v>1</v>
      </c>
      <c r="CC170">
        <f t="shared" si="190"/>
        <v>7</v>
      </c>
      <c r="CD170" s="180">
        <f t="shared" si="191"/>
        <v>43994</v>
      </c>
      <c r="CE170">
        <f t="shared" si="192"/>
        <v>0</v>
      </c>
    </row>
    <row r="171" spans="1:83" ht="18" customHeight="1" x14ac:dyDescent="0.55000000000000004">
      <c r="A171" s="180">
        <v>43995</v>
      </c>
      <c r="B171" s="146">
        <v>19</v>
      </c>
      <c r="C171" s="155">
        <f t="shared" si="199"/>
        <v>1827</v>
      </c>
      <c r="D171" s="155">
        <f t="shared" si="173"/>
        <v>83</v>
      </c>
      <c r="E171" s="147">
        <v>0</v>
      </c>
      <c r="F171" s="147">
        <v>1744</v>
      </c>
      <c r="G171" s="147">
        <v>1</v>
      </c>
      <c r="H171" s="135"/>
      <c r="I171" s="147">
        <v>2</v>
      </c>
      <c r="J171" s="135"/>
      <c r="K171" s="148">
        <v>0</v>
      </c>
      <c r="L171" s="146">
        <v>9</v>
      </c>
      <c r="M171" s="147">
        <v>6</v>
      </c>
      <c r="N171" s="135"/>
      <c r="O171" s="135"/>
      <c r="P171" s="147">
        <v>2</v>
      </c>
      <c r="Q171" s="147">
        <v>2</v>
      </c>
      <c r="R171" s="135"/>
      <c r="S171" s="135"/>
      <c r="T171" s="147">
        <v>2</v>
      </c>
      <c r="U171" s="147">
        <v>1</v>
      </c>
      <c r="V171" s="135"/>
      <c r="W171" s="42">
        <v>103</v>
      </c>
      <c r="X171" s="148">
        <v>53</v>
      </c>
      <c r="Z171" s="75">
        <f t="shared" si="151"/>
        <v>43995</v>
      </c>
      <c r="AA171" s="231">
        <f t="shared" si="159"/>
        <v>1597</v>
      </c>
      <c r="AB171" s="231">
        <f t="shared" si="160"/>
        <v>1537</v>
      </c>
      <c r="AC171" s="232">
        <f t="shared" si="161"/>
        <v>11</v>
      </c>
      <c r="AD171" s="184">
        <f t="shared" si="166"/>
        <v>1</v>
      </c>
      <c r="AE171" s="244"/>
      <c r="AF171" s="156">
        <v>1109</v>
      </c>
      <c r="AG171" s="185">
        <f t="shared" si="175"/>
        <v>1</v>
      </c>
      <c r="AH171" s="156">
        <v>1061</v>
      </c>
      <c r="AI171" s="185">
        <f t="shared" si="172"/>
        <v>0</v>
      </c>
      <c r="AJ171" s="186">
        <v>4</v>
      </c>
      <c r="AK171" s="187">
        <f t="shared" si="167"/>
        <v>0</v>
      </c>
      <c r="AL171" s="156">
        <v>45</v>
      </c>
      <c r="AM171" s="185">
        <f t="shared" si="168"/>
        <v>0</v>
      </c>
      <c r="AN171" s="156">
        <v>45</v>
      </c>
      <c r="AO171" s="185">
        <f t="shared" si="169"/>
        <v>0</v>
      </c>
      <c r="AP171" s="188">
        <v>0</v>
      </c>
      <c r="AQ171" s="187">
        <f t="shared" si="170"/>
        <v>0</v>
      </c>
      <c r="AR171" s="156">
        <v>443</v>
      </c>
      <c r="AS171" s="185">
        <f t="shared" si="174"/>
        <v>0</v>
      </c>
      <c r="AT171" s="156">
        <v>431</v>
      </c>
      <c r="AU171" s="185">
        <f t="shared" si="171"/>
        <v>0</v>
      </c>
      <c r="AV171" s="189">
        <v>7</v>
      </c>
      <c r="AW171" s="247"/>
      <c r="AX171" s="238">
        <f t="shared" si="200"/>
        <v>43995</v>
      </c>
      <c r="AY171" s="45">
        <v>36</v>
      </c>
      <c r="AZ171" s="239">
        <f t="shared" si="201"/>
        <v>43</v>
      </c>
      <c r="BA171" s="239"/>
      <c r="BB171" s="45">
        <v>0</v>
      </c>
      <c r="BC171" s="27">
        <f t="shared" si="202"/>
        <v>0</v>
      </c>
      <c r="BD171" s="239"/>
      <c r="BE171" s="230">
        <f t="shared" si="195"/>
        <v>43995</v>
      </c>
      <c r="BF171" s="132">
        <f t="shared" si="196"/>
        <v>19</v>
      </c>
      <c r="BG171" s="230">
        <f t="shared" si="197"/>
        <v>43995</v>
      </c>
      <c r="BH171" s="132">
        <f t="shared" si="198"/>
        <v>1827</v>
      </c>
      <c r="BI171" s="1">
        <f t="shared" si="162"/>
        <v>43995</v>
      </c>
      <c r="BJ171">
        <f t="shared" si="193"/>
        <v>9</v>
      </c>
      <c r="BK171">
        <f t="shared" si="194"/>
        <v>6</v>
      </c>
      <c r="BL171" s="1">
        <f t="shared" si="163"/>
        <v>43995</v>
      </c>
      <c r="BM171">
        <f t="shared" si="164"/>
        <v>2224</v>
      </c>
      <c r="BN171">
        <f t="shared" si="165"/>
        <v>424</v>
      </c>
      <c r="BO171" s="180">
        <f t="shared" si="176"/>
        <v>43995</v>
      </c>
      <c r="BP171">
        <f t="shared" si="177"/>
        <v>1109</v>
      </c>
      <c r="BQ171">
        <f t="shared" si="178"/>
        <v>1061</v>
      </c>
      <c r="BR171">
        <f t="shared" si="179"/>
        <v>4</v>
      </c>
      <c r="BS171" s="180">
        <f t="shared" si="180"/>
        <v>43995</v>
      </c>
      <c r="BT171">
        <f t="shared" si="181"/>
        <v>45</v>
      </c>
      <c r="BU171">
        <f t="shared" si="182"/>
        <v>45</v>
      </c>
      <c r="BV171">
        <f t="shared" si="183"/>
        <v>0</v>
      </c>
      <c r="BW171" s="180">
        <f t="shared" si="184"/>
        <v>43995</v>
      </c>
      <c r="BX171">
        <f t="shared" si="185"/>
        <v>443</v>
      </c>
      <c r="BY171">
        <f t="shared" si="186"/>
        <v>431</v>
      </c>
      <c r="BZ171">
        <f t="shared" si="187"/>
        <v>7</v>
      </c>
      <c r="CA171" s="180">
        <f t="shared" si="188"/>
        <v>43995</v>
      </c>
      <c r="CB171">
        <f t="shared" si="189"/>
        <v>1</v>
      </c>
      <c r="CC171">
        <f t="shared" si="190"/>
        <v>1</v>
      </c>
      <c r="CD171" s="180">
        <f t="shared" si="191"/>
        <v>43995</v>
      </c>
      <c r="CE171">
        <f t="shared" si="192"/>
        <v>0</v>
      </c>
    </row>
    <row r="172" spans="1:83" ht="18" customHeight="1" x14ac:dyDescent="0.55000000000000004">
      <c r="A172" s="180">
        <v>43996</v>
      </c>
      <c r="B172" s="146">
        <v>10</v>
      </c>
      <c r="C172" s="155">
        <f t="shared" si="199"/>
        <v>1837</v>
      </c>
      <c r="D172" s="155">
        <f t="shared" si="173"/>
        <v>92</v>
      </c>
      <c r="E172" s="147">
        <v>0</v>
      </c>
      <c r="F172" s="147">
        <v>1745</v>
      </c>
      <c r="G172" s="147">
        <v>1</v>
      </c>
      <c r="H172" s="135"/>
      <c r="I172" s="147">
        <v>2</v>
      </c>
      <c r="J172" s="135"/>
      <c r="K172" s="148">
        <v>0</v>
      </c>
      <c r="L172" s="146">
        <v>18</v>
      </c>
      <c r="M172" s="147">
        <v>11</v>
      </c>
      <c r="N172" s="135"/>
      <c r="O172" s="135"/>
      <c r="P172" s="147">
        <v>0</v>
      </c>
      <c r="Q172" s="147">
        <v>0</v>
      </c>
      <c r="R172" s="135"/>
      <c r="S172" s="135"/>
      <c r="T172" s="147">
        <v>9</v>
      </c>
      <c r="U172" s="147">
        <v>2</v>
      </c>
      <c r="V172" s="135"/>
      <c r="W172" s="42">
        <v>112</v>
      </c>
      <c r="X172" s="148">
        <v>62</v>
      </c>
      <c r="Z172" s="75">
        <f t="shared" ref="Z172:Z183" si="203">+A172</f>
        <v>43996</v>
      </c>
      <c r="AA172" s="231">
        <f t="shared" si="159"/>
        <v>1597</v>
      </c>
      <c r="AB172" s="231">
        <f t="shared" si="160"/>
        <v>1543</v>
      </c>
      <c r="AC172" s="232">
        <f t="shared" si="161"/>
        <v>11</v>
      </c>
      <c r="AD172" s="184">
        <f t="shared" si="166"/>
        <v>0</v>
      </c>
      <c r="AE172" s="244"/>
      <c r="AF172" s="156">
        <v>1109</v>
      </c>
      <c r="AG172" s="185">
        <f t="shared" si="175"/>
        <v>6</v>
      </c>
      <c r="AH172" s="156">
        <v>1067</v>
      </c>
      <c r="AI172" s="185">
        <f t="shared" si="172"/>
        <v>0</v>
      </c>
      <c r="AJ172" s="186">
        <v>4</v>
      </c>
      <c r="AK172" s="187">
        <f t="shared" si="167"/>
        <v>0</v>
      </c>
      <c r="AL172" s="156">
        <v>45</v>
      </c>
      <c r="AM172" s="185">
        <f t="shared" si="168"/>
        <v>0</v>
      </c>
      <c r="AN172" s="156">
        <v>45</v>
      </c>
      <c r="AO172" s="185">
        <f t="shared" si="169"/>
        <v>0</v>
      </c>
      <c r="AP172" s="188">
        <v>0</v>
      </c>
      <c r="AQ172" s="187">
        <f t="shared" si="170"/>
        <v>0</v>
      </c>
      <c r="AR172" s="156">
        <v>443</v>
      </c>
      <c r="AS172" s="185">
        <f t="shared" si="174"/>
        <v>0</v>
      </c>
      <c r="AT172" s="156">
        <v>431</v>
      </c>
      <c r="AU172" s="185">
        <f t="shared" si="171"/>
        <v>0</v>
      </c>
      <c r="AV172" s="189">
        <v>7</v>
      </c>
      <c r="AW172" s="247">
        <v>1</v>
      </c>
      <c r="AX172" s="238">
        <f t="shared" si="200"/>
        <v>43996</v>
      </c>
      <c r="AY172" s="237">
        <v>36</v>
      </c>
      <c r="AZ172" s="239">
        <f t="shared" si="201"/>
        <v>79</v>
      </c>
      <c r="BA172" s="239"/>
      <c r="BB172" s="45">
        <v>3</v>
      </c>
      <c r="BC172" s="27">
        <f t="shared" si="202"/>
        <v>3</v>
      </c>
      <c r="BD172" s="239">
        <v>1</v>
      </c>
      <c r="BE172" s="230">
        <f t="shared" si="195"/>
        <v>43996</v>
      </c>
      <c r="BF172" s="132">
        <f t="shared" si="196"/>
        <v>10</v>
      </c>
      <c r="BG172" s="230">
        <f t="shared" si="197"/>
        <v>43996</v>
      </c>
      <c r="BH172" s="132">
        <f t="shared" si="198"/>
        <v>1837</v>
      </c>
      <c r="BI172" s="1">
        <f t="shared" si="162"/>
        <v>43996</v>
      </c>
      <c r="BJ172">
        <f t="shared" si="193"/>
        <v>18</v>
      </c>
      <c r="BK172">
        <f t="shared" si="194"/>
        <v>11</v>
      </c>
      <c r="BL172" s="1">
        <f t="shared" si="163"/>
        <v>43996</v>
      </c>
      <c r="BM172">
        <f t="shared" si="164"/>
        <v>2242</v>
      </c>
      <c r="BN172">
        <f t="shared" si="165"/>
        <v>435</v>
      </c>
      <c r="BO172" s="180">
        <f t="shared" si="176"/>
        <v>43996</v>
      </c>
      <c r="BP172">
        <f t="shared" si="177"/>
        <v>1109</v>
      </c>
      <c r="BQ172">
        <f t="shared" si="178"/>
        <v>1067</v>
      </c>
      <c r="BR172">
        <f t="shared" si="179"/>
        <v>4</v>
      </c>
      <c r="BS172" s="180">
        <f t="shared" si="180"/>
        <v>43996</v>
      </c>
      <c r="BT172">
        <f t="shared" si="181"/>
        <v>45</v>
      </c>
      <c r="BU172">
        <f t="shared" si="182"/>
        <v>45</v>
      </c>
      <c r="BV172">
        <f t="shared" si="183"/>
        <v>0</v>
      </c>
      <c r="BW172" s="180">
        <f t="shared" si="184"/>
        <v>43996</v>
      </c>
      <c r="BX172">
        <f t="shared" si="185"/>
        <v>443</v>
      </c>
      <c r="BY172">
        <f t="shared" si="186"/>
        <v>431</v>
      </c>
      <c r="BZ172">
        <f t="shared" si="187"/>
        <v>7</v>
      </c>
      <c r="CA172" s="180">
        <f t="shared" si="188"/>
        <v>43996</v>
      </c>
      <c r="CB172">
        <f t="shared" si="189"/>
        <v>0</v>
      </c>
      <c r="CC172">
        <f t="shared" si="190"/>
        <v>6</v>
      </c>
      <c r="CD172" s="180">
        <f t="shared" si="191"/>
        <v>43996</v>
      </c>
      <c r="CE172">
        <f t="shared" si="192"/>
        <v>0</v>
      </c>
    </row>
    <row r="173" spans="1:83" ht="18" customHeight="1" x14ac:dyDescent="0.55000000000000004">
      <c r="A173" s="180">
        <v>43997</v>
      </c>
      <c r="B173" s="146">
        <v>8</v>
      </c>
      <c r="C173" s="155">
        <f t="shared" si="199"/>
        <v>1845</v>
      </c>
      <c r="D173" s="155">
        <f t="shared" si="173"/>
        <v>93</v>
      </c>
      <c r="E173" s="147">
        <v>0</v>
      </c>
      <c r="F173" s="147">
        <v>1752</v>
      </c>
      <c r="G173" s="147">
        <v>1</v>
      </c>
      <c r="H173" s="135"/>
      <c r="I173" s="147">
        <v>2</v>
      </c>
      <c r="J173" s="135"/>
      <c r="K173" s="148">
        <v>0</v>
      </c>
      <c r="L173" s="146">
        <v>6</v>
      </c>
      <c r="M173" s="147">
        <v>2</v>
      </c>
      <c r="N173" s="135"/>
      <c r="O173" s="135"/>
      <c r="P173" s="147">
        <v>0</v>
      </c>
      <c r="Q173" s="147">
        <v>0</v>
      </c>
      <c r="R173" s="135"/>
      <c r="S173" s="135"/>
      <c r="T173" s="147">
        <v>8</v>
      </c>
      <c r="U173" s="147">
        <v>1</v>
      </c>
      <c r="V173" s="135"/>
      <c r="W173" s="42">
        <v>110</v>
      </c>
      <c r="X173" s="148">
        <v>63</v>
      </c>
      <c r="Z173" s="75">
        <f t="shared" si="203"/>
        <v>43997</v>
      </c>
      <c r="AA173" s="231">
        <f t="shared" ref="AA173:AA204" si="204">+AF173+AL173+AR173</f>
        <v>1602</v>
      </c>
      <c r="AB173" s="231">
        <f t="shared" ref="AB173:AB204" si="205">+AH173+AN173+AT173</f>
        <v>1545</v>
      </c>
      <c r="AC173" s="232">
        <f t="shared" ref="AC173:AC204" si="206">+AJ173+AP173+AV173</f>
        <v>11</v>
      </c>
      <c r="AD173" s="184">
        <f t="shared" si="166"/>
        <v>3</v>
      </c>
      <c r="AE173" s="244"/>
      <c r="AF173" s="156">
        <v>1112</v>
      </c>
      <c r="AG173" s="185">
        <f t="shared" si="175"/>
        <v>0</v>
      </c>
      <c r="AH173" s="156">
        <v>1067</v>
      </c>
      <c r="AI173" s="185">
        <f t="shared" si="172"/>
        <v>0</v>
      </c>
      <c r="AJ173" s="186">
        <v>4</v>
      </c>
      <c r="AK173" s="187">
        <f t="shared" si="167"/>
        <v>0</v>
      </c>
      <c r="AL173" s="156">
        <v>45</v>
      </c>
      <c r="AM173" s="185">
        <f t="shared" si="168"/>
        <v>0</v>
      </c>
      <c r="AN173" s="156">
        <v>45</v>
      </c>
      <c r="AO173" s="185">
        <f t="shared" si="169"/>
        <v>0</v>
      </c>
      <c r="AP173" s="188">
        <v>0</v>
      </c>
      <c r="AQ173" s="187">
        <f t="shared" si="170"/>
        <v>2</v>
      </c>
      <c r="AR173" s="156">
        <v>445</v>
      </c>
      <c r="AS173" s="185">
        <f t="shared" si="174"/>
        <v>2</v>
      </c>
      <c r="AT173" s="156">
        <v>433</v>
      </c>
      <c r="AU173" s="185">
        <f t="shared" si="171"/>
        <v>0</v>
      </c>
      <c r="AV173" s="189">
        <v>7</v>
      </c>
      <c r="AW173" s="247">
        <v>2</v>
      </c>
      <c r="AX173" s="238">
        <f t="shared" si="200"/>
        <v>43997</v>
      </c>
      <c r="AY173" s="237">
        <v>27</v>
      </c>
      <c r="AZ173" s="239">
        <f t="shared" si="201"/>
        <v>106</v>
      </c>
      <c r="BA173" s="239"/>
      <c r="BB173" s="45">
        <v>4</v>
      </c>
      <c r="BC173" s="27">
        <f t="shared" si="202"/>
        <v>7</v>
      </c>
      <c r="BD173" s="239">
        <v>2</v>
      </c>
      <c r="BE173" s="230">
        <f t="shared" si="195"/>
        <v>43997</v>
      </c>
      <c r="BF173" s="132">
        <f t="shared" si="196"/>
        <v>8</v>
      </c>
      <c r="BG173" s="230">
        <f t="shared" si="197"/>
        <v>43997</v>
      </c>
      <c r="BH173" s="132">
        <f t="shared" si="198"/>
        <v>1845</v>
      </c>
      <c r="BI173" s="1">
        <f t="shared" ref="BI173:BI204" si="207">+BE173</f>
        <v>43997</v>
      </c>
      <c r="BJ173">
        <f t="shared" si="193"/>
        <v>6</v>
      </c>
      <c r="BK173">
        <f t="shared" si="194"/>
        <v>2</v>
      </c>
      <c r="BL173" s="1">
        <f t="shared" ref="BL173:BL204" si="208">+BI173</f>
        <v>43997</v>
      </c>
      <c r="BM173">
        <f t="shared" ref="BM173:BM204" si="209">+BM172+BJ173</f>
        <v>2248</v>
      </c>
      <c r="BN173">
        <f t="shared" ref="BN173:BN204" si="210">+BN172+BK173</f>
        <v>437</v>
      </c>
      <c r="BO173" s="180">
        <f t="shared" si="176"/>
        <v>43997</v>
      </c>
      <c r="BP173">
        <f t="shared" si="177"/>
        <v>1112</v>
      </c>
      <c r="BQ173">
        <f t="shared" si="178"/>
        <v>1067</v>
      </c>
      <c r="BR173">
        <f t="shared" si="179"/>
        <v>4</v>
      </c>
      <c r="BS173" s="180">
        <f t="shared" si="180"/>
        <v>43997</v>
      </c>
      <c r="BT173">
        <f t="shared" si="181"/>
        <v>45</v>
      </c>
      <c r="BU173">
        <f t="shared" si="182"/>
        <v>45</v>
      </c>
      <c r="BV173">
        <f t="shared" si="183"/>
        <v>0</v>
      </c>
      <c r="BW173" s="180">
        <f t="shared" si="184"/>
        <v>43997</v>
      </c>
      <c r="BX173">
        <f t="shared" si="185"/>
        <v>445</v>
      </c>
      <c r="BY173">
        <f t="shared" si="186"/>
        <v>433</v>
      </c>
      <c r="BZ173">
        <f t="shared" si="187"/>
        <v>7</v>
      </c>
      <c r="CA173" s="180">
        <f t="shared" si="188"/>
        <v>43997</v>
      </c>
      <c r="CB173">
        <f t="shared" si="189"/>
        <v>3</v>
      </c>
      <c r="CC173">
        <f t="shared" si="190"/>
        <v>0</v>
      </c>
      <c r="CD173" s="180">
        <f t="shared" si="191"/>
        <v>43997</v>
      </c>
      <c r="CE173">
        <f t="shared" si="192"/>
        <v>0</v>
      </c>
    </row>
    <row r="174" spans="1:83" ht="18" customHeight="1" x14ac:dyDescent="0.55000000000000004">
      <c r="A174" s="180">
        <v>43998</v>
      </c>
      <c r="B174" s="146">
        <v>11</v>
      </c>
      <c r="C174" s="155">
        <f t="shared" si="199"/>
        <v>1856</v>
      </c>
      <c r="D174" s="155">
        <f t="shared" si="173"/>
        <v>102</v>
      </c>
      <c r="E174" s="147">
        <v>0</v>
      </c>
      <c r="F174" s="147">
        <v>1754</v>
      </c>
      <c r="G174" s="147">
        <v>3</v>
      </c>
      <c r="H174" s="135"/>
      <c r="I174" s="147">
        <v>7</v>
      </c>
      <c r="J174" s="135"/>
      <c r="K174" s="148">
        <v>0</v>
      </c>
      <c r="L174" s="146">
        <v>11</v>
      </c>
      <c r="M174" s="147">
        <v>4</v>
      </c>
      <c r="N174" s="135"/>
      <c r="O174" s="135"/>
      <c r="P174" s="147">
        <v>6</v>
      </c>
      <c r="Q174" s="147">
        <v>1</v>
      </c>
      <c r="R174" s="135"/>
      <c r="S174" s="135"/>
      <c r="T174" s="147">
        <v>9</v>
      </c>
      <c r="U174" s="147">
        <v>4</v>
      </c>
      <c r="V174" s="135"/>
      <c r="W174" s="42">
        <v>106</v>
      </c>
      <c r="X174" s="148">
        <v>62</v>
      </c>
      <c r="Z174" s="75">
        <f t="shared" si="203"/>
        <v>43998</v>
      </c>
      <c r="AA174" s="231">
        <f t="shared" si="204"/>
        <v>1602</v>
      </c>
      <c r="AB174" s="231">
        <f t="shared" si="205"/>
        <v>1547</v>
      </c>
      <c r="AC174" s="232">
        <f t="shared" si="206"/>
        <v>11</v>
      </c>
      <c r="AD174" s="184">
        <f t="shared" si="166"/>
        <v>0</v>
      </c>
      <c r="AE174" s="244"/>
      <c r="AF174" s="156">
        <v>1112</v>
      </c>
      <c r="AG174" s="185">
        <f t="shared" si="175"/>
        <v>2</v>
      </c>
      <c r="AH174" s="156">
        <v>1069</v>
      </c>
      <c r="AI174" s="185">
        <f t="shared" si="172"/>
        <v>0</v>
      </c>
      <c r="AJ174" s="186">
        <v>4</v>
      </c>
      <c r="AK174" s="187">
        <f t="shared" si="167"/>
        <v>0</v>
      </c>
      <c r="AL174" s="156">
        <v>45</v>
      </c>
      <c r="AM174" s="185">
        <f t="shared" si="168"/>
        <v>0</v>
      </c>
      <c r="AN174" s="156">
        <v>45</v>
      </c>
      <c r="AO174" s="185">
        <f t="shared" si="169"/>
        <v>0</v>
      </c>
      <c r="AP174" s="188">
        <v>0</v>
      </c>
      <c r="AQ174" s="187">
        <f t="shared" si="170"/>
        <v>0</v>
      </c>
      <c r="AR174" s="156">
        <v>445</v>
      </c>
      <c r="AS174" s="185">
        <f t="shared" si="174"/>
        <v>0</v>
      </c>
      <c r="AT174" s="156">
        <v>433</v>
      </c>
      <c r="AU174" s="185">
        <f t="shared" si="171"/>
        <v>0</v>
      </c>
      <c r="AV174" s="189">
        <v>7</v>
      </c>
      <c r="AW174" s="247">
        <v>3</v>
      </c>
      <c r="AX174" s="238">
        <f t="shared" si="200"/>
        <v>43998</v>
      </c>
      <c r="AY174" s="237">
        <v>31</v>
      </c>
      <c r="AZ174" s="239">
        <f t="shared" si="201"/>
        <v>137</v>
      </c>
      <c r="BA174" s="239"/>
      <c r="BB174" s="45">
        <v>1</v>
      </c>
      <c r="BC174" s="27">
        <f t="shared" si="202"/>
        <v>8</v>
      </c>
      <c r="BD174" s="239"/>
      <c r="BE174" s="230">
        <f t="shared" si="195"/>
        <v>43998</v>
      </c>
      <c r="BF174" s="132">
        <f t="shared" si="196"/>
        <v>11</v>
      </c>
      <c r="BG174" s="230">
        <f t="shared" si="197"/>
        <v>43998</v>
      </c>
      <c r="BH174" s="132">
        <f t="shared" si="198"/>
        <v>1856</v>
      </c>
      <c r="BI174" s="1">
        <f t="shared" si="207"/>
        <v>43998</v>
      </c>
      <c r="BJ174">
        <f t="shared" si="193"/>
        <v>11</v>
      </c>
      <c r="BK174">
        <f t="shared" si="194"/>
        <v>4</v>
      </c>
      <c r="BL174" s="1">
        <f t="shared" si="208"/>
        <v>43998</v>
      </c>
      <c r="BM174">
        <f t="shared" si="209"/>
        <v>2259</v>
      </c>
      <c r="BN174">
        <f t="shared" si="210"/>
        <v>441</v>
      </c>
      <c r="BO174" s="180">
        <f t="shared" si="176"/>
        <v>43998</v>
      </c>
      <c r="BP174">
        <f t="shared" si="177"/>
        <v>1112</v>
      </c>
      <c r="BQ174">
        <f t="shared" si="178"/>
        <v>1069</v>
      </c>
      <c r="BR174">
        <f t="shared" si="179"/>
        <v>4</v>
      </c>
      <c r="BS174" s="180">
        <f t="shared" si="180"/>
        <v>43998</v>
      </c>
      <c r="BT174">
        <f t="shared" si="181"/>
        <v>45</v>
      </c>
      <c r="BU174">
        <f t="shared" si="182"/>
        <v>45</v>
      </c>
      <c r="BV174">
        <f t="shared" si="183"/>
        <v>0</v>
      </c>
      <c r="BW174" s="180">
        <f t="shared" si="184"/>
        <v>43998</v>
      </c>
      <c r="BX174">
        <f t="shared" si="185"/>
        <v>445</v>
      </c>
      <c r="BY174">
        <f t="shared" si="186"/>
        <v>433</v>
      </c>
      <c r="BZ174">
        <f t="shared" si="187"/>
        <v>7</v>
      </c>
      <c r="CA174" s="180">
        <f t="shared" si="188"/>
        <v>43998</v>
      </c>
      <c r="CB174">
        <f t="shared" si="189"/>
        <v>0</v>
      </c>
      <c r="CC174">
        <f t="shared" si="190"/>
        <v>2</v>
      </c>
      <c r="CD174" s="180">
        <f t="shared" si="191"/>
        <v>43998</v>
      </c>
      <c r="CE174">
        <f t="shared" si="192"/>
        <v>0</v>
      </c>
    </row>
    <row r="175" spans="1:83" ht="18" customHeight="1" x14ac:dyDescent="0.55000000000000004">
      <c r="A175" s="180">
        <v>43999</v>
      </c>
      <c r="B175" s="146">
        <v>4</v>
      </c>
      <c r="C175" s="155">
        <f t="shared" si="199"/>
        <v>1860</v>
      </c>
      <c r="D175" s="155">
        <f t="shared" si="173"/>
        <v>91</v>
      </c>
      <c r="E175" s="147">
        <v>0</v>
      </c>
      <c r="F175" s="147">
        <v>1769</v>
      </c>
      <c r="G175" s="147">
        <v>0</v>
      </c>
      <c r="H175" s="135"/>
      <c r="I175" s="147">
        <v>0</v>
      </c>
      <c r="J175" s="135"/>
      <c r="K175" s="148">
        <v>0</v>
      </c>
      <c r="L175" s="146">
        <v>8</v>
      </c>
      <c r="M175" s="147">
        <v>2</v>
      </c>
      <c r="N175" s="135"/>
      <c r="O175" s="135"/>
      <c r="P175" s="147">
        <v>0</v>
      </c>
      <c r="Q175" s="147">
        <v>0</v>
      </c>
      <c r="R175" s="135"/>
      <c r="S175" s="135"/>
      <c r="T175" s="147">
        <v>3</v>
      </c>
      <c r="U175" s="147">
        <v>1</v>
      </c>
      <c r="V175" s="135"/>
      <c r="W175" s="42">
        <v>111</v>
      </c>
      <c r="X175" s="148">
        <v>63</v>
      </c>
      <c r="Z175" s="75">
        <f t="shared" si="203"/>
        <v>43999</v>
      </c>
      <c r="AA175" s="231">
        <f t="shared" si="204"/>
        <v>1610</v>
      </c>
      <c r="AB175" s="231">
        <f t="shared" si="205"/>
        <v>1550</v>
      </c>
      <c r="AC175" s="232">
        <f t="shared" si="206"/>
        <v>11</v>
      </c>
      <c r="AD175" s="184">
        <f t="shared" ref="AD175:AD206" si="211">+AF175-AF174</f>
        <v>8</v>
      </c>
      <c r="AE175" s="244"/>
      <c r="AF175" s="156">
        <v>1120</v>
      </c>
      <c r="AG175" s="185">
        <f t="shared" si="175"/>
        <v>2</v>
      </c>
      <c r="AH175" s="156">
        <v>1071</v>
      </c>
      <c r="AI175" s="185">
        <f t="shared" si="172"/>
        <v>0</v>
      </c>
      <c r="AJ175" s="186">
        <v>4</v>
      </c>
      <c r="AK175" s="187">
        <f t="shared" ref="AK175:AK206" si="212">+AL175-AL174</f>
        <v>0</v>
      </c>
      <c r="AL175" s="156">
        <v>45</v>
      </c>
      <c r="AM175" s="185">
        <f t="shared" ref="AM175:AM206" si="213">+AN175-AN174</f>
        <v>0</v>
      </c>
      <c r="AN175" s="156">
        <v>45</v>
      </c>
      <c r="AO175" s="185">
        <f t="shared" ref="AO175:AO206" si="214">+AP175-AP174</f>
        <v>0</v>
      </c>
      <c r="AP175" s="188">
        <v>0</v>
      </c>
      <c r="AQ175" s="187">
        <f t="shared" ref="AQ175:AQ206" si="215">+AR175-AR174</f>
        <v>0</v>
      </c>
      <c r="AR175" s="156">
        <v>445</v>
      </c>
      <c r="AS175" s="185">
        <f t="shared" si="174"/>
        <v>1</v>
      </c>
      <c r="AT175" s="156">
        <v>434</v>
      </c>
      <c r="AU175" s="185">
        <f t="shared" ref="AU175:AU206" si="216">+AV175-AV174</f>
        <v>0</v>
      </c>
      <c r="AV175" s="189">
        <v>7</v>
      </c>
      <c r="AW175" s="247">
        <v>4</v>
      </c>
      <c r="AX175" s="238">
        <f t="shared" si="200"/>
        <v>43999</v>
      </c>
      <c r="AY175" s="237">
        <v>21</v>
      </c>
      <c r="AZ175" s="239">
        <f t="shared" si="201"/>
        <v>158</v>
      </c>
      <c r="BA175" s="239"/>
      <c r="BB175" s="45">
        <v>2</v>
      </c>
      <c r="BC175" s="27">
        <f t="shared" si="202"/>
        <v>10</v>
      </c>
      <c r="BD175" s="239"/>
      <c r="BE175" s="230">
        <f t="shared" si="195"/>
        <v>43999</v>
      </c>
      <c r="BF175" s="132">
        <f t="shared" si="196"/>
        <v>4</v>
      </c>
      <c r="BG175" s="230">
        <f t="shared" si="197"/>
        <v>43999</v>
      </c>
      <c r="BH175" s="132">
        <f t="shared" si="198"/>
        <v>1860</v>
      </c>
      <c r="BI175" s="1">
        <f t="shared" si="207"/>
        <v>43999</v>
      </c>
      <c r="BJ175">
        <f t="shared" si="193"/>
        <v>8</v>
      </c>
      <c r="BK175">
        <f t="shared" si="194"/>
        <v>2</v>
      </c>
      <c r="BL175" s="1">
        <f t="shared" si="208"/>
        <v>43999</v>
      </c>
      <c r="BM175">
        <f t="shared" si="209"/>
        <v>2267</v>
      </c>
      <c r="BN175">
        <f t="shared" si="210"/>
        <v>443</v>
      </c>
      <c r="BO175" s="180">
        <f t="shared" si="176"/>
        <v>43999</v>
      </c>
      <c r="BP175">
        <f t="shared" si="177"/>
        <v>1120</v>
      </c>
      <c r="BQ175">
        <f t="shared" si="178"/>
        <v>1071</v>
      </c>
      <c r="BR175">
        <f t="shared" si="179"/>
        <v>4</v>
      </c>
      <c r="BS175" s="180">
        <f t="shared" si="180"/>
        <v>43999</v>
      </c>
      <c r="BT175">
        <f t="shared" si="181"/>
        <v>45</v>
      </c>
      <c r="BU175">
        <f t="shared" si="182"/>
        <v>45</v>
      </c>
      <c r="BV175">
        <f t="shared" si="183"/>
        <v>0</v>
      </c>
      <c r="BW175" s="180">
        <f t="shared" si="184"/>
        <v>43999</v>
      </c>
      <c r="BX175">
        <f t="shared" si="185"/>
        <v>445</v>
      </c>
      <c r="BY175">
        <f t="shared" si="186"/>
        <v>434</v>
      </c>
      <c r="BZ175">
        <f t="shared" si="187"/>
        <v>7</v>
      </c>
      <c r="CA175" s="180">
        <f t="shared" si="188"/>
        <v>43999</v>
      </c>
      <c r="CB175">
        <f t="shared" si="189"/>
        <v>8</v>
      </c>
      <c r="CC175">
        <f t="shared" si="190"/>
        <v>2</v>
      </c>
      <c r="CD175" s="180">
        <f t="shared" si="191"/>
        <v>43999</v>
      </c>
      <c r="CE175">
        <f t="shared" si="192"/>
        <v>0</v>
      </c>
    </row>
    <row r="176" spans="1:83" ht="18" customHeight="1" x14ac:dyDescent="0.55000000000000004">
      <c r="A176" s="180">
        <v>44000</v>
      </c>
      <c r="B176" s="146">
        <v>4</v>
      </c>
      <c r="C176" s="155">
        <f t="shared" si="199"/>
        <v>1864</v>
      </c>
      <c r="D176" s="155">
        <f t="shared" si="173"/>
        <v>91</v>
      </c>
      <c r="E176" s="147">
        <v>0</v>
      </c>
      <c r="F176" s="147">
        <v>1773</v>
      </c>
      <c r="G176" s="147">
        <v>0</v>
      </c>
      <c r="H176" s="135"/>
      <c r="I176" s="147">
        <v>0</v>
      </c>
      <c r="J176" s="135"/>
      <c r="K176" s="148">
        <v>0</v>
      </c>
      <c r="L176" s="146">
        <v>5</v>
      </c>
      <c r="M176" s="147">
        <v>2</v>
      </c>
      <c r="N176" s="135"/>
      <c r="O176" s="135"/>
      <c r="P176" s="147">
        <v>0</v>
      </c>
      <c r="Q176" s="147">
        <v>0</v>
      </c>
      <c r="R176" s="135"/>
      <c r="S176" s="135"/>
      <c r="T176" s="147">
        <v>4</v>
      </c>
      <c r="U176" s="147">
        <v>3</v>
      </c>
      <c r="V176" s="135"/>
      <c r="W176" s="42">
        <v>110</v>
      </c>
      <c r="X176" s="148">
        <v>60</v>
      </c>
      <c r="Z176" s="75">
        <f t="shared" si="203"/>
        <v>44000</v>
      </c>
      <c r="AA176" s="231">
        <f t="shared" si="204"/>
        <v>1615</v>
      </c>
      <c r="AB176" s="231">
        <f t="shared" si="205"/>
        <v>1551</v>
      </c>
      <c r="AC176" s="232">
        <f t="shared" si="206"/>
        <v>11</v>
      </c>
      <c r="AD176" s="184">
        <f t="shared" si="211"/>
        <v>4</v>
      </c>
      <c r="AE176" s="244"/>
      <c r="AF176" s="156">
        <v>1124</v>
      </c>
      <c r="AG176" s="185">
        <f t="shared" si="175"/>
        <v>1</v>
      </c>
      <c r="AH176" s="156">
        <v>1072</v>
      </c>
      <c r="AI176" s="185">
        <f t="shared" si="172"/>
        <v>0</v>
      </c>
      <c r="AJ176" s="186">
        <v>4</v>
      </c>
      <c r="AK176" s="187">
        <f t="shared" si="212"/>
        <v>0</v>
      </c>
      <c r="AL176" s="156">
        <v>45</v>
      </c>
      <c r="AM176" s="185">
        <f t="shared" si="213"/>
        <v>0</v>
      </c>
      <c r="AN176" s="156">
        <v>45</v>
      </c>
      <c r="AO176" s="185">
        <f t="shared" si="214"/>
        <v>0</v>
      </c>
      <c r="AP176" s="188">
        <v>0</v>
      </c>
      <c r="AQ176" s="187">
        <f t="shared" si="215"/>
        <v>1</v>
      </c>
      <c r="AR176" s="156">
        <v>446</v>
      </c>
      <c r="AS176" s="185">
        <f t="shared" si="174"/>
        <v>0</v>
      </c>
      <c r="AT176" s="156">
        <v>434</v>
      </c>
      <c r="AU176" s="185">
        <f t="shared" si="216"/>
        <v>0</v>
      </c>
      <c r="AV176" s="189">
        <v>7</v>
      </c>
      <c r="AW176" s="247">
        <v>5</v>
      </c>
      <c r="AX176" s="238">
        <f t="shared" si="200"/>
        <v>44000</v>
      </c>
      <c r="AY176" s="237">
        <v>25</v>
      </c>
      <c r="AZ176" s="239">
        <f t="shared" si="201"/>
        <v>183</v>
      </c>
      <c r="BA176" s="239"/>
      <c r="BB176" s="45">
        <v>2</v>
      </c>
      <c r="BC176" s="27">
        <f t="shared" si="202"/>
        <v>12</v>
      </c>
      <c r="BD176" s="239"/>
      <c r="BE176" s="230">
        <f t="shared" si="195"/>
        <v>44000</v>
      </c>
      <c r="BF176" s="132">
        <f t="shared" si="196"/>
        <v>4</v>
      </c>
      <c r="BG176" s="230">
        <f t="shared" si="197"/>
        <v>44000</v>
      </c>
      <c r="BH176" s="132">
        <f t="shared" si="198"/>
        <v>1864</v>
      </c>
      <c r="BI176" s="1">
        <f t="shared" si="207"/>
        <v>44000</v>
      </c>
      <c r="BJ176">
        <f t="shared" si="193"/>
        <v>5</v>
      </c>
      <c r="BK176">
        <f t="shared" si="194"/>
        <v>2</v>
      </c>
      <c r="BL176" s="1">
        <f t="shared" si="208"/>
        <v>44000</v>
      </c>
      <c r="BM176">
        <f t="shared" si="209"/>
        <v>2272</v>
      </c>
      <c r="BN176">
        <f t="shared" si="210"/>
        <v>445</v>
      </c>
      <c r="BO176" s="180">
        <f t="shared" si="176"/>
        <v>44000</v>
      </c>
      <c r="BP176">
        <f t="shared" si="177"/>
        <v>1124</v>
      </c>
      <c r="BQ176">
        <f t="shared" si="178"/>
        <v>1072</v>
      </c>
      <c r="BR176">
        <f t="shared" si="179"/>
        <v>4</v>
      </c>
      <c r="BS176" s="180">
        <f t="shared" si="180"/>
        <v>44000</v>
      </c>
      <c r="BT176">
        <f t="shared" si="181"/>
        <v>45</v>
      </c>
      <c r="BU176">
        <f t="shared" si="182"/>
        <v>45</v>
      </c>
      <c r="BV176">
        <f t="shared" si="183"/>
        <v>0</v>
      </c>
      <c r="BW176" s="180">
        <f t="shared" si="184"/>
        <v>44000</v>
      </c>
      <c r="BX176">
        <f t="shared" si="185"/>
        <v>446</v>
      </c>
      <c r="BY176">
        <f t="shared" si="186"/>
        <v>434</v>
      </c>
      <c r="BZ176">
        <f t="shared" si="187"/>
        <v>7</v>
      </c>
      <c r="CA176" s="180">
        <f t="shared" si="188"/>
        <v>44000</v>
      </c>
      <c r="CB176">
        <f t="shared" si="189"/>
        <v>4</v>
      </c>
      <c r="CC176">
        <f t="shared" si="190"/>
        <v>1</v>
      </c>
      <c r="CD176" s="180">
        <f t="shared" si="191"/>
        <v>44000</v>
      </c>
      <c r="CE176">
        <f t="shared" si="192"/>
        <v>0</v>
      </c>
    </row>
    <row r="177" spans="1:87" ht="18" customHeight="1" x14ac:dyDescent="0.55000000000000004">
      <c r="A177" s="180">
        <v>44001</v>
      </c>
      <c r="B177" s="146">
        <v>4</v>
      </c>
      <c r="C177" s="155">
        <f t="shared" si="199"/>
        <v>1868</v>
      </c>
      <c r="D177" s="155">
        <f t="shared" si="173"/>
        <v>83</v>
      </c>
      <c r="E177" s="147">
        <v>0</v>
      </c>
      <c r="F177" s="147">
        <v>1785</v>
      </c>
      <c r="G177" s="147">
        <v>0</v>
      </c>
      <c r="H177" s="135"/>
      <c r="I177" s="147">
        <v>0</v>
      </c>
      <c r="J177" s="135"/>
      <c r="K177" s="148">
        <v>0</v>
      </c>
      <c r="L177" s="146">
        <v>7</v>
      </c>
      <c r="M177" s="147">
        <v>5</v>
      </c>
      <c r="N177" s="135"/>
      <c r="O177" s="135"/>
      <c r="P177" s="147">
        <v>0</v>
      </c>
      <c r="Q177" s="147">
        <v>0</v>
      </c>
      <c r="R177" s="135"/>
      <c r="S177" s="135"/>
      <c r="T177" s="147">
        <v>9</v>
      </c>
      <c r="U177" s="147">
        <v>8</v>
      </c>
      <c r="V177" s="135"/>
      <c r="W177" s="42">
        <v>108</v>
      </c>
      <c r="X177" s="148">
        <v>57</v>
      </c>
      <c r="Z177" s="75">
        <f t="shared" si="203"/>
        <v>44001</v>
      </c>
      <c r="AA177" s="231">
        <f t="shared" si="204"/>
        <v>1618</v>
      </c>
      <c r="AB177" s="231">
        <f t="shared" si="205"/>
        <v>1553</v>
      </c>
      <c r="AC177" s="232">
        <f t="shared" si="206"/>
        <v>11</v>
      </c>
      <c r="AD177" s="184">
        <f t="shared" si="211"/>
        <v>3</v>
      </c>
      <c r="AE177" s="244"/>
      <c r="AF177" s="156">
        <v>1127</v>
      </c>
      <c r="AG177" s="185">
        <f t="shared" si="175"/>
        <v>2</v>
      </c>
      <c r="AH177" s="156">
        <v>1074</v>
      </c>
      <c r="AI177" s="185">
        <f t="shared" ref="AI177:AI208" si="217">+AJ177-AJ176</f>
        <v>0</v>
      </c>
      <c r="AJ177" s="186">
        <v>4</v>
      </c>
      <c r="AK177" s="187">
        <f t="shared" si="212"/>
        <v>0</v>
      </c>
      <c r="AL177" s="156">
        <v>45</v>
      </c>
      <c r="AM177" s="185">
        <f t="shared" si="213"/>
        <v>0</v>
      </c>
      <c r="AN177" s="156">
        <v>45</v>
      </c>
      <c r="AO177" s="185">
        <f t="shared" si="214"/>
        <v>0</v>
      </c>
      <c r="AP177" s="188">
        <v>0</v>
      </c>
      <c r="AQ177" s="187">
        <f t="shared" si="215"/>
        <v>0</v>
      </c>
      <c r="AR177" s="156">
        <v>446</v>
      </c>
      <c r="AS177" s="185">
        <f t="shared" si="174"/>
        <v>0</v>
      </c>
      <c r="AT177" s="156">
        <v>434</v>
      </c>
      <c r="AU177" s="185">
        <f t="shared" si="216"/>
        <v>0</v>
      </c>
      <c r="AV177" s="189">
        <v>7</v>
      </c>
      <c r="AW177" s="247">
        <v>6</v>
      </c>
      <c r="AX177" s="238">
        <f t="shared" si="200"/>
        <v>44001</v>
      </c>
      <c r="AY177" s="237">
        <v>22</v>
      </c>
      <c r="AZ177" s="239">
        <f t="shared" si="201"/>
        <v>205</v>
      </c>
      <c r="BA177" s="239"/>
      <c r="BB177" s="45">
        <v>1</v>
      </c>
      <c r="BC177" s="27">
        <f t="shared" si="202"/>
        <v>13</v>
      </c>
      <c r="BD177" s="239"/>
      <c r="BE177" s="230">
        <f t="shared" si="195"/>
        <v>44001</v>
      </c>
      <c r="BF177" s="132">
        <f t="shared" si="196"/>
        <v>4</v>
      </c>
      <c r="BG177" s="230">
        <f t="shared" si="197"/>
        <v>44001</v>
      </c>
      <c r="BH177" s="132">
        <f t="shared" si="198"/>
        <v>1868</v>
      </c>
      <c r="BI177" s="1">
        <f t="shared" si="207"/>
        <v>44001</v>
      </c>
      <c r="BJ177">
        <f t="shared" si="193"/>
        <v>7</v>
      </c>
      <c r="BK177">
        <f t="shared" si="194"/>
        <v>5</v>
      </c>
      <c r="BL177" s="1">
        <f t="shared" si="208"/>
        <v>44001</v>
      </c>
      <c r="BM177">
        <f t="shared" si="209"/>
        <v>2279</v>
      </c>
      <c r="BN177">
        <f t="shared" si="210"/>
        <v>450</v>
      </c>
      <c r="BO177" s="180">
        <f t="shared" si="176"/>
        <v>44001</v>
      </c>
      <c r="BP177">
        <f t="shared" si="177"/>
        <v>1127</v>
      </c>
      <c r="BQ177">
        <f t="shared" si="178"/>
        <v>1074</v>
      </c>
      <c r="BR177">
        <f t="shared" si="179"/>
        <v>4</v>
      </c>
      <c r="BS177" s="180">
        <f t="shared" si="180"/>
        <v>44001</v>
      </c>
      <c r="BT177">
        <f t="shared" si="181"/>
        <v>45</v>
      </c>
      <c r="BU177">
        <f t="shared" si="182"/>
        <v>45</v>
      </c>
      <c r="BV177">
        <f t="shared" si="183"/>
        <v>0</v>
      </c>
      <c r="BW177" s="180">
        <f t="shared" si="184"/>
        <v>44001</v>
      </c>
      <c r="BX177">
        <f t="shared" si="185"/>
        <v>446</v>
      </c>
      <c r="BY177">
        <f t="shared" si="186"/>
        <v>434</v>
      </c>
      <c r="BZ177">
        <f t="shared" si="187"/>
        <v>7</v>
      </c>
      <c r="CA177" s="180">
        <f t="shared" si="188"/>
        <v>44001</v>
      </c>
      <c r="CB177">
        <f t="shared" si="189"/>
        <v>3</v>
      </c>
      <c r="CC177">
        <f t="shared" si="190"/>
        <v>2</v>
      </c>
      <c r="CD177" s="180">
        <f t="shared" si="191"/>
        <v>44001</v>
      </c>
      <c r="CE177">
        <f t="shared" si="192"/>
        <v>0</v>
      </c>
    </row>
    <row r="178" spans="1:87" ht="18" customHeight="1" x14ac:dyDescent="0.55000000000000004">
      <c r="A178" s="180">
        <v>44002</v>
      </c>
      <c r="B178" s="146">
        <v>1</v>
      </c>
      <c r="C178" s="155">
        <f t="shared" si="199"/>
        <v>1869</v>
      </c>
      <c r="D178" s="155">
        <f t="shared" si="173"/>
        <v>82</v>
      </c>
      <c r="E178" s="147">
        <v>1</v>
      </c>
      <c r="F178" s="147">
        <v>1787</v>
      </c>
      <c r="G178" s="147">
        <v>0</v>
      </c>
      <c r="H178" s="135"/>
      <c r="I178" s="147">
        <v>0</v>
      </c>
      <c r="J178" s="135"/>
      <c r="K178" s="148">
        <v>0</v>
      </c>
      <c r="L178" s="146">
        <v>6</v>
      </c>
      <c r="M178" s="147">
        <v>2</v>
      </c>
      <c r="N178" s="135"/>
      <c r="O178" s="135"/>
      <c r="P178" s="147">
        <v>1</v>
      </c>
      <c r="Q178" s="147">
        <v>1</v>
      </c>
      <c r="R178" s="135"/>
      <c r="S178" s="135"/>
      <c r="T178" s="147">
        <v>1</v>
      </c>
      <c r="U178" s="147">
        <v>1</v>
      </c>
      <c r="V178" s="135"/>
      <c r="W178" s="42">
        <v>111</v>
      </c>
      <c r="X178" s="148">
        <v>58</v>
      </c>
      <c r="Z178" s="75">
        <f t="shared" si="203"/>
        <v>44002</v>
      </c>
      <c r="AA178" s="231">
        <f t="shared" si="204"/>
        <v>1619</v>
      </c>
      <c r="AB178" s="231">
        <f t="shared" si="205"/>
        <v>1556</v>
      </c>
      <c r="AC178" s="232">
        <f t="shared" si="206"/>
        <v>11</v>
      </c>
      <c r="AD178" s="184">
        <f t="shared" si="211"/>
        <v>1</v>
      </c>
      <c r="AE178" s="244"/>
      <c r="AF178" s="156">
        <v>1128</v>
      </c>
      <c r="AG178" s="185">
        <f t="shared" si="175"/>
        <v>3</v>
      </c>
      <c r="AH178" s="156">
        <v>1077</v>
      </c>
      <c r="AI178" s="185">
        <f t="shared" si="217"/>
        <v>0</v>
      </c>
      <c r="AJ178" s="186">
        <v>4</v>
      </c>
      <c r="AK178" s="187">
        <f t="shared" si="212"/>
        <v>0</v>
      </c>
      <c r="AL178" s="156">
        <v>45</v>
      </c>
      <c r="AM178" s="185">
        <f t="shared" si="213"/>
        <v>0</v>
      </c>
      <c r="AN178" s="156">
        <v>45</v>
      </c>
      <c r="AO178" s="185">
        <f t="shared" si="214"/>
        <v>0</v>
      </c>
      <c r="AP178" s="188">
        <v>0</v>
      </c>
      <c r="AQ178" s="187">
        <f t="shared" si="215"/>
        <v>0</v>
      </c>
      <c r="AR178" s="156">
        <v>446</v>
      </c>
      <c r="AS178" s="185">
        <f t="shared" si="174"/>
        <v>0</v>
      </c>
      <c r="AT178" s="156">
        <v>434</v>
      </c>
      <c r="AU178" s="185">
        <f t="shared" si="216"/>
        <v>0</v>
      </c>
      <c r="AV178" s="189">
        <v>7</v>
      </c>
      <c r="AW178" s="247">
        <v>7</v>
      </c>
      <c r="AX178" s="238">
        <f t="shared" ref="AX178:AX185" si="218">+A178</f>
        <v>44002</v>
      </c>
      <c r="AY178" s="237">
        <v>22</v>
      </c>
      <c r="AZ178" s="239">
        <f t="shared" si="201"/>
        <v>227</v>
      </c>
      <c r="BA178" s="239"/>
      <c r="BB178" s="45">
        <v>3</v>
      </c>
      <c r="BC178" s="27">
        <f t="shared" si="202"/>
        <v>16</v>
      </c>
      <c r="BD178" s="239"/>
      <c r="BE178" s="230">
        <f t="shared" si="195"/>
        <v>44002</v>
      </c>
      <c r="BF178" s="132">
        <f t="shared" si="196"/>
        <v>1</v>
      </c>
      <c r="BG178" s="230">
        <f t="shared" si="197"/>
        <v>44002</v>
      </c>
      <c r="BH178" s="132">
        <f t="shared" si="198"/>
        <v>1869</v>
      </c>
      <c r="BI178" s="1">
        <f t="shared" si="207"/>
        <v>44002</v>
      </c>
      <c r="BJ178">
        <f t="shared" si="193"/>
        <v>6</v>
      </c>
      <c r="BK178">
        <f t="shared" si="194"/>
        <v>2</v>
      </c>
      <c r="BL178" s="1">
        <f t="shared" si="208"/>
        <v>44002</v>
      </c>
      <c r="BM178">
        <f t="shared" si="209"/>
        <v>2285</v>
      </c>
      <c r="BN178">
        <f t="shared" si="210"/>
        <v>452</v>
      </c>
      <c r="BO178" s="180">
        <f t="shared" ref="BO178:BO214" si="219">+A178</f>
        <v>44002</v>
      </c>
      <c r="BP178">
        <f t="shared" ref="BP178:BP214" si="220">+AF178</f>
        <v>1128</v>
      </c>
      <c r="BQ178">
        <f t="shared" ref="BQ178:BQ214" si="221">+AH178</f>
        <v>1077</v>
      </c>
      <c r="BR178">
        <f t="shared" ref="BR178:BR214" si="222">+AJ178</f>
        <v>4</v>
      </c>
      <c r="BS178" s="180">
        <f t="shared" ref="BS178:BS214" si="223">+A178</f>
        <v>44002</v>
      </c>
      <c r="BT178">
        <f t="shared" ref="BT178:BT214" si="224">+AL178</f>
        <v>45</v>
      </c>
      <c r="BU178">
        <f t="shared" ref="BU178:BU214" si="225">+AN178</f>
        <v>45</v>
      </c>
      <c r="BV178">
        <f t="shared" ref="BV178:BV214" si="226">+AP178</f>
        <v>0</v>
      </c>
      <c r="BW178" s="180">
        <f t="shared" ref="BW178:BW214" si="227">+A178</f>
        <v>44002</v>
      </c>
      <c r="BX178">
        <f t="shared" ref="BX178:BX214" si="228">+AR178</f>
        <v>446</v>
      </c>
      <c r="BY178">
        <f t="shared" ref="BY178:BY214" si="229">+AT178</f>
        <v>434</v>
      </c>
      <c r="BZ178">
        <f t="shared" ref="BZ178:BZ214" si="230">+AV178</f>
        <v>7</v>
      </c>
      <c r="CA178" s="180">
        <f t="shared" si="188"/>
        <v>44002</v>
      </c>
      <c r="CB178">
        <f t="shared" si="189"/>
        <v>1</v>
      </c>
      <c r="CC178">
        <f t="shared" si="190"/>
        <v>3</v>
      </c>
      <c r="CD178" s="180">
        <f t="shared" si="191"/>
        <v>44002</v>
      </c>
      <c r="CE178">
        <f t="shared" si="192"/>
        <v>0</v>
      </c>
    </row>
    <row r="179" spans="1:87" ht="18" customHeight="1" x14ac:dyDescent="0.55000000000000004">
      <c r="A179" s="180">
        <v>44003</v>
      </c>
      <c r="B179" s="146">
        <v>7</v>
      </c>
      <c r="C179" s="155">
        <f t="shared" si="199"/>
        <v>1876</v>
      </c>
      <c r="D179" s="155">
        <f t="shared" si="173"/>
        <v>89</v>
      </c>
      <c r="E179" s="147">
        <v>1</v>
      </c>
      <c r="F179" s="147">
        <v>1787</v>
      </c>
      <c r="G179" s="147">
        <v>0</v>
      </c>
      <c r="H179" s="135"/>
      <c r="I179" s="147">
        <v>0</v>
      </c>
      <c r="J179" s="135"/>
      <c r="K179" s="148">
        <v>0</v>
      </c>
      <c r="L179" s="146">
        <v>7</v>
      </c>
      <c r="M179" s="147">
        <v>1</v>
      </c>
      <c r="N179" s="135"/>
      <c r="O179" s="135"/>
      <c r="P179" s="147">
        <v>1</v>
      </c>
      <c r="Q179" s="147">
        <v>0</v>
      </c>
      <c r="R179" s="135"/>
      <c r="S179" s="135"/>
      <c r="T179" s="147">
        <v>3</v>
      </c>
      <c r="U179" s="147">
        <v>3</v>
      </c>
      <c r="V179" s="135"/>
      <c r="W179" s="42">
        <v>114</v>
      </c>
      <c r="X179" s="148">
        <v>56</v>
      </c>
      <c r="Z179" s="75">
        <f t="shared" si="203"/>
        <v>44003</v>
      </c>
      <c r="AA179" s="231">
        <f t="shared" si="204"/>
        <v>1622</v>
      </c>
      <c r="AB179" s="231">
        <f t="shared" si="205"/>
        <v>1557</v>
      </c>
      <c r="AC179" s="232">
        <f t="shared" si="206"/>
        <v>12</v>
      </c>
      <c r="AD179" s="184">
        <f t="shared" si="211"/>
        <v>3</v>
      </c>
      <c r="AE179" s="244"/>
      <c r="AF179" s="156">
        <v>1131</v>
      </c>
      <c r="AG179" s="185">
        <f t="shared" si="175"/>
        <v>1</v>
      </c>
      <c r="AH179" s="156">
        <v>1078</v>
      </c>
      <c r="AI179" s="185">
        <f t="shared" si="217"/>
        <v>1</v>
      </c>
      <c r="AJ179" s="186">
        <v>5</v>
      </c>
      <c r="AK179" s="187">
        <f t="shared" si="212"/>
        <v>0</v>
      </c>
      <c r="AL179" s="156">
        <v>45</v>
      </c>
      <c r="AM179" s="185">
        <f t="shared" si="213"/>
        <v>0</v>
      </c>
      <c r="AN179" s="156">
        <v>45</v>
      </c>
      <c r="AO179" s="185">
        <f t="shared" si="214"/>
        <v>0</v>
      </c>
      <c r="AP179" s="188">
        <v>0</v>
      </c>
      <c r="AQ179" s="187">
        <f t="shared" si="215"/>
        <v>0</v>
      </c>
      <c r="AR179" s="156">
        <v>446</v>
      </c>
      <c r="AS179" s="185">
        <f t="shared" si="174"/>
        <v>0</v>
      </c>
      <c r="AT179" s="156">
        <v>434</v>
      </c>
      <c r="AU179" s="185">
        <f t="shared" si="216"/>
        <v>0</v>
      </c>
      <c r="AV179" s="189">
        <v>7</v>
      </c>
      <c r="AW179" s="247">
        <v>8</v>
      </c>
      <c r="AX179" s="238">
        <f t="shared" si="218"/>
        <v>44003</v>
      </c>
      <c r="AY179" s="237">
        <v>9</v>
      </c>
      <c r="AZ179" s="239">
        <f t="shared" ref="AZ179:AZ214" si="231">+AZ178+AY179</f>
        <v>236</v>
      </c>
      <c r="BA179" s="239"/>
      <c r="BB179" s="45">
        <v>2</v>
      </c>
      <c r="BC179" s="27">
        <f t="shared" ref="BC179:BC214" si="232">+BC178+BB179</f>
        <v>18</v>
      </c>
      <c r="BD179" s="239"/>
      <c r="BE179" s="230">
        <f t="shared" ref="BE179:BE214" si="233">+Z179</f>
        <v>44003</v>
      </c>
      <c r="BF179" s="132">
        <f t="shared" ref="BF179:BF214" si="234">+B179</f>
        <v>7</v>
      </c>
      <c r="BG179" s="230">
        <f t="shared" ref="BG179:BG214" si="235">+A179</f>
        <v>44003</v>
      </c>
      <c r="BH179" s="132">
        <f t="shared" ref="BH179:BH214" si="236">+C179</f>
        <v>1876</v>
      </c>
      <c r="BI179" s="1">
        <f t="shared" si="207"/>
        <v>44003</v>
      </c>
      <c r="BJ179">
        <f t="shared" ref="BJ179:BJ214" si="237">+L179</f>
        <v>7</v>
      </c>
      <c r="BK179">
        <f t="shared" ref="BK179:BK214" si="238">+M179</f>
        <v>1</v>
      </c>
      <c r="BL179" s="1">
        <f t="shared" si="208"/>
        <v>44003</v>
      </c>
      <c r="BM179">
        <f t="shared" si="209"/>
        <v>2292</v>
      </c>
      <c r="BN179">
        <f t="shared" si="210"/>
        <v>453</v>
      </c>
      <c r="BO179" s="180">
        <f t="shared" si="219"/>
        <v>44003</v>
      </c>
      <c r="BP179">
        <f t="shared" si="220"/>
        <v>1131</v>
      </c>
      <c r="BQ179">
        <f t="shared" si="221"/>
        <v>1078</v>
      </c>
      <c r="BR179">
        <f t="shared" si="222"/>
        <v>5</v>
      </c>
      <c r="BS179" s="180">
        <f t="shared" si="223"/>
        <v>44003</v>
      </c>
      <c r="BT179">
        <f t="shared" si="224"/>
        <v>45</v>
      </c>
      <c r="BU179">
        <f t="shared" si="225"/>
        <v>45</v>
      </c>
      <c r="BV179">
        <f t="shared" si="226"/>
        <v>0</v>
      </c>
      <c r="BW179" s="180">
        <f t="shared" si="227"/>
        <v>44003</v>
      </c>
      <c r="BX179">
        <f t="shared" si="228"/>
        <v>446</v>
      </c>
      <c r="BY179">
        <f t="shared" si="229"/>
        <v>434</v>
      </c>
      <c r="BZ179">
        <f t="shared" si="230"/>
        <v>7</v>
      </c>
      <c r="CA179" s="180">
        <f t="shared" si="188"/>
        <v>44003</v>
      </c>
      <c r="CB179">
        <f t="shared" si="189"/>
        <v>3</v>
      </c>
      <c r="CC179">
        <f t="shared" si="190"/>
        <v>1</v>
      </c>
      <c r="CD179" s="180">
        <f t="shared" si="191"/>
        <v>44003</v>
      </c>
      <c r="CE179">
        <f t="shared" si="192"/>
        <v>1</v>
      </c>
    </row>
    <row r="180" spans="1:87" ht="18" customHeight="1" x14ac:dyDescent="0.55000000000000004">
      <c r="A180" s="180">
        <v>44004</v>
      </c>
      <c r="B180" s="146">
        <v>9</v>
      </c>
      <c r="C180" s="155">
        <f t="shared" si="199"/>
        <v>1885</v>
      </c>
      <c r="D180" s="155">
        <f t="shared" ref="D180:D201" si="239">+C180-F180</f>
        <v>87</v>
      </c>
      <c r="E180" s="147">
        <v>1</v>
      </c>
      <c r="F180" s="147">
        <v>1798</v>
      </c>
      <c r="G180" s="147">
        <v>0</v>
      </c>
      <c r="H180" s="135"/>
      <c r="I180" s="147">
        <v>0</v>
      </c>
      <c r="J180" s="135"/>
      <c r="K180" s="148">
        <v>0</v>
      </c>
      <c r="L180" s="146">
        <v>7</v>
      </c>
      <c r="M180" s="147">
        <v>5</v>
      </c>
      <c r="N180" s="135"/>
      <c r="O180" s="135"/>
      <c r="P180" s="147">
        <v>1</v>
      </c>
      <c r="Q180" s="147">
        <v>0</v>
      </c>
      <c r="R180" s="135"/>
      <c r="S180" s="135"/>
      <c r="T180" s="147">
        <v>21</v>
      </c>
      <c r="U180" s="147">
        <v>2</v>
      </c>
      <c r="V180" s="135"/>
      <c r="W180" s="42">
        <v>99</v>
      </c>
      <c r="X180" s="148">
        <v>59</v>
      </c>
      <c r="Z180" s="75">
        <f t="shared" si="203"/>
        <v>44004</v>
      </c>
      <c r="AA180" s="231">
        <f t="shared" si="204"/>
        <v>1652</v>
      </c>
      <c r="AB180" s="231">
        <f t="shared" si="205"/>
        <v>1558</v>
      </c>
      <c r="AC180" s="232">
        <f t="shared" si="206"/>
        <v>12</v>
      </c>
      <c r="AD180" s="184">
        <f t="shared" si="211"/>
        <v>30</v>
      </c>
      <c r="AE180" s="244"/>
      <c r="AF180" s="156">
        <v>1161</v>
      </c>
      <c r="AG180" s="185">
        <f t="shared" ref="AG180:AG191" si="240">+AH180-AH179</f>
        <v>0</v>
      </c>
      <c r="AH180" s="156">
        <v>1078</v>
      </c>
      <c r="AI180" s="185">
        <f t="shared" si="217"/>
        <v>0</v>
      </c>
      <c r="AJ180" s="186">
        <v>5</v>
      </c>
      <c r="AK180" s="187">
        <f t="shared" si="212"/>
        <v>0</v>
      </c>
      <c r="AL180" s="156">
        <v>45</v>
      </c>
      <c r="AM180" s="185">
        <f t="shared" si="213"/>
        <v>0</v>
      </c>
      <c r="AN180" s="156">
        <v>45</v>
      </c>
      <c r="AO180" s="185">
        <f t="shared" si="214"/>
        <v>0</v>
      </c>
      <c r="AP180" s="188">
        <v>0</v>
      </c>
      <c r="AQ180" s="187">
        <f t="shared" si="215"/>
        <v>0</v>
      </c>
      <c r="AR180" s="156">
        <v>446</v>
      </c>
      <c r="AS180" s="185">
        <f t="shared" si="174"/>
        <v>1</v>
      </c>
      <c r="AT180" s="156">
        <v>435</v>
      </c>
      <c r="AU180" s="185">
        <f t="shared" si="216"/>
        <v>0</v>
      </c>
      <c r="AV180" s="189">
        <v>7</v>
      </c>
      <c r="AW180" s="247">
        <v>9</v>
      </c>
      <c r="AX180" s="238">
        <f t="shared" si="218"/>
        <v>44004</v>
      </c>
      <c r="AY180" s="237">
        <v>13</v>
      </c>
      <c r="AZ180" s="239">
        <f t="shared" si="231"/>
        <v>249</v>
      </c>
      <c r="BA180" s="239"/>
      <c r="BB180" s="45">
        <v>0</v>
      </c>
      <c r="BC180" s="27">
        <f t="shared" si="232"/>
        <v>18</v>
      </c>
      <c r="BD180" s="239"/>
      <c r="BE180" s="230">
        <f t="shared" si="233"/>
        <v>44004</v>
      </c>
      <c r="BF180" s="132">
        <f t="shared" si="234"/>
        <v>9</v>
      </c>
      <c r="BG180" s="230">
        <f t="shared" si="235"/>
        <v>44004</v>
      </c>
      <c r="BH180" s="132">
        <f t="shared" si="236"/>
        <v>1885</v>
      </c>
      <c r="BI180" s="1">
        <f t="shared" si="207"/>
        <v>44004</v>
      </c>
      <c r="BJ180">
        <f t="shared" si="237"/>
        <v>7</v>
      </c>
      <c r="BK180">
        <f t="shared" si="238"/>
        <v>5</v>
      </c>
      <c r="BL180" s="1">
        <f t="shared" si="208"/>
        <v>44004</v>
      </c>
      <c r="BM180">
        <f t="shared" si="209"/>
        <v>2299</v>
      </c>
      <c r="BN180">
        <f t="shared" si="210"/>
        <v>458</v>
      </c>
      <c r="BO180" s="180">
        <f t="shared" si="219"/>
        <v>44004</v>
      </c>
      <c r="BP180">
        <f t="shared" si="220"/>
        <v>1161</v>
      </c>
      <c r="BQ180">
        <f t="shared" si="221"/>
        <v>1078</v>
      </c>
      <c r="BR180">
        <f t="shared" si="222"/>
        <v>5</v>
      </c>
      <c r="BS180" s="180">
        <f t="shared" si="223"/>
        <v>44004</v>
      </c>
      <c r="BT180">
        <f t="shared" si="224"/>
        <v>45</v>
      </c>
      <c r="BU180">
        <f t="shared" si="225"/>
        <v>45</v>
      </c>
      <c r="BV180">
        <f t="shared" si="226"/>
        <v>0</v>
      </c>
      <c r="BW180" s="180">
        <f t="shared" si="227"/>
        <v>44004</v>
      </c>
      <c r="BX180">
        <f t="shared" si="228"/>
        <v>446</v>
      </c>
      <c r="BY180">
        <f t="shared" si="229"/>
        <v>435</v>
      </c>
      <c r="BZ180">
        <f t="shared" si="230"/>
        <v>7</v>
      </c>
      <c r="CA180" s="180">
        <f t="shared" si="188"/>
        <v>44004</v>
      </c>
      <c r="CB180">
        <f t="shared" si="189"/>
        <v>30</v>
      </c>
      <c r="CC180">
        <f t="shared" si="190"/>
        <v>0</v>
      </c>
      <c r="CD180" s="180">
        <f t="shared" si="191"/>
        <v>44004</v>
      </c>
      <c r="CE180">
        <f t="shared" si="192"/>
        <v>0</v>
      </c>
    </row>
    <row r="181" spans="1:87" ht="18" customHeight="1" x14ac:dyDescent="0.55000000000000004">
      <c r="A181" s="180">
        <v>44005</v>
      </c>
      <c r="B181" s="146">
        <v>3</v>
      </c>
      <c r="C181" s="155">
        <f t="shared" si="199"/>
        <v>1888</v>
      </c>
      <c r="D181" s="155">
        <f t="shared" si="239"/>
        <v>87</v>
      </c>
      <c r="E181" s="147">
        <v>1</v>
      </c>
      <c r="F181" s="147">
        <v>1801</v>
      </c>
      <c r="G181" s="147">
        <v>0</v>
      </c>
      <c r="H181" s="135"/>
      <c r="I181" s="147">
        <v>0</v>
      </c>
      <c r="J181" s="135"/>
      <c r="K181" s="148">
        <v>0</v>
      </c>
      <c r="L181" s="146">
        <v>3</v>
      </c>
      <c r="M181" s="147">
        <v>1</v>
      </c>
      <c r="N181" s="135"/>
      <c r="O181" s="135"/>
      <c r="P181" s="147">
        <v>1</v>
      </c>
      <c r="Q181" s="147">
        <v>0</v>
      </c>
      <c r="R181" s="135"/>
      <c r="S181" s="135"/>
      <c r="T181" s="147">
        <v>1</v>
      </c>
      <c r="U181" s="147">
        <v>1</v>
      </c>
      <c r="V181" s="135"/>
      <c r="W181" s="42">
        <v>100</v>
      </c>
      <c r="X181" s="148">
        <v>59</v>
      </c>
      <c r="Z181" s="75">
        <f t="shared" si="203"/>
        <v>44005</v>
      </c>
      <c r="AA181" s="231">
        <f t="shared" si="204"/>
        <v>1668</v>
      </c>
      <c r="AB181" s="231">
        <f t="shared" si="205"/>
        <v>1563</v>
      </c>
      <c r="AC181" s="232">
        <f t="shared" si="206"/>
        <v>13</v>
      </c>
      <c r="AD181" s="184">
        <f t="shared" si="211"/>
        <v>16</v>
      </c>
      <c r="AE181" s="244"/>
      <c r="AF181" s="156">
        <v>1177</v>
      </c>
      <c r="AG181" s="185">
        <f t="shared" si="240"/>
        <v>5</v>
      </c>
      <c r="AH181" s="156">
        <v>1083</v>
      </c>
      <c r="AI181" s="185">
        <f t="shared" si="217"/>
        <v>1</v>
      </c>
      <c r="AJ181" s="186">
        <v>6</v>
      </c>
      <c r="AK181" s="187">
        <f t="shared" si="212"/>
        <v>0</v>
      </c>
      <c r="AL181" s="156">
        <v>45</v>
      </c>
      <c r="AM181" s="185">
        <f t="shared" si="213"/>
        <v>0</v>
      </c>
      <c r="AN181" s="156">
        <v>45</v>
      </c>
      <c r="AO181" s="185">
        <f t="shared" si="214"/>
        <v>0</v>
      </c>
      <c r="AP181" s="188">
        <v>0</v>
      </c>
      <c r="AQ181" s="187">
        <f t="shared" si="215"/>
        <v>0</v>
      </c>
      <c r="AR181" s="156">
        <v>446</v>
      </c>
      <c r="AS181" s="185">
        <f t="shared" si="174"/>
        <v>0</v>
      </c>
      <c r="AT181" s="156">
        <v>435</v>
      </c>
      <c r="AU181" s="185">
        <f t="shared" si="216"/>
        <v>0</v>
      </c>
      <c r="AV181" s="189">
        <v>7</v>
      </c>
      <c r="AW181" s="247">
        <v>10</v>
      </c>
      <c r="AX181" s="238">
        <f t="shared" si="218"/>
        <v>44005</v>
      </c>
      <c r="AY181" s="237">
        <v>7</v>
      </c>
      <c r="AZ181" s="239">
        <f t="shared" si="231"/>
        <v>256</v>
      </c>
      <c r="BA181" s="239"/>
      <c r="BB181" s="45">
        <v>2</v>
      </c>
      <c r="BC181" s="27">
        <f t="shared" si="232"/>
        <v>20</v>
      </c>
      <c r="BD181" s="239"/>
      <c r="BE181" s="230">
        <f t="shared" si="233"/>
        <v>44005</v>
      </c>
      <c r="BF181" s="132">
        <f t="shared" si="234"/>
        <v>3</v>
      </c>
      <c r="BG181" s="230">
        <f t="shared" si="235"/>
        <v>44005</v>
      </c>
      <c r="BH181" s="132">
        <f t="shared" si="236"/>
        <v>1888</v>
      </c>
      <c r="BI181" s="1">
        <f t="shared" si="207"/>
        <v>44005</v>
      </c>
      <c r="BJ181">
        <f t="shared" si="237"/>
        <v>3</v>
      </c>
      <c r="BK181">
        <f t="shared" si="238"/>
        <v>1</v>
      </c>
      <c r="BL181" s="1">
        <f t="shared" si="208"/>
        <v>44005</v>
      </c>
      <c r="BM181">
        <f t="shared" si="209"/>
        <v>2302</v>
      </c>
      <c r="BN181">
        <f t="shared" si="210"/>
        <v>459</v>
      </c>
      <c r="BO181" s="180">
        <f t="shared" si="219"/>
        <v>44005</v>
      </c>
      <c r="BP181">
        <f t="shared" si="220"/>
        <v>1177</v>
      </c>
      <c r="BQ181">
        <f t="shared" si="221"/>
        <v>1083</v>
      </c>
      <c r="BR181">
        <f t="shared" si="222"/>
        <v>6</v>
      </c>
      <c r="BS181" s="180">
        <f t="shared" si="223"/>
        <v>44005</v>
      </c>
      <c r="BT181">
        <f t="shared" si="224"/>
        <v>45</v>
      </c>
      <c r="BU181">
        <f t="shared" si="225"/>
        <v>45</v>
      </c>
      <c r="BV181">
        <f t="shared" si="226"/>
        <v>0</v>
      </c>
      <c r="BW181" s="180">
        <f t="shared" si="227"/>
        <v>44005</v>
      </c>
      <c r="BX181">
        <f t="shared" si="228"/>
        <v>446</v>
      </c>
      <c r="BY181">
        <f t="shared" si="229"/>
        <v>435</v>
      </c>
      <c r="BZ181">
        <f t="shared" si="230"/>
        <v>7</v>
      </c>
      <c r="CA181" s="180">
        <f t="shared" si="188"/>
        <v>44005</v>
      </c>
      <c r="CB181">
        <f t="shared" si="189"/>
        <v>16</v>
      </c>
      <c r="CC181">
        <f t="shared" si="190"/>
        <v>5</v>
      </c>
      <c r="CD181" s="180">
        <f t="shared" si="191"/>
        <v>44005</v>
      </c>
      <c r="CE181">
        <f t="shared" si="192"/>
        <v>1</v>
      </c>
    </row>
    <row r="182" spans="1:87" ht="18" customHeight="1" x14ac:dyDescent="0.55000000000000004">
      <c r="A182" s="180">
        <v>44006</v>
      </c>
      <c r="B182" s="146">
        <v>5</v>
      </c>
      <c r="C182" s="155">
        <f t="shared" si="199"/>
        <v>1893</v>
      </c>
      <c r="D182" s="155">
        <f t="shared" si="239"/>
        <v>88</v>
      </c>
      <c r="E182" s="147">
        <v>1</v>
      </c>
      <c r="F182" s="147">
        <v>1805</v>
      </c>
      <c r="G182" s="147">
        <v>0</v>
      </c>
      <c r="H182" s="135"/>
      <c r="I182" s="147">
        <v>0</v>
      </c>
      <c r="J182" s="135"/>
      <c r="K182" s="148">
        <v>0</v>
      </c>
      <c r="L182" s="146">
        <v>1</v>
      </c>
      <c r="M182" s="147">
        <v>0</v>
      </c>
      <c r="N182" s="135"/>
      <c r="O182" s="135"/>
      <c r="P182" s="147">
        <v>0</v>
      </c>
      <c r="Q182" s="147">
        <v>0</v>
      </c>
      <c r="R182" s="135"/>
      <c r="S182" s="135"/>
      <c r="T182" s="147">
        <v>4</v>
      </c>
      <c r="U182" s="147">
        <v>3</v>
      </c>
      <c r="V182" s="135"/>
      <c r="W182" s="42">
        <v>97</v>
      </c>
      <c r="X182" s="148">
        <v>57</v>
      </c>
      <c r="Z182" s="75">
        <f t="shared" si="203"/>
        <v>44006</v>
      </c>
      <c r="AA182" s="231">
        <f t="shared" si="204"/>
        <v>1670</v>
      </c>
      <c r="AB182" s="231">
        <f t="shared" si="205"/>
        <v>1566</v>
      </c>
      <c r="AC182" s="232">
        <f t="shared" si="206"/>
        <v>13</v>
      </c>
      <c r="AD182" s="184">
        <f t="shared" si="211"/>
        <v>2</v>
      </c>
      <c r="AE182" s="244"/>
      <c r="AF182" s="156">
        <v>1179</v>
      </c>
      <c r="AG182" s="185">
        <f t="shared" si="240"/>
        <v>3</v>
      </c>
      <c r="AH182" s="156">
        <v>1086</v>
      </c>
      <c r="AI182" s="185">
        <f t="shared" si="217"/>
        <v>0</v>
      </c>
      <c r="AJ182" s="186">
        <v>6</v>
      </c>
      <c r="AK182" s="187">
        <f t="shared" si="212"/>
        <v>0</v>
      </c>
      <c r="AL182" s="156">
        <v>45</v>
      </c>
      <c r="AM182" s="185">
        <f t="shared" si="213"/>
        <v>0</v>
      </c>
      <c r="AN182" s="156">
        <v>45</v>
      </c>
      <c r="AO182" s="185">
        <f t="shared" si="214"/>
        <v>0</v>
      </c>
      <c r="AP182" s="188">
        <v>0</v>
      </c>
      <c r="AQ182" s="187">
        <f t="shared" si="215"/>
        <v>0</v>
      </c>
      <c r="AR182" s="156">
        <v>446</v>
      </c>
      <c r="AS182" s="185">
        <f t="shared" si="174"/>
        <v>0</v>
      </c>
      <c r="AT182" s="156">
        <v>435</v>
      </c>
      <c r="AU182" s="185">
        <f t="shared" si="216"/>
        <v>0</v>
      </c>
      <c r="AV182" s="189">
        <v>7</v>
      </c>
      <c r="AW182" s="247">
        <v>11</v>
      </c>
      <c r="AX182" s="238">
        <f t="shared" si="218"/>
        <v>44006</v>
      </c>
      <c r="AY182" s="237">
        <v>13</v>
      </c>
      <c r="AZ182" s="239">
        <f t="shared" si="231"/>
        <v>269</v>
      </c>
      <c r="BA182" s="239"/>
      <c r="BB182" s="45">
        <v>1</v>
      </c>
      <c r="BC182" s="27">
        <f t="shared" si="232"/>
        <v>21</v>
      </c>
      <c r="BD182" s="239"/>
      <c r="BE182" s="230">
        <f t="shared" si="233"/>
        <v>44006</v>
      </c>
      <c r="BF182" s="132">
        <f t="shared" si="234"/>
        <v>5</v>
      </c>
      <c r="BG182" s="230">
        <f t="shared" si="235"/>
        <v>44006</v>
      </c>
      <c r="BH182" s="132">
        <f t="shared" si="236"/>
        <v>1893</v>
      </c>
      <c r="BI182" s="1">
        <f t="shared" si="207"/>
        <v>44006</v>
      </c>
      <c r="BJ182">
        <f t="shared" si="237"/>
        <v>1</v>
      </c>
      <c r="BK182">
        <f t="shared" si="238"/>
        <v>0</v>
      </c>
      <c r="BL182" s="1">
        <f t="shared" si="208"/>
        <v>44006</v>
      </c>
      <c r="BM182">
        <f t="shared" si="209"/>
        <v>2303</v>
      </c>
      <c r="BN182">
        <f t="shared" si="210"/>
        <v>459</v>
      </c>
      <c r="BO182" s="180">
        <f t="shared" si="219"/>
        <v>44006</v>
      </c>
      <c r="BP182">
        <f t="shared" si="220"/>
        <v>1179</v>
      </c>
      <c r="BQ182">
        <f t="shared" si="221"/>
        <v>1086</v>
      </c>
      <c r="BR182">
        <f t="shared" si="222"/>
        <v>6</v>
      </c>
      <c r="BS182" s="180">
        <f t="shared" si="223"/>
        <v>44006</v>
      </c>
      <c r="BT182">
        <f t="shared" si="224"/>
        <v>45</v>
      </c>
      <c r="BU182">
        <f t="shared" si="225"/>
        <v>45</v>
      </c>
      <c r="BV182">
        <f t="shared" si="226"/>
        <v>0</v>
      </c>
      <c r="BW182" s="180">
        <f t="shared" si="227"/>
        <v>44006</v>
      </c>
      <c r="BX182">
        <f t="shared" si="228"/>
        <v>446</v>
      </c>
      <c r="BY182">
        <f t="shared" si="229"/>
        <v>435</v>
      </c>
      <c r="BZ182">
        <f t="shared" si="230"/>
        <v>7</v>
      </c>
      <c r="CA182" s="180">
        <f t="shared" si="188"/>
        <v>44006</v>
      </c>
      <c r="CB182">
        <f t="shared" si="189"/>
        <v>2</v>
      </c>
      <c r="CC182">
        <f t="shared" si="190"/>
        <v>3</v>
      </c>
      <c r="CD182" s="180">
        <f t="shared" si="191"/>
        <v>44006</v>
      </c>
      <c r="CE182">
        <f t="shared" si="192"/>
        <v>0</v>
      </c>
    </row>
    <row r="183" spans="1:87" ht="18" customHeight="1" x14ac:dyDescent="0.55000000000000004">
      <c r="A183" s="180">
        <v>44007</v>
      </c>
      <c r="B183" s="146">
        <v>2</v>
      </c>
      <c r="C183" s="155">
        <f t="shared" si="199"/>
        <v>1895</v>
      </c>
      <c r="D183" s="155">
        <f t="shared" si="239"/>
        <v>84</v>
      </c>
      <c r="E183" s="147">
        <v>1</v>
      </c>
      <c r="F183" s="147">
        <v>1811</v>
      </c>
      <c r="G183" s="147">
        <v>0</v>
      </c>
      <c r="H183" s="135"/>
      <c r="I183" s="147">
        <v>0</v>
      </c>
      <c r="J183" s="135"/>
      <c r="K183" s="148">
        <v>0</v>
      </c>
      <c r="L183" s="146">
        <v>5</v>
      </c>
      <c r="M183" s="147">
        <v>4</v>
      </c>
      <c r="N183" s="135"/>
      <c r="O183" s="135"/>
      <c r="P183" s="147">
        <v>1</v>
      </c>
      <c r="Q183" s="147">
        <v>0</v>
      </c>
      <c r="R183" s="135"/>
      <c r="S183" s="135"/>
      <c r="T183" s="147">
        <v>4</v>
      </c>
      <c r="U183" s="147">
        <v>3</v>
      </c>
      <c r="V183" s="135"/>
      <c r="W183" s="42">
        <v>97</v>
      </c>
      <c r="X183" s="148">
        <v>57</v>
      </c>
      <c r="Z183" s="75">
        <f t="shared" si="203"/>
        <v>44007</v>
      </c>
      <c r="AA183" s="231">
        <f t="shared" si="204"/>
        <v>1686</v>
      </c>
      <c r="AB183" s="231">
        <f t="shared" si="205"/>
        <v>1568</v>
      </c>
      <c r="AC183" s="232">
        <f t="shared" si="206"/>
        <v>14</v>
      </c>
      <c r="AD183" s="184">
        <f t="shared" si="211"/>
        <v>14</v>
      </c>
      <c r="AE183" s="244"/>
      <c r="AF183" s="156">
        <v>1193</v>
      </c>
      <c r="AG183" s="185">
        <f t="shared" si="240"/>
        <v>2</v>
      </c>
      <c r="AH183" s="156">
        <v>1088</v>
      </c>
      <c r="AI183" s="185">
        <f t="shared" si="217"/>
        <v>1</v>
      </c>
      <c r="AJ183" s="186">
        <v>7</v>
      </c>
      <c r="AK183" s="187">
        <f t="shared" si="212"/>
        <v>1</v>
      </c>
      <c r="AL183" s="156">
        <v>46</v>
      </c>
      <c r="AM183" s="185">
        <f t="shared" si="213"/>
        <v>0</v>
      </c>
      <c r="AN183" s="156">
        <v>45</v>
      </c>
      <c r="AO183" s="185">
        <f t="shared" si="214"/>
        <v>0</v>
      </c>
      <c r="AP183" s="188">
        <v>0</v>
      </c>
      <c r="AQ183" s="187">
        <f t="shared" si="215"/>
        <v>1</v>
      </c>
      <c r="AR183" s="156">
        <v>447</v>
      </c>
      <c r="AS183" s="185">
        <f t="shared" si="174"/>
        <v>0</v>
      </c>
      <c r="AT183" s="156">
        <v>435</v>
      </c>
      <c r="AU183" s="185">
        <f t="shared" si="216"/>
        <v>0</v>
      </c>
      <c r="AV183" s="189">
        <v>7</v>
      </c>
      <c r="AW183" s="247">
        <v>12</v>
      </c>
      <c r="AX183" s="238">
        <f t="shared" si="218"/>
        <v>44007</v>
      </c>
      <c r="AY183" s="237">
        <v>11</v>
      </c>
      <c r="AZ183" s="239">
        <f t="shared" si="231"/>
        <v>280</v>
      </c>
      <c r="BA183" s="239"/>
      <c r="BB183" s="130">
        <v>0</v>
      </c>
      <c r="BC183" s="27">
        <f t="shared" si="232"/>
        <v>21</v>
      </c>
      <c r="BD183" s="239">
        <v>1</v>
      </c>
      <c r="BE183" s="230">
        <f t="shared" si="233"/>
        <v>44007</v>
      </c>
      <c r="BF183" s="132">
        <f t="shared" si="234"/>
        <v>2</v>
      </c>
      <c r="BG183" s="230">
        <f t="shared" si="235"/>
        <v>44007</v>
      </c>
      <c r="BH183" s="132">
        <f t="shared" si="236"/>
        <v>1895</v>
      </c>
      <c r="BI183" s="1">
        <f t="shared" si="207"/>
        <v>44007</v>
      </c>
      <c r="BJ183">
        <f t="shared" si="237"/>
        <v>5</v>
      </c>
      <c r="BK183">
        <f t="shared" si="238"/>
        <v>4</v>
      </c>
      <c r="BL183" s="1">
        <f t="shared" si="208"/>
        <v>44007</v>
      </c>
      <c r="BM183">
        <f t="shared" si="209"/>
        <v>2308</v>
      </c>
      <c r="BN183">
        <f t="shared" si="210"/>
        <v>463</v>
      </c>
      <c r="BO183" s="180">
        <f t="shared" si="219"/>
        <v>44007</v>
      </c>
      <c r="BP183">
        <f t="shared" si="220"/>
        <v>1193</v>
      </c>
      <c r="BQ183">
        <f t="shared" si="221"/>
        <v>1088</v>
      </c>
      <c r="BR183">
        <f t="shared" si="222"/>
        <v>7</v>
      </c>
      <c r="BS183" s="180">
        <f t="shared" si="223"/>
        <v>44007</v>
      </c>
      <c r="BT183">
        <f t="shared" si="224"/>
        <v>46</v>
      </c>
      <c r="BU183">
        <f t="shared" si="225"/>
        <v>45</v>
      </c>
      <c r="BV183">
        <f t="shared" si="226"/>
        <v>0</v>
      </c>
      <c r="BW183" s="180">
        <f t="shared" si="227"/>
        <v>44007</v>
      </c>
      <c r="BX183">
        <f t="shared" si="228"/>
        <v>447</v>
      </c>
      <c r="BY183">
        <f t="shared" si="229"/>
        <v>435</v>
      </c>
      <c r="BZ183">
        <f t="shared" si="230"/>
        <v>7</v>
      </c>
      <c r="CA183" s="180">
        <f t="shared" si="188"/>
        <v>44007</v>
      </c>
      <c r="CB183">
        <f t="shared" si="189"/>
        <v>14</v>
      </c>
      <c r="CC183">
        <f t="shared" si="190"/>
        <v>2</v>
      </c>
      <c r="CD183" s="180">
        <f t="shared" si="191"/>
        <v>44007</v>
      </c>
      <c r="CE183">
        <f t="shared" si="192"/>
        <v>1</v>
      </c>
    </row>
    <row r="184" spans="1:87" ht="18" customHeight="1" x14ac:dyDescent="0.55000000000000004">
      <c r="A184" s="180">
        <v>44008</v>
      </c>
      <c r="B184" s="146">
        <v>4</v>
      </c>
      <c r="C184" s="155">
        <f t="shared" si="199"/>
        <v>1899</v>
      </c>
      <c r="D184" s="155">
        <f t="shared" si="239"/>
        <v>85</v>
      </c>
      <c r="E184" s="147">
        <v>1</v>
      </c>
      <c r="F184" s="147">
        <v>1814</v>
      </c>
      <c r="G184" s="147">
        <v>1</v>
      </c>
      <c r="H184" s="135"/>
      <c r="I184" s="147">
        <v>1</v>
      </c>
      <c r="J184" s="135"/>
      <c r="K184" s="148">
        <v>0</v>
      </c>
      <c r="L184" s="146">
        <v>12</v>
      </c>
      <c r="M184" s="147">
        <v>8</v>
      </c>
      <c r="N184" s="135"/>
      <c r="O184" s="135"/>
      <c r="P184" s="147">
        <v>1</v>
      </c>
      <c r="Q184" s="147">
        <v>0</v>
      </c>
      <c r="R184" s="135"/>
      <c r="S184" s="135"/>
      <c r="T184" s="147">
        <v>2</v>
      </c>
      <c r="U184" s="147">
        <v>1</v>
      </c>
      <c r="V184" s="135"/>
      <c r="W184" s="42">
        <v>106</v>
      </c>
      <c r="X184" s="148">
        <v>64</v>
      </c>
      <c r="Z184" s="75">
        <f>+A184</f>
        <v>44008</v>
      </c>
      <c r="AA184" s="231">
        <f t="shared" si="204"/>
        <v>1689</v>
      </c>
      <c r="AB184" s="231">
        <f t="shared" si="205"/>
        <v>1571</v>
      </c>
      <c r="AC184" s="232">
        <f t="shared" si="206"/>
        <v>14</v>
      </c>
      <c r="AD184" s="184">
        <f t="shared" si="211"/>
        <v>3</v>
      </c>
      <c r="AE184" s="244"/>
      <c r="AF184" s="156">
        <v>1196</v>
      </c>
      <c r="AG184" s="185">
        <f t="shared" si="240"/>
        <v>3</v>
      </c>
      <c r="AH184" s="156">
        <v>1091</v>
      </c>
      <c r="AI184" s="185">
        <f t="shared" si="217"/>
        <v>0</v>
      </c>
      <c r="AJ184" s="186">
        <v>7</v>
      </c>
      <c r="AK184" s="187">
        <f t="shared" si="212"/>
        <v>0</v>
      </c>
      <c r="AL184" s="156">
        <v>46</v>
      </c>
      <c r="AM184" s="185">
        <f t="shared" si="213"/>
        <v>0</v>
      </c>
      <c r="AN184" s="156">
        <v>45</v>
      </c>
      <c r="AO184" s="185">
        <f t="shared" si="214"/>
        <v>0</v>
      </c>
      <c r="AP184" s="188">
        <v>0</v>
      </c>
      <c r="AQ184" s="187">
        <f t="shared" si="215"/>
        <v>0</v>
      </c>
      <c r="AR184" s="156">
        <v>447</v>
      </c>
      <c r="AS184" s="185">
        <f t="shared" si="174"/>
        <v>0</v>
      </c>
      <c r="AT184" s="156">
        <v>435</v>
      </c>
      <c r="AU184" s="185">
        <f t="shared" si="216"/>
        <v>0</v>
      </c>
      <c r="AV184" s="189">
        <v>7</v>
      </c>
      <c r="AW184" s="247">
        <v>13</v>
      </c>
      <c r="AX184" s="238">
        <f t="shared" si="218"/>
        <v>44008</v>
      </c>
      <c r="AY184" s="237">
        <v>17</v>
      </c>
      <c r="AZ184" s="239">
        <f t="shared" si="231"/>
        <v>297</v>
      </c>
      <c r="BA184" s="239"/>
      <c r="BB184" s="130">
        <v>0</v>
      </c>
      <c r="BC184" s="27">
        <f t="shared" si="232"/>
        <v>21</v>
      </c>
      <c r="BD184" s="239">
        <v>2</v>
      </c>
      <c r="BE184" s="230">
        <f t="shared" si="233"/>
        <v>44008</v>
      </c>
      <c r="BF184" s="132">
        <f t="shared" si="234"/>
        <v>4</v>
      </c>
      <c r="BG184" s="230">
        <f t="shared" si="235"/>
        <v>44008</v>
      </c>
      <c r="BH184" s="132">
        <f t="shared" si="236"/>
        <v>1899</v>
      </c>
      <c r="BI184" s="1">
        <f t="shared" si="207"/>
        <v>44008</v>
      </c>
      <c r="BJ184">
        <f t="shared" si="237"/>
        <v>12</v>
      </c>
      <c r="BK184">
        <f t="shared" si="238"/>
        <v>8</v>
      </c>
      <c r="BL184" s="1">
        <f t="shared" si="208"/>
        <v>44008</v>
      </c>
      <c r="BM184">
        <f t="shared" si="209"/>
        <v>2320</v>
      </c>
      <c r="BN184">
        <f t="shared" si="210"/>
        <v>471</v>
      </c>
      <c r="BO184" s="180">
        <f t="shared" si="219"/>
        <v>44008</v>
      </c>
      <c r="BP184">
        <f t="shared" si="220"/>
        <v>1196</v>
      </c>
      <c r="BQ184">
        <f t="shared" si="221"/>
        <v>1091</v>
      </c>
      <c r="BR184">
        <f t="shared" si="222"/>
        <v>7</v>
      </c>
      <c r="BS184" s="180">
        <f t="shared" si="223"/>
        <v>44008</v>
      </c>
      <c r="BT184">
        <f t="shared" si="224"/>
        <v>46</v>
      </c>
      <c r="BU184">
        <f t="shared" si="225"/>
        <v>45</v>
      </c>
      <c r="BV184">
        <f t="shared" si="226"/>
        <v>0</v>
      </c>
      <c r="BW184" s="180">
        <f t="shared" si="227"/>
        <v>44008</v>
      </c>
      <c r="BX184">
        <f t="shared" si="228"/>
        <v>447</v>
      </c>
      <c r="BY184">
        <f t="shared" si="229"/>
        <v>435</v>
      </c>
      <c r="BZ184">
        <f t="shared" si="230"/>
        <v>7</v>
      </c>
      <c r="CA184" s="180">
        <f t="shared" si="188"/>
        <v>44008</v>
      </c>
      <c r="CB184">
        <f t="shared" si="189"/>
        <v>3</v>
      </c>
      <c r="CC184">
        <f t="shared" si="190"/>
        <v>3</v>
      </c>
      <c r="CD184" s="180">
        <f t="shared" si="191"/>
        <v>44008</v>
      </c>
      <c r="CE184">
        <f t="shared" si="192"/>
        <v>0</v>
      </c>
    </row>
    <row r="185" spans="1:87" ht="18" customHeight="1" x14ac:dyDescent="0.55000000000000004">
      <c r="A185" s="180">
        <v>44009</v>
      </c>
      <c r="B185" s="146">
        <v>3</v>
      </c>
      <c r="C185" s="155">
        <f t="shared" si="199"/>
        <v>1902</v>
      </c>
      <c r="D185" s="155">
        <f t="shared" si="239"/>
        <v>86</v>
      </c>
      <c r="E185" s="147">
        <v>1</v>
      </c>
      <c r="F185" s="147">
        <v>1816</v>
      </c>
      <c r="G185" s="147">
        <v>1</v>
      </c>
      <c r="H185" s="135"/>
      <c r="I185" s="147">
        <v>1</v>
      </c>
      <c r="J185" s="135"/>
      <c r="K185" s="148">
        <v>0</v>
      </c>
      <c r="L185" s="146">
        <v>7</v>
      </c>
      <c r="M185" s="147">
        <v>4</v>
      </c>
      <c r="N185" s="135"/>
      <c r="O185" s="135"/>
      <c r="P185" s="147">
        <v>2</v>
      </c>
      <c r="Q185" s="147">
        <v>0</v>
      </c>
      <c r="R185" s="135"/>
      <c r="S185" s="135"/>
      <c r="T185" s="147">
        <v>5</v>
      </c>
      <c r="U185" s="147">
        <v>2</v>
      </c>
      <c r="V185" s="135"/>
      <c r="W185" s="42">
        <v>106</v>
      </c>
      <c r="X185" s="148">
        <v>66</v>
      </c>
      <c r="Z185" s="75">
        <f>+A185</f>
        <v>44009</v>
      </c>
      <c r="AA185" s="231">
        <f t="shared" si="204"/>
        <v>1690</v>
      </c>
      <c r="AB185" s="231">
        <f t="shared" si="205"/>
        <v>1575</v>
      </c>
      <c r="AC185" s="232">
        <f t="shared" si="206"/>
        <v>14</v>
      </c>
      <c r="AD185" s="184">
        <f t="shared" si="211"/>
        <v>1</v>
      </c>
      <c r="AE185" s="244"/>
      <c r="AF185" s="156">
        <v>1197</v>
      </c>
      <c r="AG185" s="185">
        <f t="shared" si="240"/>
        <v>4</v>
      </c>
      <c r="AH185" s="156">
        <v>1095</v>
      </c>
      <c r="AI185" s="185">
        <f t="shared" si="217"/>
        <v>0</v>
      </c>
      <c r="AJ185" s="186">
        <v>7</v>
      </c>
      <c r="AK185" s="187">
        <f t="shared" si="212"/>
        <v>0</v>
      </c>
      <c r="AL185" s="156">
        <v>46</v>
      </c>
      <c r="AM185" s="185">
        <f t="shared" si="213"/>
        <v>0</v>
      </c>
      <c r="AN185" s="156">
        <v>45</v>
      </c>
      <c r="AO185" s="185">
        <f t="shared" si="214"/>
        <v>0</v>
      </c>
      <c r="AP185" s="188">
        <v>0</v>
      </c>
      <c r="AQ185" s="187">
        <f t="shared" si="215"/>
        <v>0</v>
      </c>
      <c r="AR185" s="156">
        <v>447</v>
      </c>
      <c r="AS185" s="185">
        <f t="shared" ref="AS185:AS214" si="241">+AT185-AT184</f>
        <v>0</v>
      </c>
      <c r="AT185" s="156">
        <v>435</v>
      </c>
      <c r="AU185" s="185">
        <f t="shared" si="216"/>
        <v>0</v>
      </c>
      <c r="AV185" s="189">
        <v>7</v>
      </c>
      <c r="AW185" s="247">
        <v>14</v>
      </c>
      <c r="AX185" s="238">
        <f t="shared" si="218"/>
        <v>44009</v>
      </c>
      <c r="AY185" s="237">
        <v>14</v>
      </c>
      <c r="AZ185" s="240">
        <f t="shared" si="231"/>
        <v>311</v>
      </c>
      <c r="BA185" s="240"/>
      <c r="BB185" s="6">
        <v>0</v>
      </c>
      <c r="BC185" s="27">
        <f t="shared" si="232"/>
        <v>21</v>
      </c>
      <c r="BD185" s="239">
        <v>3</v>
      </c>
      <c r="BE185" s="230">
        <f t="shared" si="233"/>
        <v>44009</v>
      </c>
      <c r="BF185" s="132">
        <f t="shared" si="234"/>
        <v>3</v>
      </c>
      <c r="BG185" s="230">
        <f t="shared" si="235"/>
        <v>44009</v>
      </c>
      <c r="BH185" s="132">
        <f t="shared" si="236"/>
        <v>1902</v>
      </c>
      <c r="BI185" s="1">
        <f t="shared" si="207"/>
        <v>44009</v>
      </c>
      <c r="BJ185">
        <f t="shared" si="237"/>
        <v>7</v>
      </c>
      <c r="BK185">
        <f t="shared" si="238"/>
        <v>4</v>
      </c>
      <c r="BL185" s="1">
        <f t="shared" si="208"/>
        <v>44009</v>
      </c>
      <c r="BM185">
        <f t="shared" si="209"/>
        <v>2327</v>
      </c>
      <c r="BN185">
        <f t="shared" si="210"/>
        <v>475</v>
      </c>
      <c r="BO185" s="180">
        <f t="shared" si="219"/>
        <v>44009</v>
      </c>
      <c r="BP185">
        <f t="shared" si="220"/>
        <v>1197</v>
      </c>
      <c r="BQ185">
        <f t="shared" si="221"/>
        <v>1095</v>
      </c>
      <c r="BR185">
        <f t="shared" si="222"/>
        <v>7</v>
      </c>
      <c r="BS185" s="180">
        <f t="shared" si="223"/>
        <v>44009</v>
      </c>
      <c r="BT185">
        <f t="shared" si="224"/>
        <v>46</v>
      </c>
      <c r="BU185">
        <f t="shared" si="225"/>
        <v>45</v>
      </c>
      <c r="BV185">
        <f t="shared" si="226"/>
        <v>0</v>
      </c>
      <c r="BW185" s="180">
        <f t="shared" si="227"/>
        <v>44009</v>
      </c>
      <c r="BX185">
        <f t="shared" si="228"/>
        <v>447</v>
      </c>
      <c r="BY185">
        <f t="shared" si="229"/>
        <v>435</v>
      </c>
      <c r="BZ185">
        <f t="shared" si="230"/>
        <v>7</v>
      </c>
      <c r="CA185" s="180">
        <f t="shared" si="188"/>
        <v>44009</v>
      </c>
      <c r="CB185">
        <f t="shared" si="189"/>
        <v>1</v>
      </c>
      <c r="CC185">
        <f t="shared" si="190"/>
        <v>4</v>
      </c>
      <c r="CD185" s="180">
        <f t="shared" si="191"/>
        <v>44009</v>
      </c>
      <c r="CE185">
        <f t="shared" si="192"/>
        <v>0</v>
      </c>
    </row>
    <row r="186" spans="1:87" ht="18" customHeight="1" x14ac:dyDescent="0.55000000000000004">
      <c r="A186" s="180">
        <v>44010</v>
      </c>
      <c r="B186" s="146">
        <v>5</v>
      </c>
      <c r="C186" s="155">
        <f t="shared" si="199"/>
        <v>1907</v>
      </c>
      <c r="D186" s="155">
        <f t="shared" si="239"/>
        <v>84</v>
      </c>
      <c r="E186" s="147">
        <v>1</v>
      </c>
      <c r="F186" s="147">
        <v>1823</v>
      </c>
      <c r="G186" s="147">
        <v>0</v>
      </c>
      <c r="H186" s="135"/>
      <c r="I186" s="147">
        <v>0</v>
      </c>
      <c r="J186" s="135"/>
      <c r="K186" s="148">
        <v>0</v>
      </c>
      <c r="L186" s="146">
        <v>6</v>
      </c>
      <c r="M186" s="147">
        <v>5</v>
      </c>
      <c r="N186" s="135"/>
      <c r="O186" s="135"/>
      <c r="P186" s="147">
        <v>1</v>
      </c>
      <c r="Q186" s="147">
        <v>0</v>
      </c>
      <c r="R186" s="135"/>
      <c r="S186" s="135"/>
      <c r="T186" s="147">
        <v>9</v>
      </c>
      <c r="U186" s="147">
        <v>8</v>
      </c>
      <c r="V186" s="135"/>
      <c r="W186" s="42">
        <v>102</v>
      </c>
      <c r="X186" s="148">
        <v>63</v>
      </c>
      <c r="Z186" s="75">
        <f>+A186</f>
        <v>44010</v>
      </c>
      <c r="AA186" s="231">
        <f t="shared" si="204"/>
        <v>1692</v>
      </c>
      <c r="AB186" s="231">
        <f t="shared" si="205"/>
        <v>1584</v>
      </c>
      <c r="AC186" s="232">
        <f t="shared" si="206"/>
        <v>14</v>
      </c>
      <c r="AD186" s="184">
        <f t="shared" si="211"/>
        <v>2</v>
      </c>
      <c r="AE186" s="244"/>
      <c r="AF186" s="156">
        <v>1199</v>
      </c>
      <c r="AG186" s="185">
        <f t="shared" si="240"/>
        <v>9</v>
      </c>
      <c r="AH186" s="156">
        <v>1104</v>
      </c>
      <c r="AI186" s="185">
        <f t="shared" si="217"/>
        <v>0</v>
      </c>
      <c r="AJ186" s="186">
        <v>7</v>
      </c>
      <c r="AK186" s="187">
        <f t="shared" si="212"/>
        <v>0</v>
      </c>
      <c r="AL186" s="156">
        <v>46</v>
      </c>
      <c r="AM186" s="185">
        <f t="shared" si="213"/>
        <v>0</v>
      </c>
      <c r="AN186" s="156">
        <v>45</v>
      </c>
      <c r="AO186" s="185">
        <f t="shared" si="214"/>
        <v>0</v>
      </c>
      <c r="AP186" s="188">
        <v>0</v>
      </c>
      <c r="AQ186" s="187">
        <f t="shared" si="215"/>
        <v>0</v>
      </c>
      <c r="AR186" s="156">
        <v>447</v>
      </c>
      <c r="AS186" s="185">
        <f t="shared" si="241"/>
        <v>0</v>
      </c>
      <c r="AT186" s="156">
        <v>435</v>
      </c>
      <c r="AU186" s="185">
        <f t="shared" si="216"/>
        <v>0</v>
      </c>
      <c r="AV186" s="189">
        <v>7</v>
      </c>
      <c r="AW186" s="247">
        <v>15</v>
      </c>
      <c r="AX186" s="238">
        <f t="shared" ref="AX186:AX214" si="242">+A186</f>
        <v>44010</v>
      </c>
      <c r="AY186" s="237">
        <v>7</v>
      </c>
      <c r="AZ186" s="239">
        <f t="shared" si="231"/>
        <v>318</v>
      </c>
      <c r="BA186" s="239"/>
      <c r="BB186" s="130">
        <v>0</v>
      </c>
      <c r="BC186" s="27">
        <f t="shared" si="232"/>
        <v>21</v>
      </c>
      <c r="BD186" s="239">
        <v>4</v>
      </c>
      <c r="BE186" s="230">
        <f t="shared" si="233"/>
        <v>44010</v>
      </c>
      <c r="BF186" s="132">
        <f t="shared" si="234"/>
        <v>5</v>
      </c>
      <c r="BG186" s="230">
        <f t="shared" si="235"/>
        <v>44010</v>
      </c>
      <c r="BH186" s="132">
        <f t="shared" si="236"/>
        <v>1907</v>
      </c>
      <c r="BI186" s="1">
        <f t="shared" si="207"/>
        <v>44010</v>
      </c>
      <c r="BJ186">
        <f t="shared" si="237"/>
        <v>6</v>
      </c>
      <c r="BK186">
        <f t="shared" si="238"/>
        <v>5</v>
      </c>
      <c r="BL186" s="1">
        <f t="shared" si="208"/>
        <v>44010</v>
      </c>
      <c r="BM186">
        <f t="shared" si="209"/>
        <v>2333</v>
      </c>
      <c r="BN186">
        <f t="shared" si="210"/>
        <v>480</v>
      </c>
      <c r="BO186" s="180">
        <f t="shared" si="219"/>
        <v>44010</v>
      </c>
      <c r="BP186">
        <f t="shared" si="220"/>
        <v>1199</v>
      </c>
      <c r="BQ186">
        <f t="shared" si="221"/>
        <v>1104</v>
      </c>
      <c r="BR186">
        <f t="shared" si="222"/>
        <v>7</v>
      </c>
      <c r="BS186" s="180">
        <f t="shared" si="223"/>
        <v>44010</v>
      </c>
      <c r="BT186">
        <f t="shared" si="224"/>
        <v>46</v>
      </c>
      <c r="BU186">
        <f t="shared" si="225"/>
        <v>45</v>
      </c>
      <c r="BV186">
        <f t="shared" si="226"/>
        <v>0</v>
      </c>
      <c r="BW186" s="180">
        <f t="shared" si="227"/>
        <v>44010</v>
      </c>
      <c r="BX186">
        <f t="shared" si="228"/>
        <v>447</v>
      </c>
      <c r="BY186">
        <f t="shared" si="229"/>
        <v>435</v>
      </c>
      <c r="BZ186">
        <f t="shared" si="230"/>
        <v>7</v>
      </c>
      <c r="CA186" s="180">
        <f t="shared" si="188"/>
        <v>44010</v>
      </c>
      <c r="CB186">
        <f t="shared" si="189"/>
        <v>2</v>
      </c>
      <c r="CC186">
        <f t="shared" si="190"/>
        <v>9</v>
      </c>
      <c r="CD186" s="180">
        <f t="shared" si="191"/>
        <v>44010</v>
      </c>
      <c r="CE186">
        <f t="shared" si="192"/>
        <v>0</v>
      </c>
    </row>
    <row r="187" spans="1:87" ht="18" customHeight="1" x14ac:dyDescent="0.55000000000000004">
      <c r="A187" s="180">
        <v>44011</v>
      </c>
      <c r="B187" s="146">
        <v>11</v>
      </c>
      <c r="C187" s="155">
        <f t="shared" si="199"/>
        <v>1918</v>
      </c>
      <c r="D187" s="155">
        <f t="shared" si="239"/>
        <v>88</v>
      </c>
      <c r="E187" s="147">
        <v>0</v>
      </c>
      <c r="F187" s="147">
        <v>1830</v>
      </c>
      <c r="G187" s="147">
        <v>1</v>
      </c>
      <c r="H187" s="135"/>
      <c r="I187" s="147">
        <v>1</v>
      </c>
      <c r="J187" s="135"/>
      <c r="K187" s="148">
        <v>0</v>
      </c>
      <c r="L187" s="146">
        <v>4</v>
      </c>
      <c r="M187" s="147">
        <v>3</v>
      </c>
      <c r="N187" s="135"/>
      <c r="O187" s="135"/>
      <c r="P187" s="147">
        <v>3</v>
      </c>
      <c r="Q187" s="147">
        <v>3</v>
      </c>
      <c r="R187" s="135"/>
      <c r="S187" s="135"/>
      <c r="T187" s="147">
        <v>4</v>
      </c>
      <c r="U187" s="147">
        <v>3</v>
      </c>
      <c r="V187" s="135"/>
      <c r="W187" s="42">
        <v>99</v>
      </c>
      <c r="X187" s="148">
        <v>60</v>
      </c>
      <c r="Z187" s="75">
        <f t="shared" ref="Z187:Z192" si="243">+A187</f>
        <v>44011</v>
      </c>
      <c r="AA187" s="231">
        <f t="shared" si="204"/>
        <v>1696</v>
      </c>
      <c r="AB187" s="231">
        <f t="shared" si="205"/>
        <v>1585</v>
      </c>
      <c r="AC187" s="232">
        <f t="shared" si="206"/>
        <v>14</v>
      </c>
      <c r="AD187" s="184">
        <f t="shared" si="211"/>
        <v>4</v>
      </c>
      <c r="AE187" s="244"/>
      <c r="AF187" s="156">
        <v>1203</v>
      </c>
      <c r="AG187" s="185">
        <f t="shared" si="240"/>
        <v>1</v>
      </c>
      <c r="AH187" s="156">
        <v>1105</v>
      </c>
      <c r="AI187" s="185">
        <f t="shared" si="217"/>
        <v>0</v>
      </c>
      <c r="AJ187" s="186">
        <v>7</v>
      </c>
      <c r="AK187" s="187">
        <f t="shared" si="212"/>
        <v>0</v>
      </c>
      <c r="AL187" s="156">
        <v>46</v>
      </c>
      <c r="AM187" s="185">
        <f t="shared" si="213"/>
        <v>0</v>
      </c>
      <c r="AN187" s="156">
        <v>45</v>
      </c>
      <c r="AO187" s="185">
        <f t="shared" si="214"/>
        <v>0</v>
      </c>
      <c r="AP187" s="188">
        <v>0</v>
      </c>
      <c r="AQ187" s="187">
        <f t="shared" si="215"/>
        <v>0</v>
      </c>
      <c r="AR187" s="156">
        <v>447</v>
      </c>
      <c r="AS187" s="185">
        <f t="shared" si="241"/>
        <v>0</v>
      </c>
      <c r="AT187" s="156">
        <v>435</v>
      </c>
      <c r="AU187" s="185">
        <f t="shared" si="216"/>
        <v>0</v>
      </c>
      <c r="AV187" s="189">
        <v>7</v>
      </c>
      <c r="AW187" s="247">
        <v>16</v>
      </c>
      <c r="AX187" s="238">
        <f t="shared" si="242"/>
        <v>44011</v>
      </c>
      <c r="AY187" s="237">
        <v>7</v>
      </c>
      <c r="AZ187" s="239">
        <f t="shared" si="231"/>
        <v>325</v>
      </c>
      <c r="BA187" s="239"/>
      <c r="BB187" s="130">
        <v>0</v>
      </c>
      <c r="BC187" s="27">
        <f t="shared" si="232"/>
        <v>21</v>
      </c>
      <c r="BD187" s="239">
        <v>5</v>
      </c>
      <c r="BE187" s="230">
        <f t="shared" si="233"/>
        <v>44011</v>
      </c>
      <c r="BF187" s="132">
        <f t="shared" si="234"/>
        <v>11</v>
      </c>
      <c r="BG187" s="230">
        <f t="shared" si="235"/>
        <v>44011</v>
      </c>
      <c r="BH187" s="132">
        <f t="shared" si="236"/>
        <v>1918</v>
      </c>
      <c r="BI187" s="1">
        <f t="shared" si="207"/>
        <v>44011</v>
      </c>
      <c r="BJ187">
        <f t="shared" si="237"/>
        <v>4</v>
      </c>
      <c r="BK187">
        <f t="shared" si="238"/>
        <v>3</v>
      </c>
      <c r="BL187" s="1">
        <f t="shared" si="208"/>
        <v>44011</v>
      </c>
      <c r="BM187">
        <f t="shared" si="209"/>
        <v>2337</v>
      </c>
      <c r="BN187">
        <f t="shared" si="210"/>
        <v>483</v>
      </c>
      <c r="BO187" s="180">
        <f t="shared" si="219"/>
        <v>44011</v>
      </c>
      <c r="BP187">
        <f t="shared" si="220"/>
        <v>1203</v>
      </c>
      <c r="BQ187">
        <f t="shared" si="221"/>
        <v>1105</v>
      </c>
      <c r="BR187">
        <f t="shared" si="222"/>
        <v>7</v>
      </c>
      <c r="BS187" s="180">
        <f t="shared" si="223"/>
        <v>44011</v>
      </c>
      <c r="BT187">
        <f t="shared" si="224"/>
        <v>46</v>
      </c>
      <c r="BU187">
        <f t="shared" si="225"/>
        <v>45</v>
      </c>
      <c r="BV187">
        <f t="shared" si="226"/>
        <v>0</v>
      </c>
      <c r="BW187" s="180">
        <f t="shared" si="227"/>
        <v>44011</v>
      </c>
      <c r="BX187">
        <f t="shared" si="228"/>
        <v>447</v>
      </c>
      <c r="BY187">
        <f t="shared" si="229"/>
        <v>435</v>
      </c>
      <c r="BZ187">
        <f t="shared" si="230"/>
        <v>7</v>
      </c>
      <c r="CA187" s="180">
        <f t="shared" si="188"/>
        <v>44011</v>
      </c>
      <c r="CB187">
        <f t="shared" si="189"/>
        <v>4</v>
      </c>
      <c r="CC187">
        <f t="shared" si="190"/>
        <v>1</v>
      </c>
      <c r="CD187" s="180">
        <f t="shared" si="191"/>
        <v>44011</v>
      </c>
      <c r="CE187">
        <f t="shared" si="192"/>
        <v>0</v>
      </c>
    </row>
    <row r="188" spans="1:87" ht="18" customHeight="1" x14ac:dyDescent="0.55000000000000004">
      <c r="A188" s="180">
        <v>44012</v>
      </c>
      <c r="B188" s="146">
        <v>0</v>
      </c>
      <c r="C188" s="155">
        <f t="shared" ref="C188:C193" si="244">+B188+C187</f>
        <v>1918</v>
      </c>
      <c r="D188" s="155">
        <f t="shared" si="239"/>
        <v>79</v>
      </c>
      <c r="E188" s="147">
        <v>0</v>
      </c>
      <c r="F188" s="147">
        <v>1839</v>
      </c>
      <c r="G188" s="147">
        <v>2</v>
      </c>
      <c r="H188" s="135"/>
      <c r="I188" s="147">
        <v>3</v>
      </c>
      <c r="J188" s="135"/>
      <c r="K188" s="148">
        <v>0</v>
      </c>
      <c r="L188" s="146">
        <v>3</v>
      </c>
      <c r="M188" s="147">
        <v>1</v>
      </c>
      <c r="N188" s="135"/>
      <c r="O188" s="135"/>
      <c r="P188" s="147">
        <v>1</v>
      </c>
      <c r="Q188" s="147">
        <v>0</v>
      </c>
      <c r="R188" s="135"/>
      <c r="S188" s="135"/>
      <c r="T188" s="147">
        <v>1</v>
      </c>
      <c r="U188" s="147">
        <v>0</v>
      </c>
      <c r="V188" s="135"/>
      <c r="W188" s="42">
        <v>100</v>
      </c>
      <c r="X188" s="148">
        <v>63</v>
      </c>
      <c r="Z188" s="75">
        <f t="shared" si="243"/>
        <v>44012</v>
      </c>
      <c r="AA188" s="231">
        <f t="shared" si="204"/>
        <v>1698</v>
      </c>
      <c r="AB188" s="231">
        <f t="shared" si="205"/>
        <v>1587</v>
      </c>
      <c r="AC188" s="232">
        <f t="shared" si="206"/>
        <v>14</v>
      </c>
      <c r="AD188" s="184">
        <f t="shared" si="211"/>
        <v>2</v>
      </c>
      <c r="AE188" s="244"/>
      <c r="AF188" s="156">
        <v>1205</v>
      </c>
      <c r="AG188" s="185">
        <f t="shared" si="240"/>
        <v>2</v>
      </c>
      <c r="AH188" s="156">
        <v>1107</v>
      </c>
      <c r="AI188" s="185">
        <f t="shared" si="217"/>
        <v>0</v>
      </c>
      <c r="AJ188" s="186">
        <v>7</v>
      </c>
      <c r="AK188" s="187">
        <f t="shared" si="212"/>
        <v>0</v>
      </c>
      <c r="AL188" s="156">
        <v>46</v>
      </c>
      <c r="AM188" s="185">
        <f t="shared" si="213"/>
        <v>0</v>
      </c>
      <c r="AN188" s="156">
        <v>45</v>
      </c>
      <c r="AO188" s="185">
        <f t="shared" si="214"/>
        <v>0</v>
      </c>
      <c r="AP188" s="188">
        <v>0</v>
      </c>
      <c r="AQ188" s="187">
        <f t="shared" si="215"/>
        <v>0</v>
      </c>
      <c r="AR188" s="156">
        <v>447</v>
      </c>
      <c r="AS188" s="185">
        <f t="shared" si="241"/>
        <v>0</v>
      </c>
      <c r="AT188" s="156">
        <v>435</v>
      </c>
      <c r="AU188" s="185">
        <f t="shared" si="216"/>
        <v>0</v>
      </c>
      <c r="AV188" s="189">
        <v>7</v>
      </c>
      <c r="AW188" s="247">
        <v>17</v>
      </c>
      <c r="AX188" s="238">
        <f t="shared" si="242"/>
        <v>44012</v>
      </c>
      <c r="AY188" s="237">
        <v>3</v>
      </c>
      <c r="AZ188" s="239">
        <f t="shared" si="231"/>
        <v>328</v>
      </c>
      <c r="BA188" s="239"/>
      <c r="BB188" s="130">
        <v>0</v>
      </c>
      <c r="BC188" s="27">
        <f t="shared" si="232"/>
        <v>21</v>
      </c>
      <c r="BD188" s="239">
        <v>6</v>
      </c>
      <c r="BE188" s="230">
        <f t="shared" si="233"/>
        <v>44012</v>
      </c>
      <c r="BF188" s="132">
        <f t="shared" si="234"/>
        <v>0</v>
      </c>
      <c r="BG188" s="230">
        <f t="shared" si="235"/>
        <v>44012</v>
      </c>
      <c r="BH188" s="132">
        <f t="shared" si="236"/>
        <v>1918</v>
      </c>
      <c r="BI188" s="1">
        <f t="shared" si="207"/>
        <v>44012</v>
      </c>
      <c r="BJ188">
        <f t="shared" si="237"/>
        <v>3</v>
      </c>
      <c r="BK188">
        <f t="shared" si="238"/>
        <v>1</v>
      </c>
      <c r="BL188" s="1">
        <f t="shared" si="208"/>
        <v>44012</v>
      </c>
      <c r="BM188">
        <f t="shared" si="209"/>
        <v>2340</v>
      </c>
      <c r="BN188">
        <f t="shared" si="210"/>
        <v>484</v>
      </c>
      <c r="BO188" s="180">
        <f t="shared" si="219"/>
        <v>44012</v>
      </c>
      <c r="BP188">
        <f t="shared" si="220"/>
        <v>1205</v>
      </c>
      <c r="BQ188">
        <f t="shared" si="221"/>
        <v>1107</v>
      </c>
      <c r="BR188">
        <f t="shared" si="222"/>
        <v>7</v>
      </c>
      <c r="BS188" s="180">
        <f t="shared" si="223"/>
        <v>44012</v>
      </c>
      <c r="BT188">
        <f t="shared" si="224"/>
        <v>46</v>
      </c>
      <c r="BU188">
        <f t="shared" si="225"/>
        <v>45</v>
      </c>
      <c r="BV188">
        <f t="shared" si="226"/>
        <v>0</v>
      </c>
      <c r="BW188" s="180">
        <f t="shared" si="227"/>
        <v>44012</v>
      </c>
      <c r="BX188">
        <f t="shared" si="228"/>
        <v>447</v>
      </c>
      <c r="BY188">
        <f t="shared" si="229"/>
        <v>435</v>
      </c>
      <c r="BZ188">
        <f t="shared" si="230"/>
        <v>7</v>
      </c>
      <c r="CA188" s="180">
        <f t="shared" si="188"/>
        <v>44012</v>
      </c>
      <c r="CB188">
        <f t="shared" si="189"/>
        <v>2</v>
      </c>
      <c r="CC188">
        <f t="shared" si="190"/>
        <v>2</v>
      </c>
      <c r="CD188" s="180">
        <f t="shared" si="191"/>
        <v>44012</v>
      </c>
      <c r="CE188">
        <f t="shared" si="192"/>
        <v>0</v>
      </c>
      <c r="CG188" t="s">
        <v>435</v>
      </c>
      <c r="CI188" t="s">
        <v>436</v>
      </c>
    </row>
    <row r="189" spans="1:87" ht="18" customHeight="1" thickBot="1" x14ac:dyDescent="0.6">
      <c r="A189" s="180">
        <v>44013</v>
      </c>
      <c r="B189" s="146">
        <v>2</v>
      </c>
      <c r="C189" s="155">
        <f t="shared" si="244"/>
        <v>1920</v>
      </c>
      <c r="D189" s="155">
        <f t="shared" si="239"/>
        <v>75</v>
      </c>
      <c r="E189" s="147">
        <v>0</v>
      </c>
      <c r="F189" s="147">
        <v>1845</v>
      </c>
      <c r="G189" s="147">
        <v>0</v>
      </c>
      <c r="H189" s="135"/>
      <c r="I189" s="147">
        <v>1</v>
      </c>
      <c r="J189" s="135"/>
      <c r="K189" s="148">
        <v>0</v>
      </c>
      <c r="L189" s="146">
        <v>2</v>
      </c>
      <c r="M189" s="147">
        <v>0</v>
      </c>
      <c r="N189" s="135"/>
      <c r="O189" s="135"/>
      <c r="P189" s="147">
        <v>0</v>
      </c>
      <c r="Q189" s="147">
        <v>0</v>
      </c>
      <c r="R189" s="135"/>
      <c r="S189" s="135"/>
      <c r="T189" s="147">
        <v>3</v>
      </c>
      <c r="U189" s="147">
        <v>3</v>
      </c>
      <c r="V189" s="135"/>
      <c r="W189" s="42">
        <v>99</v>
      </c>
      <c r="X189" s="148">
        <v>60</v>
      </c>
      <c r="Y189" s="42">
        <v>1</v>
      </c>
      <c r="Z189" s="75">
        <f t="shared" si="243"/>
        <v>44013</v>
      </c>
      <c r="AA189" s="231">
        <f t="shared" si="204"/>
        <v>1726</v>
      </c>
      <c r="AB189" s="231">
        <f t="shared" si="205"/>
        <v>1600</v>
      </c>
      <c r="AC189" s="232">
        <f t="shared" si="206"/>
        <v>14</v>
      </c>
      <c r="AD189" s="184">
        <f t="shared" si="211"/>
        <v>28</v>
      </c>
      <c r="AE189" s="244">
        <f>+AE188+AD189</f>
        <v>28</v>
      </c>
      <c r="AF189" s="156">
        <v>1233</v>
      </c>
      <c r="AG189" s="185">
        <f t="shared" si="240"/>
        <v>10</v>
      </c>
      <c r="AH189" s="156">
        <v>1117</v>
      </c>
      <c r="AI189" s="185">
        <f t="shared" si="217"/>
        <v>0</v>
      </c>
      <c r="AJ189" s="186">
        <v>7</v>
      </c>
      <c r="AK189" s="187">
        <f t="shared" si="212"/>
        <v>0</v>
      </c>
      <c r="AL189" s="156">
        <v>46</v>
      </c>
      <c r="AM189" s="185">
        <f t="shared" si="213"/>
        <v>0</v>
      </c>
      <c r="AN189" s="156">
        <v>45</v>
      </c>
      <c r="AO189" s="185">
        <f t="shared" si="214"/>
        <v>0</v>
      </c>
      <c r="AP189" s="188">
        <v>0</v>
      </c>
      <c r="AQ189" s="187">
        <f t="shared" si="215"/>
        <v>0</v>
      </c>
      <c r="AR189" s="156">
        <v>447</v>
      </c>
      <c r="AS189" s="185">
        <f t="shared" si="241"/>
        <v>3</v>
      </c>
      <c r="AT189" s="156">
        <v>438</v>
      </c>
      <c r="AU189" s="185">
        <f t="shared" si="216"/>
        <v>0</v>
      </c>
      <c r="AV189" s="189">
        <v>7</v>
      </c>
      <c r="AW189" s="247">
        <v>18</v>
      </c>
      <c r="AX189" s="238">
        <f t="shared" si="242"/>
        <v>44013</v>
      </c>
      <c r="AY189" s="237">
        <v>1</v>
      </c>
      <c r="AZ189" s="239">
        <f t="shared" si="231"/>
        <v>329</v>
      </c>
      <c r="BA189" s="239"/>
      <c r="BB189" s="130">
        <v>0</v>
      </c>
      <c r="BC189" s="27">
        <f t="shared" si="232"/>
        <v>21</v>
      </c>
      <c r="BD189" s="239">
        <v>7</v>
      </c>
      <c r="BE189" s="230">
        <f t="shared" si="233"/>
        <v>44013</v>
      </c>
      <c r="BF189" s="132">
        <f t="shared" si="234"/>
        <v>2</v>
      </c>
      <c r="BG189" s="230">
        <f t="shared" si="235"/>
        <v>44013</v>
      </c>
      <c r="BH189" s="132">
        <f t="shared" si="236"/>
        <v>1920</v>
      </c>
      <c r="BI189" s="1">
        <f t="shared" si="207"/>
        <v>44013</v>
      </c>
      <c r="BJ189">
        <f t="shared" si="237"/>
        <v>2</v>
      </c>
      <c r="BK189">
        <f t="shared" si="238"/>
        <v>0</v>
      </c>
      <c r="BL189" s="1">
        <f t="shared" si="208"/>
        <v>44013</v>
      </c>
      <c r="BM189">
        <f t="shared" si="209"/>
        <v>2342</v>
      </c>
      <c r="BN189">
        <f t="shared" si="210"/>
        <v>484</v>
      </c>
      <c r="BO189" s="180">
        <f t="shared" si="219"/>
        <v>44013</v>
      </c>
      <c r="BP189">
        <f t="shared" si="220"/>
        <v>1233</v>
      </c>
      <c r="BQ189">
        <f t="shared" si="221"/>
        <v>1117</v>
      </c>
      <c r="BR189">
        <f t="shared" si="222"/>
        <v>7</v>
      </c>
      <c r="BS189" s="180">
        <f t="shared" si="223"/>
        <v>44013</v>
      </c>
      <c r="BT189">
        <f t="shared" si="224"/>
        <v>46</v>
      </c>
      <c r="BU189">
        <f t="shared" si="225"/>
        <v>45</v>
      </c>
      <c r="BV189">
        <f t="shared" si="226"/>
        <v>0</v>
      </c>
      <c r="BW189" s="180">
        <f t="shared" si="227"/>
        <v>44013</v>
      </c>
      <c r="BX189">
        <f t="shared" si="228"/>
        <v>447</v>
      </c>
      <c r="BY189">
        <f t="shared" si="229"/>
        <v>438</v>
      </c>
      <c r="BZ189">
        <f t="shared" si="230"/>
        <v>7</v>
      </c>
      <c r="CA189" s="180">
        <f t="shared" si="188"/>
        <v>44013</v>
      </c>
      <c r="CB189">
        <f t="shared" si="189"/>
        <v>28</v>
      </c>
      <c r="CC189">
        <f t="shared" si="190"/>
        <v>10</v>
      </c>
      <c r="CD189" s="180">
        <f t="shared" si="191"/>
        <v>44013</v>
      </c>
      <c r="CE189">
        <f t="shared" si="192"/>
        <v>0</v>
      </c>
      <c r="CF189" s="1">
        <f>+Z189</f>
        <v>44013</v>
      </c>
      <c r="CG189">
        <f>+AD189</f>
        <v>28</v>
      </c>
      <c r="CH189" s="1">
        <f>+Z189</f>
        <v>44013</v>
      </c>
      <c r="CI189">
        <f>+AI189</f>
        <v>0</v>
      </c>
    </row>
    <row r="190" spans="1:87" ht="18" customHeight="1" x14ac:dyDescent="0.55000000000000004">
      <c r="A190" s="180">
        <v>44014</v>
      </c>
      <c r="B190" s="146">
        <v>3</v>
      </c>
      <c r="C190" s="155">
        <f t="shared" si="244"/>
        <v>1923</v>
      </c>
      <c r="D190" s="155">
        <f t="shared" si="239"/>
        <v>69</v>
      </c>
      <c r="E190" s="147">
        <v>0</v>
      </c>
      <c r="F190" s="147">
        <v>1854</v>
      </c>
      <c r="G190" s="147">
        <v>0</v>
      </c>
      <c r="H190" s="135"/>
      <c r="I190" s="147">
        <v>1</v>
      </c>
      <c r="J190" s="135"/>
      <c r="K190" s="148">
        <v>0</v>
      </c>
      <c r="L190" s="146">
        <v>4</v>
      </c>
      <c r="M190" s="147">
        <v>3</v>
      </c>
      <c r="N190" s="135"/>
      <c r="O190" s="135"/>
      <c r="P190" s="147">
        <v>0</v>
      </c>
      <c r="Q190" s="147">
        <v>0</v>
      </c>
      <c r="R190" s="135"/>
      <c r="S190" s="135"/>
      <c r="T190" s="147">
        <v>6</v>
      </c>
      <c r="U190" s="147">
        <v>4</v>
      </c>
      <c r="V190" s="135"/>
      <c r="W190" s="42">
        <v>97</v>
      </c>
      <c r="X190" s="148">
        <v>59</v>
      </c>
      <c r="Y190" s="42">
        <v>2</v>
      </c>
      <c r="Z190" s="75">
        <f t="shared" si="243"/>
        <v>44014</v>
      </c>
      <c r="AA190" s="231">
        <f t="shared" si="204"/>
        <v>1736</v>
      </c>
      <c r="AB190" s="231">
        <f t="shared" si="205"/>
        <v>1603</v>
      </c>
      <c r="AC190" s="232">
        <f t="shared" si="206"/>
        <v>14</v>
      </c>
      <c r="AD190" s="184">
        <f t="shared" si="211"/>
        <v>9</v>
      </c>
      <c r="AE190" s="244">
        <f>+AE189+AD190</f>
        <v>37</v>
      </c>
      <c r="AF190" s="156">
        <v>1242</v>
      </c>
      <c r="AG190" s="185">
        <f t="shared" si="240"/>
        <v>3</v>
      </c>
      <c r="AH190" s="156">
        <v>1120</v>
      </c>
      <c r="AI190" s="185">
        <f t="shared" si="217"/>
        <v>0</v>
      </c>
      <c r="AJ190" s="186">
        <v>7</v>
      </c>
      <c r="AK190" s="187">
        <f t="shared" si="212"/>
        <v>0</v>
      </c>
      <c r="AL190" s="156">
        <v>46</v>
      </c>
      <c r="AM190" s="185">
        <f t="shared" si="213"/>
        <v>0</v>
      </c>
      <c r="AN190" s="156">
        <v>45</v>
      </c>
      <c r="AO190" s="185">
        <f t="shared" si="214"/>
        <v>0</v>
      </c>
      <c r="AP190" s="188">
        <v>0</v>
      </c>
      <c r="AQ190" s="187">
        <f t="shared" si="215"/>
        <v>1</v>
      </c>
      <c r="AR190" s="156">
        <v>448</v>
      </c>
      <c r="AS190" s="185">
        <f t="shared" si="241"/>
        <v>0</v>
      </c>
      <c r="AT190" s="156">
        <v>438</v>
      </c>
      <c r="AU190" s="185">
        <f t="shared" si="216"/>
        <v>0</v>
      </c>
      <c r="AV190" s="189">
        <v>7</v>
      </c>
      <c r="AW190" s="247">
        <v>19</v>
      </c>
      <c r="AX190" s="238">
        <f t="shared" si="242"/>
        <v>44014</v>
      </c>
      <c r="AY190" s="237">
        <v>2</v>
      </c>
      <c r="AZ190" s="239">
        <f t="shared" si="231"/>
        <v>331</v>
      </c>
      <c r="BA190" s="239"/>
      <c r="BB190" s="130">
        <v>0</v>
      </c>
      <c r="BC190" s="27">
        <f t="shared" si="232"/>
        <v>21</v>
      </c>
      <c r="BD190" s="239">
        <v>8</v>
      </c>
      <c r="BE190" s="230">
        <f t="shared" si="233"/>
        <v>44014</v>
      </c>
      <c r="BF190" s="132">
        <f t="shared" si="234"/>
        <v>3</v>
      </c>
      <c r="BG190" s="230">
        <f t="shared" si="235"/>
        <v>44014</v>
      </c>
      <c r="BH190" s="132">
        <f t="shared" si="236"/>
        <v>1923</v>
      </c>
      <c r="BI190" s="1">
        <f t="shared" si="207"/>
        <v>44014</v>
      </c>
      <c r="BJ190">
        <f t="shared" si="237"/>
        <v>4</v>
      </c>
      <c r="BK190">
        <f t="shared" si="238"/>
        <v>3</v>
      </c>
      <c r="BL190" s="1">
        <f t="shared" si="208"/>
        <v>44014</v>
      </c>
      <c r="BM190">
        <f t="shared" si="209"/>
        <v>2346</v>
      </c>
      <c r="BN190">
        <f t="shared" si="210"/>
        <v>487</v>
      </c>
      <c r="BO190" s="180">
        <f t="shared" si="219"/>
        <v>44014</v>
      </c>
      <c r="BP190">
        <f t="shared" si="220"/>
        <v>1242</v>
      </c>
      <c r="BQ190">
        <f t="shared" si="221"/>
        <v>1120</v>
      </c>
      <c r="BR190">
        <f t="shared" si="222"/>
        <v>7</v>
      </c>
      <c r="BS190" s="180">
        <f t="shared" si="223"/>
        <v>44014</v>
      </c>
      <c r="BT190">
        <f t="shared" si="224"/>
        <v>46</v>
      </c>
      <c r="BU190">
        <f t="shared" si="225"/>
        <v>45</v>
      </c>
      <c r="BV190">
        <f t="shared" si="226"/>
        <v>0</v>
      </c>
      <c r="BW190" s="180">
        <f t="shared" si="227"/>
        <v>44014</v>
      </c>
      <c r="BX190">
        <f t="shared" si="228"/>
        <v>448</v>
      </c>
      <c r="BY190">
        <f t="shared" si="229"/>
        <v>438</v>
      </c>
      <c r="BZ190">
        <f t="shared" si="230"/>
        <v>7</v>
      </c>
      <c r="CA190" s="180">
        <f t="shared" si="188"/>
        <v>44014</v>
      </c>
      <c r="CB190">
        <f t="shared" si="189"/>
        <v>9</v>
      </c>
      <c r="CC190">
        <f t="shared" si="190"/>
        <v>3</v>
      </c>
      <c r="CD190" s="180">
        <f t="shared" si="191"/>
        <v>44014</v>
      </c>
      <c r="CE190">
        <f t="shared" si="192"/>
        <v>0</v>
      </c>
      <c r="CF190" s="1">
        <f t="shared" ref="CF190:CF253" si="245">+Z190</f>
        <v>44014</v>
      </c>
      <c r="CG190" s="282">
        <f t="shared" ref="CG190:CG253" si="246">+AD190</f>
        <v>9</v>
      </c>
      <c r="CH190" s="1">
        <f t="shared" ref="CH190:CH253" si="247">+Z190</f>
        <v>44014</v>
      </c>
      <c r="CI190" s="283">
        <f t="shared" ref="CI190:CI253" si="248">+AI190</f>
        <v>0</v>
      </c>
    </row>
    <row r="191" spans="1:87" ht="18" customHeight="1" x14ac:dyDescent="0.55000000000000004">
      <c r="A191" s="180">
        <v>44015</v>
      </c>
      <c r="B191" s="146">
        <v>2</v>
      </c>
      <c r="C191" s="155">
        <f t="shared" si="244"/>
        <v>1925</v>
      </c>
      <c r="D191" s="155">
        <f t="shared" si="239"/>
        <v>66</v>
      </c>
      <c r="E191" s="147">
        <v>0</v>
      </c>
      <c r="F191" s="147">
        <v>1859</v>
      </c>
      <c r="G191" s="147">
        <v>1</v>
      </c>
      <c r="H191" s="135"/>
      <c r="I191" s="147">
        <v>2</v>
      </c>
      <c r="J191" s="135"/>
      <c r="K191" s="148">
        <v>0</v>
      </c>
      <c r="L191" s="146">
        <v>4</v>
      </c>
      <c r="M191" s="147">
        <v>3</v>
      </c>
      <c r="N191" s="135"/>
      <c r="O191" s="135"/>
      <c r="P191" s="147">
        <v>3</v>
      </c>
      <c r="Q191" s="147">
        <v>1</v>
      </c>
      <c r="R191" s="135"/>
      <c r="S191" s="135"/>
      <c r="T191" s="147">
        <v>3</v>
      </c>
      <c r="U191" s="147">
        <v>1</v>
      </c>
      <c r="V191" s="135"/>
      <c r="W191" s="42">
        <v>98</v>
      </c>
      <c r="X191" s="148">
        <v>61</v>
      </c>
      <c r="Y191" s="42">
        <v>3</v>
      </c>
      <c r="Z191" s="75">
        <f t="shared" si="243"/>
        <v>44015</v>
      </c>
      <c r="AA191" s="231">
        <f t="shared" si="204"/>
        <v>1742</v>
      </c>
      <c r="AB191" s="231">
        <f t="shared" si="205"/>
        <v>1608</v>
      </c>
      <c r="AC191" s="232">
        <f t="shared" si="206"/>
        <v>14</v>
      </c>
      <c r="AD191" s="184">
        <f t="shared" si="211"/>
        <v>5</v>
      </c>
      <c r="AE191" s="244">
        <f t="shared" ref="AE191:AE209" si="249">+AE190+AD191</f>
        <v>42</v>
      </c>
      <c r="AF191" s="156">
        <v>1247</v>
      </c>
      <c r="AG191" s="185">
        <f t="shared" si="240"/>
        <v>5</v>
      </c>
      <c r="AH191" s="156">
        <v>1125</v>
      </c>
      <c r="AI191" s="185">
        <f t="shared" si="217"/>
        <v>0</v>
      </c>
      <c r="AJ191" s="186">
        <v>7</v>
      </c>
      <c r="AK191" s="187">
        <f t="shared" si="212"/>
        <v>0</v>
      </c>
      <c r="AL191" s="156">
        <v>46</v>
      </c>
      <c r="AM191" s="185">
        <f t="shared" si="213"/>
        <v>0</v>
      </c>
      <c r="AN191" s="156">
        <v>45</v>
      </c>
      <c r="AO191" s="185">
        <f t="shared" si="214"/>
        <v>0</v>
      </c>
      <c r="AP191" s="188">
        <v>0</v>
      </c>
      <c r="AQ191" s="187">
        <f t="shared" si="215"/>
        <v>1</v>
      </c>
      <c r="AR191" s="156">
        <v>449</v>
      </c>
      <c r="AS191" s="185">
        <f t="shared" si="241"/>
        <v>0</v>
      </c>
      <c r="AT191" s="156">
        <v>438</v>
      </c>
      <c r="AU191" s="185">
        <f t="shared" si="216"/>
        <v>0</v>
      </c>
      <c r="AV191" s="189">
        <v>7</v>
      </c>
      <c r="AW191" s="247">
        <v>20</v>
      </c>
      <c r="AX191" s="238">
        <f t="shared" si="242"/>
        <v>44015</v>
      </c>
      <c r="AY191" s="237">
        <v>1</v>
      </c>
      <c r="AZ191" s="239">
        <f t="shared" si="231"/>
        <v>332</v>
      </c>
      <c r="BA191" s="239"/>
      <c r="BB191" s="130">
        <v>0</v>
      </c>
      <c r="BC191" s="27">
        <f t="shared" si="232"/>
        <v>21</v>
      </c>
      <c r="BD191" s="239">
        <v>9</v>
      </c>
      <c r="BE191" s="230">
        <f t="shared" si="233"/>
        <v>44015</v>
      </c>
      <c r="BF191" s="132">
        <f t="shared" si="234"/>
        <v>2</v>
      </c>
      <c r="BG191" s="230">
        <f t="shared" si="235"/>
        <v>44015</v>
      </c>
      <c r="BH191" s="132">
        <f t="shared" si="236"/>
        <v>1925</v>
      </c>
      <c r="BI191" s="1">
        <f t="shared" si="207"/>
        <v>44015</v>
      </c>
      <c r="BJ191">
        <f t="shared" si="237"/>
        <v>4</v>
      </c>
      <c r="BK191">
        <f t="shared" si="238"/>
        <v>3</v>
      </c>
      <c r="BL191" s="1">
        <f t="shared" si="208"/>
        <v>44015</v>
      </c>
      <c r="BM191">
        <f t="shared" si="209"/>
        <v>2350</v>
      </c>
      <c r="BN191">
        <f t="shared" si="210"/>
        <v>490</v>
      </c>
      <c r="BO191" s="180">
        <f t="shared" si="219"/>
        <v>44015</v>
      </c>
      <c r="BP191">
        <f t="shared" si="220"/>
        <v>1247</v>
      </c>
      <c r="BQ191">
        <f t="shared" si="221"/>
        <v>1125</v>
      </c>
      <c r="BR191">
        <f t="shared" si="222"/>
        <v>7</v>
      </c>
      <c r="BS191" s="180">
        <f t="shared" si="223"/>
        <v>44015</v>
      </c>
      <c r="BT191">
        <f t="shared" si="224"/>
        <v>46</v>
      </c>
      <c r="BU191">
        <f t="shared" si="225"/>
        <v>45</v>
      </c>
      <c r="BV191">
        <f t="shared" si="226"/>
        <v>0</v>
      </c>
      <c r="BW191" s="180">
        <f t="shared" si="227"/>
        <v>44015</v>
      </c>
      <c r="BX191">
        <f t="shared" si="228"/>
        <v>449</v>
      </c>
      <c r="BY191">
        <f t="shared" si="229"/>
        <v>438</v>
      </c>
      <c r="BZ191">
        <f t="shared" si="230"/>
        <v>7</v>
      </c>
      <c r="CA191" s="180">
        <f t="shared" si="188"/>
        <v>44015</v>
      </c>
      <c r="CB191">
        <f t="shared" si="189"/>
        <v>5</v>
      </c>
      <c r="CC191">
        <f t="shared" si="190"/>
        <v>5</v>
      </c>
      <c r="CD191" s="180">
        <f t="shared" si="191"/>
        <v>44015</v>
      </c>
      <c r="CE191">
        <f t="shared" si="192"/>
        <v>0</v>
      </c>
      <c r="CF191" s="1">
        <f t="shared" si="245"/>
        <v>44015</v>
      </c>
      <c r="CG191" s="284">
        <f t="shared" si="246"/>
        <v>5</v>
      </c>
      <c r="CH191" s="1">
        <f t="shared" si="247"/>
        <v>44015</v>
      </c>
      <c r="CI191" s="285">
        <f t="shared" si="248"/>
        <v>0</v>
      </c>
    </row>
    <row r="192" spans="1:87" ht="18" customHeight="1" x14ac:dyDescent="0.55000000000000004">
      <c r="A192" s="180">
        <v>44016</v>
      </c>
      <c r="B192" s="146">
        <v>6</v>
      </c>
      <c r="C192" s="155">
        <f t="shared" si="244"/>
        <v>1931</v>
      </c>
      <c r="D192" s="155">
        <f t="shared" si="239"/>
        <v>68</v>
      </c>
      <c r="E192" s="147">
        <v>0</v>
      </c>
      <c r="F192" s="147">
        <v>1863</v>
      </c>
      <c r="G192" s="147">
        <v>1</v>
      </c>
      <c r="H192" s="135"/>
      <c r="I192" s="147">
        <v>3</v>
      </c>
      <c r="J192" s="135"/>
      <c r="K192" s="148">
        <v>0</v>
      </c>
      <c r="L192" s="146">
        <v>7</v>
      </c>
      <c r="M192" s="147">
        <v>7</v>
      </c>
      <c r="N192" s="135"/>
      <c r="O192" s="135"/>
      <c r="P192" s="147">
        <v>1</v>
      </c>
      <c r="Q192" s="147">
        <v>1</v>
      </c>
      <c r="R192" s="135"/>
      <c r="S192" s="135"/>
      <c r="T192" s="147">
        <v>5</v>
      </c>
      <c r="U192" s="147">
        <v>4</v>
      </c>
      <c r="V192" s="135"/>
      <c r="W192" s="42">
        <v>99</v>
      </c>
      <c r="X192" s="148">
        <v>63</v>
      </c>
      <c r="Y192" s="42">
        <v>4</v>
      </c>
      <c r="Z192" s="75">
        <f t="shared" si="243"/>
        <v>44016</v>
      </c>
      <c r="AA192" s="231">
        <f t="shared" si="204"/>
        <v>1753</v>
      </c>
      <c r="AB192" s="231">
        <f t="shared" si="205"/>
        <v>1628</v>
      </c>
      <c r="AC192" s="232">
        <f t="shared" si="206"/>
        <v>14</v>
      </c>
      <c r="AD192" s="184">
        <f t="shared" si="211"/>
        <v>11</v>
      </c>
      <c r="AE192" s="244">
        <f t="shared" si="249"/>
        <v>53</v>
      </c>
      <c r="AF192" s="156">
        <v>1258</v>
      </c>
      <c r="AG192" s="185">
        <f t="shared" ref="AG192:AG215" si="250">+AH192-AH191</f>
        <v>20</v>
      </c>
      <c r="AH192" s="156">
        <v>1145</v>
      </c>
      <c r="AI192" s="185">
        <f t="shared" si="217"/>
        <v>0</v>
      </c>
      <c r="AJ192" s="186">
        <v>7</v>
      </c>
      <c r="AK192" s="187">
        <f t="shared" si="212"/>
        <v>0</v>
      </c>
      <c r="AL192" s="156">
        <v>46</v>
      </c>
      <c r="AM192" s="185">
        <f t="shared" si="213"/>
        <v>0</v>
      </c>
      <c r="AN192" s="156">
        <v>45</v>
      </c>
      <c r="AO192" s="185">
        <f t="shared" si="214"/>
        <v>0</v>
      </c>
      <c r="AP192" s="188">
        <v>0</v>
      </c>
      <c r="AQ192" s="187">
        <f t="shared" si="215"/>
        <v>0</v>
      </c>
      <c r="AR192" s="156">
        <v>449</v>
      </c>
      <c r="AS192" s="185">
        <f t="shared" si="241"/>
        <v>0</v>
      </c>
      <c r="AT192" s="156">
        <v>438</v>
      </c>
      <c r="AU192" s="185">
        <f t="shared" si="216"/>
        <v>0</v>
      </c>
      <c r="AV192" s="189">
        <v>7</v>
      </c>
      <c r="AW192" s="247">
        <v>21</v>
      </c>
      <c r="AX192" s="238">
        <f t="shared" si="242"/>
        <v>44016</v>
      </c>
      <c r="AY192" s="237">
        <v>2</v>
      </c>
      <c r="AZ192" s="239">
        <f t="shared" si="231"/>
        <v>334</v>
      </c>
      <c r="BA192" s="239"/>
      <c r="BB192" s="130">
        <v>0</v>
      </c>
      <c r="BC192" s="27">
        <f t="shared" si="232"/>
        <v>21</v>
      </c>
      <c r="BD192" s="239">
        <v>10</v>
      </c>
      <c r="BE192" s="230">
        <f t="shared" si="233"/>
        <v>44016</v>
      </c>
      <c r="BF192" s="132">
        <f t="shared" si="234"/>
        <v>6</v>
      </c>
      <c r="BG192" s="230">
        <f t="shared" si="235"/>
        <v>44016</v>
      </c>
      <c r="BH192" s="132">
        <f t="shared" si="236"/>
        <v>1931</v>
      </c>
      <c r="BI192" s="1">
        <f t="shared" si="207"/>
        <v>44016</v>
      </c>
      <c r="BJ192">
        <f t="shared" si="237"/>
        <v>7</v>
      </c>
      <c r="BK192">
        <f t="shared" si="238"/>
        <v>7</v>
      </c>
      <c r="BL192" s="1">
        <f t="shared" si="208"/>
        <v>44016</v>
      </c>
      <c r="BM192">
        <f t="shared" si="209"/>
        <v>2357</v>
      </c>
      <c r="BN192">
        <f t="shared" si="210"/>
        <v>497</v>
      </c>
      <c r="BO192" s="180">
        <f t="shared" si="219"/>
        <v>44016</v>
      </c>
      <c r="BP192">
        <f t="shared" si="220"/>
        <v>1258</v>
      </c>
      <c r="BQ192">
        <f t="shared" si="221"/>
        <v>1145</v>
      </c>
      <c r="BR192">
        <f t="shared" si="222"/>
        <v>7</v>
      </c>
      <c r="BS192" s="180">
        <f t="shared" si="223"/>
        <v>44016</v>
      </c>
      <c r="BT192">
        <f t="shared" si="224"/>
        <v>46</v>
      </c>
      <c r="BU192">
        <f t="shared" si="225"/>
        <v>45</v>
      </c>
      <c r="BV192">
        <f t="shared" si="226"/>
        <v>0</v>
      </c>
      <c r="BW192" s="180">
        <f t="shared" si="227"/>
        <v>44016</v>
      </c>
      <c r="BX192">
        <f t="shared" si="228"/>
        <v>449</v>
      </c>
      <c r="BY192">
        <f t="shared" si="229"/>
        <v>438</v>
      </c>
      <c r="BZ192">
        <f t="shared" si="230"/>
        <v>7</v>
      </c>
      <c r="CA192" s="180">
        <f t="shared" si="188"/>
        <v>44016</v>
      </c>
      <c r="CB192">
        <f t="shared" si="189"/>
        <v>11</v>
      </c>
      <c r="CC192">
        <f t="shared" si="190"/>
        <v>20</v>
      </c>
      <c r="CD192" s="180">
        <f t="shared" si="191"/>
        <v>44016</v>
      </c>
      <c r="CE192">
        <f t="shared" si="192"/>
        <v>0</v>
      </c>
      <c r="CF192" s="1">
        <f t="shared" si="245"/>
        <v>44016</v>
      </c>
      <c r="CG192" s="284">
        <f t="shared" si="246"/>
        <v>11</v>
      </c>
      <c r="CH192" s="1">
        <f t="shared" si="247"/>
        <v>44016</v>
      </c>
      <c r="CI192" s="285">
        <f t="shared" si="248"/>
        <v>0</v>
      </c>
    </row>
    <row r="193" spans="1:87" ht="18" customHeight="1" x14ac:dyDescent="0.55000000000000004">
      <c r="A193" s="180">
        <v>44017</v>
      </c>
      <c r="B193" s="146">
        <v>3</v>
      </c>
      <c r="C193" s="155">
        <f t="shared" si="244"/>
        <v>1934</v>
      </c>
      <c r="D193" s="155">
        <f t="shared" si="239"/>
        <v>69</v>
      </c>
      <c r="E193" s="147">
        <v>0</v>
      </c>
      <c r="F193" s="147">
        <v>1865</v>
      </c>
      <c r="G193" s="147">
        <v>0</v>
      </c>
      <c r="H193" s="135"/>
      <c r="I193" s="147">
        <v>3</v>
      </c>
      <c r="J193" s="135"/>
      <c r="K193" s="148">
        <v>0</v>
      </c>
      <c r="L193" s="146">
        <v>11</v>
      </c>
      <c r="M193" s="147">
        <v>10</v>
      </c>
      <c r="N193" s="135"/>
      <c r="O193" s="135"/>
      <c r="P193" s="147">
        <v>0</v>
      </c>
      <c r="Q193" s="147">
        <v>0</v>
      </c>
      <c r="R193" s="135"/>
      <c r="S193" s="135"/>
      <c r="T193" s="147">
        <v>1</v>
      </c>
      <c r="U193" s="147">
        <v>1</v>
      </c>
      <c r="V193" s="135"/>
      <c r="W193" s="42">
        <v>109</v>
      </c>
      <c r="X193" s="148">
        <v>72</v>
      </c>
      <c r="Y193" s="42">
        <v>5</v>
      </c>
      <c r="Z193" s="75">
        <f t="shared" ref="Z193:Z215" si="251">+A193</f>
        <v>44017</v>
      </c>
      <c r="AA193" s="231">
        <f t="shared" si="204"/>
        <v>1763</v>
      </c>
      <c r="AB193" s="231">
        <f t="shared" si="205"/>
        <v>1639</v>
      </c>
      <c r="AC193" s="232">
        <f t="shared" si="206"/>
        <v>14</v>
      </c>
      <c r="AD193" s="184">
        <f t="shared" si="211"/>
        <v>10</v>
      </c>
      <c r="AE193" s="244">
        <f t="shared" si="249"/>
        <v>63</v>
      </c>
      <c r="AF193" s="156">
        <v>1268</v>
      </c>
      <c r="AG193" s="185">
        <f t="shared" si="250"/>
        <v>11</v>
      </c>
      <c r="AH193" s="156">
        <v>1156</v>
      </c>
      <c r="AI193" s="185">
        <f t="shared" si="217"/>
        <v>0</v>
      </c>
      <c r="AJ193" s="186">
        <v>7</v>
      </c>
      <c r="AK193" s="187">
        <f t="shared" si="212"/>
        <v>0</v>
      </c>
      <c r="AL193" s="156">
        <v>46</v>
      </c>
      <c r="AM193" s="185">
        <f t="shared" si="213"/>
        <v>0</v>
      </c>
      <c r="AN193" s="156">
        <v>45</v>
      </c>
      <c r="AO193" s="185">
        <f t="shared" si="214"/>
        <v>0</v>
      </c>
      <c r="AP193" s="188">
        <v>0</v>
      </c>
      <c r="AQ193" s="187">
        <f t="shared" si="215"/>
        <v>0</v>
      </c>
      <c r="AR193" s="156">
        <v>449</v>
      </c>
      <c r="AS193" s="185">
        <f t="shared" si="241"/>
        <v>0</v>
      </c>
      <c r="AT193" s="156">
        <v>438</v>
      </c>
      <c r="AU193" s="185">
        <f t="shared" si="216"/>
        <v>0</v>
      </c>
      <c r="AV193" s="189">
        <v>7</v>
      </c>
      <c r="AW193" s="247">
        <v>22</v>
      </c>
      <c r="AX193" s="238">
        <f t="shared" si="242"/>
        <v>44017</v>
      </c>
      <c r="AY193" s="237">
        <v>1</v>
      </c>
      <c r="AZ193" s="239">
        <f t="shared" si="231"/>
        <v>335</v>
      </c>
      <c r="BA193" s="239"/>
      <c r="BB193" s="130">
        <v>0</v>
      </c>
      <c r="BC193" s="27">
        <f t="shared" si="232"/>
        <v>21</v>
      </c>
      <c r="BD193" s="239">
        <v>11</v>
      </c>
      <c r="BE193" s="230">
        <f t="shared" si="233"/>
        <v>44017</v>
      </c>
      <c r="BF193" s="132">
        <f t="shared" si="234"/>
        <v>3</v>
      </c>
      <c r="BG193" s="230">
        <f t="shared" si="235"/>
        <v>44017</v>
      </c>
      <c r="BH193" s="132">
        <f t="shared" si="236"/>
        <v>1934</v>
      </c>
      <c r="BI193" s="1">
        <f t="shared" si="207"/>
        <v>44017</v>
      </c>
      <c r="BJ193">
        <f t="shared" si="237"/>
        <v>11</v>
      </c>
      <c r="BK193">
        <f t="shared" si="238"/>
        <v>10</v>
      </c>
      <c r="BL193" s="1">
        <f t="shared" si="208"/>
        <v>44017</v>
      </c>
      <c r="BM193">
        <f t="shared" si="209"/>
        <v>2368</v>
      </c>
      <c r="BN193">
        <f t="shared" si="210"/>
        <v>507</v>
      </c>
      <c r="BO193" s="180">
        <f t="shared" si="219"/>
        <v>44017</v>
      </c>
      <c r="BP193">
        <f t="shared" si="220"/>
        <v>1268</v>
      </c>
      <c r="BQ193">
        <f t="shared" si="221"/>
        <v>1156</v>
      </c>
      <c r="BR193">
        <f t="shared" si="222"/>
        <v>7</v>
      </c>
      <c r="BS193" s="180">
        <f t="shared" si="223"/>
        <v>44017</v>
      </c>
      <c r="BT193">
        <f t="shared" si="224"/>
        <v>46</v>
      </c>
      <c r="BU193">
        <f t="shared" si="225"/>
        <v>45</v>
      </c>
      <c r="BV193">
        <f t="shared" si="226"/>
        <v>0</v>
      </c>
      <c r="BW193" s="180">
        <f t="shared" si="227"/>
        <v>44017</v>
      </c>
      <c r="BX193">
        <f t="shared" si="228"/>
        <v>449</v>
      </c>
      <c r="BY193">
        <f t="shared" si="229"/>
        <v>438</v>
      </c>
      <c r="BZ193">
        <f t="shared" si="230"/>
        <v>7</v>
      </c>
      <c r="CA193" s="180">
        <f t="shared" si="188"/>
        <v>44017</v>
      </c>
      <c r="CB193">
        <f t="shared" si="189"/>
        <v>10</v>
      </c>
      <c r="CC193">
        <f t="shared" si="190"/>
        <v>11</v>
      </c>
      <c r="CD193" s="180">
        <f t="shared" si="191"/>
        <v>44017</v>
      </c>
      <c r="CE193">
        <f t="shared" si="192"/>
        <v>0</v>
      </c>
      <c r="CF193" s="1">
        <f t="shared" si="245"/>
        <v>44017</v>
      </c>
      <c r="CG193" s="284">
        <f t="shared" si="246"/>
        <v>10</v>
      </c>
      <c r="CH193" s="1">
        <f t="shared" si="247"/>
        <v>44017</v>
      </c>
      <c r="CI193" s="285">
        <f t="shared" si="248"/>
        <v>0</v>
      </c>
    </row>
    <row r="194" spans="1:87" ht="18" customHeight="1" x14ac:dyDescent="0.55000000000000004">
      <c r="A194" s="180">
        <v>44018</v>
      </c>
      <c r="B194" s="146">
        <v>8</v>
      </c>
      <c r="C194" s="155">
        <f t="shared" ref="C194:C214" si="252">+B194+C193</f>
        <v>1942</v>
      </c>
      <c r="D194" s="155">
        <f t="shared" si="239"/>
        <v>72</v>
      </c>
      <c r="E194" s="147">
        <v>0</v>
      </c>
      <c r="F194" s="147">
        <v>1870</v>
      </c>
      <c r="G194" s="147">
        <v>2</v>
      </c>
      <c r="H194" s="135"/>
      <c r="I194" s="147">
        <v>3</v>
      </c>
      <c r="J194" s="135"/>
      <c r="K194" s="148">
        <v>0</v>
      </c>
      <c r="L194" s="146">
        <v>15</v>
      </c>
      <c r="M194" s="147">
        <v>14</v>
      </c>
      <c r="N194" s="135"/>
      <c r="O194" s="135"/>
      <c r="P194" s="147">
        <v>2</v>
      </c>
      <c r="Q194" s="147">
        <v>2</v>
      </c>
      <c r="R194" s="135"/>
      <c r="S194" s="135"/>
      <c r="T194" s="147">
        <v>8</v>
      </c>
      <c r="U194" s="147">
        <v>7</v>
      </c>
      <c r="V194" s="135"/>
      <c r="W194" s="42">
        <v>114</v>
      </c>
      <c r="X194" s="148">
        <v>77</v>
      </c>
      <c r="Y194" s="42">
        <v>6</v>
      </c>
      <c r="Z194" s="75">
        <f t="shared" si="251"/>
        <v>44018</v>
      </c>
      <c r="AA194" s="231">
        <f t="shared" si="204"/>
        <v>1780</v>
      </c>
      <c r="AB194" s="231">
        <f t="shared" si="205"/>
        <v>1640</v>
      </c>
      <c r="AC194" s="232">
        <f t="shared" si="206"/>
        <v>14</v>
      </c>
      <c r="AD194" s="184">
        <f t="shared" si="211"/>
        <v>17</v>
      </c>
      <c r="AE194" s="244">
        <f t="shared" si="249"/>
        <v>80</v>
      </c>
      <c r="AF194" s="156">
        <v>1285</v>
      </c>
      <c r="AG194" s="185">
        <f t="shared" si="250"/>
        <v>1</v>
      </c>
      <c r="AH194" s="156">
        <v>1157</v>
      </c>
      <c r="AI194" s="185">
        <f t="shared" si="217"/>
        <v>0</v>
      </c>
      <c r="AJ194" s="186">
        <v>7</v>
      </c>
      <c r="AK194" s="187">
        <f t="shared" si="212"/>
        <v>0</v>
      </c>
      <c r="AL194" s="156">
        <v>46</v>
      </c>
      <c r="AM194" s="185">
        <f t="shared" si="213"/>
        <v>0</v>
      </c>
      <c r="AN194" s="156">
        <v>45</v>
      </c>
      <c r="AO194" s="185">
        <f t="shared" si="214"/>
        <v>0</v>
      </c>
      <c r="AP194" s="188">
        <v>0</v>
      </c>
      <c r="AQ194" s="187">
        <f t="shared" si="215"/>
        <v>0</v>
      </c>
      <c r="AR194" s="156">
        <v>449</v>
      </c>
      <c r="AS194" s="185">
        <f t="shared" si="241"/>
        <v>0</v>
      </c>
      <c r="AT194" s="156">
        <v>438</v>
      </c>
      <c r="AU194" s="185">
        <f t="shared" si="216"/>
        <v>0</v>
      </c>
      <c r="AV194" s="189">
        <v>7</v>
      </c>
      <c r="AW194" s="247">
        <v>23</v>
      </c>
      <c r="AX194" s="238">
        <f t="shared" si="242"/>
        <v>44018</v>
      </c>
      <c r="AY194" s="6">
        <v>0</v>
      </c>
      <c r="AZ194" s="239">
        <f t="shared" si="231"/>
        <v>335</v>
      </c>
      <c r="BA194" s="239">
        <v>1</v>
      </c>
      <c r="BB194" s="130">
        <v>0</v>
      </c>
      <c r="BC194" s="27">
        <f t="shared" si="232"/>
        <v>21</v>
      </c>
      <c r="BD194" s="239">
        <v>12</v>
      </c>
      <c r="BE194" s="230">
        <f t="shared" si="233"/>
        <v>44018</v>
      </c>
      <c r="BF194" s="132">
        <f t="shared" si="234"/>
        <v>8</v>
      </c>
      <c r="BG194" s="230">
        <f t="shared" si="235"/>
        <v>44018</v>
      </c>
      <c r="BH194" s="132">
        <f t="shared" si="236"/>
        <v>1942</v>
      </c>
      <c r="BI194" s="1">
        <f t="shared" si="207"/>
        <v>44018</v>
      </c>
      <c r="BJ194">
        <f t="shared" si="237"/>
        <v>15</v>
      </c>
      <c r="BK194">
        <f t="shared" si="238"/>
        <v>14</v>
      </c>
      <c r="BL194" s="1">
        <f t="shared" si="208"/>
        <v>44018</v>
      </c>
      <c r="BM194">
        <f t="shared" si="209"/>
        <v>2383</v>
      </c>
      <c r="BN194">
        <f t="shared" si="210"/>
        <v>521</v>
      </c>
      <c r="BO194" s="180">
        <f t="shared" si="219"/>
        <v>44018</v>
      </c>
      <c r="BP194">
        <f t="shared" si="220"/>
        <v>1285</v>
      </c>
      <c r="BQ194">
        <f t="shared" si="221"/>
        <v>1157</v>
      </c>
      <c r="BR194">
        <f t="shared" si="222"/>
        <v>7</v>
      </c>
      <c r="BS194" s="180">
        <f t="shared" si="223"/>
        <v>44018</v>
      </c>
      <c r="BT194">
        <f t="shared" si="224"/>
        <v>46</v>
      </c>
      <c r="BU194">
        <f t="shared" si="225"/>
        <v>45</v>
      </c>
      <c r="BV194">
        <f t="shared" si="226"/>
        <v>0</v>
      </c>
      <c r="BW194" s="180">
        <f t="shared" si="227"/>
        <v>44018</v>
      </c>
      <c r="BX194">
        <f t="shared" si="228"/>
        <v>449</v>
      </c>
      <c r="BY194">
        <f t="shared" si="229"/>
        <v>438</v>
      </c>
      <c r="BZ194">
        <f t="shared" si="230"/>
        <v>7</v>
      </c>
      <c r="CA194" s="180">
        <f t="shared" si="188"/>
        <v>44018</v>
      </c>
      <c r="CB194">
        <f t="shared" si="189"/>
        <v>17</v>
      </c>
      <c r="CC194">
        <f t="shared" si="190"/>
        <v>1</v>
      </c>
      <c r="CD194" s="180">
        <f t="shared" si="191"/>
        <v>44018</v>
      </c>
      <c r="CE194">
        <f t="shared" si="192"/>
        <v>0</v>
      </c>
      <c r="CF194" s="1">
        <f t="shared" si="245"/>
        <v>44018</v>
      </c>
      <c r="CG194" s="284">
        <f t="shared" si="246"/>
        <v>17</v>
      </c>
      <c r="CH194" s="1">
        <f t="shared" si="247"/>
        <v>44018</v>
      </c>
      <c r="CI194" s="285">
        <f t="shared" si="248"/>
        <v>0</v>
      </c>
    </row>
    <row r="195" spans="1:87" ht="18" customHeight="1" x14ac:dyDescent="0.55000000000000004">
      <c r="A195" s="180">
        <v>44019</v>
      </c>
      <c r="B195" s="146">
        <v>7</v>
      </c>
      <c r="C195" s="155">
        <f t="shared" si="252"/>
        <v>1949</v>
      </c>
      <c r="D195" s="155">
        <f t="shared" si="239"/>
        <v>72</v>
      </c>
      <c r="E195" s="147">
        <v>0</v>
      </c>
      <c r="F195" s="147">
        <v>1877</v>
      </c>
      <c r="G195" s="147">
        <v>2</v>
      </c>
      <c r="H195" s="135"/>
      <c r="I195" s="147">
        <v>2</v>
      </c>
      <c r="J195" s="135"/>
      <c r="K195" s="148">
        <v>0</v>
      </c>
      <c r="L195" s="146">
        <v>6</v>
      </c>
      <c r="M195" s="147">
        <v>5</v>
      </c>
      <c r="N195" s="135"/>
      <c r="O195" s="135"/>
      <c r="P195" s="147">
        <v>0</v>
      </c>
      <c r="Q195" s="147">
        <v>0</v>
      </c>
      <c r="R195" s="135"/>
      <c r="S195" s="135"/>
      <c r="T195" s="147">
        <v>3</v>
      </c>
      <c r="U195" s="147">
        <v>3</v>
      </c>
      <c r="V195" s="135"/>
      <c r="W195" s="42">
        <v>117</v>
      </c>
      <c r="X195" s="148">
        <v>79</v>
      </c>
      <c r="Y195" s="42">
        <v>7</v>
      </c>
      <c r="Z195" s="75">
        <f t="shared" si="251"/>
        <v>44019</v>
      </c>
      <c r="AA195" s="231">
        <f t="shared" si="204"/>
        <v>1794</v>
      </c>
      <c r="AB195" s="231">
        <f t="shared" si="205"/>
        <v>1644</v>
      </c>
      <c r="AC195" s="232">
        <f t="shared" si="206"/>
        <v>14</v>
      </c>
      <c r="AD195" s="184">
        <f t="shared" si="211"/>
        <v>14</v>
      </c>
      <c r="AE195" s="244">
        <f t="shared" si="249"/>
        <v>94</v>
      </c>
      <c r="AF195" s="156">
        <v>1299</v>
      </c>
      <c r="AG195" s="185">
        <f t="shared" si="250"/>
        <v>4</v>
      </c>
      <c r="AH195" s="156">
        <v>1161</v>
      </c>
      <c r="AI195" s="185">
        <f t="shared" si="217"/>
        <v>0</v>
      </c>
      <c r="AJ195" s="186">
        <v>7</v>
      </c>
      <c r="AK195" s="187">
        <f t="shared" si="212"/>
        <v>0</v>
      </c>
      <c r="AL195" s="156">
        <v>46</v>
      </c>
      <c r="AM195" s="185">
        <f t="shared" si="213"/>
        <v>0</v>
      </c>
      <c r="AN195" s="156">
        <v>45</v>
      </c>
      <c r="AO195" s="185">
        <f t="shared" si="214"/>
        <v>0</v>
      </c>
      <c r="AP195" s="188">
        <v>0</v>
      </c>
      <c r="AQ195" s="187">
        <f t="shared" si="215"/>
        <v>0</v>
      </c>
      <c r="AR195" s="156">
        <v>449</v>
      </c>
      <c r="AS195" s="185">
        <f t="shared" si="241"/>
        <v>0</v>
      </c>
      <c r="AT195" s="156">
        <v>438</v>
      </c>
      <c r="AU195" s="185">
        <f t="shared" si="216"/>
        <v>0</v>
      </c>
      <c r="AV195" s="189">
        <v>7</v>
      </c>
      <c r="AW195" s="247">
        <v>24</v>
      </c>
      <c r="AX195" s="238">
        <f t="shared" si="242"/>
        <v>44019</v>
      </c>
      <c r="AY195" s="6">
        <v>0</v>
      </c>
      <c r="AZ195" s="239">
        <f t="shared" si="231"/>
        <v>335</v>
      </c>
      <c r="BA195" s="239">
        <v>2</v>
      </c>
      <c r="BB195" s="130">
        <v>0</v>
      </c>
      <c r="BC195" s="27">
        <f t="shared" si="232"/>
        <v>21</v>
      </c>
      <c r="BD195" s="239">
        <v>13</v>
      </c>
      <c r="BE195" s="230">
        <f t="shared" si="233"/>
        <v>44019</v>
      </c>
      <c r="BF195" s="132">
        <f t="shared" si="234"/>
        <v>7</v>
      </c>
      <c r="BG195" s="230">
        <f t="shared" si="235"/>
        <v>44019</v>
      </c>
      <c r="BH195" s="132">
        <f t="shared" si="236"/>
        <v>1949</v>
      </c>
      <c r="BI195" s="1">
        <f t="shared" si="207"/>
        <v>44019</v>
      </c>
      <c r="BJ195">
        <f t="shared" si="237"/>
        <v>6</v>
      </c>
      <c r="BK195">
        <f t="shared" si="238"/>
        <v>5</v>
      </c>
      <c r="BL195" s="1">
        <f t="shared" si="208"/>
        <v>44019</v>
      </c>
      <c r="BM195">
        <f t="shared" si="209"/>
        <v>2389</v>
      </c>
      <c r="BN195">
        <f t="shared" si="210"/>
        <v>526</v>
      </c>
      <c r="BO195" s="180">
        <f t="shared" si="219"/>
        <v>44019</v>
      </c>
      <c r="BP195">
        <f t="shared" si="220"/>
        <v>1299</v>
      </c>
      <c r="BQ195">
        <f t="shared" si="221"/>
        <v>1161</v>
      </c>
      <c r="BR195">
        <f t="shared" si="222"/>
        <v>7</v>
      </c>
      <c r="BS195" s="180">
        <f t="shared" si="223"/>
        <v>44019</v>
      </c>
      <c r="BT195">
        <f t="shared" si="224"/>
        <v>46</v>
      </c>
      <c r="BU195">
        <f t="shared" si="225"/>
        <v>45</v>
      </c>
      <c r="BV195">
        <f t="shared" si="226"/>
        <v>0</v>
      </c>
      <c r="BW195" s="180">
        <f t="shared" si="227"/>
        <v>44019</v>
      </c>
      <c r="BX195">
        <f t="shared" si="228"/>
        <v>449</v>
      </c>
      <c r="BY195">
        <f t="shared" si="229"/>
        <v>438</v>
      </c>
      <c r="BZ195">
        <f t="shared" si="230"/>
        <v>7</v>
      </c>
      <c r="CA195" s="180">
        <f t="shared" si="188"/>
        <v>44019</v>
      </c>
      <c r="CB195">
        <f t="shared" si="189"/>
        <v>14</v>
      </c>
      <c r="CC195">
        <f t="shared" si="190"/>
        <v>4</v>
      </c>
      <c r="CD195" s="180">
        <f t="shared" si="191"/>
        <v>44019</v>
      </c>
      <c r="CE195">
        <f t="shared" si="192"/>
        <v>0</v>
      </c>
      <c r="CF195" s="1">
        <f t="shared" si="245"/>
        <v>44019</v>
      </c>
      <c r="CG195" s="284">
        <f t="shared" si="246"/>
        <v>14</v>
      </c>
      <c r="CH195" s="1">
        <f t="shared" si="247"/>
        <v>44019</v>
      </c>
      <c r="CI195" s="285">
        <f t="shared" si="248"/>
        <v>0</v>
      </c>
    </row>
    <row r="196" spans="1:87" ht="18" customHeight="1" x14ac:dyDescent="0.55000000000000004">
      <c r="A196" s="180">
        <v>44020</v>
      </c>
      <c r="B196" s="146">
        <v>9</v>
      </c>
      <c r="C196" s="155">
        <f t="shared" si="252"/>
        <v>1958</v>
      </c>
      <c r="D196" s="155">
        <f t="shared" si="239"/>
        <v>74</v>
      </c>
      <c r="E196" s="147">
        <v>0</v>
      </c>
      <c r="F196" s="147">
        <v>1884</v>
      </c>
      <c r="G196" s="147">
        <v>0</v>
      </c>
      <c r="H196" s="135"/>
      <c r="I196" s="147">
        <v>2</v>
      </c>
      <c r="J196" s="135"/>
      <c r="K196" s="148">
        <v>0</v>
      </c>
      <c r="L196" s="146">
        <v>6</v>
      </c>
      <c r="M196" s="147">
        <v>5</v>
      </c>
      <c r="N196" s="135"/>
      <c r="O196" s="135"/>
      <c r="P196" s="147">
        <v>1</v>
      </c>
      <c r="Q196" s="147">
        <v>1</v>
      </c>
      <c r="R196" s="135"/>
      <c r="S196" s="135"/>
      <c r="T196" s="147">
        <v>10</v>
      </c>
      <c r="U196" s="147">
        <v>4</v>
      </c>
      <c r="V196" s="135"/>
      <c r="W196" s="42">
        <v>112</v>
      </c>
      <c r="X196" s="148">
        <v>79</v>
      </c>
      <c r="Y196" s="42">
        <v>8</v>
      </c>
      <c r="Z196" s="75">
        <f t="shared" si="251"/>
        <v>44020</v>
      </c>
      <c r="AA196" s="231">
        <f t="shared" si="204"/>
        <v>1818</v>
      </c>
      <c r="AB196" s="231">
        <f t="shared" si="205"/>
        <v>1650</v>
      </c>
      <c r="AC196" s="232">
        <f t="shared" si="206"/>
        <v>14</v>
      </c>
      <c r="AD196" s="184">
        <f t="shared" si="211"/>
        <v>24</v>
      </c>
      <c r="AE196" s="244">
        <f t="shared" si="249"/>
        <v>118</v>
      </c>
      <c r="AF196" s="156">
        <v>1323</v>
      </c>
      <c r="AG196" s="185">
        <f t="shared" si="250"/>
        <v>6</v>
      </c>
      <c r="AH196" s="156">
        <v>1167</v>
      </c>
      <c r="AI196" s="185">
        <f t="shared" si="217"/>
        <v>0</v>
      </c>
      <c r="AJ196" s="186">
        <v>7</v>
      </c>
      <c r="AK196" s="187">
        <f t="shared" si="212"/>
        <v>0</v>
      </c>
      <c r="AL196" s="156">
        <v>46</v>
      </c>
      <c r="AM196" s="185">
        <f t="shared" si="213"/>
        <v>0</v>
      </c>
      <c r="AN196" s="156">
        <v>45</v>
      </c>
      <c r="AO196" s="185">
        <f t="shared" si="214"/>
        <v>0</v>
      </c>
      <c r="AP196" s="188">
        <v>0</v>
      </c>
      <c r="AQ196" s="187">
        <f t="shared" si="215"/>
        <v>0</v>
      </c>
      <c r="AR196" s="156">
        <v>449</v>
      </c>
      <c r="AS196" s="185">
        <f t="shared" si="241"/>
        <v>0</v>
      </c>
      <c r="AT196" s="156">
        <v>438</v>
      </c>
      <c r="AU196" s="185">
        <f t="shared" si="216"/>
        <v>0</v>
      </c>
      <c r="AV196" s="189">
        <v>7</v>
      </c>
      <c r="AW196" s="247">
        <v>25</v>
      </c>
      <c r="AX196" s="238">
        <f t="shared" si="242"/>
        <v>44020</v>
      </c>
      <c r="AY196" s="6">
        <v>0</v>
      </c>
      <c r="AZ196" s="239">
        <f t="shared" si="231"/>
        <v>335</v>
      </c>
      <c r="BA196" s="239">
        <v>3</v>
      </c>
      <c r="BB196" s="130">
        <v>0</v>
      </c>
      <c r="BC196" s="27">
        <f t="shared" si="232"/>
        <v>21</v>
      </c>
      <c r="BD196" s="239">
        <v>14</v>
      </c>
      <c r="BE196" s="230">
        <f t="shared" si="233"/>
        <v>44020</v>
      </c>
      <c r="BF196" s="132">
        <f t="shared" si="234"/>
        <v>9</v>
      </c>
      <c r="BG196" s="230">
        <f t="shared" si="235"/>
        <v>44020</v>
      </c>
      <c r="BH196" s="132">
        <f t="shared" si="236"/>
        <v>1958</v>
      </c>
      <c r="BI196" s="1">
        <f t="shared" si="207"/>
        <v>44020</v>
      </c>
      <c r="BJ196">
        <f t="shared" si="237"/>
        <v>6</v>
      </c>
      <c r="BK196">
        <f t="shared" si="238"/>
        <v>5</v>
      </c>
      <c r="BL196" s="1">
        <f t="shared" si="208"/>
        <v>44020</v>
      </c>
      <c r="BM196">
        <f t="shared" si="209"/>
        <v>2395</v>
      </c>
      <c r="BN196">
        <f t="shared" si="210"/>
        <v>531</v>
      </c>
      <c r="BO196" s="180">
        <f t="shared" si="219"/>
        <v>44020</v>
      </c>
      <c r="BP196">
        <f t="shared" si="220"/>
        <v>1323</v>
      </c>
      <c r="BQ196">
        <f t="shared" si="221"/>
        <v>1167</v>
      </c>
      <c r="BR196">
        <f t="shared" si="222"/>
        <v>7</v>
      </c>
      <c r="BS196" s="180">
        <f t="shared" si="223"/>
        <v>44020</v>
      </c>
      <c r="BT196">
        <f t="shared" si="224"/>
        <v>46</v>
      </c>
      <c r="BU196">
        <f t="shared" si="225"/>
        <v>45</v>
      </c>
      <c r="BV196">
        <f t="shared" si="226"/>
        <v>0</v>
      </c>
      <c r="BW196" s="180">
        <f t="shared" si="227"/>
        <v>44020</v>
      </c>
      <c r="BX196">
        <f t="shared" si="228"/>
        <v>449</v>
      </c>
      <c r="BY196">
        <f t="shared" si="229"/>
        <v>438</v>
      </c>
      <c r="BZ196">
        <f t="shared" si="230"/>
        <v>7</v>
      </c>
      <c r="CA196" s="180">
        <f t="shared" si="188"/>
        <v>44020</v>
      </c>
      <c r="CB196">
        <f t="shared" si="189"/>
        <v>24</v>
      </c>
      <c r="CC196">
        <f t="shared" si="190"/>
        <v>6</v>
      </c>
      <c r="CD196" s="180">
        <f t="shared" si="191"/>
        <v>44020</v>
      </c>
      <c r="CE196">
        <f t="shared" si="192"/>
        <v>0</v>
      </c>
      <c r="CF196" s="1">
        <f t="shared" si="245"/>
        <v>44020</v>
      </c>
      <c r="CG196" s="284">
        <f t="shared" si="246"/>
        <v>24</v>
      </c>
      <c r="CH196" s="1">
        <f t="shared" si="247"/>
        <v>44020</v>
      </c>
      <c r="CI196" s="285">
        <f t="shared" si="248"/>
        <v>0</v>
      </c>
    </row>
    <row r="197" spans="1:87" ht="18" customHeight="1" x14ac:dyDescent="0.55000000000000004">
      <c r="A197" s="180">
        <v>44021</v>
      </c>
      <c r="B197" s="146">
        <v>4</v>
      </c>
      <c r="C197" s="155">
        <f t="shared" si="252"/>
        <v>1962</v>
      </c>
      <c r="D197" s="155">
        <f t="shared" si="239"/>
        <v>71</v>
      </c>
      <c r="E197" s="147">
        <v>0</v>
      </c>
      <c r="F197" s="147">
        <v>1891</v>
      </c>
      <c r="G197" s="147">
        <v>3</v>
      </c>
      <c r="H197" s="135"/>
      <c r="I197" s="147">
        <v>5</v>
      </c>
      <c r="J197" s="135"/>
      <c r="K197" s="148">
        <v>0</v>
      </c>
      <c r="L197" s="146">
        <v>3</v>
      </c>
      <c r="M197" s="147">
        <v>3</v>
      </c>
      <c r="N197" s="135"/>
      <c r="O197" s="135"/>
      <c r="P197" s="147">
        <v>0</v>
      </c>
      <c r="Q197" s="147">
        <v>0</v>
      </c>
      <c r="R197" s="135"/>
      <c r="S197" s="135"/>
      <c r="T197" s="147">
        <v>2</v>
      </c>
      <c r="U197" s="147">
        <v>0</v>
      </c>
      <c r="V197" s="135"/>
      <c r="W197" s="42">
        <v>113</v>
      </c>
      <c r="X197" s="148">
        <v>82</v>
      </c>
      <c r="Y197" s="42">
        <v>9</v>
      </c>
      <c r="Z197" s="75">
        <f t="shared" si="251"/>
        <v>44021</v>
      </c>
      <c r="AA197" s="231">
        <f t="shared" si="204"/>
        <v>1860</v>
      </c>
      <c r="AB197" s="231">
        <f t="shared" si="205"/>
        <v>1659</v>
      </c>
      <c r="AC197" s="232">
        <f t="shared" si="206"/>
        <v>14</v>
      </c>
      <c r="AD197" s="184">
        <f t="shared" si="211"/>
        <v>42</v>
      </c>
      <c r="AE197" s="244">
        <f t="shared" si="249"/>
        <v>160</v>
      </c>
      <c r="AF197" s="156">
        <v>1365</v>
      </c>
      <c r="AG197" s="185">
        <f t="shared" si="250"/>
        <v>9</v>
      </c>
      <c r="AH197" s="156">
        <v>1176</v>
      </c>
      <c r="AI197" s="185">
        <f t="shared" si="217"/>
        <v>0</v>
      </c>
      <c r="AJ197" s="186">
        <v>7</v>
      </c>
      <c r="AK197" s="187">
        <f t="shared" si="212"/>
        <v>0</v>
      </c>
      <c r="AL197" s="156">
        <v>46</v>
      </c>
      <c r="AM197" s="185">
        <f t="shared" si="213"/>
        <v>0</v>
      </c>
      <c r="AN197" s="156">
        <v>45</v>
      </c>
      <c r="AO197" s="185">
        <f t="shared" si="214"/>
        <v>0</v>
      </c>
      <c r="AP197" s="188">
        <v>0</v>
      </c>
      <c r="AQ197" s="187">
        <f t="shared" si="215"/>
        <v>0</v>
      </c>
      <c r="AR197" s="156">
        <v>449</v>
      </c>
      <c r="AS197" s="185">
        <f t="shared" si="241"/>
        <v>0</v>
      </c>
      <c r="AT197" s="156">
        <v>438</v>
      </c>
      <c r="AU197" s="185">
        <f t="shared" si="216"/>
        <v>0</v>
      </c>
      <c r="AV197" s="189">
        <v>7</v>
      </c>
      <c r="AW197" s="247">
        <v>26</v>
      </c>
      <c r="AX197" s="238">
        <f t="shared" si="242"/>
        <v>44021</v>
      </c>
      <c r="AY197" s="6">
        <v>0</v>
      </c>
      <c r="AZ197" s="239">
        <f t="shared" si="231"/>
        <v>335</v>
      </c>
      <c r="BA197" s="239">
        <v>4</v>
      </c>
      <c r="BB197" s="130">
        <v>0</v>
      </c>
      <c r="BC197" s="27">
        <f t="shared" si="232"/>
        <v>21</v>
      </c>
      <c r="BD197" s="239">
        <v>15</v>
      </c>
      <c r="BE197" s="230">
        <f t="shared" si="233"/>
        <v>44021</v>
      </c>
      <c r="BF197" s="132">
        <f t="shared" si="234"/>
        <v>4</v>
      </c>
      <c r="BG197" s="230">
        <f t="shared" si="235"/>
        <v>44021</v>
      </c>
      <c r="BH197" s="132">
        <f t="shared" si="236"/>
        <v>1962</v>
      </c>
      <c r="BI197" s="1">
        <f t="shared" si="207"/>
        <v>44021</v>
      </c>
      <c r="BJ197">
        <f t="shared" si="237"/>
        <v>3</v>
      </c>
      <c r="BK197">
        <f t="shared" si="238"/>
        <v>3</v>
      </c>
      <c r="BL197" s="1">
        <f t="shared" si="208"/>
        <v>44021</v>
      </c>
      <c r="BM197">
        <f t="shared" si="209"/>
        <v>2398</v>
      </c>
      <c r="BN197">
        <f t="shared" si="210"/>
        <v>534</v>
      </c>
      <c r="BO197" s="180">
        <f t="shared" si="219"/>
        <v>44021</v>
      </c>
      <c r="BP197">
        <f t="shared" si="220"/>
        <v>1365</v>
      </c>
      <c r="BQ197">
        <f t="shared" si="221"/>
        <v>1176</v>
      </c>
      <c r="BR197">
        <f t="shared" si="222"/>
        <v>7</v>
      </c>
      <c r="BS197" s="180">
        <f t="shared" si="223"/>
        <v>44021</v>
      </c>
      <c r="BT197">
        <f t="shared" si="224"/>
        <v>46</v>
      </c>
      <c r="BU197">
        <f t="shared" si="225"/>
        <v>45</v>
      </c>
      <c r="BV197">
        <f t="shared" si="226"/>
        <v>0</v>
      </c>
      <c r="BW197" s="180">
        <f t="shared" si="227"/>
        <v>44021</v>
      </c>
      <c r="BX197">
        <f t="shared" si="228"/>
        <v>449</v>
      </c>
      <c r="BY197">
        <f t="shared" si="229"/>
        <v>438</v>
      </c>
      <c r="BZ197">
        <f t="shared" si="230"/>
        <v>7</v>
      </c>
      <c r="CA197" s="180">
        <f t="shared" si="188"/>
        <v>44021</v>
      </c>
      <c r="CB197">
        <f t="shared" si="189"/>
        <v>42</v>
      </c>
      <c r="CC197">
        <f t="shared" si="190"/>
        <v>9</v>
      </c>
      <c r="CD197" s="180">
        <f t="shared" si="191"/>
        <v>44021</v>
      </c>
      <c r="CE197">
        <f t="shared" si="192"/>
        <v>0</v>
      </c>
      <c r="CF197" s="1">
        <f t="shared" si="245"/>
        <v>44021</v>
      </c>
      <c r="CG197" s="284">
        <f t="shared" si="246"/>
        <v>42</v>
      </c>
      <c r="CH197" s="1">
        <f t="shared" si="247"/>
        <v>44021</v>
      </c>
      <c r="CI197" s="285">
        <f t="shared" si="248"/>
        <v>0</v>
      </c>
    </row>
    <row r="198" spans="1:87" ht="18" customHeight="1" x14ac:dyDescent="0.55000000000000004">
      <c r="A198" s="180">
        <v>44022</v>
      </c>
      <c r="B198" s="241">
        <v>2</v>
      </c>
      <c r="C198" s="155">
        <f t="shared" si="252"/>
        <v>1964</v>
      </c>
      <c r="D198" s="155">
        <f t="shared" si="239"/>
        <v>71</v>
      </c>
      <c r="E198" s="147">
        <v>0</v>
      </c>
      <c r="F198" s="147">
        <v>1893</v>
      </c>
      <c r="G198" s="147">
        <v>0</v>
      </c>
      <c r="H198" s="135"/>
      <c r="I198" s="147">
        <v>5</v>
      </c>
      <c r="J198" s="135"/>
      <c r="K198" s="42">
        <v>0</v>
      </c>
      <c r="L198" s="146">
        <v>4</v>
      </c>
      <c r="M198" s="147">
        <v>3</v>
      </c>
      <c r="N198" s="135"/>
      <c r="O198" s="135"/>
      <c r="P198" s="147">
        <v>0</v>
      </c>
      <c r="Q198" s="147">
        <v>0</v>
      </c>
      <c r="R198" s="135"/>
      <c r="S198" s="135"/>
      <c r="T198" s="147">
        <v>6</v>
      </c>
      <c r="U198" s="147">
        <v>3</v>
      </c>
      <c r="V198" s="135"/>
      <c r="W198" s="42">
        <v>111</v>
      </c>
      <c r="X198" s="148">
        <v>82</v>
      </c>
      <c r="Y198" s="42">
        <v>10</v>
      </c>
      <c r="Z198" s="75">
        <f t="shared" si="251"/>
        <v>44022</v>
      </c>
      <c r="AA198" s="231">
        <f t="shared" si="204"/>
        <v>1900</v>
      </c>
      <c r="AB198" s="231">
        <f t="shared" si="205"/>
        <v>1670</v>
      </c>
      <c r="AC198" s="232">
        <f t="shared" si="206"/>
        <v>14</v>
      </c>
      <c r="AD198" s="184">
        <f t="shared" si="211"/>
        <v>38</v>
      </c>
      <c r="AE198" s="244">
        <f t="shared" si="249"/>
        <v>198</v>
      </c>
      <c r="AF198" s="156">
        <v>1403</v>
      </c>
      <c r="AG198" s="185">
        <f t="shared" si="250"/>
        <v>11</v>
      </c>
      <c r="AH198" s="156">
        <v>1187</v>
      </c>
      <c r="AI198" s="185">
        <f t="shared" si="217"/>
        <v>0</v>
      </c>
      <c r="AJ198" s="186">
        <v>7</v>
      </c>
      <c r="AK198" s="187">
        <f t="shared" si="212"/>
        <v>0</v>
      </c>
      <c r="AL198" s="156">
        <v>46</v>
      </c>
      <c r="AM198" s="185">
        <f t="shared" si="213"/>
        <v>0</v>
      </c>
      <c r="AN198" s="156">
        <v>45</v>
      </c>
      <c r="AO198" s="185">
        <f t="shared" si="214"/>
        <v>0</v>
      </c>
      <c r="AP198" s="188">
        <v>0</v>
      </c>
      <c r="AQ198" s="187">
        <f t="shared" si="215"/>
        <v>2</v>
      </c>
      <c r="AR198" s="156">
        <v>451</v>
      </c>
      <c r="AS198" s="185">
        <f t="shared" si="241"/>
        <v>0</v>
      </c>
      <c r="AT198" s="156">
        <v>438</v>
      </c>
      <c r="AU198" s="185">
        <f t="shared" si="216"/>
        <v>0</v>
      </c>
      <c r="AV198" s="189">
        <v>7</v>
      </c>
      <c r="AW198" s="247">
        <v>27</v>
      </c>
      <c r="AX198" s="238">
        <f t="shared" si="242"/>
        <v>44022</v>
      </c>
      <c r="AY198" s="6">
        <v>0</v>
      </c>
      <c r="AZ198" s="239">
        <f t="shared" si="231"/>
        <v>335</v>
      </c>
      <c r="BA198" s="239">
        <v>5</v>
      </c>
      <c r="BB198" s="130">
        <v>0</v>
      </c>
      <c r="BC198" s="27">
        <f t="shared" si="232"/>
        <v>21</v>
      </c>
      <c r="BD198" s="239">
        <v>16</v>
      </c>
      <c r="BE198" s="230">
        <f t="shared" si="233"/>
        <v>44022</v>
      </c>
      <c r="BF198" s="132">
        <f t="shared" si="234"/>
        <v>2</v>
      </c>
      <c r="BG198" s="230">
        <f t="shared" si="235"/>
        <v>44022</v>
      </c>
      <c r="BH198" s="132">
        <f t="shared" si="236"/>
        <v>1964</v>
      </c>
      <c r="BI198" s="1">
        <f t="shared" si="207"/>
        <v>44022</v>
      </c>
      <c r="BJ198">
        <f t="shared" si="237"/>
        <v>4</v>
      </c>
      <c r="BK198">
        <f t="shared" si="238"/>
        <v>3</v>
      </c>
      <c r="BL198" s="1">
        <f t="shared" si="208"/>
        <v>44022</v>
      </c>
      <c r="BM198">
        <f t="shared" si="209"/>
        <v>2402</v>
      </c>
      <c r="BN198">
        <f t="shared" si="210"/>
        <v>537</v>
      </c>
      <c r="BO198" s="180">
        <f t="shared" si="219"/>
        <v>44022</v>
      </c>
      <c r="BP198">
        <f t="shared" si="220"/>
        <v>1403</v>
      </c>
      <c r="BQ198">
        <f t="shared" si="221"/>
        <v>1187</v>
      </c>
      <c r="BR198">
        <f t="shared" si="222"/>
        <v>7</v>
      </c>
      <c r="BS198" s="180">
        <f t="shared" si="223"/>
        <v>44022</v>
      </c>
      <c r="BT198">
        <f t="shared" si="224"/>
        <v>46</v>
      </c>
      <c r="BU198">
        <f t="shared" si="225"/>
        <v>45</v>
      </c>
      <c r="BV198">
        <f t="shared" si="226"/>
        <v>0</v>
      </c>
      <c r="BW198" s="180">
        <f t="shared" si="227"/>
        <v>44022</v>
      </c>
      <c r="BX198">
        <f t="shared" si="228"/>
        <v>451</v>
      </c>
      <c r="BY198">
        <f t="shared" si="229"/>
        <v>438</v>
      </c>
      <c r="BZ198">
        <f t="shared" si="230"/>
        <v>7</v>
      </c>
      <c r="CA198" s="180">
        <f t="shared" si="188"/>
        <v>44022</v>
      </c>
      <c r="CB198">
        <f t="shared" si="189"/>
        <v>38</v>
      </c>
      <c r="CC198">
        <f t="shared" si="190"/>
        <v>11</v>
      </c>
      <c r="CD198" s="180">
        <f t="shared" si="191"/>
        <v>44022</v>
      </c>
      <c r="CE198">
        <f t="shared" si="192"/>
        <v>0</v>
      </c>
      <c r="CF198" s="1">
        <f t="shared" si="245"/>
        <v>44022</v>
      </c>
      <c r="CG198" s="284">
        <f t="shared" si="246"/>
        <v>38</v>
      </c>
      <c r="CH198" s="1">
        <f t="shared" si="247"/>
        <v>44022</v>
      </c>
      <c r="CI198" s="285">
        <f t="shared" si="248"/>
        <v>0</v>
      </c>
    </row>
    <row r="199" spans="1:87" ht="18" customHeight="1" x14ac:dyDescent="0.55000000000000004">
      <c r="A199" s="180">
        <v>44023</v>
      </c>
      <c r="B199" s="241">
        <v>7</v>
      </c>
      <c r="C199" s="155">
        <f t="shared" si="252"/>
        <v>1971</v>
      </c>
      <c r="D199" s="155">
        <f t="shared" si="239"/>
        <v>78</v>
      </c>
      <c r="E199" s="147">
        <v>0</v>
      </c>
      <c r="F199" s="147">
        <v>1893</v>
      </c>
      <c r="G199" s="147">
        <v>0</v>
      </c>
      <c r="H199" s="135"/>
      <c r="I199" s="147">
        <v>4</v>
      </c>
      <c r="J199" s="135"/>
      <c r="K199" s="42">
        <v>0</v>
      </c>
      <c r="L199" s="146">
        <v>5</v>
      </c>
      <c r="M199" s="147">
        <v>5</v>
      </c>
      <c r="N199" s="135"/>
      <c r="O199" s="135"/>
      <c r="P199" s="147">
        <v>0</v>
      </c>
      <c r="Q199" s="147">
        <v>0</v>
      </c>
      <c r="R199" s="135"/>
      <c r="S199" s="135"/>
      <c r="T199" s="147">
        <v>4</v>
      </c>
      <c r="U199" s="147">
        <v>3</v>
      </c>
      <c r="V199" s="135"/>
      <c r="W199" s="42">
        <v>112</v>
      </c>
      <c r="X199" s="148">
        <v>84</v>
      </c>
      <c r="Y199" s="42">
        <v>11</v>
      </c>
      <c r="Z199" s="75">
        <f t="shared" si="251"/>
        <v>44023</v>
      </c>
      <c r="AA199" s="231">
        <f t="shared" si="204"/>
        <v>1928</v>
      </c>
      <c r="AB199" s="231">
        <f t="shared" si="205"/>
        <v>1680</v>
      </c>
      <c r="AC199" s="232">
        <f t="shared" si="206"/>
        <v>14</v>
      </c>
      <c r="AD199" s="184">
        <f t="shared" si="211"/>
        <v>28</v>
      </c>
      <c r="AE199" s="244">
        <f t="shared" si="249"/>
        <v>226</v>
      </c>
      <c r="AF199" s="156">
        <v>1431</v>
      </c>
      <c r="AG199" s="185">
        <f t="shared" si="250"/>
        <v>10</v>
      </c>
      <c r="AH199" s="156">
        <v>1197</v>
      </c>
      <c r="AI199" s="185">
        <f t="shared" si="217"/>
        <v>0</v>
      </c>
      <c r="AJ199" s="186">
        <v>7</v>
      </c>
      <c r="AK199" s="187">
        <f t="shared" si="212"/>
        <v>0</v>
      </c>
      <c r="AL199" s="156">
        <v>46</v>
      </c>
      <c r="AM199" s="185">
        <f t="shared" si="213"/>
        <v>0</v>
      </c>
      <c r="AN199" s="156">
        <v>45</v>
      </c>
      <c r="AO199" s="185">
        <f t="shared" si="214"/>
        <v>0</v>
      </c>
      <c r="AP199" s="188">
        <v>0</v>
      </c>
      <c r="AQ199" s="187">
        <f t="shared" si="215"/>
        <v>0</v>
      </c>
      <c r="AR199" s="156">
        <v>451</v>
      </c>
      <c r="AS199" s="185">
        <f t="shared" si="241"/>
        <v>0</v>
      </c>
      <c r="AT199" s="156">
        <v>438</v>
      </c>
      <c r="AU199" s="185">
        <f t="shared" si="216"/>
        <v>0</v>
      </c>
      <c r="AV199" s="189">
        <v>7</v>
      </c>
      <c r="AW199" s="247">
        <v>28</v>
      </c>
      <c r="AX199" s="238">
        <f t="shared" si="242"/>
        <v>44023</v>
      </c>
      <c r="AY199" s="6">
        <v>0</v>
      </c>
      <c r="AZ199" s="239">
        <f t="shared" si="231"/>
        <v>335</v>
      </c>
      <c r="BA199" s="239">
        <v>6</v>
      </c>
      <c r="BB199" s="130">
        <v>0</v>
      </c>
      <c r="BC199" s="27">
        <f t="shared" si="232"/>
        <v>21</v>
      </c>
      <c r="BD199" s="239">
        <v>17</v>
      </c>
      <c r="BE199" s="230">
        <f t="shared" si="233"/>
        <v>44023</v>
      </c>
      <c r="BF199" s="132">
        <f t="shared" si="234"/>
        <v>7</v>
      </c>
      <c r="BG199" s="230">
        <f t="shared" si="235"/>
        <v>44023</v>
      </c>
      <c r="BH199" s="132">
        <f t="shared" si="236"/>
        <v>1971</v>
      </c>
      <c r="BI199" s="1">
        <f t="shared" si="207"/>
        <v>44023</v>
      </c>
      <c r="BJ199">
        <f t="shared" si="237"/>
        <v>5</v>
      </c>
      <c r="BK199">
        <f t="shared" si="238"/>
        <v>5</v>
      </c>
      <c r="BL199" s="1">
        <f t="shared" si="208"/>
        <v>44023</v>
      </c>
      <c r="BM199">
        <f t="shared" si="209"/>
        <v>2407</v>
      </c>
      <c r="BN199">
        <f t="shared" si="210"/>
        <v>542</v>
      </c>
      <c r="BO199" s="180">
        <f t="shared" si="219"/>
        <v>44023</v>
      </c>
      <c r="BP199">
        <f t="shared" si="220"/>
        <v>1431</v>
      </c>
      <c r="BQ199">
        <f t="shared" si="221"/>
        <v>1197</v>
      </c>
      <c r="BR199">
        <f t="shared" si="222"/>
        <v>7</v>
      </c>
      <c r="BS199" s="180">
        <f t="shared" si="223"/>
        <v>44023</v>
      </c>
      <c r="BT199">
        <f t="shared" si="224"/>
        <v>46</v>
      </c>
      <c r="BU199">
        <f t="shared" si="225"/>
        <v>45</v>
      </c>
      <c r="BV199">
        <f t="shared" si="226"/>
        <v>0</v>
      </c>
      <c r="BW199" s="180">
        <f t="shared" si="227"/>
        <v>44023</v>
      </c>
      <c r="BX199">
        <f t="shared" si="228"/>
        <v>451</v>
      </c>
      <c r="BY199">
        <f t="shared" si="229"/>
        <v>438</v>
      </c>
      <c r="BZ199">
        <f t="shared" si="230"/>
        <v>7</v>
      </c>
      <c r="CA199" s="180">
        <f t="shared" si="188"/>
        <v>44023</v>
      </c>
      <c r="CB199">
        <f t="shared" si="189"/>
        <v>28</v>
      </c>
      <c r="CC199">
        <f t="shared" si="190"/>
        <v>10</v>
      </c>
      <c r="CD199" s="180">
        <f t="shared" si="191"/>
        <v>44023</v>
      </c>
      <c r="CE199">
        <f t="shared" si="192"/>
        <v>0</v>
      </c>
      <c r="CF199" s="1">
        <f t="shared" si="245"/>
        <v>44023</v>
      </c>
      <c r="CG199" s="284">
        <f t="shared" si="246"/>
        <v>28</v>
      </c>
      <c r="CH199" s="1">
        <f t="shared" si="247"/>
        <v>44023</v>
      </c>
      <c r="CI199" s="285">
        <f t="shared" si="248"/>
        <v>0</v>
      </c>
    </row>
    <row r="200" spans="1:87" ht="18" customHeight="1" x14ac:dyDescent="0.55000000000000004">
      <c r="A200" s="180">
        <v>44024</v>
      </c>
      <c r="B200" s="241">
        <v>8</v>
      </c>
      <c r="C200" s="155">
        <f t="shared" si="252"/>
        <v>1979</v>
      </c>
      <c r="D200" s="155">
        <f t="shared" si="239"/>
        <v>86</v>
      </c>
      <c r="E200" s="147">
        <v>1</v>
      </c>
      <c r="F200" s="147">
        <v>1893</v>
      </c>
      <c r="G200" s="147">
        <v>0</v>
      </c>
      <c r="H200" s="135"/>
      <c r="I200" s="147">
        <v>4</v>
      </c>
      <c r="J200" s="135"/>
      <c r="K200" s="42">
        <v>0</v>
      </c>
      <c r="L200" s="146">
        <v>6</v>
      </c>
      <c r="M200" s="147">
        <v>6</v>
      </c>
      <c r="N200" s="135"/>
      <c r="O200" s="135"/>
      <c r="P200" s="147">
        <v>0</v>
      </c>
      <c r="Q200" s="147">
        <v>0</v>
      </c>
      <c r="R200" s="135"/>
      <c r="S200" s="135"/>
      <c r="T200" s="147">
        <v>8</v>
      </c>
      <c r="U200" s="147">
        <v>5</v>
      </c>
      <c r="V200" s="135"/>
      <c r="W200" s="42">
        <v>110</v>
      </c>
      <c r="X200" s="148">
        <v>85</v>
      </c>
      <c r="Y200" s="42">
        <v>12</v>
      </c>
      <c r="Z200" s="75">
        <f t="shared" si="251"/>
        <v>44024</v>
      </c>
      <c r="AA200" s="231">
        <f t="shared" si="204"/>
        <v>1966</v>
      </c>
      <c r="AB200" s="231">
        <f t="shared" si="205"/>
        <v>1697</v>
      </c>
      <c r="AC200" s="232">
        <f t="shared" si="206"/>
        <v>14</v>
      </c>
      <c r="AD200" s="184">
        <f t="shared" si="211"/>
        <v>38</v>
      </c>
      <c r="AE200" s="244">
        <f t="shared" si="249"/>
        <v>264</v>
      </c>
      <c r="AF200" s="156">
        <v>1469</v>
      </c>
      <c r="AG200" s="185">
        <f t="shared" si="250"/>
        <v>17</v>
      </c>
      <c r="AH200" s="156">
        <v>1214</v>
      </c>
      <c r="AI200" s="185">
        <f t="shared" si="217"/>
        <v>0</v>
      </c>
      <c r="AJ200" s="186">
        <v>7</v>
      </c>
      <c r="AK200" s="187">
        <f t="shared" si="212"/>
        <v>0</v>
      </c>
      <c r="AL200" s="156">
        <v>46</v>
      </c>
      <c r="AM200" s="185">
        <f t="shared" si="213"/>
        <v>0</v>
      </c>
      <c r="AN200" s="156">
        <v>45</v>
      </c>
      <c r="AO200" s="185">
        <f t="shared" si="214"/>
        <v>0</v>
      </c>
      <c r="AP200" s="188">
        <v>0</v>
      </c>
      <c r="AQ200" s="187">
        <f t="shared" si="215"/>
        <v>0</v>
      </c>
      <c r="AR200" s="156">
        <v>451</v>
      </c>
      <c r="AS200" s="185">
        <f t="shared" si="241"/>
        <v>0</v>
      </c>
      <c r="AT200" s="156">
        <v>438</v>
      </c>
      <c r="AU200" s="185">
        <f t="shared" si="216"/>
        <v>0</v>
      </c>
      <c r="AV200" s="189">
        <v>7</v>
      </c>
      <c r="AW200" s="247">
        <v>29</v>
      </c>
      <c r="AX200" s="238">
        <f t="shared" si="242"/>
        <v>44024</v>
      </c>
      <c r="AY200" s="6">
        <v>0</v>
      </c>
      <c r="AZ200" s="239">
        <f t="shared" si="231"/>
        <v>335</v>
      </c>
      <c r="BA200" s="239">
        <v>7</v>
      </c>
      <c r="BB200" s="130">
        <v>0</v>
      </c>
      <c r="BC200" s="27">
        <f t="shared" si="232"/>
        <v>21</v>
      </c>
      <c r="BD200" s="239">
        <v>18</v>
      </c>
      <c r="BE200" s="230">
        <f t="shared" si="233"/>
        <v>44024</v>
      </c>
      <c r="BF200" s="132">
        <f t="shared" si="234"/>
        <v>8</v>
      </c>
      <c r="BG200" s="230">
        <f t="shared" si="235"/>
        <v>44024</v>
      </c>
      <c r="BH200" s="132">
        <f t="shared" si="236"/>
        <v>1979</v>
      </c>
      <c r="BI200" s="1">
        <f t="shared" si="207"/>
        <v>44024</v>
      </c>
      <c r="BJ200">
        <f t="shared" si="237"/>
        <v>6</v>
      </c>
      <c r="BK200">
        <f t="shared" si="238"/>
        <v>6</v>
      </c>
      <c r="BL200" s="1">
        <f t="shared" si="208"/>
        <v>44024</v>
      </c>
      <c r="BM200">
        <f t="shared" si="209"/>
        <v>2413</v>
      </c>
      <c r="BN200">
        <f t="shared" si="210"/>
        <v>548</v>
      </c>
      <c r="BO200" s="180">
        <f t="shared" si="219"/>
        <v>44024</v>
      </c>
      <c r="BP200">
        <f t="shared" si="220"/>
        <v>1469</v>
      </c>
      <c r="BQ200">
        <f t="shared" si="221"/>
        <v>1214</v>
      </c>
      <c r="BR200">
        <f t="shared" si="222"/>
        <v>7</v>
      </c>
      <c r="BS200" s="180">
        <f t="shared" si="223"/>
        <v>44024</v>
      </c>
      <c r="BT200">
        <f t="shared" si="224"/>
        <v>46</v>
      </c>
      <c r="BU200">
        <f t="shared" si="225"/>
        <v>45</v>
      </c>
      <c r="BV200">
        <f t="shared" si="226"/>
        <v>0</v>
      </c>
      <c r="BW200" s="180">
        <f t="shared" si="227"/>
        <v>44024</v>
      </c>
      <c r="BX200">
        <f t="shared" si="228"/>
        <v>451</v>
      </c>
      <c r="BY200">
        <f t="shared" si="229"/>
        <v>438</v>
      </c>
      <c r="BZ200">
        <f t="shared" si="230"/>
        <v>7</v>
      </c>
      <c r="CA200" s="180">
        <f t="shared" si="188"/>
        <v>44024</v>
      </c>
      <c r="CB200">
        <f t="shared" si="189"/>
        <v>38</v>
      </c>
      <c r="CC200">
        <f t="shared" si="190"/>
        <v>17</v>
      </c>
      <c r="CD200" s="180">
        <f t="shared" si="191"/>
        <v>44024</v>
      </c>
      <c r="CE200">
        <f t="shared" si="192"/>
        <v>0</v>
      </c>
      <c r="CF200" s="1">
        <f t="shared" si="245"/>
        <v>44024</v>
      </c>
      <c r="CG200" s="284">
        <f t="shared" si="246"/>
        <v>38</v>
      </c>
      <c r="CH200" s="1">
        <f t="shared" si="247"/>
        <v>44024</v>
      </c>
      <c r="CI200" s="285">
        <f t="shared" si="248"/>
        <v>0</v>
      </c>
    </row>
    <row r="201" spans="1:87" ht="18" customHeight="1" x14ac:dyDescent="0.55000000000000004">
      <c r="A201" s="180">
        <v>44025</v>
      </c>
      <c r="B201" s="241">
        <v>3</v>
      </c>
      <c r="C201" s="155">
        <f t="shared" si="252"/>
        <v>1982</v>
      </c>
      <c r="D201" s="155">
        <f t="shared" si="239"/>
        <v>85</v>
      </c>
      <c r="E201" s="147">
        <v>2</v>
      </c>
      <c r="F201" s="147">
        <v>1897</v>
      </c>
      <c r="G201" s="147">
        <v>0</v>
      </c>
      <c r="H201" s="135"/>
      <c r="I201" s="147">
        <v>2</v>
      </c>
      <c r="J201" s="135"/>
      <c r="K201" s="42">
        <v>0</v>
      </c>
      <c r="L201" s="146">
        <v>5</v>
      </c>
      <c r="M201" s="147">
        <v>5</v>
      </c>
      <c r="N201" s="135"/>
      <c r="O201" s="135"/>
      <c r="P201" s="147">
        <v>0</v>
      </c>
      <c r="Q201" s="147">
        <v>0</v>
      </c>
      <c r="R201" s="135"/>
      <c r="S201" s="135"/>
      <c r="T201" s="147">
        <v>5</v>
      </c>
      <c r="U201" s="147">
        <v>3</v>
      </c>
      <c r="V201" s="135"/>
      <c r="W201" s="42">
        <v>110</v>
      </c>
      <c r="X201" s="148">
        <v>87</v>
      </c>
      <c r="Y201" s="42">
        <v>13</v>
      </c>
      <c r="Z201" s="75">
        <f t="shared" si="251"/>
        <v>44025</v>
      </c>
      <c r="AA201" s="231">
        <f t="shared" si="204"/>
        <v>2018</v>
      </c>
      <c r="AB201" s="231">
        <f t="shared" si="205"/>
        <v>1702</v>
      </c>
      <c r="AC201" s="232">
        <f t="shared" si="206"/>
        <v>15</v>
      </c>
      <c r="AD201" s="184">
        <f t="shared" si="211"/>
        <v>52</v>
      </c>
      <c r="AE201" s="244">
        <f t="shared" si="249"/>
        <v>316</v>
      </c>
      <c r="AF201" s="156">
        <v>1521</v>
      </c>
      <c r="AG201" s="185">
        <f t="shared" si="250"/>
        <v>3</v>
      </c>
      <c r="AH201" s="156">
        <v>1217</v>
      </c>
      <c r="AI201" s="185">
        <f t="shared" si="217"/>
        <v>1</v>
      </c>
      <c r="AJ201" s="186">
        <v>8</v>
      </c>
      <c r="AK201" s="187">
        <f t="shared" si="212"/>
        <v>0</v>
      </c>
      <c r="AL201" s="156">
        <v>46</v>
      </c>
      <c r="AM201" s="185">
        <f t="shared" si="213"/>
        <v>0</v>
      </c>
      <c r="AN201" s="156">
        <v>45</v>
      </c>
      <c r="AO201" s="185">
        <f t="shared" si="214"/>
        <v>0</v>
      </c>
      <c r="AP201" s="188">
        <v>0</v>
      </c>
      <c r="AQ201" s="187">
        <f t="shared" si="215"/>
        <v>0</v>
      </c>
      <c r="AR201" s="156">
        <v>451</v>
      </c>
      <c r="AS201" s="185">
        <f t="shared" si="241"/>
        <v>2</v>
      </c>
      <c r="AT201" s="156">
        <v>440</v>
      </c>
      <c r="AU201" s="185">
        <f t="shared" si="216"/>
        <v>0</v>
      </c>
      <c r="AV201" s="189">
        <v>7</v>
      </c>
      <c r="AW201" s="247">
        <v>30</v>
      </c>
      <c r="AX201" s="238">
        <f t="shared" si="242"/>
        <v>44025</v>
      </c>
      <c r="AY201" s="6">
        <v>0</v>
      </c>
      <c r="AZ201" s="239">
        <f t="shared" si="231"/>
        <v>335</v>
      </c>
      <c r="BA201" s="239">
        <f t="shared" ref="BA201:BA206" si="253">+BA200+1</f>
        <v>8</v>
      </c>
      <c r="BB201" s="130">
        <v>0</v>
      </c>
      <c r="BC201" s="27">
        <f t="shared" si="232"/>
        <v>21</v>
      </c>
      <c r="BD201" s="239">
        <v>19</v>
      </c>
      <c r="BE201" s="230">
        <f t="shared" si="233"/>
        <v>44025</v>
      </c>
      <c r="BF201" s="132">
        <f t="shared" si="234"/>
        <v>3</v>
      </c>
      <c r="BG201" s="230">
        <f t="shared" si="235"/>
        <v>44025</v>
      </c>
      <c r="BH201" s="132">
        <f t="shared" si="236"/>
        <v>1982</v>
      </c>
      <c r="BI201" s="1">
        <f t="shared" si="207"/>
        <v>44025</v>
      </c>
      <c r="BJ201">
        <f t="shared" si="237"/>
        <v>5</v>
      </c>
      <c r="BK201">
        <f t="shared" si="238"/>
        <v>5</v>
      </c>
      <c r="BL201" s="1">
        <f t="shared" si="208"/>
        <v>44025</v>
      </c>
      <c r="BM201">
        <f t="shared" si="209"/>
        <v>2418</v>
      </c>
      <c r="BN201">
        <f t="shared" si="210"/>
        <v>553</v>
      </c>
      <c r="BO201" s="180">
        <f t="shared" si="219"/>
        <v>44025</v>
      </c>
      <c r="BP201">
        <f t="shared" si="220"/>
        <v>1521</v>
      </c>
      <c r="BQ201">
        <f t="shared" si="221"/>
        <v>1217</v>
      </c>
      <c r="BR201">
        <f t="shared" si="222"/>
        <v>8</v>
      </c>
      <c r="BS201" s="180">
        <f t="shared" si="223"/>
        <v>44025</v>
      </c>
      <c r="BT201">
        <f t="shared" si="224"/>
        <v>46</v>
      </c>
      <c r="BU201">
        <f t="shared" si="225"/>
        <v>45</v>
      </c>
      <c r="BV201">
        <f t="shared" si="226"/>
        <v>0</v>
      </c>
      <c r="BW201" s="180">
        <f t="shared" si="227"/>
        <v>44025</v>
      </c>
      <c r="BX201">
        <f t="shared" si="228"/>
        <v>451</v>
      </c>
      <c r="BY201">
        <f t="shared" si="229"/>
        <v>440</v>
      </c>
      <c r="BZ201">
        <f t="shared" si="230"/>
        <v>7</v>
      </c>
      <c r="CA201" s="180">
        <f t="shared" si="188"/>
        <v>44025</v>
      </c>
      <c r="CB201">
        <f t="shared" si="189"/>
        <v>52</v>
      </c>
      <c r="CC201">
        <f t="shared" si="190"/>
        <v>3</v>
      </c>
      <c r="CD201" s="180">
        <f t="shared" si="191"/>
        <v>44025</v>
      </c>
      <c r="CE201">
        <f t="shared" si="192"/>
        <v>1</v>
      </c>
      <c r="CF201" s="1">
        <f t="shared" si="245"/>
        <v>44025</v>
      </c>
      <c r="CG201" s="284">
        <f t="shared" si="246"/>
        <v>52</v>
      </c>
      <c r="CH201" s="1">
        <f t="shared" si="247"/>
        <v>44025</v>
      </c>
      <c r="CI201" s="285">
        <f t="shared" si="248"/>
        <v>1</v>
      </c>
    </row>
    <row r="202" spans="1:87" ht="18" customHeight="1" x14ac:dyDescent="0.55000000000000004">
      <c r="A202" s="180">
        <v>44026</v>
      </c>
      <c r="B202" s="241">
        <v>6</v>
      </c>
      <c r="C202" s="155">
        <f t="shared" si="252"/>
        <v>1988</v>
      </c>
      <c r="D202" s="155">
        <f t="shared" ref="D202:D207" si="254">+C202-F202</f>
        <v>86</v>
      </c>
      <c r="E202" s="147">
        <v>2</v>
      </c>
      <c r="F202" s="147">
        <v>1902</v>
      </c>
      <c r="G202" s="147">
        <v>0</v>
      </c>
      <c r="H202" s="135"/>
      <c r="I202" s="147">
        <v>2</v>
      </c>
      <c r="J202" s="135"/>
      <c r="K202" s="42">
        <v>0</v>
      </c>
      <c r="L202" s="146">
        <v>4</v>
      </c>
      <c r="M202" s="147">
        <v>4</v>
      </c>
      <c r="N202" s="135"/>
      <c r="O202" s="135"/>
      <c r="P202" s="147">
        <v>0</v>
      </c>
      <c r="Q202" s="147">
        <v>0</v>
      </c>
      <c r="R202" s="135"/>
      <c r="S202" s="135"/>
      <c r="T202" s="147">
        <v>4</v>
      </c>
      <c r="U202" s="147">
        <v>4</v>
      </c>
      <c r="V202" s="135"/>
      <c r="W202" s="42">
        <v>110</v>
      </c>
      <c r="X202" s="148">
        <v>87</v>
      </c>
      <c r="Y202" s="42">
        <v>14</v>
      </c>
      <c r="Z202" s="75">
        <f t="shared" si="251"/>
        <v>44026</v>
      </c>
      <c r="AA202" s="231">
        <f t="shared" si="204"/>
        <v>2066</v>
      </c>
      <c r="AB202" s="231">
        <f t="shared" si="205"/>
        <v>1714</v>
      </c>
      <c r="AC202" s="232">
        <f t="shared" si="206"/>
        <v>15</v>
      </c>
      <c r="AD202" s="184">
        <f t="shared" si="211"/>
        <v>48</v>
      </c>
      <c r="AE202" s="244">
        <f t="shared" si="249"/>
        <v>364</v>
      </c>
      <c r="AF202" s="156">
        <v>1569</v>
      </c>
      <c r="AG202" s="185">
        <f t="shared" si="250"/>
        <v>12</v>
      </c>
      <c r="AH202" s="156">
        <v>1229</v>
      </c>
      <c r="AI202" s="185">
        <f t="shared" si="217"/>
        <v>0</v>
      </c>
      <c r="AJ202" s="186">
        <v>8</v>
      </c>
      <c r="AK202" s="187">
        <f t="shared" si="212"/>
        <v>0</v>
      </c>
      <c r="AL202" s="156">
        <v>46</v>
      </c>
      <c r="AM202" s="185">
        <f t="shared" si="213"/>
        <v>0</v>
      </c>
      <c r="AN202" s="156">
        <v>45</v>
      </c>
      <c r="AO202" s="185">
        <f t="shared" si="214"/>
        <v>0</v>
      </c>
      <c r="AP202" s="188">
        <v>0</v>
      </c>
      <c r="AQ202" s="187">
        <f t="shared" si="215"/>
        <v>0</v>
      </c>
      <c r="AR202" s="156">
        <v>451</v>
      </c>
      <c r="AS202" s="185">
        <f t="shared" si="241"/>
        <v>0</v>
      </c>
      <c r="AT202" s="156">
        <v>440</v>
      </c>
      <c r="AU202" s="185">
        <f t="shared" si="216"/>
        <v>0</v>
      </c>
      <c r="AV202" s="189">
        <v>7</v>
      </c>
      <c r="AW202" s="247">
        <v>31</v>
      </c>
      <c r="AX202" s="238">
        <f t="shared" si="242"/>
        <v>44026</v>
      </c>
      <c r="AY202" s="6">
        <v>0</v>
      </c>
      <c r="AZ202" s="239">
        <f t="shared" si="231"/>
        <v>335</v>
      </c>
      <c r="BA202" s="239">
        <f t="shared" si="253"/>
        <v>9</v>
      </c>
      <c r="BB202" s="130">
        <v>0</v>
      </c>
      <c r="BC202" s="27">
        <f t="shared" si="232"/>
        <v>21</v>
      </c>
      <c r="BD202" s="239">
        <v>20</v>
      </c>
      <c r="BE202" s="230">
        <f t="shared" si="233"/>
        <v>44026</v>
      </c>
      <c r="BF202" s="132">
        <f t="shared" si="234"/>
        <v>6</v>
      </c>
      <c r="BG202" s="230">
        <f t="shared" si="235"/>
        <v>44026</v>
      </c>
      <c r="BH202" s="132">
        <f t="shared" si="236"/>
        <v>1988</v>
      </c>
      <c r="BI202" s="1">
        <f t="shared" si="207"/>
        <v>44026</v>
      </c>
      <c r="BJ202">
        <f t="shared" si="237"/>
        <v>4</v>
      </c>
      <c r="BK202">
        <f t="shared" si="238"/>
        <v>4</v>
      </c>
      <c r="BL202" s="1">
        <f t="shared" si="208"/>
        <v>44026</v>
      </c>
      <c r="BM202">
        <f t="shared" si="209"/>
        <v>2422</v>
      </c>
      <c r="BN202">
        <f t="shared" si="210"/>
        <v>557</v>
      </c>
      <c r="BO202" s="180">
        <f t="shared" si="219"/>
        <v>44026</v>
      </c>
      <c r="BP202">
        <f t="shared" si="220"/>
        <v>1569</v>
      </c>
      <c r="BQ202">
        <f t="shared" si="221"/>
        <v>1229</v>
      </c>
      <c r="BR202">
        <f t="shared" si="222"/>
        <v>8</v>
      </c>
      <c r="BS202" s="180">
        <f t="shared" si="223"/>
        <v>44026</v>
      </c>
      <c r="BT202">
        <f t="shared" si="224"/>
        <v>46</v>
      </c>
      <c r="BU202">
        <f t="shared" si="225"/>
        <v>45</v>
      </c>
      <c r="BV202">
        <f t="shared" si="226"/>
        <v>0</v>
      </c>
      <c r="BW202" s="180">
        <f t="shared" si="227"/>
        <v>44026</v>
      </c>
      <c r="BX202">
        <f t="shared" si="228"/>
        <v>451</v>
      </c>
      <c r="BY202">
        <f t="shared" si="229"/>
        <v>440</v>
      </c>
      <c r="BZ202">
        <f t="shared" si="230"/>
        <v>7</v>
      </c>
      <c r="CA202" s="180">
        <f t="shared" si="188"/>
        <v>44026</v>
      </c>
      <c r="CB202">
        <f t="shared" si="189"/>
        <v>48</v>
      </c>
      <c r="CC202">
        <f t="shared" si="190"/>
        <v>12</v>
      </c>
      <c r="CD202" s="180">
        <f t="shared" si="191"/>
        <v>44026</v>
      </c>
      <c r="CE202">
        <f t="shared" si="192"/>
        <v>0</v>
      </c>
      <c r="CF202" s="1">
        <f t="shared" si="245"/>
        <v>44026</v>
      </c>
      <c r="CG202" s="284">
        <f t="shared" si="246"/>
        <v>48</v>
      </c>
      <c r="CH202" s="1">
        <f t="shared" si="247"/>
        <v>44026</v>
      </c>
      <c r="CI202" s="285">
        <f t="shared" si="248"/>
        <v>0</v>
      </c>
    </row>
    <row r="203" spans="1:87" ht="18" customHeight="1" x14ac:dyDescent="0.55000000000000004">
      <c r="A203" s="180">
        <v>44027</v>
      </c>
      <c r="B203" s="241">
        <v>1</v>
      </c>
      <c r="C203" s="155">
        <f t="shared" si="252"/>
        <v>1989</v>
      </c>
      <c r="D203" s="155">
        <f t="shared" si="254"/>
        <v>84</v>
      </c>
      <c r="E203" s="147">
        <v>2</v>
      </c>
      <c r="F203" s="147">
        <v>1905</v>
      </c>
      <c r="G203" s="147">
        <v>0</v>
      </c>
      <c r="H203" s="135"/>
      <c r="I203" s="147">
        <v>2</v>
      </c>
      <c r="J203" s="135"/>
      <c r="K203" s="42">
        <v>0</v>
      </c>
      <c r="L203" s="146">
        <v>2</v>
      </c>
      <c r="M203" s="147">
        <v>1</v>
      </c>
      <c r="N203" s="135"/>
      <c r="O203" s="135"/>
      <c r="P203" s="147">
        <v>0</v>
      </c>
      <c r="Q203" s="147">
        <v>0</v>
      </c>
      <c r="R203" s="135"/>
      <c r="S203" s="135"/>
      <c r="T203" s="147">
        <v>8</v>
      </c>
      <c r="U203" s="147">
        <v>7</v>
      </c>
      <c r="V203" s="135"/>
      <c r="W203" s="42">
        <v>104</v>
      </c>
      <c r="X203" s="148">
        <v>81</v>
      </c>
      <c r="Y203" s="42">
        <v>15</v>
      </c>
      <c r="Z203" s="75">
        <f t="shared" si="251"/>
        <v>44027</v>
      </c>
      <c r="AA203" s="231">
        <f t="shared" si="204"/>
        <v>2085</v>
      </c>
      <c r="AB203" s="231">
        <f t="shared" si="205"/>
        <v>1726</v>
      </c>
      <c r="AC203" s="232">
        <f t="shared" si="206"/>
        <v>17</v>
      </c>
      <c r="AD203" s="184">
        <f t="shared" si="211"/>
        <v>19</v>
      </c>
      <c r="AE203" s="244">
        <f t="shared" si="249"/>
        <v>383</v>
      </c>
      <c r="AF203" s="156">
        <v>1588</v>
      </c>
      <c r="AG203" s="185">
        <f t="shared" si="250"/>
        <v>12</v>
      </c>
      <c r="AH203" s="156">
        <v>1241</v>
      </c>
      <c r="AI203" s="185">
        <f t="shared" si="217"/>
        <v>2</v>
      </c>
      <c r="AJ203" s="186">
        <v>10</v>
      </c>
      <c r="AK203" s="187">
        <f t="shared" si="212"/>
        <v>0</v>
      </c>
      <c r="AL203" s="156">
        <v>46</v>
      </c>
      <c r="AM203" s="185">
        <f t="shared" si="213"/>
        <v>0</v>
      </c>
      <c r="AN203" s="156">
        <v>45</v>
      </c>
      <c r="AO203" s="185">
        <f t="shared" si="214"/>
        <v>0</v>
      </c>
      <c r="AP203" s="188">
        <v>0</v>
      </c>
      <c r="AQ203" s="187">
        <f t="shared" si="215"/>
        <v>0</v>
      </c>
      <c r="AR203" s="156">
        <v>451</v>
      </c>
      <c r="AS203" s="185">
        <f t="shared" si="241"/>
        <v>0</v>
      </c>
      <c r="AT203" s="156">
        <v>440</v>
      </c>
      <c r="AU203" s="185">
        <f t="shared" si="216"/>
        <v>0</v>
      </c>
      <c r="AV203" s="189">
        <v>7</v>
      </c>
      <c r="AW203" s="247">
        <v>32</v>
      </c>
      <c r="AX203" s="238">
        <f t="shared" si="242"/>
        <v>44027</v>
      </c>
      <c r="AY203" s="6">
        <v>0</v>
      </c>
      <c r="AZ203" s="239">
        <f t="shared" si="231"/>
        <v>335</v>
      </c>
      <c r="BA203" s="239">
        <f t="shared" si="253"/>
        <v>10</v>
      </c>
      <c r="BB203" s="130">
        <v>0</v>
      </c>
      <c r="BC203" s="27">
        <f t="shared" si="232"/>
        <v>21</v>
      </c>
      <c r="BD203" s="239">
        <v>21</v>
      </c>
      <c r="BE203" s="230">
        <f t="shared" si="233"/>
        <v>44027</v>
      </c>
      <c r="BF203" s="132">
        <f t="shared" si="234"/>
        <v>1</v>
      </c>
      <c r="BG203" s="230">
        <f t="shared" si="235"/>
        <v>44027</v>
      </c>
      <c r="BH203" s="132">
        <f t="shared" si="236"/>
        <v>1989</v>
      </c>
      <c r="BI203" s="1">
        <f t="shared" si="207"/>
        <v>44027</v>
      </c>
      <c r="BJ203">
        <f t="shared" si="237"/>
        <v>2</v>
      </c>
      <c r="BK203">
        <f t="shared" si="238"/>
        <v>1</v>
      </c>
      <c r="BL203" s="1">
        <f t="shared" si="208"/>
        <v>44027</v>
      </c>
      <c r="BM203">
        <f t="shared" si="209"/>
        <v>2424</v>
      </c>
      <c r="BN203">
        <f t="shared" si="210"/>
        <v>558</v>
      </c>
      <c r="BO203" s="180">
        <f t="shared" si="219"/>
        <v>44027</v>
      </c>
      <c r="BP203">
        <f t="shared" si="220"/>
        <v>1588</v>
      </c>
      <c r="BQ203">
        <f t="shared" si="221"/>
        <v>1241</v>
      </c>
      <c r="BR203">
        <f t="shared" si="222"/>
        <v>10</v>
      </c>
      <c r="BS203" s="180">
        <f t="shared" si="223"/>
        <v>44027</v>
      </c>
      <c r="BT203">
        <f t="shared" si="224"/>
        <v>46</v>
      </c>
      <c r="BU203">
        <f t="shared" si="225"/>
        <v>45</v>
      </c>
      <c r="BV203">
        <f t="shared" si="226"/>
        <v>0</v>
      </c>
      <c r="BW203" s="180">
        <f t="shared" si="227"/>
        <v>44027</v>
      </c>
      <c r="BX203">
        <f t="shared" si="228"/>
        <v>451</v>
      </c>
      <c r="BY203">
        <f t="shared" si="229"/>
        <v>440</v>
      </c>
      <c r="BZ203">
        <f t="shared" si="230"/>
        <v>7</v>
      </c>
      <c r="CA203" s="180">
        <f t="shared" si="188"/>
        <v>44027</v>
      </c>
      <c r="CB203">
        <f t="shared" si="189"/>
        <v>19</v>
      </c>
      <c r="CC203">
        <f t="shared" si="190"/>
        <v>12</v>
      </c>
      <c r="CD203" s="180">
        <f t="shared" si="191"/>
        <v>44027</v>
      </c>
      <c r="CE203">
        <f t="shared" si="192"/>
        <v>2</v>
      </c>
      <c r="CF203" s="1">
        <f t="shared" si="245"/>
        <v>44027</v>
      </c>
      <c r="CG203" s="284">
        <f t="shared" si="246"/>
        <v>19</v>
      </c>
      <c r="CH203" s="1">
        <f t="shared" si="247"/>
        <v>44027</v>
      </c>
      <c r="CI203" s="285">
        <f t="shared" si="248"/>
        <v>2</v>
      </c>
    </row>
    <row r="204" spans="1:87" ht="18" customHeight="1" x14ac:dyDescent="0.55000000000000004">
      <c r="A204" s="180">
        <v>44028</v>
      </c>
      <c r="B204" s="241">
        <v>9</v>
      </c>
      <c r="C204" s="155">
        <f t="shared" si="252"/>
        <v>1998</v>
      </c>
      <c r="D204" s="155">
        <f t="shared" si="254"/>
        <v>86</v>
      </c>
      <c r="E204" s="147">
        <v>3</v>
      </c>
      <c r="F204" s="147">
        <v>1912</v>
      </c>
      <c r="G204" s="147">
        <v>1</v>
      </c>
      <c r="H204" s="135"/>
      <c r="I204" s="147">
        <v>3</v>
      </c>
      <c r="J204" s="135"/>
      <c r="K204" s="42">
        <v>0</v>
      </c>
      <c r="L204" s="146">
        <v>5</v>
      </c>
      <c r="M204" s="147">
        <v>2</v>
      </c>
      <c r="N204" s="135"/>
      <c r="O204" s="135"/>
      <c r="P204" s="147">
        <v>0</v>
      </c>
      <c r="Q204" s="147">
        <v>0</v>
      </c>
      <c r="R204" s="135"/>
      <c r="S204" s="135"/>
      <c r="T204" s="147">
        <v>5</v>
      </c>
      <c r="U204" s="147">
        <v>4</v>
      </c>
      <c r="V204" s="135"/>
      <c r="W204" s="42">
        <v>104</v>
      </c>
      <c r="X204" s="148">
        <v>79</v>
      </c>
      <c r="Y204" s="42">
        <v>16</v>
      </c>
      <c r="Z204" s="75">
        <f t="shared" si="251"/>
        <v>44028</v>
      </c>
      <c r="AA204" s="231">
        <f t="shared" si="204"/>
        <v>2153</v>
      </c>
      <c r="AB204" s="231">
        <f t="shared" si="205"/>
        <v>1739</v>
      </c>
      <c r="AC204" s="232">
        <f t="shared" si="206"/>
        <v>17</v>
      </c>
      <c r="AD204" s="184">
        <f t="shared" si="211"/>
        <v>67</v>
      </c>
      <c r="AE204" s="244">
        <f t="shared" si="249"/>
        <v>450</v>
      </c>
      <c r="AF204" s="156">
        <v>1655</v>
      </c>
      <c r="AG204" s="185">
        <f t="shared" si="250"/>
        <v>13</v>
      </c>
      <c r="AH204" s="156">
        <v>1254</v>
      </c>
      <c r="AI204" s="185">
        <f t="shared" si="217"/>
        <v>0</v>
      </c>
      <c r="AJ204" s="186">
        <v>10</v>
      </c>
      <c r="AK204" s="187">
        <f t="shared" si="212"/>
        <v>0</v>
      </c>
      <c r="AL204" s="156">
        <v>46</v>
      </c>
      <c r="AM204" s="185">
        <f t="shared" si="213"/>
        <v>0</v>
      </c>
      <c r="AN204" s="156">
        <v>45</v>
      </c>
      <c r="AO204" s="185">
        <f t="shared" si="214"/>
        <v>0</v>
      </c>
      <c r="AP204" s="188">
        <v>0</v>
      </c>
      <c r="AQ204" s="187">
        <f t="shared" si="215"/>
        <v>1</v>
      </c>
      <c r="AR204" s="156">
        <v>452</v>
      </c>
      <c r="AS204" s="185">
        <f t="shared" si="241"/>
        <v>0</v>
      </c>
      <c r="AT204" s="156">
        <v>440</v>
      </c>
      <c r="AU204" s="185">
        <f t="shared" si="216"/>
        <v>0</v>
      </c>
      <c r="AV204" s="189">
        <v>7</v>
      </c>
      <c r="AW204" s="247">
        <v>33</v>
      </c>
      <c r="AX204" s="238">
        <f t="shared" si="242"/>
        <v>44028</v>
      </c>
      <c r="AY204" s="6">
        <v>0</v>
      </c>
      <c r="AZ204" s="239">
        <f t="shared" si="231"/>
        <v>335</v>
      </c>
      <c r="BA204" s="239">
        <f t="shared" si="253"/>
        <v>11</v>
      </c>
      <c r="BB204" s="130">
        <v>0</v>
      </c>
      <c r="BC204" s="27">
        <f t="shared" si="232"/>
        <v>21</v>
      </c>
      <c r="BD204" s="239">
        <v>22</v>
      </c>
      <c r="BE204" s="230">
        <f t="shared" si="233"/>
        <v>44028</v>
      </c>
      <c r="BF204" s="132">
        <f t="shared" si="234"/>
        <v>9</v>
      </c>
      <c r="BG204" s="230">
        <f t="shared" si="235"/>
        <v>44028</v>
      </c>
      <c r="BH204" s="132">
        <f t="shared" si="236"/>
        <v>1998</v>
      </c>
      <c r="BI204" s="1">
        <f t="shared" si="207"/>
        <v>44028</v>
      </c>
      <c r="BJ204">
        <f t="shared" si="237"/>
        <v>5</v>
      </c>
      <c r="BK204">
        <f t="shared" si="238"/>
        <v>2</v>
      </c>
      <c r="BL204" s="1">
        <f t="shared" si="208"/>
        <v>44028</v>
      </c>
      <c r="BM204">
        <f t="shared" si="209"/>
        <v>2429</v>
      </c>
      <c r="BN204">
        <f t="shared" si="210"/>
        <v>560</v>
      </c>
      <c r="BO204" s="180">
        <f t="shared" si="219"/>
        <v>44028</v>
      </c>
      <c r="BP204">
        <f t="shared" si="220"/>
        <v>1655</v>
      </c>
      <c r="BQ204">
        <f t="shared" si="221"/>
        <v>1254</v>
      </c>
      <c r="BR204">
        <f t="shared" si="222"/>
        <v>10</v>
      </c>
      <c r="BS204" s="180">
        <f t="shared" si="223"/>
        <v>44028</v>
      </c>
      <c r="BT204">
        <f t="shared" si="224"/>
        <v>46</v>
      </c>
      <c r="BU204">
        <f t="shared" si="225"/>
        <v>45</v>
      </c>
      <c r="BV204">
        <f t="shared" si="226"/>
        <v>0</v>
      </c>
      <c r="BW204" s="180">
        <f t="shared" si="227"/>
        <v>44028</v>
      </c>
      <c r="BX204">
        <f t="shared" si="228"/>
        <v>452</v>
      </c>
      <c r="BY204">
        <f t="shared" si="229"/>
        <v>440</v>
      </c>
      <c r="BZ204">
        <f t="shared" si="230"/>
        <v>7</v>
      </c>
      <c r="CA204" s="180">
        <f t="shared" si="188"/>
        <v>44028</v>
      </c>
      <c r="CB204">
        <f t="shared" si="189"/>
        <v>67</v>
      </c>
      <c r="CC204">
        <f t="shared" si="190"/>
        <v>13</v>
      </c>
      <c r="CD204" s="180">
        <f t="shared" si="191"/>
        <v>44028</v>
      </c>
      <c r="CE204">
        <f t="shared" si="192"/>
        <v>0</v>
      </c>
      <c r="CF204" s="1">
        <f t="shared" si="245"/>
        <v>44028</v>
      </c>
      <c r="CG204" s="284">
        <f t="shared" si="246"/>
        <v>67</v>
      </c>
      <c r="CH204" s="1">
        <f t="shared" si="247"/>
        <v>44028</v>
      </c>
      <c r="CI204" s="285">
        <f t="shared" si="248"/>
        <v>0</v>
      </c>
    </row>
    <row r="205" spans="1:87" ht="18" customHeight="1" x14ac:dyDescent="0.55000000000000004">
      <c r="A205" s="180">
        <v>44029</v>
      </c>
      <c r="B205" s="241">
        <v>6</v>
      </c>
      <c r="C205" s="155">
        <f t="shared" si="252"/>
        <v>2004</v>
      </c>
      <c r="D205" s="155">
        <f t="shared" si="254"/>
        <v>84</v>
      </c>
      <c r="E205" s="147">
        <v>3</v>
      </c>
      <c r="F205" s="147">
        <v>1920</v>
      </c>
      <c r="G205" s="147">
        <v>0</v>
      </c>
      <c r="H205" s="135"/>
      <c r="I205" s="147">
        <v>3</v>
      </c>
      <c r="J205" s="135"/>
      <c r="K205" s="42">
        <v>0</v>
      </c>
      <c r="L205" s="146">
        <v>14</v>
      </c>
      <c r="M205" s="147">
        <v>5</v>
      </c>
      <c r="N205" s="135"/>
      <c r="O205" s="135"/>
      <c r="P205" s="147">
        <v>0</v>
      </c>
      <c r="Q205" s="147">
        <v>0</v>
      </c>
      <c r="R205" s="135"/>
      <c r="S205" s="135"/>
      <c r="T205" s="147">
        <v>9</v>
      </c>
      <c r="U205" s="147">
        <v>7</v>
      </c>
      <c r="V205" s="135"/>
      <c r="W205" s="42">
        <v>109</v>
      </c>
      <c r="X205" s="148">
        <v>77</v>
      </c>
      <c r="Y205" s="42">
        <v>17</v>
      </c>
      <c r="Z205" s="75">
        <f t="shared" si="251"/>
        <v>44029</v>
      </c>
      <c r="AA205" s="231">
        <f t="shared" ref="AA205:AA214" si="255">+AF205+AL205+AR205</f>
        <v>2213</v>
      </c>
      <c r="AB205" s="231">
        <f t="shared" ref="AB205:AB214" si="256">+AH205+AN205+AT205</f>
        <v>1749</v>
      </c>
      <c r="AC205" s="232">
        <f t="shared" ref="AC205:AC214" si="257">+AJ205+AP205+AV205</f>
        <v>18</v>
      </c>
      <c r="AD205" s="184">
        <f t="shared" si="211"/>
        <v>58</v>
      </c>
      <c r="AE205" s="244">
        <f t="shared" si="249"/>
        <v>508</v>
      </c>
      <c r="AF205" s="156">
        <v>1713</v>
      </c>
      <c r="AG205" s="185">
        <f t="shared" si="250"/>
        <v>10</v>
      </c>
      <c r="AH205" s="156">
        <v>1264</v>
      </c>
      <c r="AI205" s="185">
        <f t="shared" si="217"/>
        <v>1</v>
      </c>
      <c r="AJ205" s="186">
        <v>11</v>
      </c>
      <c r="AK205" s="187">
        <f t="shared" si="212"/>
        <v>0</v>
      </c>
      <c r="AL205" s="156">
        <v>46</v>
      </c>
      <c r="AM205" s="185">
        <f t="shared" si="213"/>
        <v>0</v>
      </c>
      <c r="AN205" s="156">
        <v>45</v>
      </c>
      <c r="AO205" s="185">
        <f t="shared" si="214"/>
        <v>0</v>
      </c>
      <c r="AP205" s="188">
        <v>0</v>
      </c>
      <c r="AQ205" s="187">
        <f t="shared" si="215"/>
        <v>2</v>
      </c>
      <c r="AR205" s="156">
        <v>454</v>
      </c>
      <c r="AS205" s="185">
        <f t="shared" si="241"/>
        <v>0</v>
      </c>
      <c r="AT205" s="156">
        <v>440</v>
      </c>
      <c r="AU205" s="185">
        <f t="shared" si="216"/>
        <v>0</v>
      </c>
      <c r="AV205" s="189">
        <v>7</v>
      </c>
      <c r="AW205" s="247">
        <v>34</v>
      </c>
      <c r="AX205" s="238">
        <f t="shared" si="242"/>
        <v>44029</v>
      </c>
      <c r="AY205" s="6">
        <v>0</v>
      </c>
      <c r="AZ205" s="239">
        <f t="shared" si="231"/>
        <v>335</v>
      </c>
      <c r="BA205" s="239">
        <f t="shared" si="253"/>
        <v>12</v>
      </c>
      <c r="BB205" s="130">
        <v>0</v>
      </c>
      <c r="BC205" s="27">
        <f t="shared" si="232"/>
        <v>21</v>
      </c>
      <c r="BD205" s="239">
        <v>23</v>
      </c>
      <c r="BE205" s="230">
        <f t="shared" si="233"/>
        <v>44029</v>
      </c>
      <c r="BF205" s="132">
        <f t="shared" si="234"/>
        <v>6</v>
      </c>
      <c r="BG205" s="230">
        <f t="shared" si="235"/>
        <v>44029</v>
      </c>
      <c r="BH205" s="132">
        <f t="shared" si="236"/>
        <v>2004</v>
      </c>
      <c r="BI205" s="1">
        <f t="shared" ref="BI205:BI214" si="258">+BE205</f>
        <v>44029</v>
      </c>
      <c r="BJ205">
        <f t="shared" si="237"/>
        <v>14</v>
      </c>
      <c r="BK205">
        <f t="shared" si="238"/>
        <v>5</v>
      </c>
      <c r="BL205" s="1">
        <f t="shared" ref="BL205:BL214" si="259">+BI205</f>
        <v>44029</v>
      </c>
      <c r="BM205">
        <f t="shared" ref="BM205:BM214" si="260">+BM204+BJ205</f>
        <v>2443</v>
      </c>
      <c r="BN205">
        <f t="shared" ref="BN205:BN214" si="261">+BN204+BK205</f>
        <v>565</v>
      </c>
      <c r="BO205" s="180">
        <f t="shared" si="219"/>
        <v>44029</v>
      </c>
      <c r="BP205">
        <f t="shared" si="220"/>
        <v>1713</v>
      </c>
      <c r="BQ205">
        <f t="shared" si="221"/>
        <v>1264</v>
      </c>
      <c r="BR205">
        <f t="shared" si="222"/>
        <v>11</v>
      </c>
      <c r="BS205" s="180">
        <f t="shared" si="223"/>
        <v>44029</v>
      </c>
      <c r="BT205">
        <f t="shared" si="224"/>
        <v>46</v>
      </c>
      <c r="BU205">
        <f t="shared" si="225"/>
        <v>45</v>
      </c>
      <c r="BV205">
        <f t="shared" si="226"/>
        <v>0</v>
      </c>
      <c r="BW205" s="180">
        <f t="shared" si="227"/>
        <v>44029</v>
      </c>
      <c r="BX205">
        <f t="shared" si="228"/>
        <v>454</v>
      </c>
      <c r="BY205">
        <f t="shared" si="229"/>
        <v>440</v>
      </c>
      <c r="BZ205">
        <f t="shared" si="230"/>
        <v>7</v>
      </c>
      <c r="CA205" s="180">
        <f t="shared" si="188"/>
        <v>44029</v>
      </c>
      <c r="CB205">
        <f t="shared" si="189"/>
        <v>58</v>
      </c>
      <c r="CC205">
        <f t="shared" si="190"/>
        <v>10</v>
      </c>
      <c r="CD205" s="180">
        <f t="shared" si="191"/>
        <v>44029</v>
      </c>
      <c r="CE205">
        <f t="shared" si="192"/>
        <v>1</v>
      </c>
      <c r="CF205" s="1">
        <f t="shared" si="245"/>
        <v>44029</v>
      </c>
      <c r="CG205" s="284">
        <f t="shared" si="246"/>
        <v>58</v>
      </c>
      <c r="CH205" s="1">
        <f t="shared" si="247"/>
        <v>44029</v>
      </c>
      <c r="CI205" s="285">
        <f t="shared" si="248"/>
        <v>1</v>
      </c>
    </row>
    <row r="206" spans="1:87" ht="18" customHeight="1" x14ac:dyDescent="0.55000000000000004">
      <c r="A206" s="180">
        <v>44030</v>
      </c>
      <c r="B206" s="241">
        <v>3</v>
      </c>
      <c r="C206" s="155">
        <f t="shared" si="252"/>
        <v>2007</v>
      </c>
      <c r="D206" s="155">
        <f t="shared" si="254"/>
        <v>84</v>
      </c>
      <c r="E206" s="147">
        <v>3</v>
      </c>
      <c r="F206" s="147">
        <v>1923</v>
      </c>
      <c r="G206" s="147">
        <v>1</v>
      </c>
      <c r="H206" s="135"/>
      <c r="I206" s="147">
        <v>3</v>
      </c>
      <c r="J206" s="135"/>
      <c r="K206" s="42">
        <v>0</v>
      </c>
      <c r="L206" s="146">
        <v>42</v>
      </c>
      <c r="M206" s="147">
        <v>1</v>
      </c>
      <c r="N206" s="135"/>
      <c r="O206" s="135"/>
      <c r="P206" s="147">
        <v>0</v>
      </c>
      <c r="Q206" s="147">
        <v>0</v>
      </c>
      <c r="R206" s="135"/>
      <c r="S206" s="135"/>
      <c r="T206" s="147">
        <v>4</v>
      </c>
      <c r="U206" s="147">
        <v>2</v>
      </c>
      <c r="V206" s="135"/>
      <c r="W206" s="42">
        <v>147</v>
      </c>
      <c r="X206" s="148">
        <v>87</v>
      </c>
      <c r="Y206" s="42">
        <v>18</v>
      </c>
      <c r="Z206" s="75">
        <f t="shared" si="251"/>
        <v>44030</v>
      </c>
      <c r="AA206" s="231">
        <f t="shared" si="255"/>
        <v>2277</v>
      </c>
      <c r="AB206" s="231">
        <f t="shared" si="256"/>
        <v>1760</v>
      </c>
      <c r="AC206" s="232">
        <f t="shared" si="257"/>
        <v>19</v>
      </c>
      <c r="AD206" s="184">
        <f t="shared" si="211"/>
        <v>64</v>
      </c>
      <c r="AE206" s="244">
        <f t="shared" si="249"/>
        <v>572</v>
      </c>
      <c r="AF206" s="156">
        <v>1777</v>
      </c>
      <c r="AG206" s="185">
        <f t="shared" si="250"/>
        <v>10</v>
      </c>
      <c r="AH206" s="156">
        <v>1274</v>
      </c>
      <c r="AI206" s="185">
        <f t="shared" si="217"/>
        <v>1</v>
      </c>
      <c r="AJ206" s="186">
        <v>12</v>
      </c>
      <c r="AK206" s="187">
        <f t="shared" si="212"/>
        <v>0</v>
      </c>
      <c r="AL206" s="156">
        <v>46</v>
      </c>
      <c r="AM206" s="185">
        <f t="shared" si="213"/>
        <v>1</v>
      </c>
      <c r="AN206" s="156">
        <v>46</v>
      </c>
      <c r="AO206" s="185">
        <f t="shared" si="214"/>
        <v>0</v>
      </c>
      <c r="AP206" s="188">
        <v>0</v>
      </c>
      <c r="AQ206" s="187">
        <f t="shared" si="215"/>
        <v>0</v>
      </c>
      <c r="AR206" s="156">
        <v>454</v>
      </c>
      <c r="AS206" s="185">
        <f t="shared" si="241"/>
        <v>0</v>
      </c>
      <c r="AT206" s="156">
        <v>440</v>
      </c>
      <c r="AU206" s="185">
        <f t="shared" si="216"/>
        <v>0</v>
      </c>
      <c r="AV206" s="189">
        <v>7</v>
      </c>
      <c r="AW206" s="247">
        <v>35</v>
      </c>
      <c r="AX206" s="238">
        <f t="shared" si="242"/>
        <v>44030</v>
      </c>
      <c r="AY206" s="6">
        <v>0</v>
      </c>
      <c r="AZ206" s="239">
        <f t="shared" si="231"/>
        <v>335</v>
      </c>
      <c r="BA206" s="239">
        <f t="shared" si="253"/>
        <v>13</v>
      </c>
      <c r="BB206" s="130">
        <v>0</v>
      </c>
      <c r="BC206" s="27">
        <f t="shared" si="232"/>
        <v>21</v>
      </c>
      <c r="BD206" s="239">
        <v>24</v>
      </c>
      <c r="BE206" s="230">
        <f t="shared" si="233"/>
        <v>44030</v>
      </c>
      <c r="BF206" s="132">
        <f t="shared" si="234"/>
        <v>3</v>
      </c>
      <c r="BG206" s="230">
        <f t="shared" si="235"/>
        <v>44030</v>
      </c>
      <c r="BH206" s="132">
        <f t="shared" si="236"/>
        <v>2007</v>
      </c>
      <c r="BI206" s="1">
        <f t="shared" si="258"/>
        <v>44030</v>
      </c>
      <c r="BJ206">
        <f t="shared" si="237"/>
        <v>42</v>
      </c>
      <c r="BK206">
        <f t="shared" si="238"/>
        <v>1</v>
      </c>
      <c r="BL206" s="1">
        <f t="shared" si="259"/>
        <v>44030</v>
      </c>
      <c r="BM206">
        <f t="shared" si="260"/>
        <v>2485</v>
      </c>
      <c r="BN206">
        <f t="shared" si="261"/>
        <v>566</v>
      </c>
      <c r="BO206" s="180">
        <f t="shared" si="219"/>
        <v>44030</v>
      </c>
      <c r="BP206">
        <f t="shared" si="220"/>
        <v>1777</v>
      </c>
      <c r="BQ206">
        <f t="shared" si="221"/>
        <v>1274</v>
      </c>
      <c r="BR206">
        <f t="shared" si="222"/>
        <v>12</v>
      </c>
      <c r="BS206" s="180">
        <f t="shared" si="223"/>
        <v>44030</v>
      </c>
      <c r="BT206">
        <f t="shared" si="224"/>
        <v>46</v>
      </c>
      <c r="BU206">
        <f t="shared" si="225"/>
        <v>46</v>
      </c>
      <c r="BV206">
        <f t="shared" si="226"/>
        <v>0</v>
      </c>
      <c r="BW206" s="180">
        <f t="shared" si="227"/>
        <v>44030</v>
      </c>
      <c r="BX206">
        <f t="shared" si="228"/>
        <v>454</v>
      </c>
      <c r="BY206">
        <f t="shared" si="229"/>
        <v>440</v>
      </c>
      <c r="BZ206">
        <f t="shared" si="230"/>
        <v>7</v>
      </c>
      <c r="CA206" s="180">
        <f t="shared" si="188"/>
        <v>44030</v>
      </c>
      <c r="CB206">
        <f t="shared" si="189"/>
        <v>64</v>
      </c>
      <c r="CC206">
        <f t="shared" si="190"/>
        <v>10</v>
      </c>
      <c r="CD206" s="180">
        <f t="shared" si="191"/>
        <v>44030</v>
      </c>
      <c r="CE206">
        <f t="shared" si="192"/>
        <v>1</v>
      </c>
      <c r="CF206" s="1">
        <f t="shared" si="245"/>
        <v>44030</v>
      </c>
      <c r="CG206" s="284">
        <f t="shared" si="246"/>
        <v>64</v>
      </c>
      <c r="CH206" s="1">
        <f t="shared" si="247"/>
        <v>44030</v>
      </c>
      <c r="CI206" s="285">
        <f t="shared" si="248"/>
        <v>1</v>
      </c>
    </row>
    <row r="207" spans="1:87" ht="18" customHeight="1" x14ac:dyDescent="0.55000000000000004">
      <c r="A207" s="180">
        <v>44031</v>
      </c>
      <c r="B207" s="241">
        <v>5</v>
      </c>
      <c r="C207" s="155">
        <f t="shared" si="252"/>
        <v>2012</v>
      </c>
      <c r="D207" s="155">
        <f t="shared" si="254"/>
        <v>83</v>
      </c>
      <c r="E207" s="147">
        <v>3</v>
      </c>
      <c r="F207" s="147">
        <v>1929</v>
      </c>
      <c r="G207" s="147">
        <v>1</v>
      </c>
      <c r="H207" s="135"/>
      <c r="I207" s="147">
        <v>4</v>
      </c>
      <c r="J207" s="135"/>
      <c r="K207" s="42">
        <v>0</v>
      </c>
      <c r="L207" s="146">
        <v>13</v>
      </c>
      <c r="M207" s="147">
        <v>4</v>
      </c>
      <c r="N207" s="135"/>
      <c r="O207" s="135"/>
      <c r="P207" s="147">
        <v>1</v>
      </c>
      <c r="Q207" s="147">
        <v>1</v>
      </c>
      <c r="R207" s="135"/>
      <c r="S207" s="135"/>
      <c r="T207" s="147">
        <v>5</v>
      </c>
      <c r="U207" s="147">
        <v>3</v>
      </c>
      <c r="V207" s="135"/>
      <c r="W207" s="42">
        <v>154</v>
      </c>
      <c r="X207" s="148">
        <v>76</v>
      </c>
      <c r="Y207" s="42">
        <v>19</v>
      </c>
      <c r="Z207" s="75">
        <f t="shared" si="251"/>
        <v>44031</v>
      </c>
      <c r="AA207" s="231">
        <f t="shared" si="255"/>
        <v>2386</v>
      </c>
      <c r="AB207" s="231">
        <f t="shared" si="256"/>
        <v>1780</v>
      </c>
      <c r="AC207" s="232">
        <f t="shared" si="257"/>
        <v>19</v>
      </c>
      <c r="AD207" s="184">
        <f t="shared" ref="AD207:AD214" si="262">+AF207-AF206</f>
        <v>108</v>
      </c>
      <c r="AE207" s="244">
        <f t="shared" si="249"/>
        <v>680</v>
      </c>
      <c r="AF207" s="156">
        <v>1885</v>
      </c>
      <c r="AG207" s="185">
        <f t="shared" si="250"/>
        <v>20</v>
      </c>
      <c r="AH207" s="156">
        <v>1294</v>
      </c>
      <c r="AI207" s="185">
        <f t="shared" si="217"/>
        <v>0</v>
      </c>
      <c r="AJ207" s="186">
        <v>12</v>
      </c>
      <c r="AK207" s="187">
        <f t="shared" ref="AK207:AK214" si="263">+AL207-AL206</f>
        <v>0</v>
      </c>
      <c r="AL207" s="156">
        <v>46</v>
      </c>
      <c r="AM207" s="185">
        <f t="shared" ref="AM207:AM214" si="264">+AN207-AN206</f>
        <v>0</v>
      </c>
      <c r="AN207" s="156">
        <v>46</v>
      </c>
      <c r="AO207" s="185">
        <f t="shared" ref="AO207:AO214" si="265">+AP207-AP206</f>
        <v>0</v>
      </c>
      <c r="AP207" s="188">
        <v>0</v>
      </c>
      <c r="AQ207" s="187">
        <f t="shared" ref="AQ207:AQ215" si="266">+AR207-AR206</f>
        <v>1</v>
      </c>
      <c r="AR207" s="156">
        <v>455</v>
      </c>
      <c r="AS207" s="185">
        <f t="shared" si="241"/>
        <v>0</v>
      </c>
      <c r="AT207" s="156">
        <v>440</v>
      </c>
      <c r="AU207" s="185">
        <f t="shared" ref="AU207:AU214" si="267">+AV207-AV206</f>
        <v>0</v>
      </c>
      <c r="AV207" s="189">
        <v>7</v>
      </c>
      <c r="AW207" s="247">
        <v>36</v>
      </c>
      <c r="AX207" s="238">
        <f t="shared" si="242"/>
        <v>44031</v>
      </c>
      <c r="AY207" s="6">
        <v>0</v>
      </c>
      <c r="AZ207" s="239">
        <f t="shared" si="231"/>
        <v>335</v>
      </c>
      <c r="BA207" s="239">
        <f t="shared" ref="BA207:BA214" si="268">+BA206+1</f>
        <v>14</v>
      </c>
      <c r="BB207" s="130">
        <v>0</v>
      </c>
      <c r="BC207" s="27">
        <f t="shared" si="232"/>
        <v>21</v>
      </c>
      <c r="BD207" s="239">
        <v>25</v>
      </c>
      <c r="BE207" s="230">
        <f t="shared" si="233"/>
        <v>44031</v>
      </c>
      <c r="BF207" s="132">
        <f t="shared" si="234"/>
        <v>5</v>
      </c>
      <c r="BG207" s="230">
        <f t="shared" si="235"/>
        <v>44031</v>
      </c>
      <c r="BH207" s="132">
        <f t="shared" si="236"/>
        <v>2012</v>
      </c>
      <c r="BI207" s="1">
        <f t="shared" si="258"/>
        <v>44031</v>
      </c>
      <c r="BJ207">
        <f t="shared" si="237"/>
        <v>13</v>
      </c>
      <c r="BK207">
        <f t="shared" si="238"/>
        <v>4</v>
      </c>
      <c r="BL207" s="1">
        <f t="shared" si="259"/>
        <v>44031</v>
      </c>
      <c r="BM207">
        <f t="shared" si="260"/>
        <v>2498</v>
      </c>
      <c r="BN207">
        <f t="shared" si="261"/>
        <v>570</v>
      </c>
      <c r="BO207" s="180">
        <f t="shared" si="219"/>
        <v>44031</v>
      </c>
      <c r="BP207">
        <f t="shared" si="220"/>
        <v>1885</v>
      </c>
      <c r="BQ207">
        <f t="shared" si="221"/>
        <v>1294</v>
      </c>
      <c r="BR207">
        <f t="shared" si="222"/>
        <v>12</v>
      </c>
      <c r="BS207" s="180">
        <f t="shared" si="223"/>
        <v>44031</v>
      </c>
      <c r="BT207">
        <f t="shared" si="224"/>
        <v>46</v>
      </c>
      <c r="BU207">
        <f t="shared" si="225"/>
        <v>46</v>
      </c>
      <c r="BV207">
        <f t="shared" si="226"/>
        <v>0</v>
      </c>
      <c r="BW207" s="180">
        <f t="shared" si="227"/>
        <v>44031</v>
      </c>
      <c r="BX207">
        <f t="shared" si="228"/>
        <v>455</v>
      </c>
      <c r="BY207">
        <f t="shared" si="229"/>
        <v>440</v>
      </c>
      <c r="BZ207">
        <f t="shared" si="230"/>
        <v>7</v>
      </c>
      <c r="CA207" s="180">
        <f t="shared" si="188"/>
        <v>44031</v>
      </c>
      <c r="CB207">
        <f t="shared" si="189"/>
        <v>108</v>
      </c>
      <c r="CC207">
        <f t="shared" si="190"/>
        <v>20</v>
      </c>
      <c r="CD207" s="180">
        <f t="shared" si="191"/>
        <v>44031</v>
      </c>
      <c r="CE207">
        <f t="shared" si="192"/>
        <v>0</v>
      </c>
      <c r="CF207" s="1">
        <f t="shared" si="245"/>
        <v>44031</v>
      </c>
      <c r="CG207" s="284">
        <f t="shared" si="246"/>
        <v>108</v>
      </c>
      <c r="CH207" s="1">
        <f t="shared" si="247"/>
        <v>44031</v>
      </c>
      <c r="CI207" s="285">
        <f t="shared" si="248"/>
        <v>0</v>
      </c>
    </row>
    <row r="208" spans="1:87" ht="18" customHeight="1" x14ac:dyDescent="0.55000000000000004">
      <c r="A208" s="180">
        <v>44032</v>
      </c>
      <c r="B208" s="241">
        <v>3</v>
      </c>
      <c r="C208" s="155">
        <f t="shared" si="252"/>
        <v>2015</v>
      </c>
      <c r="D208" s="155">
        <f t="shared" ref="D208:D214" si="269">+C208-F208</f>
        <v>80</v>
      </c>
      <c r="E208" s="147">
        <v>3</v>
      </c>
      <c r="F208" s="147">
        <v>1935</v>
      </c>
      <c r="G208" s="147">
        <v>0</v>
      </c>
      <c r="H208" s="135"/>
      <c r="I208" s="147">
        <v>1</v>
      </c>
      <c r="J208" s="135"/>
      <c r="K208" s="42">
        <v>0</v>
      </c>
      <c r="L208" s="146">
        <v>6</v>
      </c>
      <c r="M208" s="147">
        <v>1</v>
      </c>
      <c r="N208" s="135"/>
      <c r="O208" s="135"/>
      <c r="P208" s="147">
        <v>1</v>
      </c>
      <c r="Q208" s="147">
        <v>1</v>
      </c>
      <c r="R208" s="135"/>
      <c r="S208" s="135"/>
      <c r="T208" s="147">
        <v>10</v>
      </c>
      <c r="U208" s="147">
        <v>7</v>
      </c>
      <c r="V208" s="135"/>
      <c r="W208" s="42">
        <v>149</v>
      </c>
      <c r="X208" s="148">
        <v>80</v>
      </c>
      <c r="Y208" s="42">
        <v>20</v>
      </c>
      <c r="Z208" s="75">
        <f t="shared" si="251"/>
        <v>44032</v>
      </c>
      <c r="AA208" s="231">
        <f t="shared" si="255"/>
        <v>2459</v>
      </c>
      <c r="AB208" s="231">
        <f t="shared" si="256"/>
        <v>1788</v>
      </c>
      <c r="AC208" s="232">
        <f t="shared" si="257"/>
        <v>19</v>
      </c>
      <c r="AD208" s="184">
        <f t="shared" si="262"/>
        <v>73</v>
      </c>
      <c r="AE208" s="244">
        <f t="shared" si="249"/>
        <v>753</v>
      </c>
      <c r="AF208" s="156">
        <v>1958</v>
      </c>
      <c r="AG208" s="185">
        <f t="shared" si="250"/>
        <v>8</v>
      </c>
      <c r="AH208" s="156">
        <v>1302</v>
      </c>
      <c r="AI208" s="185">
        <f t="shared" si="217"/>
        <v>0</v>
      </c>
      <c r="AJ208" s="186">
        <v>12</v>
      </c>
      <c r="AK208" s="187">
        <f t="shared" si="263"/>
        <v>0</v>
      </c>
      <c r="AL208" s="156">
        <v>46</v>
      </c>
      <c r="AM208" s="185">
        <f t="shared" si="264"/>
        <v>0</v>
      </c>
      <c r="AN208" s="156">
        <v>46</v>
      </c>
      <c r="AO208" s="185">
        <f t="shared" si="265"/>
        <v>0</v>
      </c>
      <c r="AP208" s="188">
        <v>0</v>
      </c>
      <c r="AQ208" s="187">
        <f t="shared" si="266"/>
        <v>0</v>
      </c>
      <c r="AR208" s="156">
        <v>455</v>
      </c>
      <c r="AS208" s="185">
        <f t="shared" si="241"/>
        <v>0</v>
      </c>
      <c r="AT208" s="156">
        <v>440</v>
      </c>
      <c r="AU208" s="185">
        <f t="shared" si="267"/>
        <v>0</v>
      </c>
      <c r="AV208" s="189">
        <v>7</v>
      </c>
      <c r="AW208" s="247">
        <v>37</v>
      </c>
      <c r="AX208" s="238">
        <f t="shared" si="242"/>
        <v>44032</v>
      </c>
      <c r="AY208" s="6">
        <v>0</v>
      </c>
      <c r="AZ208" s="239">
        <f t="shared" si="231"/>
        <v>335</v>
      </c>
      <c r="BA208" s="239">
        <f t="shared" si="268"/>
        <v>15</v>
      </c>
      <c r="BB208" s="130">
        <v>0</v>
      </c>
      <c r="BC208" s="27">
        <f t="shared" si="232"/>
        <v>21</v>
      </c>
      <c r="BD208" s="239">
        <v>26</v>
      </c>
      <c r="BE208" s="230">
        <f t="shared" si="233"/>
        <v>44032</v>
      </c>
      <c r="BF208" s="132">
        <f t="shared" si="234"/>
        <v>3</v>
      </c>
      <c r="BG208" s="230">
        <f t="shared" si="235"/>
        <v>44032</v>
      </c>
      <c r="BH208" s="132">
        <f t="shared" si="236"/>
        <v>2015</v>
      </c>
      <c r="BI208" s="1">
        <f t="shared" si="258"/>
        <v>44032</v>
      </c>
      <c r="BJ208">
        <f t="shared" si="237"/>
        <v>6</v>
      </c>
      <c r="BK208">
        <f t="shared" si="238"/>
        <v>1</v>
      </c>
      <c r="BL208" s="1">
        <f t="shared" si="259"/>
        <v>44032</v>
      </c>
      <c r="BM208">
        <f t="shared" si="260"/>
        <v>2504</v>
      </c>
      <c r="BN208">
        <f t="shared" si="261"/>
        <v>571</v>
      </c>
      <c r="BO208" s="180">
        <f t="shared" si="219"/>
        <v>44032</v>
      </c>
      <c r="BP208">
        <f t="shared" si="220"/>
        <v>1958</v>
      </c>
      <c r="BQ208">
        <f t="shared" si="221"/>
        <v>1302</v>
      </c>
      <c r="BR208">
        <f t="shared" si="222"/>
        <v>12</v>
      </c>
      <c r="BS208" s="180">
        <f t="shared" si="223"/>
        <v>44032</v>
      </c>
      <c r="BT208">
        <f t="shared" si="224"/>
        <v>46</v>
      </c>
      <c r="BU208">
        <f t="shared" si="225"/>
        <v>46</v>
      </c>
      <c r="BV208">
        <f t="shared" si="226"/>
        <v>0</v>
      </c>
      <c r="BW208" s="180">
        <f t="shared" si="227"/>
        <v>44032</v>
      </c>
      <c r="BX208">
        <f t="shared" si="228"/>
        <v>455</v>
      </c>
      <c r="BY208">
        <f t="shared" si="229"/>
        <v>440</v>
      </c>
      <c r="BZ208">
        <f t="shared" si="230"/>
        <v>7</v>
      </c>
      <c r="CA208" s="180">
        <f t="shared" si="188"/>
        <v>44032</v>
      </c>
      <c r="CB208">
        <f t="shared" si="189"/>
        <v>73</v>
      </c>
      <c r="CC208">
        <f t="shared" si="190"/>
        <v>8</v>
      </c>
      <c r="CD208" s="180">
        <f t="shared" si="191"/>
        <v>44032</v>
      </c>
      <c r="CE208">
        <f t="shared" si="192"/>
        <v>0</v>
      </c>
      <c r="CF208" s="1">
        <f t="shared" si="245"/>
        <v>44032</v>
      </c>
      <c r="CG208" s="284">
        <f t="shared" si="246"/>
        <v>73</v>
      </c>
      <c r="CH208" s="1">
        <f t="shared" si="247"/>
        <v>44032</v>
      </c>
      <c r="CI208" s="285">
        <f t="shared" si="248"/>
        <v>0</v>
      </c>
    </row>
    <row r="209" spans="1:87" ht="18" customHeight="1" x14ac:dyDescent="0.55000000000000004">
      <c r="A209" s="180">
        <v>44033</v>
      </c>
      <c r="B209" s="241">
        <v>5</v>
      </c>
      <c r="C209" s="155">
        <f t="shared" si="252"/>
        <v>2020</v>
      </c>
      <c r="D209" s="155">
        <f t="shared" si="269"/>
        <v>80</v>
      </c>
      <c r="E209" s="147">
        <v>2</v>
      </c>
      <c r="F209" s="147">
        <v>1940</v>
      </c>
      <c r="G209" s="147">
        <v>0</v>
      </c>
      <c r="H209" s="135"/>
      <c r="I209" s="147">
        <v>1</v>
      </c>
      <c r="J209" s="135"/>
      <c r="K209" s="42">
        <v>0</v>
      </c>
      <c r="L209" s="146">
        <v>22</v>
      </c>
      <c r="M209" s="147">
        <v>8</v>
      </c>
      <c r="N209" s="135"/>
      <c r="O209" s="135"/>
      <c r="P209" s="147">
        <v>0</v>
      </c>
      <c r="Q209" s="147">
        <v>0</v>
      </c>
      <c r="R209" s="135"/>
      <c r="S209" s="135"/>
      <c r="T209" s="147">
        <v>7</v>
      </c>
      <c r="U209" s="147">
        <v>4</v>
      </c>
      <c r="V209" s="135"/>
      <c r="W209" s="42">
        <v>164</v>
      </c>
      <c r="X209" s="148">
        <v>84</v>
      </c>
      <c r="Y209" s="42">
        <v>21</v>
      </c>
      <c r="Z209" s="75">
        <f t="shared" si="251"/>
        <v>44033</v>
      </c>
      <c r="AA209" s="231">
        <f t="shared" si="255"/>
        <v>2519</v>
      </c>
      <c r="AB209" s="231">
        <f t="shared" si="256"/>
        <v>1810</v>
      </c>
      <c r="AC209" s="232">
        <f t="shared" si="257"/>
        <v>21</v>
      </c>
      <c r="AD209" s="184">
        <f t="shared" si="262"/>
        <v>60</v>
      </c>
      <c r="AE209" s="244">
        <f t="shared" si="249"/>
        <v>813</v>
      </c>
      <c r="AF209" s="156">
        <v>2018</v>
      </c>
      <c r="AG209" s="185">
        <f t="shared" si="250"/>
        <v>22</v>
      </c>
      <c r="AH209" s="156">
        <v>1324</v>
      </c>
      <c r="AI209" s="185">
        <f t="shared" ref="AI209:AI214" si="270">+AJ209-AJ208</f>
        <v>2</v>
      </c>
      <c r="AJ209" s="186">
        <v>14</v>
      </c>
      <c r="AK209" s="187">
        <f t="shared" si="263"/>
        <v>0</v>
      </c>
      <c r="AL209" s="156">
        <v>46</v>
      </c>
      <c r="AM209" s="185">
        <f t="shared" si="264"/>
        <v>0</v>
      </c>
      <c r="AN209" s="156">
        <v>46</v>
      </c>
      <c r="AO209" s="185">
        <f t="shared" si="265"/>
        <v>0</v>
      </c>
      <c r="AP209" s="188">
        <v>0</v>
      </c>
      <c r="AQ209" s="187">
        <f t="shared" si="266"/>
        <v>0</v>
      </c>
      <c r="AR209" s="156">
        <v>455</v>
      </c>
      <c r="AS209" s="185">
        <f t="shared" si="241"/>
        <v>0</v>
      </c>
      <c r="AT209" s="156">
        <v>440</v>
      </c>
      <c r="AU209" s="185">
        <f t="shared" si="267"/>
        <v>0</v>
      </c>
      <c r="AV209" s="189">
        <v>7</v>
      </c>
      <c r="AW209" s="247">
        <v>38</v>
      </c>
      <c r="AX209" s="238">
        <f t="shared" si="242"/>
        <v>44033</v>
      </c>
      <c r="AY209" s="6">
        <v>0</v>
      </c>
      <c r="AZ209" s="239">
        <f t="shared" si="231"/>
        <v>335</v>
      </c>
      <c r="BA209" s="239">
        <f t="shared" si="268"/>
        <v>16</v>
      </c>
      <c r="BB209" s="130">
        <v>0</v>
      </c>
      <c r="BC209" s="27">
        <f t="shared" si="232"/>
        <v>21</v>
      </c>
      <c r="BD209" s="239">
        <v>27</v>
      </c>
      <c r="BE209" s="230">
        <f t="shared" si="233"/>
        <v>44033</v>
      </c>
      <c r="BF209" s="132">
        <f t="shared" si="234"/>
        <v>5</v>
      </c>
      <c r="BG209" s="230">
        <f t="shared" si="235"/>
        <v>44033</v>
      </c>
      <c r="BH209" s="132">
        <f t="shared" si="236"/>
        <v>2020</v>
      </c>
      <c r="BI209" s="1">
        <f t="shared" si="258"/>
        <v>44033</v>
      </c>
      <c r="BJ209">
        <f t="shared" si="237"/>
        <v>22</v>
      </c>
      <c r="BK209">
        <f t="shared" si="238"/>
        <v>8</v>
      </c>
      <c r="BL209" s="1">
        <f t="shared" si="259"/>
        <v>44033</v>
      </c>
      <c r="BM209">
        <f t="shared" si="260"/>
        <v>2526</v>
      </c>
      <c r="BN209">
        <f t="shared" si="261"/>
        <v>579</v>
      </c>
      <c r="BO209" s="180">
        <f t="shared" si="219"/>
        <v>44033</v>
      </c>
      <c r="BP209">
        <f t="shared" si="220"/>
        <v>2018</v>
      </c>
      <c r="BQ209">
        <f t="shared" si="221"/>
        <v>1324</v>
      </c>
      <c r="BR209">
        <f t="shared" si="222"/>
        <v>14</v>
      </c>
      <c r="BS209" s="180">
        <f t="shared" si="223"/>
        <v>44033</v>
      </c>
      <c r="BT209">
        <f t="shared" si="224"/>
        <v>46</v>
      </c>
      <c r="BU209">
        <f t="shared" si="225"/>
        <v>46</v>
      </c>
      <c r="BV209">
        <f t="shared" si="226"/>
        <v>0</v>
      </c>
      <c r="BW209" s="180">
        <f t="shared" si="227"/>
        <v>44033</v>
      </c>
      <c r="BX209">
        <f t="shared" si="228"/>
        <v>455</v>
      </c>
      <c r="BY209">
        <f t="shared" si="229"/>
        <v>440</v>
      </c>
      <c r="BZ209">
        <f t="shared" si="230"/>
        <v>7</v>
      </c>
      <c r="CA209" s="180">
        <f t="shared" si="188"/>
        <v>44033</v>
      </c>
      <c r="CB209">
        <f t="shared" si="189"/>
        <v>60</v>
      </c>
      <c r="CC209">
        <f t="shared" si="190"/>
        <v>22</v>
      </c>
      <c r="CD209" s="180">
        <f t="shared" si="191"/>
        <v>44033</v>
      </c>
      <c r="CE209">
        <f t="shared" si="192"/>
        <v>2</v>
      </c>
      <c r="CF209" s="1">
        <f t="shared" si="245"/>
        <v>44033</v>
      </c>
      <c r="CG209" s="284">
        <f t="shared" si="246"/>
        <v>60</v>
      </c>
      <c r="CH209" s="1">
        <f t="shared" si="247"/>
        <v>44033</v>
      </c>
      <c r="CI209" s="285">
        <f t="shared" si="248"/>
        <v>2</v>
      </c>
    </row>
    <row r="210" spans="1:87" ht="18" customHeight="1" x14ac:dyDescent="0.55000000000000004">
      <c r="A210" s="180">
        <v>44034</v>
      </c>
      <c r="B210" s="241">
        <v>3</v>
      </c>
      <c r="C210" s="155">
        <f t="shared" si="252"/>
        <v>2023</v>
      </c>
      <c r="D210" s="155">
        <f t="shared" si="269"/>
        <v>76</v>
      </c>
      <c r="E210" s="147">
        <v>2</v>
      </c>
      <c r="F210" s="147">
        <v>1947</v>
      </c>
      <c r="G210" s="147">
        <v>2</v>
      </c>
      <c r="H210" s="135"/>
      <c r="I210" s="147">
        <v>3</v>
      </c>
      <c r="J210" s="135"/>
      <c r="K210" s="42">
        <v>0</v>
      </c>
      <c r="L210" s="146">
        <v>31</v>
      </c>
      <c r="M210" s="147">
        <v>7</v>
      </c>
      <c r="N210" s="135"/>
      <c r="O210" s="135"/>
      <c r="P210" s="147">
        <v>16</v>
      </c>
      <c r="Q210" s="147">
        <v>16</v>
      </c>
      <c r="R210" s="135"/>
      <c r="S210" s="135"/>
      <c r="T210" s="147">
        <v>3</v>
      </c>
      <c r="U210" s="147">
        <v>2</v>
      </c>
      <c r="V210" s="135"/>
      <c r="W210" s="42">
        <v>176</v>
      </c>
      <c r="X210" s="148">
        <v>89</v>
      </c>
      <c r="Y210" s="42">
        <v>22</v>
      </c>
      <c r="Z210" s="75">
        <f t="shared" si="251"/>
        <v>44034</v>
      </c>
      <c r="AA210" s="231">
        <f t="shared" si="255"/>
        <v>2632</v>
      </c>
      <c r="AB210" s="231">
        <f t="shared" si="256"/>
        <v>1830</v>
      </c>
      <c r="AC210" s="232">
        <f t="shared" si="257"/>
        <v>21</v>
      </c>
      <c r="AD210" s="184">
        <f t="shared" si="262"/>
        <v>113</v>
      </c>
      <c r="AE210" s="244">
        <f t="shared" ref="AE210:AE215" si="271">+AE209+AD210</f>
        <v>926</v>
      </c>
      <c r="AF210" s="156">
        <v>2131</v>
      </c>
      <c r="AG210" s="185">
        <f t="shared" si="250"/>
        <v>20</v>
      </c>
      <c r="AH210" s="156">
        <v>1344</v>
      </c>
      <c r="AI210" s="185">
        <f t="shared" si="270"/>
        <v>0</v>
      </c>
      <c r="AJ210" s="186">
        <v>14</v>
      </c>
      <c r="AK210" s="187">
        <f t="shared" si="263"/>
        <v>0</v>
      </c>
      <c r="AL210" s="156">
        <v>46</v>
      </c>
      <c r="AM210" s="185">
        <f t="shared" si="264"/>
        <v>0</v>
      </c>
      <c r="AN210" s="156">
        <v>46</v>
      </c>
      <c r="AO210" s="185">
        <f t="shared" si="265"/>
        <v>0</v>
      </c>
      <c r="AP210" s="188">
        <v>0</v>
      </c>
      <c r="AQ210" s="187">
        <f t="shared" si="266"/>
        <v>0</v>
      </c>
      <c r="AR210" s="156">
        <v>455</v>
      </c>
      <c r="AS210" s="185">
        <f t="shared" si="241"/>
        <v>0</v>
      </c>
      <c r="AT210" s="156">
        <v>440</v>
      </c>
      <c r="AU210" s="185">
        <f t="shared" si="267"/>
        <v>0</v>
      </c>
      <c r="AV210" s="189">
        <v>7</v>
      </c>
      <c r="AW210" s="247">
        <v>39</v>
      </c>
      <c r="AX210" s="238">
        <f t="shared" si="242"/>
        <v>44034</v>
      </c>
      <c r="AY210" s="6">
        <v>0</v>
      </c>
      <c r="AZ210" s="239">
        <f t="shared" si="231"/>
        <v>335</v>
      </c>
      <c r="BA210" s="239">
        <f t="shared" si="268"/>
        <v>17</v>
      </c>
      <c r="BB210" s="130">
        <v>0</v>
      </c>
      <c r="BC210" s="27">
        <f t="shared" si="232"/>
        <v>21</v>
      </c>
      <c r="BD210" s="239">
        <v>28</v>
      </c>
      <c r="BE210" s="230">
        <f t="shared" si="233"/>
        <v>44034</v>
      </c>
      <c r="BF210" s="132">
        <f t="shared" si="234"/>
        <v>3</v>
      </c>
      <c r="BG210" s="230">
        <f t="shared" si="235"/>
        <v>44034</v>
      </c>
      <c r="BH210" s="132">
        <f t="shared" si="236"/>
        <v>2023</v>
      </c>
      <c r="BI210" s="1">
        <f t="shared" si="258"/>
        <v>44034</v>
      </c>
      <c r="BJ210">
        <f t="shared" si="237"/>
        <v>31</v>
      </c>
      <c r="BK210">
        <f t="shared" si="238"/>
        <v>7</v>
      </c>
      <c r="BL210" s="1">
        <f t="shared" si="259"/>
        <v>44034</v>
      </c>
      <c r="BM210">
        <f t="shared" si="260"/>
        <v>2557</v>
      </c>
      <c r="BN210">
        <f t="shared" si="261"/>
        <v>586</v>
      </c>
      <c r="BO210" s="180">
        <f t="shared" si="219"/>
        <v>44034</v>
      </c>
      <c r="BP210">
        <f t="shared" si="220"/>
        <v>2131</v>
      </c>
      <c r="BQ210">
        <f t="shared" si="221"/>
        <v>1344</v>
      </c>
      <c r="BR210">
        <f t="shared" si="222"/>
        <v>14</v>
      </c>
      <c r="BS210" s="180">
        <f t="shared" si="223"/>
        <v>44034</v>
      </c>
      <c r="BT210">
        <f t="shared" si="224"/>
        <v>46</v>
      </c>
      <c r="BU210">
        <f t="shared" si="225"/>
        <v>46</v>
      </c>
      <c r="BV210">
        <f t="shared" si="226"/>
        <v>0</v>
      </c>
      <c r="BW210" s="180">
        <f t="shared" si="227"/>
        <v>44034</v>
      </c>
      <c r="BX210">
        <f t="shared" si="228"/>
        <v>455</v>
      </c>
      <c r="BY210">
        <f t="shared" si="229"/>
        <v>440</v>
      </c>
      <c r="BZ210">
        <f t="shared" si="230"/>
        <v>7</v>
      </c>
      <c r="CA210" s="180">
        <f t="shared" si="188"/>
        <v>44034</v>
      </c>
      <c r="CB210">
        <f t="shared" si="189"/>
        <v>113</v>
      </c>
      <c r="CC210">
        <f t="shared" si="190"/>
        <v>20</v>
      </c>
      <c r="CD210" s="180">
        <f t="shared" si="191"/>
        <v>44034</v>
      </c>
      <c r="CE210">
        <f t="shared" si="192"/>
        <v>0</v>
      </c>
      <c r="CF210" s="1">
        <f t="shared" si="245"/>
        <v>44034</v>
      </c>
      <c r="CG210" s="284">
        <f t="shared" si="246"/>
        <v>113</v>
      </c>
      <c r="CH210" s="1">
        <f t="shared" si="247"/>
        <v>44034</v>
      </c>
      <c r="CI210" s="285">
        <f t="shared" si="248"/>
        <v>0</v>
      </c>
    </row>
    <row r="211" spans="1:87" ht="18" customHeight="1" x14ac:dyDescent="0.55000000000000004">
      <c r="A211" s="180">
        <v>44035</v>
      </c>
      <c r="B211" s="241">
        <v>6</v>
      </c>
      <c r="C211" s="155">
        <f t="shared" si="252"/>
        <v>2029</v>
      </c>
      <c r="D211" s="155">
        <f t="shared" si="269"/>
        <v>78</v>
      </c>
      <c r="E211" s="147">
        <v>2</v>
      </c>
      <c r="F211" s="147">
        <v>1951</v>
      </c>
      <c r="G211" s="147">
        <v>1</v>
      </c>
      <c r="H211" s="135"/>
      <c r="I211" s="147">
        <v>2</v>
      </c>
      <c r="J211" s="135"/>
      <c r="K211" s="42">
        <v>0</v>
      </c>
      <c r="L211" s="146">
        <v>43</v>
      </c>
      <c r="M211" s="147">
        <v>9</v>
      </c>
      <c r="N211" s="135"/>
      <c r="O211" s="135"/>
      <c r="P211" s="147">
        <v>11</v>
      </c>
      <c r="Q211" s="147">
        <v>0</v>
      </c>
      <c r="R211" s="135"/>
      <c r="S211" s="135"/>
      <c r="T211" s="147">
        <v>4</v>
      </c>
      <c r="U211" s="147">
        <v>2</v>
      </c>
      <c r="V211" s="135"/>
      <c r="W211" s="42">
        <v>205</v>
      </c>
      <c r="X211" s="148">
        <v>96</v>
      </c>
      <c r="Y211" s="42">
        <v>23</v>
      </c>
      <c r="Z211" s="75">
        <f t="shared" si="251"/>
        <v>44035</v>
      </c>
      <c r="AA211" s="231">
        <f t="shared" si="255"/>
        <v>2750</v>
      </c>
      <c r="AB211" s="231">
        <f t="shared" si="256"/>
        <v>1865</v>
      </c>
      <c r="AC211" s="232">
        <f t="shared" si="257"/>
        <v>22</v>
      </c>
      <c r="AD211" s="184">
        <f t="shared" si="262"/>
        <v>118</v>
      </c>
      <c r="AE211" s="244">
        <f t="shared" si="271"/>
        <v>1044</v>
      </c>
      <c r="AF211" s="156">
        <v>2249</v>
      </c>
      <c r="AG211" s="185">
        <f t="shared" si="250"/>
        <v>35</v>
      </c>
      <c r="AH211" s="156">
        <v>1379</v>
      </c>
      <c r="AI211" s="185">
        <f t="shared" si="270"/>
        <v>1</v>
      </c>
      <c r="AJ211" s="186">
        <v>15</v>
      </c>
      <c r="AK211" s="187">
        <f t="shared" si="263"/>
        <v>0</v>
      </c>
      <c r="AL211" s="156">
        <v>46</v>
      </c>
      <c r="AM211" s="185">
        <f t="shared" si="264"/>
        <v>0</v>
      </c>
      <c r="AN211" s="156">
        <v>46</v>
      </c>
      <c r="AO211" s="185">
        <f t="shared" si="265"/>
        <v>0</v>
      </c>
      <c r="AP211" s="188">
        <v>0</v>
      </c>
      <c r="AQ211" s="187">
        <f t="shared" si="266"/>
        <v>0</v>
      </c>
      <c r="AR211" s="156">
        <v>455</v>
      </c>
      <c r="AS211" s="185">
        <f t="shared" si="241"/>
        <v>0</v>
      </c>
      <c r="AT211" s="156">
        <v>440</v>
      </c>
      <c r="AU211" s="185">
        <f t="shared" si="267"/>
        <v>0</v>
      </c>
      <c r="AV211" s="189">
        <v>7</v>
      </c>
      <c r="AW211" s="247">
        <v>40</v>
      </c>
      <c r="AX211" s="238">
        <f t="shared" si="242"/>
        <v>44035</v>
      </c>
      <c r="AY211" s="6">
        <v>0</v>
      </c>
      <c r="AZ211" s="239">
        <f t="shared" si="231"/>
        <v>335</v>
      </c>
      <c r="BA211" s="239">
        <f t="shared" si="268"/>
        <v>18</v>
      </c>
      <c r="BB211" s="130">
        <v>0</v>
      </c>
      <c r="BC211" s="27">
        <f t="shared" si="232"/>
        <v>21</v>
      </c>
      <c r="BD211" s="239">
        <v>29</v>
      </c>
      <c r="BE211" s="230">
        <f t="shared" si="233"/>
        <v>44035</v>
      </c>
      <c r="BF211" s="132">
        <f t="shared" si="234"/>
        <v>6</v>
      </c>
      <c r="BG211" s="230">
        <f t="shared" si="235"/>
        <v>44035</v>
      </c>
      <c r="BH211" s="132">
        <f t="shared" si="236"/>
        <v>2029</v>
      </c>
      <c r="BI211" s="1">
        <f t="shared" si="258"/>
        <v>44035</v>
      </c>
      <c r="BJ211">
        <f t="shared" si="237"/>
        <v>43</v>
      </c>
      <c r="BK211">
        <f t="shared" si="238"/>
        <v>9</v>
      </c>
      <c r="BL211" s="1">
        <f t="shared" si="259"/>
        <v>44035</v>
      </c>
      <c r="BM211">
        <f t="shared" si="260"/>
        <v>2600</v>
      </c>
      <c r="BN211">
        <f t="shared" si="261"/>
        <v>595</v>
      </c>
      <c r="BO211" s="180">
        <f t="shared" si="219"/>
        <v>44035</v>
      </c>
      <c r="BP211">
        <f t="shared" si="220"/>
        <v>2249</v>
      </c>
      <c r="BQ211">
        <f t="shared" si="221"/>
        <v>1379</v>
      </c>
      <c r="BR211">
        <f t="shared" si="222"/>
        <v>15</v>
      </c>
      <c r="BS211" s="180">
        <f t="shared" si="223"/>
        <v>44035</v>
      </c>
      <c r="BT211">
        <f t="shared" si="224"/>
        <v>46</v>
      </c>
      <c r="BU211">
        <f t="shared" si="225"/>
        <v>46</v>
      </c>
      <c r="BV211">
        <f t="shared" si="226"/>
        <v>0</v>
      </c>
      <c r="BW211" s="180">
        <f t="shared" si="227"/>
        <v>44035</v>
      </c>
      <c r="BX211">
        <f t="shared" si="228"/>
        <v>455</v>
      </c>
      <c r="BY211">
        <f t="shared" si="229"/>
        <v>440</v>
      </c>
      <c r="BZ211">
        <f t="shared" si="230"/>
        <v>7</v>
      </c>
      <c r="CA211" s="180">
        <f t="shared" si="188"/>
        <v>44035</v>
      </c>
      <c r="CB211">
        <f t="shared" si="189"/>
        <v>118</v>
      </c>
      <c r="CC211">
        <f t="shared" si="190"/>
        <v>35</v>
      </c>
      <c r="CD211" s="180">
        <f t="shared" si="191"/>
        <v>44035</v>
      </c>
      <c r="CE211">
        <f t="shared" si="192"/>
        <v>1</v>
      </c>
      <c r="CF211" s="1">
        <f t="shared" si="245"/>
        <v>44035</v>
      </c>
      <c r="CG211" s="284">
        <f t="shared" si="246"/>
        <v>118</v>
      </c>
      <c r="CH211" s="1">
        <f t="shared" si="247"/>
        <v>44035</v>
      </c>
      <c r="CI211" s="285">
        <f t="shared" si="248"/>
        <v>1</v>
      </c>
    </row>
    <row r="212" spans="1:87" ht="18" customHeight="1" x14ac:dyDescent="0.55000000000000004">
      <c r="A212" s="180">
        <v>44036</v>
      </c>
      <c r="B212" s="241">
        <v>5</v>
      </c>
      <c r="C212" s="155">
        <f t="shared" si="252"/>
        <v>2034</v>
      </c>
      <c r="D212" s="155">
        <f t="shared" si="269"/>
        <v>79</v>
      </c>
      <c r="E212" s="147">
        <v>2</v>
      </c>
      <c r="F212" s="147">
        <v>1955</v>
      </c>
      <c r="G212" s="147">
        <v>1</v>
      </c>
      <c r="H212" s="135"/>
      <c r="I212" s="147">
        <v>1</v>
      </c>
      <c r="J212" s="135"/>
      <c r="K212" s="42">
        <v>0</v>
      </c>
      <c r="L212" s="146">
        <v>74</v>
      </c>
      <c r="M212" s="147">
        <v>2</v>
      </c>
      <c r="N212" s="135"/>
      <c r="O212" s="135"/>
      <c r="P212" s="147">
        <v>18</v>
      </c>
      <c r="Q212" s="147">
        <v>0</v>
      </c>
      <c r="R212" s="135"/>
      <c r="S212" s="135"/>
      <c r="T212" s="147">
        <v>9</v>
      </c>
      <c r="U212" s="147">
        <v>8</v>
      </c>
      <c r="V212" s="135"/>
      <c r="W212" s="42">
        <v>251</v>
      </c>
      <c r="X212" s="148">
        <v>90</v>
      </c>
      <c r="Y212" s="42">
        <v>24</v>
      </c>
      <c r="Z212" s="75">
        <f t="shared" si="251"/>
        <v>44036</v>
      </c>
      <c r="AA212" s="231">
        <f t="shared" si="255"/>
        <v>2876</v>
      </c>
      <c r="AB212" s="231">
        <f t="shared" si="256"/>
        <v>1893</v>
      </c>
      <c r="AC212" s="232">
        <f t="shared" si="257"/>
        <v>23</v>
      </c>
      <c r="AD212" s="184">
        <f t="shared" si="262"/>
        <v>123</v>
      </c>
      <c r="AE212" s="244">
        <f t="shared" si="271"/>
        <v>1167</v>
      </c>
      <c r="AF212" s="156">
        <v>2372</v>
      </c>
      <c r="AG212" s="185">
        <f t="shared" si="250"/>
        <v>28</v>
      </c>
      <c r="AH212" s="156">
        <v>1407</v>
      </c>
      <c r="AI212" s="185">
        <f t="shared" si="270"/>
        <v>1</v>
      </c>
      <c r="AJ212" s="186">
        <v>16</v>
      </c>
      <c r="AK212" s="187">
        <f t="shared" si="263"/>
        <v>0</v>
      </c>
      <c r="AL212" s="156">
        <v>46</v>
      </c>
      <c r="AM212" s="185">
        <f t="shared" si="264"/>
        <v>0</v>
      </c>
      <c r="AN212" s="156">
        <v>46</v>
      </c>
      <c r="AO212" s="185">
        <f t="shared" si="265"/>
        <v>0</v>
      </c>
      <c r="AP212" s="188">
        <v>0</v>
      </c>
      <c r="AQ212" s="187">
        <f t="shared" si="266"/>
        <v>3</v>
      </c>
      <c r="AR212" s="156">
        <v>458</v>
      </c>
      <c r="AS212" s="185">
        <f t="shared" si="241"/>
        <v>0</v>
      </c>
      <c r="AT212" s="156">
        <v>440</v>
      </c>
      <c r="AU212" s="185">
        <f t="shared" si="267"/>
        <v>0</v>
      </c>
      <c r="AV212" s="189">
        <v>7</v>
      </c>
      <c r="AW212" s="247">
        <v>41</v>
      </c>
      <c r="AX212" s="238">
        <f t="shared" si="242"/>
        <v>44036</v>
      </c>
      <c r="AY212" s="6">
        <v>0</v>
      </c>
      <c r="AZ212" s="239">
        <f t="shared" si="231"/>
        <v>335</v>
      </c>
      <c r="BA212" s="239">
        <f t="shared" si="268"/>
        <v>19</v>
      </c>
      <c r="BB212" s="130">
        <v>0</v>
      </c>
      <c r="BC212" s="27">
        <f t="shared" si="232"/>
        <v>21</v>
      </c>
      <c r="BD212" s="239">
        <v>30</v>
      </c>
      <c r="BE212" s="230">
        <f t="shared" si="233"/>
        <v>44036</v>
      </c>
      <c r="BF212" s="132">
        <f t="shared" si="234"/>
        <v>5</v>
      </c>
      <c r="BG212" s="230">
        <f t="shared" si="235"/>
        <v>44036</v>
      </c>
      <c r="BH212" s="132">
        <f t="shared" si="236"/>
        <v>2034</v>
      </c>
      <c r="BI212" s="1">
        <f t="shared" si="258"/>
        <v>44036</v>
      </c>
      <c r="BJ212">
        <f t="shared" si="237"/>
        <v>74</v>
      </c>
      <c r="BK212">
        <f t="shared" si="238"/>
        <v>2</v>
      </c>
      <c r="BL212" s="1">
        <f t="shared" si="259"/>
        <v>44036</v>
      </c>
      <c r="BM212">
        <f t="shared" si="260"/>
        <v>2674</v>
      </c>
      <c r="BN212">
        <f t="shared" si="261"/>
        <v>597</v>
      </c>
      <c r="BO212" s="180">
        <f t="shared" si="219"/>
        <v>44036</v>
      </c>
      <c r="BP212">
        <f t="shared" si="220"/>
        <v>2372</v>
      </c>
      <c r="BQ212">
        <f t="shared" si="221"/>
        <v>1407</v>
      </c>
      <c r="BR212">
        <f t="shared" si="222"/>
        <v>16</v>
      </c>
      <c r="BS212" s="180">
        <f t="shared" si="223"/>
        <v>44036</v>
      </c>
      <c r="BT212">
        <f t="shared" si="224"/>
        <v>46</v>
      </c>
      <c r="BU212">
        <f t="shared" si="225"/>
        <v>46</v>
      </c>
      <c r="BV212">
        <f t="shared" si="226"/>
        <v>0</v>
      </c>
      <c r="BW212" s="180">
        <f t="shared" si="227"/>
        <v>44036</v>
      </c>
      <c r="BX212">
        <f t="shared" si="228"/>
        <v>458</v>
      </c>
      <c r="BY212">
        <f t="shared" si="229"/>
        <v>440</v>
      </c>
      <c r="BZ212">
        <f t="shared" si="230"/>
        <v>7</v>
      </c>
      <c r="CA212" s="180">
        <f t="shared" ref="CA212:CA217" si="272">+A212</f>
        <v>44036</v>
      </c>
      <c r="CB212">
        <f t="shared" ref="CB212:CB217" si="273">+AD212</f>
        <v>123</v>
      </c>
      <c r="CC212">
        <f t="shared" ref="CC212:CC217" si="274">+AG212</f>
        <v>28</v>
      </c>
      <c r="CD212" s="180">
        <f t="shared" ref="CD212:CD217" si="275">+A212</f>
        <v>44036</v>
      </c>
      <c r="CE212">
        <f t="shared" ref="CE212:CE217" si="276">+AI212</f>
        <v>1</v>
      </c>
      <c r="CF212" s="1">
        <f t="shared" si="245"/>
        <v>44036</v>
      </c>
      <c r="CG212" s="284">
        <f t="shared" si="246"/>
        <v>123</v>
      </c>
      <c r="CH212" s="1">
        <f t="shared" si="247"/>
        <v>44036</v>
      </c>
      <c r="CI212" s="285">
        <f t="shared" si="248"/>
        <v>1</v>
      </c>
    </row>
    <row r="213" spans="1:87" ht="18" customHeight="1" x14ac:dyDescent="0.55000000000000004">
      <c r="A213" s="180">
        <v>44037</v>
      </c>
      <c r="B213" s="241">
        <v>11</v>
      </c>
      <c r="C213" s="155">
        <f t="shared" si="252"/>
        <v>2045</v>
      </c>
      <c r="D213" s="155">
        <f t="shared" si="269"/>
        <v>82</v>
      </c>
      <c r="E213" s="147">
        <v>3</v>
      </c>
      <c r="F213" s="147">
        <v>1963</v>
      </c>
      <c r="G213" s="147">
        <v>2</v>
      </c>
      <c r="H213" s="135"/>
      <c r="I213" s="147">
        <v>3</v>
      </c>
      <c r="J213" s="135"/>
      <c r="K213" s="42">
        <v>0</v>
      </c>
      <c r="L213" s="146">
        <v>68</v>
      </c>
      <c r="M213" s="147">
        <v>8</v>
      </c>
      <c r="N213" s="135"/>
      <c r="O213" s="135"/>
      <c r="P213" s="147">
        <v>17</v>
      </c>
      <c r="Q213" s="147">
        <v>0</v>
      </c>
      <c r="R213" s="135"/>
      <c r="S213" s="135"/>
      <c r="T213" s="147">
        <v>10</v>
      </c>
      <c r="U213" s="147">
        <v>7</v>
      </c>
      <c r="V213" s="135"/>
      <c r="W213" s="42">
        <v>292</v>
      </c>
      <c r="X213" s="148">
        <v>91</v>
      </c>
      <c r="Y213" s="42">
        <v>25</v>
      </c>
      <c r="Z213" s="75">
        <f t="shared" si="251"/>
        <v>44037</v>
      </c>
      <c r="AA213" s="231">
        <f t="shared" si="255"/>
        <v>3009</v>
      </c>
      <c r="AB213" s="231">
        <f t="shared" si="256"/>
        <v>1941</v>
      </c>
      <c r="AC213" s="232">
        <f t="shared" si="257"/>
        <v>25</v>
      </c>
      <c r="AD213" s="184">
        <f t="shared" si="262"/>
        <v>133</v>
      </c>
      <c r="AE213" s="244">
        <f t="shared" si="271"/>
        <v>1300</v>
      </c>
      <c r="AF213" s="156">
        <v>2505</v>
      </c>
      <c r="AG213" s="185">
        <f t="shared" si="250"/>
        <v>48</v>
      </c>
      <c r="AH213" s="156">
        <v>1455</v>
      </c>
      <c r="AI213" s="185">
        <f t="shared" si="270"/>
        <v>2</v>
      </c>
      <c r="AJ213" s="186">
        <v>18</v>
      </c>
      <c r="AK213" s="187">
        <f t="shared" si="263"/>
        <v>0</v>
      </c>
      <c r="AL213" s="156">
        <v>46</v>
      </c>
      <c r="AM213" s="185">
        <f t="shared" si="264"/>
        <v>0</v>
      </c>
      <c r="AN213" s="156">
        <v>46</v>
      </c>
      <c r="AO213" s="185">
        <f t="shared" si="265"/>
        <v>0</v>
      </c>
      <c r="AP213" s="188">
        <v>0</v>
      </c>
      <c r="AQ213" s="187">
        <f t="shared" si="266"/>
        <v>0</v>
      </c>
      <c r="AR213" s="156">
        <v>458</v>
      </c>
      <c r="AS213" s="185">
        <f t="shared" si="241"/>
        <v>0</v>
      </c>
      <c r="AT213" s="156">
        <v>440</v>
      </c>
      <c r="AU213" s="185">
        <f t="shared" si="267"/>
        <v>0</v>
      </c>
      <c r="AV213" s="189">
        <v>7</v>
      </c>
      <c r="AW213" s="247">
        <v>42</v>
      </c>
      <c r="AX213" s="238">
        <f t="shared" si="242"/>
        <v>44037</v>
      </c>
      <c r="AY213" s="6">
        <v>0</v>
      </c>
      <c r="AZ213" s="239">
        <f t="shared" si="231"/>
        <v>335</v>
      </c>
      <c r="BA213" s="239">
        <f t="shared" si="268"/>
        <v>20</v>
      </c>
      <c r="BB213" s="130">
        <v>0</v>
      </c>
      <c r="BC213" s="27">
        <f t="shared" si="232"/>
        <v>21</v>
      </c>
      <c r="BD213" s="239">
        <v>31</v>
      </c>
      <c r="BE213" s="230">
        <f t="shared" si="233"/>
        <v>44037</v>
      </c>
      <c r="BF213" s="132">
        <f t="shared" si="234"/>
        <v>11</v>
      </c>
      <c r="BG213" s="230">
        <f t="shared" si="235"/>
        <v>44037</v>
      </c>
      <c r="BH213" s="132">
        <f t="shared" si="236"/>
        <v>2045</v>
      </c>
      <c r="BI213" s="1">
        <f t="shared" si="258"/>
        <v>44037</v>
      </c>
      <c r="BJ213">
        <f t="shared" si="237"/>
        <v>68</v>
      </c>
      <c r="BK213">
        <f t="shared" si="238"/>
        <v>8</v>
      </c>
      <c r="BL213" s="1">
        <f t="shared" si="259"/>
        <v>44037</v>
      </c>
      <c r="BM213">
        <f t="shared" si="260"/>
        <v>2742</v>
      </c>
      <c r="BN213">
        <f t="shared" si="261"/>
        <v>605</v>
      </c>
      <c r="BO213" s="180">
        <f t="shared" si="219"/>
        <v>44037</v>
      </c>
      <c r="BP213">
        <f t="shared" si="220"/>
        <v>2505</v>
      </c>
      <c r="BQ213">
        <f t="shared" si="221"/>
        <v>1455</v>
      </c>
      <c r="BR213">
        <f t="shared" si="222"/>
        <v>18</v>
      </c>
      <c r="BS213" s="180">
        <f t="shared" si="223"/>
        <v>44037</v>
      </c>
      <c r="BT213">
        <f t="shared" si="224"/>
        <v>46</v>
      </c>
      <c r="BU213">
        <f t="shared" si="225"/>
        <v>46</v>
      </c>
      <c r="BV213">
        <f t="shared" si="226"/>
        <v>0</v>
      </c>
      <c r="BW213" s="180">
        <f t="shared" si="227"/>
        <v>44037</v>
      </c>
      <c r="BX213">
        <f t="shared" si="228"/>
        <v>458</v>
      </c>
      <c r="BY213">
        <f t="shared" si="229"/>
        <v>440</v>
      </c>
      <c r="BZ213">
        <f t="shared" si="230"/>
        <v>7</v>
      </c>
      <c r="CA213" s="180">
        <f t="shared" si="272"/>
        <v>44037</v>
      </c>
      <c r="CB213">
        <f t="shared" si="273"/>
        <v>133</v>
      </c>
      <c r="CC213">
        <f t="shared" si="274"/>
        <v>48</v>
      </c>
      <c r="CD213" s="180">
        <f t="shared" si="275"/>
        <v>44037</v>
      </c>
      <c r="CE213">
        <f t="shared" si="276"/>
        <v>2</v>
      </c>
      <c r="CF213" s="1">
        <f t="shared" si="245"/>
        <v>44037</v>
      </c>
      <c r="CG213" s="284">
        <f t="shared" si="246"/>
        <v>133</v>
      </c>
      <c r="CH213" s="1">
        <f t="shared" si="247"/>
        <v>44037</v>
      </c>
      <c r="CI213" s="285">
        <f t="shared" si="248"/>
        <v>2</v>
      </c>
    </row>
    <row r="214" spans="1:87" ht="18" customHeight="1" x14ac:dyDescent="0.55000000000000004">
      <c r="A214" s="180">
        <v>44038</v>
      </c>
      <c r="B214" s="241">
        <v>4</v>
      </c>
      <c r="C214" s="155">
        <f t="shared" si="252"/>
        <v>2049</v>
      </c>
      <c r="D214" s="155">
        <f t="shared" si="269"/>
        <v>80</v>
      </c>
      <c r="E214" s="147">
        <v>2</v>
      </c>
      <c r="F214" s="147">
        <v>1969</v>
      </c>
      <c r="G214" s="147">
        <v>0</v>
      </c>
      <c r="H214" s="135"/>
      <c r="I214" s="147">
        <v>3</v>
      </c>
      <c r="J214" s="135"/>
      <c r="K214" s="42">
        <v>0</v>
      </c>
      <c r="L214" s="146">
        <v>44</v>
      </c>
      <c r="M214" s="147">
        <v>1</v>
      </c>
      <c r="N214" s="135"/>
      <c r="O214" s="135"/>
      <c r="P214" s="147">
        <v>31</v>
      </c>
      <c r="Q214" s="147">
        <v>1</v>
      </c>
      <c r="R214" s="135"/>
      <c r="S214" s="135"/>
      <c r="T214" s="147">
        <v>1</v>
      </c>
      <c r="U214" s="147">
        <v>1</v>
      </c>
      <c r="V214" s="135"/>
      <c r="W214" s="42">
        <v>302</v>
      </c>
      <c r="X214" s="148">
        <v>88</v>
      </c>
      <c r="Y214" s="42">
        <v>26</v>
      </c>
      <c r="Z214" s="75">
        <f t="shared" si="251"/>
        <v>44038</v>
      </c>
      <c r="AA214" s="231">
        <f t="shared" si="255"/>
        <v>3137</v>
      </c>
      <c r="AB214" s="231">
        <f t="shared" si="256"/>
        <v>1981</v>
      </c>
      <c r="AC214" s="232">
        <f t="shared" si="257"/>
        <v>25</v>
      </c>
      <c r="AD214" s="184">
        <f t="shared" si="262"/>
        <v>128</v>
      </c>
      <c r="AE214" s="244">
        <f t="shared" si="271"/>
        <v>1428</v>
      </c>
      <c r="AF214" s="156">
        <v>2633</v>
      </c>
      <c r="AG214" s="185">
        <f t="shared" si="250"/>
        <v>40</v>
      </c>
      <c r="AH214" s="156">
        <v>1495</v>
      </c>
      <c r="AI214" s="185">
        <f t="shared" si="270"/>
        <v>0</v>
      </c>
      <c r="AJ214" s="186">
        <v>18</v>
      </c>
      <c r="AK214" s="187">
        <f t="shared" si="263"/>
        <v>0</v>
      </c>
      <c r="AL214" s="156">
        <v>46</v>
      </c>
      <c r="AM214" s="185">
        <f t="shared" si="264"/>
        <v>0</v>
      </c>
      <c r="AN214" s="156">
        <v>46</v>
      </c>
      <c r="AO214" s="185">
        <f t="shared" si="265"/>
        <v>0</v>
      </c>
      <c r="AP214" s="188">
        <v>0</v>
      </c>
      <c r="AQ214" s="187">
        <f t="shared" si="266"/>
        <v>0</v>
      </c>
      <c r="AR214" s="156">
        <v>458</v>
      </c>
      <c r="AS214" s="185">
        <f t="shared" si="241"/>
        <v>0</v>
      </c>
      <c r="AT214" s="156">
        <v>440</v>
      </c>
      <c r="AU214" s="185">
        <f t="shared" si="267"/>
        <v>0</v>
      </c>
      <c r="AV214" s="189">
        <v>7</v>
      </c>
      <c r="AW214" s="247">
        <v>43</v>
      </c>
      <c r="AX214" s="238">
        <f t="shared" si="242"/>
        <v>44038</v>
      </c>
      <c r="AY214" s="6">
        <v>0</v>
      </c>
      <c r="AZ214" s="239">
        <f t="shared" si="231"/>
        <v>335</v>
      </c>
      <c r="BA214" s="239">
        <f t="shared" si="268"/>
        <v>21</v>
      </c>
      <c r="BB214" s="130">
        <v>0</v>
      </c>
      <c r="BC214" s="27">
        <f t="shared" si="232"/>
        <v>21</v>
      </c>
      <c r="BD214" s="239">
        <v>32</v>
      </c>
      <c r="BE214" s="230">
        <f t="shared" si="233"/>
        <v>44038</v>
      </c>
      <c r="BF214" s="132">
        <f t="shared" si="234"/>
        <v>4</v>
      </c>
      <c r="BG214" s="230">
        <f t="shared" si="235"/>
        <v>44038</v>
      </c>
      <c r="BH214" s="132">
        <f t="shared" si="236"/>
        <v>2049</v>
      </c>
      <c r="BI214" s="1">
        <f t="shared" si="258"/>
        <v>44038</v>
      </c>
      <c r="BJ214">
        <f t="shared" si="237"/>
        <v>44</v>
      </c>
      <c r="BK214">
        <f t="shared" si="238"/>
        <v>1</v>
      </c>
      <c r="BL214" s="1">
        <f t="shared" si="259"/>
        <v>44038</v>
      </c>
      <c r="BM214">
        <f t="shared" si="260"/>
        <v>2786</v>
      </c>
      <c r="BN214">
        <f t="shared" si="261"/>
        <v>606</v>
      </c>
      <c r="BO214" s="180">
        <f t="shared" si="219"/>
        <v>44038</v>
      </c>
      <c r="BP214">
        <f t="shared" si="220"/>
        <v>2633</v>
      </c>
      <c r="BQ214">
        <f t="shared" si="221"/>
        <v>1495</v>
      </c>
      <c r="BR214">
        <f t="shared" si="222"/>
        <v>18</v>
      </c>
      <c r="BS214" s="180">
        <f t="shared" si="223"/>
        <v>44038</v>
      </c>
      <c r="BT214">
        <f t="shared" si="224"/>
        <v>46</v>
      </c>
      <c r="BU214">
        <f t="shared" si="225"/>
        <v>46</v>
      </c>
      <c r="BV214">
        <f t="shared" si="226"/>
        <v>0</v>
      </c>
      <c r="BW214" s="180">
        <f t="shared" si="227"/>
        <v>44038</v>
      </c>
      <c r="BX214">
        <f t="shared" si="228"/>
        <v>458</v>
      </c>
      <c r="BY214">
        <f t="shared" si="229"/>
        <v>440</v>
      </c>
      <c r="BZ214">
        <f t="shared" si="230"/>
        <v>7</v>
      </c>
      <c r="CA214" s="180">
        <f t="shared" si="272"/>
        <v>44038</v>
      </c>
      <c r="CB214">
        <f t="shared" si="273"/>
        <v>128</v>
      </c>
      <c r="CC214">
        <f t="shared" si="274"/>
        <v>40</v>
      </c>
      <c r="CD214" s="180">
        <f t="shared" si="275"/>
        <v>44038</v>
      </c>
      <c r="CE214">
        <f t="shared" si="276"/>
        <v>0</v>
      </c>
      <c r="CF214" s="1">
        <f t="shared" si="245"/>
        <v>44038</v>
      </c>
      <c r="CG214" s="284">
        <f t="shared" si="246"/>
        <v>128</v>
      </c>
      <c r="CH214" s="1">
        <f t="shared" si="247"/>
        <v>44038</v>
      </c>
      <c r="CI214" s="285">
        <f t="shared" si="248"/>
        <v>0</v>
      </c>
    </row>
    <row r="215" spans="1:87" ht="18" customHeight="1" x14ac:dyDescent="0.55000000000000004">
      <c r="A215" s="180">
        <v>44039</v>
      </c>
      <c r="B215" s="241">
        <v>4</v>
      </c>
      <c r="C215" s="155">
        <f t="shared" ref="C215" si="277">+B215+C214</f>
        <v>2053</v>
      </c>
      <c r="D215" s="155">
        <f t="shared" ref="D215" si="278">+C215-F215</f>
        <v>82</v>
      </c>
      <c r="E215" s="147">
        <v>2</v>
      </c>
      <c r="F215" s="147">
        <v>1971</v>
      </c>
      <c r="G215" s="147">
        <v>0</v>
      </c>
      <c r="H215" s="135"/>
      <c r="I215" s="147">
        <v>1</v>
      </c>
      <c r="J215" s="135"/>
      <c r="K215" s="42">
        <v>0</v>
      </c>
      <c r="L215" s="146">
        <v>34</v>
      </c>
      <c r="M215" s="147">
        <v>6</v>
      </c>
      <c r="N215" s="135"/>
      <c r="O215" s="135"/>
      <c r="P215" s="147">
        <v>24</v>
      </c>
      <c r="Q215" s="147">
        <v>0</v>
      </c>
      <c r="R215" s="135"/>
      <c r="S215" s="135"/>
      <c r="T215" s="147">
        <v>6</v>
      </c>
      <c r="U215" s="147">
        <v>6</v>
      </c>
      <c r="V215" s="135"/>
      <c r="W215" s="42">
        <v>306</v>
      </c>
      <c r="X215" s="148">
        <v>88</v>
      </c>
      <c r="Y215" s="42">
        <v>27</v>
      </c>
      <c r="Z215" s="75">
        <f t="shared" si="251"/>
        <v>44039</v>
      </c>
      <c r="AA215" s="231">
        <f t="shared" ref="AA215" si="279">+AF215+AL215+AR215</f>
        <v>3286</v>
      </c>
      <c r="AB215" s="231">
        <f t="shared" ref="AB215" si="280">+AH215+AN215+AT215</f>
        <v>1972</v>
      </c>
      <c r="AC215" s="232">
        <f t="shared" ref="AC215" si="281">+AJ215+AP215+AV215</f>
        <v>29</v>
      </c>
      <c r="AD215" s="184">
        <f t="shared" ref="AD215" si="282">+AF215-AF214</f>
        <v>145</v>
      </c>
      <c r="AE215" s="244">
        <f t="shared" si="271"/>
        <v>1573</v>
      </c>
      <c r="AF215" s="156">
        <v>2778</v>
      </c>
      <c r="AG215" s="185">
        <f t="shared" si="250"/>
        <v>-9</v>
      </c>
      <c r="AH215" s="156">
        <v>1486</v>
      </c>
      <c r="AI215" s="185">
        <f t="shared" ref="AI215" si="283">+AJ215-AJ214</f>
        <v>4</v>
      </c>
      <c r="AJ215" s="186">
        <v>22</v>
      </c>
      <c r="AK215" s="187">
        <f t="shared" ref="AK215" si="284">+AL215-AL214</f>
        <v>0</v>
      </c>
      <c r="AL215" s="156">
        <v>46</v>
      </c>
      <c r="AM215" s="185">
        <f t="shared" ref="AM215" si="285">+AN215-AN214</f>
        <v>0</v>
      </c>
      <c r="AN215" s="156">
        <v>46</v>
      </c>
      <c r="AO215" s="185">
        <f t="shared" ref="AO215" si="286">+AP215-AP214</f>
        <v>0</v>
      </c>
      <c r="AP215" s="188">
        <v>0</v>
      </c>
      <c r="AQ215" s="187">
        <f t="shared" si="266"/>
        <v>4</v>
      </c>
      <c r="AR215" s="156">
        <v>462</v>
      </c>
      <c r="AS215" s="185">
        <f t="shared" ref="AS215" si="287">+AT215-AT214</f>
        <v>0</v>
      </c>
      <c r="AT215" s="156">
        <v>440</v>
      </c>
      <c r="AU215" s="185">
        <f t="shared" ref="AU215" si="288">+AV215-AV214</f>
        <v>0</v>
      </c>
      <c r="AV215" s="189">
        <v>7</v>
      </c>
      <c r="AW215" s="247">
        <v>44</v>
      </c>
      <c r="AX215" s="238">
        <f t="shared" ref="AX215" si="289">+A215</f>
        <v>44039</v>
      </c>
      <c r="AY215" s="6">
        <v>1</v>
      </c>
      <c r="AZ215" s="239">
        <f t="shared" ref="AZ215" si="290">+AZ214+AY215</f>
        <v>336</v>
      </c>
      <c r="BA215" s="246"/>
      <c r="BB215" s="130">
        <v>0</v>
      </c>
      <c r="BC215" s="27">
        <f t="shared" ref="BC215" si="291">+BC214+BB215</f>
        <v>21</v>
      </c>
      <c r="BD215" s="239">
        <v>33</v>
      </c>
      <c r="BE215" s="230">
        <f t="shared" ref="BE215" si="292">+Z215</f>
        <v>44039</v>
      </c>
      <c r="BF215" s="132">
        <f t="shared" ref="BF215" si="293">+B215</f>
        <v>4</v>
      </c>
      <c r="BG215" s="230">
        <f t="shared" ref="BG215" si="294">+A215</f>
        <v>44039</v>
      </c>
      <c r="BH215" s="132">
        <f t="shared" ref="BH215" si="295">+C215</f>
        <v>2053</v>
      </c>
      <c r="BI215" s="1">
        <f t="shared" ref="BI215" si="296">+BE215</f>
        <v>44039</v>
      </c>
      <c r="BJ215">
        <f t="shared" ref="BJ215" si="297">+L215</f>
        <v>34</v>
      </c>
      <c r="BK215">
        <f t="shared" ref="BK215" si="298">+M215</f>
        <v>6</v>
      </c>
      <c r="BL215" s="1">
        <f t="shared" ref="BL215" si="299">+BI215</f>
        <v>44039</v>
      </c>
      <c r="BM215">
        <f t="shared" ref="BM215" si="300">+BM214+BJ215</f>
        <v>2820</v>
      </c>
      <c r="BN215">
        <f t="shared" ref="BN215" si="301">+BN214+BK215</f>
        <v>612</v>
      </c>
      <c r="BO215" s="180">
        <f t="shared" ref="BO215" si="302">+A215</f>
        <v>44039</v>
      </c>
      <c r="BP215">
        <f t="shared" ref="BP215" si="303">+AF215</f>
        <v>2778</v>
      </c>
      <c r="BQ215">
        <f t="shared" ref="BQ215" si="304">+AH215</f>
        <v>1486</v>
      </c>
      <c r="BR215">
        <f t="shared" ref="BR215" si="305">+AJ215</f>
        <v>22</v>
      </c>
      <c r="BS215" s="180">
        <f t="shared" ref="BS215" si="306">+A215</f>
        <v>44039</v>
      </c>
      <c r="BT215">
        <f t="shared" ref="BT215" si="307">+AL215</f>
        <v>46</v>
      </c>
      <c r="BU215">
        <f t="shared" ref="BU215" si="308">+AN215</f>
        <v>46</v>
      </c>
      <c r="BV215">
        <f t="shared" ref="BV215" si="309">+AP215</f>
        <v>0</v>
      </c>
      <c r="BW215" s="180">
        <f t="shared" ref="BW215" si="310">+A215</f>
        <v>44039</v>
      </c>
      <c r="BX215">
        <f t="shared" ref="BX215" si="311">+AR215</f>
        <v>462</v>
      </c>
      <c r="BY215">
        <f t="shared" ref="BY215" si="312">+AT215</f>
        <v>440</v>
      </c>
      <c r="BZ215">
        <f t="shared" ref="BZ215" si="313">+AV215</f>
        <v>7</v>
      </c>
      <c r="CA215" s="180">
        <f t="shared" si="272"/>
        <v>44039</v>
      </c>
      <c r="CB215">
        <f t="shared" si="273"/>
        <v>145</v>
      </c>
      <c r="CC215">
        <f t="shared" si="274"/>
        <v>-9</v>
      </c>
      <c r="CD215" s="180">
        <f t="shared" si="275"/>
        <v>44039</v>
      </c>
      <c r="CE215">
        <f t="shared" si="276"/>
        <v>4</v>
      </c>
      <c r="CF215" s="1">
        <f t="shared" si="245"/>
        <v>44039</v>
      </c>
      <c r="CG215" s="284">
        <f t="shared" si="246"/>
        <v>145</v>
      </c>
      <c r="CH215" s="1">
        <f t="shared" si="247"/>
        <v>44039</v>
      </c>
      <c r="CI215" s="285">
        <f t="shared" si="248"/>
        <v>4</v>
      </c>
    </row>
    <row r="216" spans="1:87" ht="18" customHeight="1" x14ac:dyDescent="0.55000000000000004">
      <c r="A216" s="180">
        <v>44040</v>
      </c>
      <c r="B216" s="241">
        <v>3</v>
      </c>
      <c r="C216" s="155">
        <f t="shared" ref="C216" si="314">+B216+C215</f>
        <v>2056</v>
      </c>
      <c r="D216" s="155">
        <f t="shared" ref="D216" si="315">+C216-F216</f>
        <v>79</v>
      </c>
      <c r="E216" s="147">
        <v>2</v>
      </c>
      <c r="F216" s="147">
        <v>1977</v>
      </c>
      <c r="G216" s="147">
        <v>0</v>
      </c>
      <c r="H216" s="135"/>
      <c r="I216" s="147">
        <v>1</v>
      </c>
      <c r="J216" s="135"/>
      <c r="K216" s="42">
        <v>0</v>
      </c>
      <c r="L216" s="146">
        <v>27</v>
      </c>
      <c r="M216" s="147">
        <v>8</v>
      </c>
      <c r="N216" s="135"/>
      <c r="O216" s="135"/>
      <c r="P216" s="147">
        <v>51</v>
      </c>
      <c r="Q216" s="147">
        <v>0</v>
      </c>
      <c r="R216" s="135"/>
      <c r="S216" s="135"/>
      <c r="T216" s="147">
        <v>9</v>
      </c>
      <c r="U216" s="147">
        <v>5</v>
      </c>
      <c r="V216" s="135"/>
      <c r="W216" s="42">
        <v>273</v>
      </c>
      <c r="X216" s="148">
        <v>91</v>
      </c>
      <c r="Y216" s="42">
        <v>28</v>
      </c>
      <c r="Z216" s="75">
        <f t="shared" ref="Z216" si="316">+A216</f>
        <v>44040</v>
      </c>
      <c r="AA216" s="231">
        <f t="shared" ref="AA216" si="317">+AF216+AL216+AR216</f>
        <v>3397</v>
      </c>
      <c r="AB216" s="231">
        <f t="shared" ref="AB216" si="318">+AH216+AN216+AT216</f>
        <v>2013</v>
      </c>
      <c r="AC216" s="232">
        <f t="shared" ref="AC216" si="319">+AJ216+AP216+AV216</f>
        <v>30</v>
      </c>
      <c r="AD216" s="184">
        <f t="shared" ref="AD216" si="320">+AF216-AF215</f>
        <v>106</v>
      </c>
      <c r="AE216" s="244">
        <f t="shared" ref="AE216" si="321">+AE215+AD216</f>
        <v>1679</v>
      </c>
      <c r="AF216" s="156">
        <v>2884</v>
      </c>
      <c r="AG216" s="185">
        <f t="shared" ref="AG216:AG217" si="322">+AH216-AH215</f>
        <v>41</v>
      </c>
      <c r="AH216" s="156">
        <v>1527</v>
      </c>
      <c r="AI216" s="185">
        <f t="shared" ref="AI216" si="323">+AJ216-AJ215</f>
        <v>1</v>
      </c>
      <c r="AJ216" s="186">
        <v>23</v>
      </c>
      <c r="AK216" s="187">
        <f t="shared" ref="AK216" si="324">+AL216-AL215</f>
        <v>0</v>
      </c>
      <c r="AL216" s="156">
        <v>46</v>
      </c>
      <c r="AM216" s="185">
        <f t="shared" ref="AM216" si="325">+AN216-AN215</f>
        <v>0</v>
      </c>
      <c r="AN216" s="156">
        <v>46</v>
      </c>
      <c r="AO216" s="185">
        <f t="shared" ref="AO216" si="326">+AP216-AP215</f>
        <v>0</v>
      </c>
      <c r="AP216" s="188">
        <v>0</v>
      </c>
      <c r="AQ216" s="187">
        <f t="shared" ref="AQ216" si="327">+AR216-AR215</f>
        <v>5</v>
      </c>
      <c r="AR216" s="156">
        <v>467</v>
      </c>
      <c r="AS216" s="185">
        <f t="shared" ref="AS216" si="328">+AT216-AT215</f>
        <v>0</v>
      </c>
      <c r="AT216" s="156">
        <v>440</v>
      </c>
      <c r="AU216" s="185">
        <f t="shared" ref="AU216" si="329">+AV216-AV215</f>
        <v>0</v>
      </c>
      <c r="AV216" s="189">
        <v>7</v>
      </c>
      <c r="AW216" s="247">
        <v>45</v>
      </c>
      <c r="AX216" s="238">
        <f t="shared" ref="AX216" si="330">+A216</f>
        <v>44040</v>
      </c>
      <c r="AY216" s="6">
        <v>1</v>
      </c>
      <c r="AZ216" s="239">
        <f t="shared" ref="AZ216" si="331">+AZ215+AY216</f>
        <v>337</v>
      </c>
      <c r="BA216" s="246"/>
      <c r="BB216" s="130">
        <v>0</v>
      </c>
      <c r="BC216" s="27">
        <f t="shared" ref="BC216" si="332">+BC215+BB216</f>
        <v>21</v>
      </c>
      <c r="BD216" s="239">
        <v>34</v>
      </c>
      <c r="BE216" s="230">
        <f t="shared" ref="BE216" si="333">+Z216</f>
        <v>44040</v>
      </c>
      <c r="BF216" s="132">
        <f t="shared" ref="BF216" si="334">+B216</f>
        <v>3</v>
      </c>
      <c r="BG216" s="230">
        <f t="shared" ref="BG216" si="335">+A216</f>
        <v>44040</v>
      </c>
      <c r="BH216" s="132">
        <f t="shared" ref="BH216" si="336">+C216</f>
        <v>2056</v>
      </c>
      <c r="BI216" s="1">
        <f t="shared" ref="BI216" si="337">+BE216</f>
        <v>44040</v>
      </c>
      <c r="BJ216">
        <f t="shared" ref="BJ216" si="338">+L216</f>
        <v>27</v>
      </c>
      <c r="BK216">
        <f t="shared" ref="BK216" si="339">+M216</f>
        <v>8</v>
      </c>
      <c r="BL216" s="1">
        <f t="shared" ref="BL216" si="340">+BI216</f>
        <v>44040</v>
      </c>
      <c r="BM216">
        <f t="shared" ref="BM216" si="341">+BM215+BJ216</f>
        <v>2847</v>
      </c>
      <c r="BN216">
        <f t="shared" ref="BN216" si="342">+BN215+BK216</f>
        <v>620</v>
      </c>
      <c r="BO216" s="180">
        <f t="shared" ref="BO216" si="343">+A216</f>
        <v>44040</v>
      </c>
      <c r="BP216">
        <f t="shared" ref="BP216" si="344">+AF216</f>
        <v>2884</v>
      </c>
      <c r="BQ216">
        <f t="shared" ref="BQ216" si="345">+AH216</f>
        <v>1527</v>
      </c>
      <c r="BR216">
        <f t="shared" ref="BR216" si="346">+AJ216</f>
        <v>23</v>
      </c>
      <c r="BS216" s="180">
        <f t="shared" ref="BS216" si="347">+A216</f>
        <v>44040</v>
      </c>
      <c r="BT216">
        <f t="shared" ref="BT216" si="348">+AL216</f>
        <v>46</v>
      </c>
      <c r="BU216">
        <f t="shared" ref="BU216" si="349">+AN216</f>
        <v>46</v>
      </c>
      <c r="BV216">
        <f t="shared" ref="BV216" si="350">+AP216</f>
        <v>0</v>
      </c>
      <c r="BW216" s="180">
        <f t="shared" ref="BW216" si="351">+A216</f>
        <v>44040</v>
      </c>
      <c r="BX216">
        <f t="shared" ref="BX216" si="352">+AR216</f>
        <v>467</v>
      </c>
      <c r="BY216">
        <f t="shared" ref="BY216" si="353">+AT216</f>
        <v>440</v>
      </c>
      <c r="BZ216">
        <f t="shared" ref="BZ216" si="354">+AV216</f>
        <v>7</v>
      </c>
      <c r="CA216" s="180">
        <f t="shared" si="272"/>
        <v>44040</v>
      </c>
      <c r="CB216">
        <f t="shared" si="273"/>
        <v>106</v>
      </c>
      <c r="CC216">
        <f t="shared" si="274"/>
        <v>41</v>
      </c>
      <c r="CD216" s="180">
        <f t="shared" si="275"/>
        <v>44040</v>
      </c>
      <c r="CE216">
        <f t="shared" si="276"/>
        <v>1</v>
      </c>
      <c r="CF216" s="1">
        <f t="shared" si="245"/>
        <v>44040</v>
      </c>
      <c r="CG216" s="284">
        <f t="shared" si="246"/>
        <v>106</v>
      </c>
      <c r="CH216" s="1">
        <f t="shared" si="247"/>
        <v>44040</v>
      </c>
      <c r="CI216" s="285">
        <f t="shared" si="248"/>
        <v>1</v>
      </c>
    </row>
    <row r="217" spans="1:87" ht="18" customHeight="1" x14ac:dyDescent="0.55000000000000004">
      <c r="A217" s="180">
        <v>44041</v>
      </c>
      <c r="B217" s="241">
        <v>3</v>
      </c>
      <c r="C217" s="155">
        <f t="shared" ref="C217" si="355">+B217+C216</f>
        <v>2059</v>
      </c>
      <c r="D217" s="155">
        <f t="shared" ref="D217" si="356">+C217-F217</f>
        <v>78</v>
      </c>
      <c r="E217" s="147">
        <v>2</v>
      </c>
      <c r="F217" s="147">
        <v>1981</v>
      </c>
      <c r="G217" s="147">
        <v>1</v>
      </c>
      <c r="H217" s="135"/>
      <c r="I217" s="147">
        <v>2</v>
      </c>
      <c r="J217" s="135"/>
      <c r="K217" s="42">
        <v>0</v>
      </c>
      <c r="L217" s="146">
        <v>21</v>
      </c>
      <c r="M217" s="147">
        <v>1</v>
      </c>
      <c r="N217" s="135"/>
      <c r="O217" s="135"/>
      <c r="P217" s="147">
        <v>12</v>
      </c>
      <c r="Q217" s="147">
        <v>0</v>
      </c>
      <c r="R217" s="135"/>
      <c r="S217" s="135"/>
      <c r="T217" s="147">
        <v>2</v>
      </c>
      <c r="U217" s="147">
        <v>2</v>
      </c>
      <c r="V217" s="135"/>
      <c r="W217" s="42">
        <v>280</v>
      </c>
      <c r="X217" s="148">
        <v>90</v>
      </c>
      <c r="Y217" s="42">
        <v>29</v>
      </c>
      <c r="Z217" s="75">
        <f t="shared" ref="Z217:Z219" si="357">+A217</f>
        <v>44041</v>
      </c>
      <c r="AA217" s="231">
        <f t="shared" ref="AA217" si="358">+AF217+AL217+AR217</f>
        <v>3515</v>
      </c>
      <c r="AB217" s="231">
        <f t="shared" ref="AB217" si="359">+AH217+AN217+AT217</f>
        <v>2077</v>
      </c>
      <c r="AC217" s="232">
        <f t="shared" ref="AC217" si="360">+AJ217+AP217+AV217</f>
        <v>31</v>
      </c>
      <c r="AD217" s="184">
        <f t="shared" ref="AD217" si="361">+AF217-AF216</f>
        <v>118</v>
      </c>
      <c r="AE217" s="244">
        <f t="shared" ref="AE217:AE218" si="362">+AE216+AD217</f>
        <v>1797</v>
      </c>
      <c r="AF217" s="156">
        <v>3002</v>
      </c>
      <c r="AG217" s="185">
        <f t="shared" si="322"/>
        <v>64</v>
      </c>
      <c r="AH217" s="156">
        <v>1591</v>
      </c>
      <c r="AI217" s="185">
        <f t="shared" ref="AI217:AI218" si="363">+AJ217-AJ216</f>
        <v>1</v>
      </c>
      <c r="AJ217" s="186">
        <v>24</v>
      </c>
      <c r="AK217" s="187">
        <f t="shared" ref="AK217" si="364">+AL217-AL216</f>
        <v>0</v>
      </c>
      <c r="AL217" s="156">
        <v>46</v>
      </c>
      <c r="AM217" s="185">
        <f t="shared" ref="AM217" si="365">+AN217-AN216</f>
        <v>0</v>
      </c>
      <c r="AN217" s="156">
        <v>46</v>
      </c>
      <c r="AO217" s="185">
        <f t="shared" ref="AO217" si="366">+AP217-AP216</f>
        <v>0</v>
      </c>
      <c r="AP217" s="188">
        <v>0</v>
      </c>
      <c r="AQ217" s="187">
        <f t="shared" ref="AQ217" si="367">+AR217-AR216</f>
        <v>0</v>
      </c>
      <c r="AR217" s="156">
        <v>467</v>
      </c>
      <c r="AS217" s="185">
        <f t="shared" ref="AS217" si="368">+AT217-AT216</f>
        <v>0</v>
      </c>
      <c r="AT217" s="156">
        <v>440</v>
      </c>
      <c r="AU217" s="185">
        <f t="shared" ref="AU217" si="369">+AV217-AV216</f>
        <v>0</v>
      </c>
      <c r="AV217" s="189">
        <v>7</v>
      </c>
      <c r="AW217" s="247">
        <v>46</v>
      </c>
      <c r="AX217" s="238">
        <f t="shared" ref="AX217" si="370">+A217</f>
        <v>44041</v>
      </c>
      <c r="AY217" s="6">
        <v>1</v>
      </c>
      <c r="AZ217" s="239">
        <f t="shared" ref="AZ217" si="371">+AZ216+AY217</f>
        <v>338</v>
      </c>
      <c r="BA217" s="246"/>
      <c r="BB217" s="130">
        <v>0</v>
      </c>
      <c r="BC217" s="27">
        <f t="shared" ref="BC217" si="372">+BC216+BB217</f>
        <v>21</v>
      </c>
      <c r="BD217" s="239">
        <v>35</v>
      </c>
      <c r="BE217" s="230">
        <f t="shared" ref="BE217" si="373">+Z217</f>
        <v>44041</v>
      </c>
      <c r="BF217" s="132">
        <f t="shared" ref="BF217" si="374">+B217</f>
        <v>3</v>
      </c>
      <c r="BG217" s="230">
        <f t="shared" ref="BG217" si="375">+A217</f>
        <v>44041</v>
      </c>
      <c r="BH217" s="132">
        <f t="shared" ref="BH217" si="376">+C217</f>
        <v>2059</v>
      </c>
      <c r="BI217" s="1">
        <f t="shared" ref="BI217" si="377">+BE217</f>
        <v>44041</v>
      </c>
      <c r="BJ217">
        <f t="shared" ref="BJ217" si="378">+L217</f>
        <v>21</v>
      </c>
      <c r="BK217">
        <f t="shared" ref="BK217" si="379">+M217</f>
        <v>1</v>
      </c>
      <c r="BL217" s="1">
        <f t="shared" ref="BL217" si="380">+BI217</f>
        <v>44041</v>
      </c>
      <c r="BM217">
        <f t="shared" ref="BM217" si="381">+BM216+BJ217</f>
        <v>2868</v>
      </c>
      <c r="BN217">
        <f t="shared" ref="BN217" si="382">+BN216+BK217</f>
        <v>621</v>
      </c>
      <c r="BO217" s="180">
        <f t="shared" ref="BO217" si="383">+A217</f>
        <v>44041</v>
      </c>
      <c r="BP217">
        <f t="shared" ref="BP217" si="384">+AF217</f>
        <v>3002</v>
      </c>
      <c r="BQ217">
        <f t="shared" ref="BQ217" si="385">+AH217</f>
        <v>1591</v>
      </c>
      <c r="BR217">
        <f t="shared" ref="BR217" si="386">+AJ217</f>
        <v>24</v>
      </c>
      <c r="BS217" s="180">
        <f t="shared" ref="BS217" si="387">+A217</f>
        <v>44041</v>
      </c>
      <c r="BT217">
        <f t="shared" ref="BT217" si="388">+AL217</f>
        <v>46</v>
      </c>
      <c r="BU217">
        <f t="shared" ref="BU217" si="389">+AN217</f>
        <v>46</v>
      </c>
      <c r="BV217">
        <f t="shared" ref="BV217" si="390">+AP217</f>
        <v>0</v>
      </c>
      <c r="BW217" s="180">
        <f t="shared" ref="BW217" si="391">+A217</f>
        <v>44041</v>
      </c>
      <c r="BX217">
        <f t="shared" ref="BX217" si="392">+AR217</f>
        <v>467</v>
      </c>
      <c r="BY217">
        <f t="shared" ref="BY217" si="393">+AT217</f>
        <v>440</v>
      </c>
      <c r="BZ217">
        <f t="shared" ref="BZ217" si="394">+AV217</f>
        <v>7</v>
      </c>
      <c r="CA217" s="180">
        <f t="shared" si="272"/>
        <v>44041</v>
      </c>
      <c r="CB217">
        <f t="shared" si="273"/>
        <v>118</v>
      </c>
      <c r="CC217">
        <f t="shared" si="274"/>
        <v>64</v>
      </c>
      <c r="CD217" s="180">
        <f t="shared" si="275"/>
        <v>44041</v>
      </c>
      <c r="CE217">
        <f t="shared" si="276"/>
        <v>1</v>
      </c>
      <c r="CF217" s="1">
        <f t="shared" si="245"/>
        <v>44041</v>
      </c>
      <c r="CG217" s="284">
        <f t="shared" si="246"/>
        <v>118</v>
      </c>
      <c r="CH217" s="1">
        <f t="shared" si="247"/>
        <v>44041</v>
      </c>
      <c r="CI217" s="285">
        <f t="shared" si="248"/>
        <v>1</v>
      </c>
    </row>
    <row r="218" spans="1:87" ht="18" customHeight="1" x14ac:dyDescent="0.55000000000000004">
      <c r="A218" s="180">
        <v>44042</v>
      </c>
      <c r="B218" s="241">
        <v>4</v>
      </c>
      <c r="C218" s="155">
        <f t="shared" ref="C218" si="395">+B218+C217</f>
        <v>2063</v>
      </c>
      <c r="D218" s="155">
        <f t="shared" ref="D218" si="396">+C218-F218</f>
        <v>78</v>
      </c>
      <c r="E218" s="147">
        <v>3</v>
      </c>
      <c r="F218" s="147">
        <v>1985</v>
      </c>
      <c r="G218" s="147">
        <v>1</v>
      </c>
      <c r="H218" s="135"/>
      <c r="I218" s="147">
        <v>3</v>
      </c>
      <c r="J218" s="135"/>
      <c r="K218" s="42">
        <v>0</v>
      </c>
      <c r="L218" s="146">
        <v>11</v>
      </c>
      <c r="M218" s="147">
        <v>5</v>
      </c>
      <c r="N218" s="135"/>
      <c r="O218" s="135"/>
      <c r="P218" s="147">
        <v>36</v>
      </c>
      <c r="Q218" s="147">
        <v>0</v>
      </c>
      <c r="R218" s="135"/>
      <c r="S218" s="135"/>
      <c r="T218" s="147">
        <v>9</v>
      </c>
      <c r="U218" s="147">
        <v>2</v>
      </c>
      <c r="V218" s="135"/>
      <c r="W218" s="42">
        <v>246</v>
      </c>
      <c r="X218" s="148">
        <v>93</v>
      </c>
      <c r="Y218" s="42">
        <v>30</v>
      </c>
      <c r="Z218" s="75">
        <f t="shared" si="357"/>
        <v>44042</v>
      </c>
      <c r="AA218" s="231">
        <f t="shared" ref="AA218" si="397">+AF218+AL218+AR218</f>
        <v>3664</v>
      </c>
      <c r="AB218" s="231">
        <f t="shared" ref="AB218" si="398">+AH218+AN218+AT218</f>
        <v>2146</v>
      </c>
      <c r="AC218" s="232">
        <f t="shared" ref="AC218" si="399">+AJ218+AP218+AV218</f>
        <v>32</v>
      </c>
      <c r="AD218" s="184">
        <f t="shared" ref="AD218" si="400">+AF218-AF217</f>
        <v>149</v>
      </c>
      <c r="AE218" s="244">
        <f t="shared" si="362"/>
        <v>1946</v>
      </c>
      <c r="AF218" s="156">
        <v>3151</v>
      </c>
      <c r="AG218" s="185">
        <f t="shared" ref="AG218" si="401">+AH218-AH217</f>
        <v>69</v>
      </c>
      <c r="AH218" s="156">
        <v>1660</v>
      </c>
      <c r="AI218" s="185">
        <f t="shared" si="363"/>
        <v>1</v>
      </c>
      <c r="AJ218" s="186">
        <v>25</v>
      </c>
      <c r="AK218" s="187">
        <f t="shared" ref="AK218" si="402">+AL218-AL217</f>
        <v>0</v>
      </c>
      <c r="AL218" s="156">
        <v>46</v>
      </c>
      <c r="AM218" s="185">
        <f t="shared" ref="AM218" si="403">+AN218-AN217</f>
        <v>0</v>
      </c>
      <c r="AN218" s="156">
        <v>46</v>
      </c>
      <c r="AO218" s="185">
        <f t="shared" ref="AO218" si="404">+AP218-AP217</f>
        <v>0</v>
      </c>
      <c r="AP218" s="188">
        <v>0</v>
      </c>
      <c r="AQ218" s="187">
        <f t="shared" ref="AQ218" si="405">+AR218-AR217</f>
        <v>0</v>
      </c>
      <c r="AR218" s="156">
        <v>467</v>
      </c>
      <c r="AS218" s="185">
        <f t="shared" ref="AS218" si="406">+AT218-AT217</f>
        <v>0</v>
      </c>
      <c r="AT218" s="156">
        <v>440</v>
      </c>
      <c r="AU218" s="185">
        <f t="shared" ref="AU218" si="407">+AV218-AV217</f>
        <v>0</v>
      </c>
      <c r="AV218" s="189">
        <v>7</v>
      </c>
      <c r="AW218" s="247">
        <v>47</v>
      </c>
      <c r="AX218" s="238">
        <f t="shared" ref="AX218" si="408">+A218</f>
        <v>44042</v>
      </c>
      <c r="AY218" s="6">
        <v>0</v>
      </c>
      <c r="AZ218" s="239">
        <f t="shared" ref="AZ218" si="409">+AZ217+AY218</f>
        <v>338</v>
      </c>
      <c r="BA218" s="239">
        <v>1</v>
      </c>
      <c r="BB218" s="130">
        <v>0</v>
      </c>
      <c r="BC218" s="27">
        <f t="shared" ref="BC218" si="410">+BC217+BB218</f>
        <v>21</v>
      </c>
      <c r="BD218" s="239">
        <v>36</v>
      </c>
      <c r="BE218" s="230">
        <f t="shared" ref="BE218" si="411">+Z218</f>
        <v>44042</v>
      </c>
      <c r="BF218" s="132">
        <f t="shared" ref="BF218" si="412">+B218</f>
        <v>4</v>
      </c>
      <c r="BG218" s="230">
        <f t="shared" ref="BG218" si="413">+A218</f>
        <v>44042</v>
      </c>
      <c r="BH218" s="132">
        <f t="shared" ref="BH218" si="414">+C218</f>
        <v>2063</v>
      </c>
      <c r="BI218" s="1">
        <f t="shared" ref="BI218" si="415">+BE218</f>
        <v>44042</v>
      </c>
      <c r="BJ218">
        <f t="shared" ref="BJ218" si="416">+L218</f>
        <v>11</v>
      </c>
      <c r="BK218">
        <f t="shared" ref="BK218" si="417">+M218</f>
        <v>5</v>
      </c>
      <c r="BL218" s="1">
        <f t="shared" ref="BL218" si="418">+BI218</f>
        <v>44042</v>
      </c>
      <c r="BM218">
        <f t="shared" ref="BM218" si="419">+BM217+BJ218</f>
        <v>2879</v>
      </c>
      <c r="BN218">
        <f t="shared" ref="BN218" si="420">+BN217+BK218</f>
        <v>626</v>
      </c>
      <c r="BO218" s="180">
        <f t="shared" ref="BO218" si="421">+A218</f>
        <v>44042</v>
      </c>
      <c r="BP218">
        <f t="shared" ref="BP218" si="422">+AF218</f>
        <v>3151</v>
      </c>
      <c r="BQ218">
        <f t="shared" ref="BQ218" si="423">+AH218</f>
        <v>1660</v>
      </c>
      <c r="BR218">
        <f t="shared" ref="BR218" si="424">+AJ218</f>
        <v>25</v>
      </c>
      <c r="BS218" s="180">
        <f t="shared" ref="BS218" si="425">+A218</f>
        <v>44042</v>
      </c>
      <c r="BT218">
        <f t="shared" ref="BT218" si="426">+AL218</f>
        <v>46</v>
      </c>
      <c r="BU218">
        <f t="shared" ref="BU218" si="427">+AN218</f>
        <v>46</v>
      </c>
      <c r="BV218">
        <f t="shared" ref="BV218" si="428">+AP218</f>
        <v>0</v>
      </c>
      <c r="BW218" s="180">
        <f t="shared" ref="BW218" si="429">+A218</f>
        <v>44042</v>
      </c>
      <c r="BX218">
        <f t="shared" ref="BX218" si="430">+AR218</f>
        <v>467</v>
      </c>
      <c r="BY218">
        <f t="shared" ref="BY218" si="431">+AT218</f>
        <v>440</v>
      </c>
      <c r="BZ218">
        <f t="shared" ref="BZ218" si="432">+AV218</f>
        <v>7</v>
      </c>
      <c r="CA218" s="180">
        <f t="shared" ref="CA218" si="433">+A218</f>
        <v>44042</v>
      </c>
      <c r="CB218">
        <f t="shared" ref="CB218" si="434">+AD218</f>
        <v>149</v>
      </c>
      <c r="CC218">
        <f t="shared" ref="CC218" si="435">+AG218</f>
        <v>69</v>
      </c>
      <c r="CD218" s="180">
        <f t="shared" ref="CD218" si="436">+A218</f>
        <v>44042</v>
      </c>
      <c r="CE218">
        <f t="shared" ref="CE218" si="437">+AI218</f>
        <v>1</v>
      </c>
      <c r="CF218" s="1">
        <f t="shared" si="245"/>
        <v>44042</v>
      </c>
      <c r="CG218" s="284">
        <f t="shared" si="246"/>
        <v>149</v>
      </c>
      <c r="CH218" s="1">
        <f t="shared" si="247"/>
        <v>44042</v>
      </c>
      <c r="CI218" s="285">
        <f t="shared" si="248"/>
        <v>1</v>
      </c>
    </row>
    <row r="219" spans="1:87" ht="18" customHeight="1" x14ac:dyDescent="0.55000000000000004">
      <c r="A219" s="180">
        <v>44043</v>
      </c>
      <c r="B219" s="241">
        <v>6</v>
      </c>
      <c r="C219" s="155">
        <f t="shared" ref="C219" si="438">+B219+C218</f>
        <v>2069</v>
      </c>
      <c r="D219" s="155">
        <f t="shared" ref="D219" si="439">+C219-F219</f>
        <v>80</v>
      </c>
      <c r="E219" s="147">
        <v>3</v>
      </c>
      <c r="F219" s="147">
        <v>1989</v>
      </c>
      <c r="G219" s="147">
        <v>0</v>
      </c>
      <c r="H219" s="135"/>
      <c r="I219" s="147">
        <v>2</v>
      </c>
      <c r="J219" s="135"/>
      <c r="K219" s="42">
        <v>0</v>
      </c>
      <c r="L219" s="146">
        <v>23</v>
      </c>
      <c r="M219" s="147">
        <v>11</v>
      </c>
      <c r="N219" s="135"/>
      <c r="O219" s="135"/>
      <c r="P219" s="147">
        <v>5</v>
      </c>
      <c r="Q219" s="147">
        <v>0</v>
      </c>
      <c r="R219" s="135"/>
      <c r="S219" s="135"/>
      <c r="T219" s="147">
        <v>12</v>
      </c>
      <c r="U219" s="147">
        <v>5</v>
      </c>
      <c r="V219" s="135"/>
      <c r="W219" s="42">
        <v>252</v>
      </c>
      <c r="X219" s="148">
        <v>99</v>
      </c>
      <c r="Y219" s="42">
        <v>31</v>
      </c>
      <c r="Z219" s="75">
        <f t="shared" si="357"/>
        <v>44043</v>
      </c>
      <c r="AA219" s="231">
        <f t="shared" ref="AA219" si="440">+AF219+AL219+AR219</f>
        <v>3785</v>
      </c>
      <c r="AB219" s="231">
        <f t="shared" ref="AB219" si="441">+AH219+AN219+AT219</f>
        <v>2238</v>
      </c>
      <c r="AC219" s="232">
        <f t="shared" ref="AC219" si="442">+AJ219+AP219+AV219</f>
        <v>34</v>
      </c>
      <c r="AD219" s="184">
        <f t="shared" ref="AD219" si="443">+AF219-AF218</f>
        <v>121</v>
      </c>
      <c r="AE219" s="244">
        <f t="shared" ref="AE219" si="444">+AE218+AD219</f>
        <v>2067</v>
      </c>
      <c r="AF219" s="156">
        <v>3272</v>
      </c>
      <c r="AG219" s="185">
        <f t="shared" ref="AG219" si="445">+AH219-AH218</f>
        <v>91</v>
      </c>
      <c r="AH219" s="156">
        <v>1751</v>
      </c>
      <c r="AI219" s="185">
        <f t="shared" ref="AI219" si="446">+AJ219-AJ218</f>
        <v>2</v>
      </c>
      <c r="AJ219" s="186">
        <v>27</v>
      </c>
      <c r="AK219" s="187">
        <f t="shared" ref="AK219" si="447">+AL219-AL218</f>
        <v>0</v>
      </c>
      <c r="AL219" s="156">
        <v>46</v>
      </c>
      <c r="AM219" s="185">
        <f t="shared" ref="AM219" si="448">+AN219-AN218</f>
        <v>0</v>
      </c>
      <c r="AN219" s="156">
        <v>46</v>
      </c>
      <c r="AO219" s="185">
        <f t="shared" ref="AO219" si="449">+AP219-AP218</f>
        <v>0</v>
      </c>
      <c r="AP219" s="188">
        <v>0</v>
      </c>
      <c r="AQ219" s="187">
        <f t="shared" ref="AQ219" si="450">+AR219-AR218</f>
        <v>0</v>
      </c>
      <c r="AR219" s="156">
        <v>467</v>
      </c>
      <c r="AS219" s="185">
        <f t="shared" ref="AS219" si="451">+AT219-AT218</f>
        <v>1</v>
      </c>
      <c r="AT219" s="156">
        <v>441</v>
      </c>
      <c r="AU219" s="185">
        <f t="shared" ref="AU219" si="452">+AV219-AV218</f>
        <v>0</v>
      </c>
      <c r="AV219" s="189">
        <v>7</v>
      </c>
      <c r="AW219" s="247">
        <v>48</v>
      </c>
      <c r="AX219" s="238">
        <f t="shared" ref="AX219" si="453">+A219</f>
        <v>44043</v>
      </c>
      <c r="AY219" s="6">
        <v>0</v>
      </c>
      <c r="AZ219" s="239">
        <f t="shared" ref="AZ219" si="454">+AZ218+AY219</f>
        <v>338</v>
      </c>
      <c r="BA219" s="239">
        <f t="shared" ref="BA219:BA338" si="455">+BA218+1</f>
        <v>2</v>
      </c>
      <c r="BB219" s="130">
        <v>0</v>
      </c>
      <c r="BC219" s="27">
        <f t="shared" ref="BC219" si="456">+BC218+BB219</f>
        <v>21</v>
      </c>
      <c r="BD219" s="239">
        <v>37</v>
      </c>
      <c r="BE219" s="230">
        <f t="shared" ref="BE219" si="457">+Z219</f>
        <v>44043</v>
      </c>
      <c r="BF219" s="132">
        <f t="shared" ref="BF219" si="458">+B219</f>
        <v>6</v>
      </c>
      <c r="BG219" s="230">
        <f t="shared" ref="BG219" si="459">+A219</f>
        <v>44043</v>
      </c>
      <c r="BH219" s="132">
        <f t="shared" ref="BH219" si="460">+C219</f>
        <v>2069</v>
      </c>
      <c r="BI219" s="1">
        <f t="shared" ref="BI219" si="461">+BE219</f>
        <v>44043</v>
      </c>
      <c r="BJ219">
        <f t="shared" ref="BJ219" si="462">+L219</f>
        <v>23</v>
      </c>
      <c r="BK219">
        <f t="shared" ref="BK219" si="463">+M219</f>
        <v>11</v>
      </c>
      <c r="BL219" s="1">
        <f t="shared" ref="BL219" si="464">+BI219</f>
        <v>44043</v>
      </c>
      <c r="BM219">
        <f t="shared" ref="BM219" si="465">+BM218+BJ219</f>
        <v>2902</v>
      </c>
      <c r="BN219">
        <f t="shared" ref="BN219" si="466">+BN218+BK219</f>
        <v>637</v>
      </c>
      <c r="BO219" s="180">
        <f t="shared" ref="BO219" si="467">+A219</f>
        <v>44043</v>
      </c>
      <c r="BP219">
        <f t="shared" ref="BP219" si="468">+AF219</f>
        <v>3272</v>
      </c>
      <c r="BQ219">
        <f t="shared" ref="BQ219" si="469">+AH219</f>
        <v>1751</v>
      </c>
      <c r="BR219">
        <f t="shared" ref="BR219" si="470">+AJ219</f>
        <v>27</v>
      </c>
      <c r="BS219" s="180">
        <f t="shared" ref="BS219" si="471">+A219</f>
        <v>44043</v>
      </c>
      <c r="BT219">
        <f t="shared" ref="BT219" si="472">+AL219</f>
        <v>46</v>
      </c>
      <c r="BU219">
        <f t="shared" ref="BU219" si="473">+AN219</f>
        <v>46</v>
      </c>
      <c r="BV219">
        <f t="shared" ref="BV219" si="474">+AP219</f>
        <v>0</v>
      </c>
      <c r="BW219" s="180">
        <f t="shared" ref="BW219" si="475">+A219</f>
        <v>44043</v>
      </c>
      <c r="BX219">
        <f t="shared" ref="BX219" si="476">+AR219</f>
        <v>467</v>
      </c>
      <c r="BY219">
        <f t="shared" ref="BY219" si="477">+AT219</f>
        <v>441</v>
      </c>
      <c r="BZ219">
        <f t="shared" ref="BZ219" si="478">+AV219</f>
        <v>7</v>
      </c>
      <c r="CA219" s="180">
        <f t="shared" ref="CA219" si="479">+A219</f>
        <v>44043</v>
      </c>
      <c r="CB219">
        <f t="shared" ref="CB219" si="480">+AD219</f>
        <v>121</v>
      </c>
      <c r="CC219">
        <f t="shared" ref="CC219" si="481">+AG219</f>
        <v>91</v>
      </c>
      <c r="CD219" s="180">
        <f t="shared" ref="CD219" si="482">+A219</f>
        <v>44043</v>
      </c>
      <c r="CE219">
        <f t="shared" ref="CE219" si="483">+AI219</f>
        <v>2</v>
      </c>
      <c r="CF219" s="1">
        <f t="shared" si="245"/>
        <v>44043</v>
      </c>
      <c r="CG219" s="284">
        <f t="shared" si="246"/>
        <v>121</v>
      </c>
      <c r="CH219" s="1">
        <f t="shared" si="247"/>
        <v>44043</v>
      </c>
      <c r="CI219" s="285">
        <f t="shared" si="248"/>
        <v>2</v>
      </c>
    </row>
    <row r="220" spans="1:87" ht="18" customHeight="1" x14ac:dyDescent="0.55000000000000004">
      <c r="A220" s="180">
        <v>44044</v>
      </c>
      <c r="B220" s="241">
        <v>16</v>
      </c>
      <c r="C220" s="155">
        <f t="shared" ref="C220" si="484">+B220+C219</f>
        <v>2085</v>
      </c>
      <c r="D220" s="155">
        <f t="shared" ref="D220" si="485">+C220-F220</f>
        <v>91</v>
      </c>
      <c r="E220" s="147">
        <v>3</v>
      </c>
      <c r="F220" s="147">
        <v>1994</v>
      </c>
      <c r="G220" s="147">
        <v>0</v>
      </c>
      <c r="H220" s="135"/>
      <c r="I220" s="147">
        <v>2</v>
      </c>
      <c r="J220" s="135"/>
      <c r="K220" s="42">
        <v>0</v>
      </c>
      <c r="L220" s="146">
        <v>20</v>
      </c>
      <c r="M220" s="147">
        <v>9</v>
      </c>
      <c r="N220" s="135"/>
      <c r="O220" s="135"/>
      <c r="P220" s="147">
        <v>4</v>
      </c>
      <c r="Q220" s="147">
        <v>3</v>
      </c>
      <c r="R220" s="135"/>
      <c r="S220" s="135"/>
      <c r="T220" s="147">
        <v>11</v>
      </c>
      <c r="U220" s="147">
        <v>3</v>
      </c>
      <c r="V220" s="135"/>
      <c r="W220" s="42">
        <v>257</v>
      </c>
      <c r="X220" s="148">
        <v>101</v>
      </c>
      <c r="Y220" s="42">
        <v>32</v>
      </c>
      <c r="Z220" s="75">
        <f t="shared" ref="Z220:Z221" si="486">+A220</f>
        <v>44044</v>
      </c>
      <c r="AA220" s="231">
        <f t="shared" ref="AA220" si="487">+AF220+AL220+AR220</f>
        <v>3916</v>
      </c>
      <c r="AB220" s="231">
        <f t="shared" ref="AB220" si="488">+AH220+AN220+AT220</f>
        <v>2345</v>
      </c>
      <c r="AC220" s="232">
        <f t="shared" ref="AC220" si="489">+AJ220+AP220+AV220</f>
        <v>38</v>
      </c>
      <c r="AD220" s="184">
        <f t="shared" ref="AD220" si="490">+AF220-AF219</f>
        <v>124</v>
      </c>
      <c r="AE220" s="244">
        <f t="shared" ref="AE220" si="491">+AE219+AD220</f>
        <v>2191</v>
      </c>
      <c r="AF220" s="156">
        <v>3396</v>
      </c>
      <c r="AG220" s="185">
        <f t="shared" ref="AG220" si="492">+AH220-AH219</f>
        <v>107</v>
      </c>
      <c r="AH220" s="156">
        <v>1858</v>
      </c>
      <c r="AI220" s="185">
        <f t="shared" ref="AI220:AI221" si="493">+AJ220-AJ219</f>
        <v>4</v>
      </c>
      <c r="AJ220" s="186">
        <v>31</v>
      </c>
      <c r="AK220" s="187">
        <f t="shared" ref="AK220" si="494">+AL220-AL219</f>
        <v>0</v>
      </c>
      <c r="AL220" s="156">
        <v>46</v>
      </c>
      <c r="AM220" s="185">
        <f t="shared" ref="AM220" si="495">+AN220-AN219</f>
        <v>0</v>
      </c>
      <c r="AN220" s="156">
        <v>46</v>
      </c>
      <c r="AO220" s="185">
        <f t="shared" ref="AO220" si="496">+AP220-AP219</f>
        <v>0</v>
      </c>
      <c r="AP220" s="188">
        <v>0</v>
      </c>
      <c r="AQ220" s="187">
        <f t="shared" ref="AQ220" si="497">+AR220-AR219</f>
        <v>7</v>
      </c>
      <c r="AR220" s="156">
        <v>474</v>
      </c>
      <c r="AS220" s="185">
        <f t="shared" ref="AS220" si="498">+AT220-AT219</f>
        <v>0</v>
      </c>
      <c r="AT220" s="156">
        <v>441</v>
      </c>
      <c r="AU220" s="185">
        <f t="shared" ref="AU220" si="499">+AV220-AV219</f>
        <v>0</v>
      </c>
      <c r="AV220" s="189">
        <v>7</v>
      </c>
      <c r="AW220" s="247">
        <v>49</v>
      </c>
      <c r="AX220" s="238">
        <f t="shared" ref="AX220:AX221" si="500">+A220</f>
        <v>44044</v>
      </c>
      <c r="AY220" s="6">
        <v>0</v>
      </c>
      <c r="AZ220" s="239">
        <f t="shared" ref="AZ220" si="501">+AZ219+AY220</f>
        <v>338</v>
      </c>
      <c r="BA220" s="239">
        <f t="shared" si="455"/>
        <v>3</v>
      </c>
      <c r="BB220" s="130">
        <v>0</v>
      </c>
      <c r="BC220" s="27">
        <f t="shared" ref="BC220" si="502">+BC219+BB220</f>
        <v>21</v>
      </c>
      <c r="BD220" s="239">
        <v>38</v>
      </c>
      <c r="BE220" s="230">
        <f t="shared" ref="BE220" si="503">+Z220</f>
        <v>44044</v>
      </c>
      <c r="BF220" s="132">
        <f t="shared" ref="BF220" si="504">+B220</f>
        <v>16</v>
      </c>
      <c r="BG220" s="230">
        <f t="shared" ref="BG220" si="505">+A220</f>
        <v>44044</v>
      </c>
      <c r="BH220" s="132">
        <f t="shared" ref="BH220" si="506">+C220</f>
        <v>2085</v>
      </c>
      <c r="BI220" s="1">
        <f t="shared" ref="BI220" si="507">+BE220</f>
        <v>44044</v>
      </c>
      <c r="BJ220">
        <f t="shared" ref="BJ220" si="508">+L220</f>
        <v>20</v>
      </c>
      <c r="BK220">
        <f t="shared" ref="BK220" si="509">+M220</f>
        <v>9</v>
      </c>
      <c r="BL220" s="1">
        <f t="shared" ref="BL220" si="510">+BI220</f>
        <v>44044</v>
      </c>
      <c r="BM220">
        <f t="shared" ref="BM220" si="511">+BM219+BJ220</f>
        <v>2922</v>
      </c>
      <c r="BN220">
        <f t="shared" ref="BN220" si="512">+BN219+BK220</f>
        <v>646</v>
      </c>
      <c r="BO220" s="180">
        <f t="shared" ref="BO220" si="513">+A220</f>
        <v>44044</v>
      </c>
      <c r="BP220">
        <f t="shared" ref="BP220" si="514">+AF220</f>
        <v>3396</v>
      </c>
      <c r="BQ220">
        <f t="shared" ref="BQ220" si="515">+AH220</f>
        <v>1858</v>
      </c>
      <c r="BR220">
        <f t="shared" ref="BR220" si="516">+AJ220</f>
        <v>31</v>
      </c>
      <c r="BS220" s="180">
        <f t="shared" ref="BS220" si="517">+A220</f>
        <v>44044</v>
      </c>
      <c r="BT220">
        <f t="shared" ref="BT220" si="518">+AL220</f>
        <v>46</v>
      </c>
      <c r="BU220">
        <f t="shared" ref="BU220" si="519">+AN220</f>
        <v>46</v>
      </c>
      <c r="BV220">
        <f t="shared" ref="BV220" si="520">+AP220</f>
        <v>0</v>
      </c>
      <c r="BW220" s="180">
        <f t="shared" ref="BW220" si="521">+A220</f>
        <v>44044</v>
      </c>
      <c r="BX220">
        <f t="shared" ref="BX220" si="522">+AR220</f>
        <v>474</v>
      </c>
      <c r="BY220">
        <f t="shared" ref="BY220" si="523">+AT220</f>
        <v>441</v>
      </c>
      <c r="BZ220">
        <f t="shared" ref="BZ220" si="524">+AV220</f>
        <v>7</v>
      </c>
      <c r="CA220" s="180">
        <f t="shared" ref="CA220" si="525">+A220</f>
        <v>44044</v>
      </c>
      <c r="CB220">
        <f t="shared" ref="CB220" si="526">+AD220</f>
        <v>124</v>
      </c>
      <c r="CC220">
        <f t="shared" ref="CC220" si="527">+AG220</f>
        <v>107</v>
      </c>
      <c r="CD220" s="180">
        <f t="shared" ref="CD220" si="528">+A220</f>
        <v>44044</v>
      </c>
      <c r="CE220">
        <f t="shared" ref="CE220" si="529">+AI220</f>
        <v>4</v>
      </c>
      <c r="CF220" s="1">
        <f t="shared" si="245"/>
        <v>44044</v>
      </c>
      <c r="CG220" s="284">
        <f t="shared" si="246"/>
        <v>124</v>
      </c>
      <c r="CH220" s="1">
        <f t="shared" si="247"/>
        <v>44044</v>
      </c>
      <c r="CI220" s="285">
        <f t="shared" si="248"/>
        <v>4</v>
      </c>
    </row>
    <row r="221" spans="1:87" ht="18" customHeight="1" x14ac:dyDescent="0.55000000000000004">
      <c r="A221" s="180">
        <v>44045</v>
      </c>
      <c r="B221" s="241">
        <v>7</v>
      </c>
      <c r="C221" s="155">
        <f t="shared" ref="C221" si="530">+B221+C220</f>
        <v>2092</v>
      </c>
      <c r="D221" s="155">
        <f t="shared" ref="D221" si="531">+C221-F221</f>
        <v>95</v>
      </c>
      <c r="E221" s="147">
        <v>2</v>
      </c>
      <c r="F221" s="147">
        <v>1997</v>
      </c>
      <c r="G221" s="147">
        <v>3</v>
      </c>
      <c r="H221" s="135"/>
      <c r="I221" s="147">
        <v>4</v>
      </c>
      <c r="J221" s="135"/>
      <c r="K221" s="42">
        <v>0</v>
      </c>
      <c r="L221" s="146">
        <v>11</v>
      </c>
      <c r="M221" s="147">
        <v>3</v>
      </c>
      <c r="N221" s="135"/>
      <c r="O221" s="135"/>
      <c r="P221" s="147">
        <v>6</v>
      </c>
      <c r="Q221" s="147">
        <v>1</v>
      </c>
      <c r="R221" s="135"/>
      <c r="S221" s="135"/>
      <c r="T221" s="147">
        <v>5</v>
      </c>
      <c r="U221" s="147">
        <v>1</v>
      </c>
      <c r="V221" s="135"/>
      <c r="W221" s="42">
        <v>257</v>
      </c>
      <c r="X221" s="148">
        <v>101</v>
      </c>
      <c r="Y221" s="42">
        <v>33</v>
      </c>
      <c r="Z221" s="75">
        <f t="shared" si="486"/>
        <v>44045</v>
      </c>
      <c r="AA221" s="231">
        <f t="shared" ref="AA221" si="532">+AF221+AL221+AR221</f>
        <v>4031</v>
      </c>
      <c r="AB221" s="231">
        <f t="shared" ref="AB221" si="533">+AH221+AN221+AT221</f>
        <v>2446</v>
      </c>
      <c r="AC221" s="232">
        <f t="shared" ref="AC221" si="534">+AJ221+AP221+AV221</f>
        <v>42</v>
      </c>
      <c r="AD221" s="184">
        <f t="shared" ref="AD221" si="535">+AF221-AF220</f>
        <v>115</v>
      </c>
      <c r="AE221" s="244">
        <f t="shared" ref="AE221" si="536">+AE220+AD221</f>
        <v>2306</v>
      </c>
      <c r="AF221" s="156">
        <v>3511</v>
      </c>
      <c r="AG221" s="185">
        <f t="shared" ref="AG221:AG222" si="537">+AH221-AH220</f>
        <v>101</v>
      </c>
      <c r="AH221" s="156">
        <v>1959</v>
      </c>
      <c r="AI221" s="185">
        <f t="shared" si="493"/>
        <v>4</v>
      </c>
      <c r="AJ221" s="186">
        <v>35</v>
      </c>
      <c r="AK221" s="187">
        <f t="shared" ref="AK221" si="538">+AL221-AL220</f>
        <v>0</v>
      </c>
      <c r="AL221" s="156">
        <v>46</v>
      </c>
      <c r="AM221" s="185">
        <f t="shared" ref="AM221" si="539">+AN221-AN220</f>
        <v>0</v>
      </c>
      <c r="AN221" s="156">
        <v>46</v>
      </c>
      <c r="AO221" s="185">
        <f t="shared" ref="AO221" si="540">+AP221-AP220</f>
        <v>0</v>
      </c>
      <c r="AP221" s="188">
        <v>0</v>
      </c>
      <c r="AQ221" s="187">
        <f t="shared" ref="AQ221" si="541">+AR221-AR220</f>
        <v>0</v>
      </c>
      <c r="AR221" s="156">
        <v>474</v>
      </c>
      <c r="AS221" s="185">
        <f t="shared" ref="AS221" si="542">+AT221-AT220</f>
        <v>0</v>
      </c>
      <c r="AT221" s="156">
        <v>441</v>
      </c>
      <c r="AU221" s="185">
        <f t="shared" ref="AU221" si="543">+AV221-AV220</f>
        <v>0</v>
      </c>
      <c r="AV221" s="189">
        <v>7</v>
      </c>
      <c r="AW221" s="247">
        <v>50</v>
      </c>
      <c r="AX221" s="238">
        <f t="shared" si="500"/>
        <v>44045</v>
      </c>
      <c r="AY221" s="6">
        <v>0</v>
      </c>
      <c r="AZ221" s="239">
        <f t="shared" ref="AZ221" si="544">+AZ220+AY221</f>
        <v>338</v>
      </c>
      <c r="BA221" s="239">
        <f t="shared" si="455"/>
        <v>4</v>
      </c>
      <c r="BB221" s="130">
        <v>0</v>
      </c>
      <c r="BC221" s="27">
        <f t="shared" ref="BC221" si="545">+BC220+BB221</f>
        <v>21</v>
      </c>
      <c r="BD221" s="239">
        <v>39</v>
      </c>
      <c r="BE221" s="230">
        <f t="shared" ref="BE221" si="546">+Z221</f>
        <v>44045</v>
      </c>
      <c r="BF221" s="132">
        <f t="shared" ref="BF221" si="547">+B221</f>
        <v>7</v>
      </c>
      <c r="BG221" s="230">
        <f t="shared" ref="BG221" si="548">+A221</f>
        <v>44045</v>
      </c>
      <c r="BH221" s="132">
        <f t="shared" ref="BH221" si="549">+C221</f>
        <v>2092</v>
      </c>
      <c r="BI221" s="1">
        <f t="shared" ref="BI221" si="550">+BE221</f>
        <v>44045</v>
      </c>
      <c r="BJ221">
        <f t="shared" ref="BJ221" si="551">+L221</f>
        <v>11</v>
      </c>
      <c r="BK221">
        <f t="shared" ref="BK221" si="552">+M221</f>
        <v>3</v>
      </c>
      <c r="BL221" s="1">
        <f t="shared" ref="BL221" si="553">+BI221</f>
        <v>44045</v>
      </c>
      <c r="BM221">
        <f t="shared" ref="BM221" si="554">+BM220+BJ221</f>
        <v>2933</v>
      </c>
      <c r="BN221">
        <f t="shared" ref="BN221" si="555">+BN220+BK221</f>
        <v>649</v>
      </c>
      <c r="BO221" s="180">
        <f t="shared" ref="BO221" si="556">+A221</f>
        <v>44045</v>
      </c>
      <c r="BP221">
        <f t="shared" ref="BP221" si="557">+AF221</f>
        <v>3511</v>
      </c>
      <c r="BQ221">
        <f t="shared" ref="BQ221" si="558">+AH221</f>
        <v>1959</v>
      </c>
      <c r="BR221">
        <f t="shared" ref="BR221" si="559">+AJ221</f>
        <v>35</v>
      </c>
      <c r="BS221" s="180">
        <f t="shared" ref="BS221" si="560">+A221</f>
        <v>44045</v>
      </c>
      <c r="BT221">
        <f t="shared" ref="BT221" si="561">+AL221</f>
        <v>46</v>
      </c>
      <c r="BU221">
        <f t="shared" ref="BU221" si="562">+AN221</f>
        <v>46</v>
      </c>
      <c r="BV221">
        <f t="shared" ref="BV221" si="563">+AP221</f>
        <v>0</v>
      </c>
      <c r="BW221" s="180">
        <f t="shared" ref="BW221" si="564">+A221</f>
        <v>44045</v>
      </c>
      <c r="BX221">
        <f t="shared" ref="BX221" si="565">+AR221</f>
        <v>474</v>
      </c>
      <c r="BY221">
        <f t="shared" ref="BY221" si="566">+AT221</f>
        <v>441</v>
      </c>
      <c r="BZ221">
        <f t="shared" ref="BZ221" si="567">+AV221</f>
        <v>7</v>
      </c>
      <c r="CA221" s="180">
        <f t="shared" ref="CA221" si="568">+A221</f>
        <v>44045</v>
      </c>
      <c r="CB221">
        <f t="shared" ref="CB221" si="569">+AD221</f>
        <v>115</v>
      </c>
      <c r="CC221">
        <f t="shared" ref="CC221" si="570">+AG221</f>
        <v>101</v>
      </c>
      <c r="CD221" s="180">
        <f t="shared" ref="CD221" si="571">+A221</f>
        <v>44045</v>
      </c>
      <c r="CE221">
        <f t="shared" ref="CE221" si="572">+AI221</f>
        <v>4</v>
      </c>
      <c r="CF221" s="1">
        <f t="shared" si="245"/>
        <v>44045</v>
      </c>
      <c r="CG221" s="284">
        <f t="shared" si="246"/>
        <v>115</v>
      </c>
      <c r="CH221" s="1">
        <f t="shared" si="247"/>
        <v>44045</v>
      </c>
      <c r="CI221" s="285">
        <f t="shared" si="248"/>
        <v>4</v>
      </c>
    </row>
    <row r="222" spans="1:87" ht="18" customHeight="1" x14ac:dyDescent="0.55000000000000004">
      <c r="A222" s="180">
        <v>44046</v>
      </c>
      <c r="B222" s="241">
        <v>6</v>
      </c>
      <c r="C222" s="155">
        <f t="shared" ref="C222" si="573">+B222+C221</f>
        <v>2098</v>
      </c>
      <c r="D222" s="155">
        <f t="shared" ref="D222" si="574">+C222-F222</f>
        <v>97</v>
      </c>
      <c r="E222" s="147">
        <v>2</v>
      </c>
      <c r="F222" s="147">
        <v>2001</v>
      </c>
      <c r="G222" s="147">
        <v>1</v>
      </c>
      <c r="H222" s="135"/>
      <c r="I222" s="147">
        <v>5</v>
      </c>
      <c r="J222" s="135"/>
      <c r="K222" s="42">
        <v>0</v>
      </c>
      <c r="L222" s="146">
        <v>21</v>
      </c>
      <c r="M222" s="147">
        <v>12</v>
      </c>
      <c r="N222" s="135"/>
      <c r="O222" s="135"/>
      <c r="P222" s="147">
        <v>2</v>
      </c>
      <c r="Q222" s="147">
        <v>1</v>
      </c>
      <c r="R222" s="135"/>
      <c r="S222" s="135"/>
      <c r="T222" s="147">
        <v>12</v>
      </c>
      <c r="U222" s="147">
        <v>1</v>
      </c>
      <c r="V222" s="135"/>
      <c r="W222" s="42">
        <v>264</v>
      </c>
      <c r="X222" s="148">
        <v>112</v>
      </c>
      <c r="Y222" s="42">
        <v>34</v>
      </c>
      <c r="Z222" s="75">
        <f t="shared" ref="Z222" si="575">+A222</f>
        <v>44046</v>
      </c>
      <c r="AA222" s="231">
        <f t="shared" ref="AA222" si="576">+AF222+AL222+AR222</f>
        <v>4109</v>
      </c>
      <c r="AB222" s="231">
        <f t="shared" ref="AB222" si="577">+AH222+AN222+AT222</f>
        <v>2524</v>
      </c>
      <c r="AC222" s="232">
        <f t="shared" ref="AC222" si="578">+AJ222+AP222+AV222</f>
        <v>45</v>
      </c>
      <c r="AD222" s="184">
        <f t="shared" ref="AD222" si="579">+AF222-AF221</f>
        <v>78</v>
      </c>
      <c r="AE222" s="244">
        <f t="shared" ref="AE222" si="580">+AE221+AD222</f>
        <v>2384</v>
      </c>
      <c r="AF222" s="156">
        <v>3589</v>
      </c>
      <c r="AG222" s="185">
        <f t="shared" si="537"/>
        <v>78</v>
      </c>
      <c r="AH222" s="156">
        <v>2037</v>
      </c>
      <c r="AI222" s="185">
        <f t="shared" ref="AI222" si="581">+AJ222-AJ221</f>
        <v>3</v>
      </c>
      <c r="AJ222" s="186">
        <v>38</v>
      </c>
      <c r="AK222" s="187">
        <f t="shared" ref="AK222" si="582">+AL222-AL221</f>
        <v>0</v>
      </c>
      <c r="AL222" s="156">
        <v>46</v>
      </c>
      <c r="AM222" s="185">
        <f t="shared" ref="AM222" si="583">+AN222-AN221</f>
        <v>0</v>
      </c>
      <c r="AN222" s="156">
        <v>46</v>
      </c>
      <c r="AO222" s="185">
        <f t="shared" ref="AO222" si="584">+AP222-AP221</f>
        <v>0</v>
      </c>
      <c r="AP222" s="188">
        <v>0</v>
      </c>
      <c r="AQ222" s="187">
        <f t="shared" ref="AQ222" si="585">+AR222-AR221</f>
        <v>0</v>
      </c>
      <c r="AR222" s="156">
        <v>474</v>
      </c>
      <c r="AS222" s="185">
        <f t="shared" ref="AS222" si="586">+AT222-AT221</f>
        <v>0</v>
      </c>
      <c r="AT222" s="156">
        <v>441</v>
      </c>
      <c r="AU222" s="185">
        <f t="shared" ref="AU222" si="587">+AV222-AV221</f>
        <v>0</v>
      </c>
      <c r="AV222" s="189">
        <v>7</v>
      </c>
      <c r="AW222" s="247">
        <v>51</v>
      </c>
      <c r="AX222" s="238">
        <f t="shared" ref="AX222" si="588">+A222</f>
        <v>44046</v>
      </c>
      <c r="AY222" s="6">
        <v>0</v>
      </c>
      <c r="AZ222" s="239">
        <f t="shared" ref="AZ222" si="589">+AZ221+AY222</f>
        <v>338</v>
      </c>
      <c r="BA222" s="239">
        <f t="shared" si="455"/>
        <v>5</v>
      </c>
      <c r="BB222" s="130">
        <v>0</v>
      </c>
      <c r="BC222" s="27">
        <f t="shared" ref="BC222" si="590">+BC221+BB222</f>
        <v>21</v>
      </c>
      <c r="BD222" s="239">
        <v>40</v>
      </c>
      <c r="BE222" s="230">
        <f t="shared" ref="BE222" si="591">+Z222</f>
        <v>44046</v>
      </c>
      <c r="BF222" s="132">
        <f t="shared" ref="BF222" si="592">+B222</f>
        <v>6</v>
      </c>
      <c r="BG222" s="230">
        <f t="shared" ref="BG222" si="593">+A222</f>
        <v>44046</v>
      </c>
      <c r="BH222" s="132">
        <f t="shared" ref="BH222" si="594">+C222</f>
        <v>2098</v>
      </c>
      <c r="BI222" s="1">
        <f t="shared" ref="BI222" si="595">+BE222</f>
        <v>44046</v>
      </c>
      <c r="BJ222">
        <f t="shared" ref="BJ222" si="596">+L222</f>
        <v>21</v>
      </c>
      <c r="BK222">
        <f t="shared" ref="BK222" si="597">+M222</f>
        <v>12</v>
      </c>
      <c r="BL222" s="1">
        <f t="shared" ref="BL222" si="598">+BI222</f>
        <v>44046</v>
      </c>
      <c r="BM222">
        <f t="shared" ref="BM222" si="599">+BM221+BJ222</f>
        <v>2954</v>
      </c>
      <c r="BN222">
        <f t="shared" ref="BN222" si="600">+BN221+BK222</f>
        <v>661</v>
      </c>
      <c r="BO222" s="180">
        <f t="shared" ref="BO222" si="601">+A222</f>
        <v>44046</v>
      </c>
      <c r="BP222">
        <f t="shared" ref="BP222" si="602">+AF222</f>
        <v>3589</v>
      </c>
      <c r="BQ222">
        <f t="shared" ref="BQ222" si="603">+AH222</f>
        <v>2037</v>
      </c>
      <c r="BR222">
        <f t="shared" ref="BR222" si="604">+AJ222</f>
        <v>38</v>
      </c>
      <c r="BS222" s="180">
        <f t="shared" ref="BS222" si="605">+A222</f>
        <v>44046</v>
      </c>
      <c r="BT222">
        <f t="shared" ref="BT222" si="606">+AL222</f>
        <v>46</v>
      </c>
      <c r="BU222">
        <f t="shared" ref="BU222" si="607">+AN222</f>
        <v>46</v>
      </c>
      <c r="BV222">
        <f t="shared" ref="BV222" si="608">+AP222</f>
        <v>0</v>
      </c>
      <c r="BW222" s="180">
        <f t="shared" ref="BW222" si="609">+A222</f>
        <v>44046</v>
      </c>
      <c r="BX222">
        <f t="shared" ref="BX222" si="610">+AR222</f>
        <v>474</v>
      </c>
      <c r="BY222">
        <f t="shared" ref="BY222" si="611">+AT222</f>
        <v>441</v>
      </c>
      <c r="BZ222">
        <f t="shared" ref="BZ222" si="612">+AV222</f>
        <v>7</v>
      </c>
      <c r="CA222" s="180">
        <f t="shared" ref="CA222" si="613">+A222</f>
        <v>44046</v>
      </c>
      <c r="CB222">
        <f t="shared" ref="CB222" si="614">+AD222</f>
        <v>78</v>
      </c>
      <c r="CC222">
        <f t="shared" ref="CC222" si="615">+AG222</f>
        <v>78</v>
      </c>
      <c r="CD222" s="180">
        <f t="shared" ref="CD222" si="616">+A222</f>
        <v>44046</v>
      </c>
      <c r="CE222">
        <f t="shared" ref="CE222" si="617">+AI222</f>
        <v>3</v>
      </c>
      <c r="CF222" s="1">
        <f t="shared" si="245"/>
        <v>44046</v>
      </c>
      <c r="CG222" s="284">
        <f t="shared" si="246"/>
        <v>78</v>
      </c>
      <c r="CH222" s="1">
        <f t="shared" si="247"/>
        <v>44046</v>
      </c>
      <c r="CI222" s="285">
        <f t="shared" si="248"/>
        <v>3</v>
      </c>
    </row>
    <row r="223" spans="1:87" ht="18" customHeight="1" x14ac:dyDescent="0.55000000000000004">
      <c r="A223" s="180">
        <v>44047</v>
      </c>
      <c r="B223" s="241">
        <v>5</v>
      </c>
      <c r="C223" s="155">
        <f t="shared" ref="C223" si="618">+B223+C222</f>
        <v>2103</v>
      </c>
      <c r="D223" s="155">
        <f t="shared" ref="D223" si="619">+C223-F223</f>
        <v>96</v>
      </c>
      <c r="E223" s="147">
        <v>2</v>
      </c>
      <c r="F223" s="147">
        <v>2007</v>
      </c>
      <c r="G223" s="147">
        <v>0</v>
      </c>
      <c r="H223" s="135"/>
      <c r="I223" s="147">
        <v>3</v>
      </c>
      <c r="J223" s="135"/>
      <c r="K223" s="42">
        <v>0</v>
      </c>
      <c r="L223" s="146">
        <v>24</v>
      </c>
      <c r="M223" s="147">
        <v>10</v>
      </c>
      <c r="N223" s="135"/>
      <c r="O223" s="135"/>
      <c r="P223" s="147">
        <v>0</v>
      </c>
      <c r="Q223" s="147">
        <v>0</v>
      </c>
      <c r="R223" s="135"/>
      <c r="S223" s="135"/>
      <c r="T223" s="147">
        <v>16</v>
      </c>
      <c r="U223" s="147">
        <v>8</v>
      </c>
      <c r="V223" s="135"/>
      <c r="W223" s="42">
        <v>272</v>
      </c>
      <c r="X223" s="148">
        <v>114</v>
      </c>
      <c r="Y223" s="42">
        <v>35</v>
      </c>
      <c r="Z223" s="75">
        <f t="shared" ref="Z223:Z224" si="620">+A223</f>
        <v>44047</v>
      </c>
      <c r="AA223" s="231">
        <f t="shared" ref="AA223" si="621">+AF223+AL223+AR223</f>
        <v>4191</v>
      </c>
      <c r="AB223" s="231">
        <f t="shared" ref="AB223" si="622">+AH223+AN223+AT223</f>
        <v>2628</v>
      </c>
      <c r="AC223" s="232">
        <f t="shared" ref="AC223" si="623">+AJ223+AP223+AV223</f>
        <v>49</v>
      </c>
      <c r="AD223" s="184">
        <f t="shared" ref="AD223" si="624">+AF223-AF222</f>
        <v>80</v>
      </c>
      <c r="AE223" s="244">
        <f t="shared" ref="AE223" si="625">+AE222+AD223</f>
        <v>2464</v>
      </c>
      <c r="AF223" s="156">
        <v>3669</v>
      </c>
      <c r="AG223" s="185">
        <f t="shared" ref="AG223" si="626">+AH223-AH222</f>
        <v>104</v>
      </c>
      <c r="AH223" s="156">
        <v>2141</v>
      </c>
      <c r="AI223" s="185">
        <f t="shared" ref="AI223" si="627">+AJ223-AJ222</f>
        <v>4</v>
      </c>
      <c r="AJ223" s="186">
        <v>42</v>
      </c>
      <c r="AK223" s="187">
        <f t="shared" ref="AK223" si="628">+AL223-AL222</f>
        <v>0</v>
      </c>
      <c r="AL223" s="156">
        <v>46</v>
      </c>
      <c r="AM223" s="185">
        <f t="shared" ref="AM223" si="629">+AN223-AN222</f>
        <v>0</v>
      </c>
      <c r="AN223" s="156">
        <v>46</v>
      </c>
      <c r="AO223" s="185">
        <f t="shared" ref="AO223" si="630">+AP223-AP222</f>
        <v>0</v>
      </c>
      <c r="AP223" s="188">
        <v>0</v>
      </c>
      <c r="AQ223" s="187">
        <f t="shared" ref="AQ223" si="631">+AR223-AR222</f>
        <v>2</v>
      </c>
      <c r="AR223" s="156">
        <v>476</v>
      </c>
      <c r="AS223" s="185">
        <f t="shared" ref="AS223" si="632">+AT223-AT222</f>
        <v>0</v>
      </c>
      <c r="AT223" s="156">
        <v>441</v>
      </c>
      <c r="AU223" s="185">
        <f t="shared" ref="AU223" si="633">+AV223-AV222</f>
        <v>0</v>
      </c>
      <c r="AV223" s="189">
        <v>7</v>
      </c>
      <c r="AW223" s="247">
        <v>52</v>
      </c>
      <c r="AX223" s="238">
        <f t="shared" ref="AX223:AX224" si="634">+A223</f>
        <v>44047</v>
      </c>
      <c r="AY223" s="6">
        <v>1</v>
      </c>
      <c r="AZ223" s="239">
        <f t="shared" ref="AZ223" si="635">+AZ222+AY223</f>
        <v>339</v>
      </c>
      <c r="BA223" s="239">
        <f t="shared" si="455"/>
        <v>6</v>
      </c>
      <c r="BB223" s="130">
        <v>0</v>
      </c>
      <c r="BC223" s="27">
        <f t="shared" ref="BC223" si="636">+BC222+BB223</f>
        <v>21</v>
      </c>
      <c r="BD223" s="239">
        <v>41</v>
      </c>
      <c r="BE223" s="230">
        <f t="shared" ref="BE223" si="637">+Z223</f>
        <v>44047</v>
      </c>
      <c r="BF223" s="132">
        <f t="shared" ref="BF223" si="638">+B223</f>
        <v>5</v>
      </c>
      <c r="BG223" s="230">
        <f t="shared" ref="BG223" si="639">+A223</f>
        <v>44047</v>
      </c>
      <c r="BH223" s="132">
        <f t="shared" ref="BH223" si="640">+C223</f>
        <v>2103</v>
      </c>
      <c r="BI223" s="1">
        <f t="shared" ref="BI223" si="641">+BE223</f>
        <v>44047</v>
      </c>
      <c r="BJ223">
        <f t="shared" ref="BJ223" si="642">+L223</f>
        <v>24</v>
      </c>
      <c r="BK223">
        <f t="shared" ref="BK223" si="643">+M223</f>
        <v>10</v>
      </c>
      <c r="BL223" s="1">
        <f t="shared" ref="BL223" si="644">+BI223</f>
        <v>44047</v>
      </c>
      <c r="BM223">
        <f t="shared" ref="BM223" si="645">+BM222+BJ223</f>
        <v>2978</v>
      </c>
      <c r="BN223">
        <f t="shared" ref="BN223" si="646">+BN222+BK223</f>
        <v>671</v>
      </c>
      <c r="BO223" s="180">
        <f t="shared" ref="BO223" si="647">+A223</f>
        <v>44047</v>
      </c>
      <c r="BP223">
        <f t="shared" ref="BP223" si="648">+AF223</f>
        <v>3669</v>
      </c>
      <c r="BQ223">
        <f t="shared" ref="BQ223" si="649">+AH223</f>
        <v>2141</v>
      </c>
      <c r="BR223">
        <f t="shared" ref="BR223" si="650">+AJ223</f>
        <v>42</v>
      </c>
      <c r="BS223" s="180">
        <f t="shared" ref="BS223" si="651">+A223</f>
        <v>44047</v>
      </c>
      <c r="BT223">
        <f t="shared" ref="BT223" si="652">+AL223</f>
        <v>46</v>
      </c>
      <c r="BU223">
        <f t="shared" ref="BU223" si="653">+AN223</f>
        <v>46</v>
      </c>
      <c r="BV223">
        <f t="shared" ref="BV223" si="654">+AP223</f>
        <v>0</v>
      </c>
      <c r="BW223" s="180">
        <f t="shared" ref="BW223" si="655">+A223</f>
        <v>44047</v>
      </c>
      <c r="BX223">
        <f t="shared" ref="BX223" si="656">+AR223</f>
        <v>476</v>
      </c>
      <c r="BY223">
        <f t="shared" ref="BY223" si="657">+AT223</f>
        <v>441</v>
      </c>
      <c r="BZ223">
        <f t="shared" ref="BZ223" si="658">+AV223</f>
        <v>7</v>
      </c>
      <c r="CA223" s="180">
        <f t="shared" ref="CA223" si="659">+A223</f>
        <v>44047</v>
      </c>
      <c r="CB223">
        <f t="shared" ref="CB223" si="660">+AD223</f>
        <v>80</v>
      </c>
      <c r="CC223">
        <f t="shared" ref="CC223" si="661">+AG223</f>
        <v>104</v>
      </c>
      <c r="CD223" s="180">
        <f t="shared" ref="CD223" si="662">+A223</f>
        <v>44047</v>
      </c>
      <c r="CE223">
        <f t="shared" ref="CE223" si="663">+AI223</f>
        <v>4</v>
      </c>
      <c r="CF223" s="1">
        <f t="shared" si="245"/>
        <v>44047</v>
      </c>
      <c r="CG223" s="284">
        <f t="shared" si="246"/>
        <v>80</v>
      </c>
      <c r="CH223" s="1">
        <f t="shared" si="247"/>
        <v>44047</v>
      </c>
      <c r="CI223" s="285">
        <f t="shared" si="248"/>
        <v>4</v>
      </c>
    </row>
    <row r="224" spans="1:87" ht="18" customHeight="1" x14ac:dyDescent="0.55000000000000004">
      <c r="A224" s="180">
        <v>44048</v>
      </c>
      <c r="B224" s="241">
        <v>7</v>
      </c>
      <c r="C224" s="155">
        <f t="shared" ref="C224" si="664">+B224+C223</f>
        <v>2110</v>
      </c>
      <c r="D224" s="155">
        <f t="shared" ref="D224" si="665">+C224-F224</f>
        <v>102</v>
      </c>
      <c r="E224" s="147">
        <v>1</v>
      </c>
      <c r="F224" s="147">
        <v>2008</v>
      </c>
      <c r="G224" s="147">
        <v>0</v>
      </c>
      <c r="H224" s="135"/>
      <c r="I224" s="147">
        <v>2</v>
      </c>
      <c r="J224" s="135"/>
      <c r="K224" s="42">
        <v>0</v>
      </c>
      <c r="L224" s="146">
        <v>20</v>
      </c>
      <c r="M224" s="147">
        <v>7</v>
      </c>
      <c r="N224" s="135"/>
      <c r="O224" s="135"/>
      <c r="P224" s="147">
        <v>1</v>
      </c>
      <c r="Q224" s="147">
        <v>0</v>
      </c>
      <c r="R224" s="135"/>
      <c r="S224" s="135"/>
      <c r="T224" s="147">
        <v>9</v>
      </c>
      <c r="U224" s="147">
        <v>4</v>
      </c>
      <c r="V224" s="135"/>
      <c r="W224" s="42">
        <v>282</v>
      </c>
      <c r="X224" s="148">
        <v>117</v>
      </c>
      <c r="Y224" s="42">
        <v>36</v>
      </c>
      <c r="Z224" s="75">
        <f t="shared" si="620"/>
        <v>44048</v>
      </c>
      <c r="AA224" s="231">
        <f t="shared" ref="AA224" si="666">+AF224+AL224+AR224</f>
        <v>4276</v>
      </c>
      <c r="AB224" s="231">
        <f t="shared" ref="AB224" si="667">+AH224+AN224+AT224</f>
        <v>2801</v>
      </c>
      <c r="AC224" s="232">
        <f t="shared" ref="AC224" si="668">+AJ224+AP224+AV224</f>
        <v>50</v>
      </c>
      <c r="AD224" s="184">
        <f t="shared" ref="AD224" si="669">+AF224-AF223</f>
        <v>85</v>
      </c>
      <c r="AE224" s="244">
        <f t="shared" ref="AE224" si="670">+AE223+AD224</f>
        <v>2549</v>
      </c>
      <c r="AF224" s="156">
        <v>3754</v>
      </c>
      <c r="AG224" s="185">
        <f t="shared" ref="AG224" si="671">+AH224-AH223</f>
        <v>173</v>
      </c>
      <c r="AH224" s="156">
        <v>2314</v>
      </c>
      <c r="AI224" s="185">
        <f t="shared" ref="AI224" si="672">+AJ224-AJ223</f>
        <v>1</v>
      </c>
      <c r="AJ224" s="186">
        <v>43</v>
      </c>
      <c r="AK224" s="187">
        <f t="shared" ref="AK224" si="673">+AL224-AL223</f>
        <v>0</v>
      </c>
      <c r="AL224" s="156">
        <v>46</v>
      </c>
      <c r="AM224" s="185">
        <f t="shared" ref="AM224" si="674">+AN224-AN223</f>
        <v>0</v>
      </c>
      <c r="AN224" s="156">
        <v>46</v>
      </c>
      <c r="AO224" s="185">
        <f t="shared" ref="AO224" si="675">+AP224-AP223</f>
        <v>0</v>
      </c>
      <c r="AP224" s="188">
        <v>0</v>
      </c>
      <c r="AQ224" s="187">
        <f t="shared" ref="AQ224" si="676">+AR224-AR223</f>
        <v>0</v>
      </c>
      <c r="AR224" s="156">
        <v>476</v>
      </c>
      <c r="AS224" s="185">
        <f t="shared" ref="AS224" si="677">+AT224-AT223</f>
        <v>0</v>
      </c>
      <c r="AT224" s="156">
        <v>441</v>
      </c>
      <c r="AU224" s="185">
        <f t="shared" ref="AU224" si="678">+AV224-AV223</f>
        <v>0</v>
      </c>
      <c r="AV224" s="189">
        <v>7</v>
      </c>
      <c r="AW224" s="247">
        <v>53</v>
      </c>
      <c r="AX224" s="238">
        <f t="shared" si="634"/>
        <v>44048</v>
      </c>
      <c r="AY224" s="6">
        <v>0</v>
      </c>
      <c r="AZ224" s="239">
        <f t="shared" ref="AZ224" si="679">+AZ223+AY224</f>
        <v>339</v>
      </c>
      <c r="BA224" s="239">
        <f t="shared" si="455"/>
        <v>7</v>
      </c>
      <c r="BB224" s="130">
        <v>0</v>
      </c>
      <c r="BC224" s="27">
        <f t="shared" ref="BC224" si="680">+BC223+BB224</f>
        <v>21</v>
      </c>
      <c r="BD224" s="239">
        <v>42</v>
      </c>
      <c r="BE224" s="230">
        <f t="shared" ref="BE224" si="681">+Z224</f>
        <v>44048</v>
      </c>
      <c r="BF224" s="132">
        <f t="shared" ref="BF224" si="682">+B224</f>
        <v>7</v>
      </c>
      <c r="BG224" s="230">
        <f t="shared" ref="BG224" si="683">+A224</f>
        <v>44048</v>
      </c>
      <c r="BH224" s="132">
        <f t="shared" ref="BH224" si="684">+C224</f>
        <v>2110</v>
      </c>
      <c r="BI224" s="1">
        <f t="shared" ref="BI224" si="685">+BE224</f>
        <v>44048</v>
      </c>
      <c r="BJ224">
        <f t="shared" ref="BJ224" si="686">+L224</f>
        <v>20</v>
      </c>
      <c r="BK224">
        <f t="shared" ref="BK224" si="687">+M224</f>
        <v>7</v>
      </c>
      <c r="BL224" s="1">
        <f t="shared" ref="BL224" si="688">+BI224</f>
        <v>44048</v>
      </c>
      <c r="BM224">
        <f t="shared" ref="BM224" si="689">+BM223+BJ224</f>
        <v>2998</v>
      </c>
      <c r="BN224">
        <f t="shared" ref="BN224" si="690">+BN223+BK224</f>
        <v>678</v>
      </c>
      <c r="BO224" s="180">
        <f t="shared" ref="BO224" si="691">+A224</f>
        <v>44048</v>
      </c>
      <c r="BP224">
        <f t="shared" ref="BP224" si="692">+AF224</f>
        <v>3754</v>
      </c>
      <c r="BQ224">
        <f t="shared" ref="BQ224" si="693">+AH224</f>
        <v>2314</v>
      </c>
      <c r="BR224">
        <f t="shared" ref="BR224" si="694">+AJ224</f>
        <v>43</v>
      </c>
      <c r="BS224" s="180">
        <f t="shared" ref="BS224" si="695">+A224</f>
        <v>44048</v>
      </c>
      <c r="BT224">
        <f t="shared" ref="BT224" si="696">+AL224</f>
        <v>46</v>
      </c>
      <c r="BU224">
        <f t="shared" ref="BU224" si="697">+AN224</f>
        <v>46</v>
      </c>
      <c r="BV224">
        <f t="shared" ref="BV224" si="698">+AP224</f>
        <v>0</v>
      </c>
      <c r="BW224" s="180">
        <f t="shared" ref="BW224" si="699">+A224</f>
        <v>44048</v>
      </c>
      <c r="BX224">
        <f t="shared" ref="BX224" si="700">+AR224</f>
        <v>476</v>
      </c>
      <c r="BY224">
        <f t="shared" ref="BY224" si="701">+AT224</f>
        <v>441</v>
      </c>
      <c r="BZ224">
        <f t="shared" ref="BZ224" si="702">+AV224</f>
        <v>7</v>
      </c>
      <c r="CA224" s="180">
        <f t="shared" ref="CA224" si="703">+A224</f>
        <v>44048</v>
      </c>
      <c r="CB224">
        <f t="shared" ref="CB224" si="704">+AD224</f>
        <v>85</v>
      </c>
      <c r="CC224">
        <f t="shared" ref="CC224" si="705">+AG224</f>
        <v>173</v>
      </c>
      <c r="CD224" s="180">
        <f t="shared" ref="CD224" si="706">+A224</f>
        <v>44048</v>
      </c>
      <c r="CE224">
        <f t="shared" ref="CE224" si="707">+AI224</f>
        <v>1</v>
      </c>
      <c r="CF224" s="1">
        <f t="shared" si="245"/>
        <v>44048</v>
      </c>
      <c r="CG224" s="284">
        <f t="shared" si="246"/>
        <v>85</v>
      </c>
      <c r="CH224" s="1">
        <f t="shared" si="247"/>
        <v>44048</v>
      </c>
      <c r="CI224" s="285">
        <f t="shared" si="248"/>
        <v>1</v>
      </c>
    </row>
    <row r="225" spans="1:87" ht="18" customHeight="1" x14ac:dyDescent="0.55000000000000004">
      <c r="A225" s="180">
        <v>44049</v>
      </c>
      <c r="B225" s="241">
        <v>10</v>
      </c>
      <c r="C225" s="155">
        <f t="shared" ref="C225" si="708">+B225+C224</f>
        <v>2120</v>
      </c>
      <c r="D225" s="155">
        <f t="shared" ref="D225" si="709">+C225-F225</f>
        <v>112</v>
      </c>
      <c r="E225" s="147">
        <v>1</v>
      </c>
      <c r="F225" s="147">
        <v>2008</v>
      </c>
      <c r="G225" s="147">
        <v>2</v>
      </c>
      <c r="H225" s="135"/>
      <c r="I225" s="147">
        <v>3</v>
      </c>
      <c r="J225" s="135"/>
      <c r="K225" s="42">
        <v>0</v>
      </c>
      <c r="L225" s="146">
        <v>14</v>
      </c>
      <c r="M225" s="147">
        <v>4</v>
      </c>
      <c r="N225" s="135"/>
      <c r="O225" s="135"/>
      <c r="P225" s="147">
        <v>0</v>
      </c>
      <c r="Q225" s="147">
        <v>0</v>
      </c>
      <c r="R225" s="135"/>
      <c r="S225" s="135"/>
      <c r="T225" s="147">
        <v>23</v>
      </c>
      <c r="U225" s="147">
        <v>9</v>
      </c>
      <c r="V225" s="135"/>
      <c r="W225" s="42">
        <v>173</v>
      </c>
      <c r="X225" s="148">
        <v>112</v>
      </c>
      <c r="Y225" s="42">
        <v>37</v>
      </c>
      <c r="Z225" s="75">
        <f t="shared" ref="Z225:Z229" si="710">+A225</f>
        <v>44049</v>
      </c>
      <c r="AA225" s="231">
        <f t="shared" ref="AA225" si="711">+AF225+AL225+AR225</f>
        <v>4372</v>
      </c>
      <c r="AB225" s="231">
        <f t="shared" ref="AB225" si="712">+AH225+AN225+AT225</f>
        <v>2945</v>
      </c>
      <c r="AC225" s="232">
        <f t="shared" ref="AC225" si="713">+AJ225+AP225+AV225</f>
        <v>53</v>
      </c>
      <c r="AD225" s="184">
        <f t="shared" ref="AD225" si="714">+AF225-AF224</f>
        <v>95</v>
      </c>
      <c r="AE225" s="244">
        <f t="shared" ref="AE225" si="715">+AE224+AD225</f>
        <v>2644</v>
      </c>
      <c r="AF225" s="156">
        <v>3849</v>
      </c>
      <c r="AG225" s="185">
        <f t="shared" ref="AG225" si="716">+AH225-AH224</f>
        <v>144</v>
      </c>
      <c r="AH225" s="156">
        <v>2458</v>
      </c>
      <c r="AI225" s="185">
        <f t="shared" ref="AI225" si="717">+AJ225-AJ224</f>
        <v>3</v>
      </c>
      <c r="AJ225" s="186">
        <v>46</v>
      </c>
      <c r="AK225" s="187">
        <f t="shared" ref="AK225" si="718">+AL225-AL224</f>
        <v>0</v>
      </c>
      <c r="AL225" s="156">
        <v>46</v>
      </c>
      <c r="AM225" s="185">
        <f t="shared" ref="AM225" si="719">+AN225-AN224</f>
        <v>0</v>
      </c>
      <c r="AN225" s="156">
        <v>46</v>
      </c>
      <c r="AO225" s="185">
        <f t="shared" ref="AO225" si="720">+AP225-AP224</f>
        <v>0</v>
      </c>
      <c r="AP225" s="188">
        <v>0</v>
      </c>
      <c r="AQ225" s="187">
        <f t="shared" ref="AQ225" si="721">+AR225-AR224</f>
        <v>1</v>
      </c>
      <c r="AR225" s="156">
        <v>477</v>
      </c>
      <c r="AS225" s="185">
        <f t="shared" ref="AS225" si="722">+AT225-AT224</f>
        <v>0</v>
      </c>
      <c r="AT225" s="156">
        <v>441</v>
      </c>
      <c r="AU225" s="185">
        <f t="shared" ref="AU225" si="723">+AV225-AV224</f>
        <v>0</v>
      </c>
      <c r="AV225" s="189">
        <v>7</v>
      </c>
      <c r="AW225" s="247">
        <v>54</v>
      </c>
      <c r="AX225" s="238">
        <f t="shared" ref="AX225" si="724">+A225</f>
        <v>44049</v>
      </c>
      <c r="AY225" s="6">
        <v>2</v>
      </c>
      <c r="AZ225" s="239">
        <f t="shared" ref="AZ225" si="725">+AZ224+AY225</f>
        <v>341</v>
      </c>
      <c r="BA225" s="239">
        <f t="shared" si="455"/>
        <v>8</v>
      </c>
      <c r="BB225" s="130">
        <v>0</v>
      </c>
      <c r="BC225" s="27">
        <f t="shared" ref="BC225" si="726">+BC224+BB225</f>
        <v>21</v>
      </c>
      <c r="BD225" s="239">
        <v>43</v>
      </c>
      <c r="BE225" s="230">
        <f t="shared" ref="BE225" si="727">+Z225</f>
        <v>44049</v>
      </c>
      <c r="BF225" s="132">
        <f t="shared" ref="BF225" si="728">+B225</f>
        <v>10</v>
      </c>
      <c r="BG225" s="230">
        <f t="shared" ref="BG225" si="729">+A225</f>
        <v>44049</v>
      </c>
      <c r="BH225" s="132">
        <f t="shared" ref="BH225" si="730">+C225</f>
        <v>2120</v>
      </c>
      <c r="BI225" s="1">
        <f t="shared" ref="BI225" si="731">+BE225</f>
        <v>44049</v>
      </c>
      <c r="BJ225">
        <f t="shared" ref="BJ225" si="732">+L225</f>
        <v>14</v>
      </c>
      <c r="BK225">
        <f t="shared" ref="BK225" si="733">+M225</f>
        <v>4</v>
      </c>
      <c r="BL225" s="1">
        <f t="shared" ref="BL225" si="734">+BI225</f>
        <v>44049</v>
      </c>
      <c r="BM225">
        <f t="shared" ref="BM225" si="735">+BM224+BJ225</f>
        <v>3012</v>
      </c>
      <c r="BN225">
        <f t="shared" ref="BN225" si="736">+BN224+BK225</f>
        <v>682</v>
      </c>
      <c r="BO225" s="180">
        <f t="shared" ref="BO225" si="737">+A225</f>
        <v>44049</v>
      </c>
      <c r="BP225">
        <f t="shared" ref="BP225" si="738">+AF225</f>
        <v>3849</v>
      </c>
      <c r="BQ225">
        <f t="shared" ref="BQ225" si="739">+AH225</f>
        <v>2458</v>
      </c>
      <c r="BR225">
        <f t="shared" ref="BR225" si="740">+AJ225</f>
        <v>46</v>
      </c>
      <c r="BS225" s="180">
        <f t="shared" ref="BS225" si="741">+A225</f>
        <v>44049</v>
      </c>
      <c r="BT225">
        <f t="shared" ref="BT225" si="742">+AL225</f>
        <v>46</v>
      </c>
      <c r="BU225">
        <f t="shared" ref="BU225" si="743">+AN225</f>
        <v>46</v>
      </c>
      <c r="BV225">
        <f t="shared" ref="BV225" si="744">+AP225</f>
        <v>0</v>
      </c>
      <c r="BW225" s="180">
        <f t="shared" ref="BW225" si="745">+A225</f>
        <v>44049</v>
      </c>
      <c r="BX225">
        <f t="shared" ref="BX225" si="746">+AR225</f>
        <v>477</v>
      </c>
      <c r="BY225">
        <f t="shared" ref="BY225" si="747">+AT225</f>
        <v>441</v>
      </c>
      <c r="BZ225">
        <f t="shared" ref="BZ225" si="748">+AV225</f>
        <v>7</v>
      </c>
      <c r="CA225" s="180">
        <f t="shared" ref="CA225" si="749">+A225</f>
        <v>44049</v>
      </c>
      <c r="CB225">
        <f t="shared" ref="CB225" si="750">+AD225</f>
        <v>95</v>
      </c>
      <c r="CC225">
        <f t="shared" ref="CC225" si="751">+AG225</f>
        <v>144</v>
      </c>
      <c r="CD225" s="180">
        <f t="shared" ref="CD225" si="752">+A225</f>
        <v>44049</v>
      </c>
      <c r="CE225">
        <f t="shared" ref="CE225" si="753">+AI225</f>
        <v>3</v>
      </c>
      <c r="CF225" s="1">
        <f t="shared" si="245"/>
        <v>44049</v>
      </c>
      <c r="CG225" s="284">
        <f t="shared" si="246"/>
        <v>95</v>
      </c>
      <c r="CH225" s="1">
        <f t="shared" si="247"/>
        <v>44049</v>
      </c>
      <c r="CI225" s="285">
        <f t="shared" si="248"/>
        <v>3</v>
      </c>
    </row>
    <row r="226" spans="1:87" ht="18" customHeight="1" x14ac:dyDescent="0.55000000000000004">
      <c r="A226" s="180">
        <v>44050</v>
      </c>
      <c r="B226" s="241">
        <v>6</v>
      </c>
      <c r="C226" s="155">
        <f t="shared" ref="C226" si="754">+B226+C225</f>
        <v>2126</v>
      </c>
      <c r="D226" s="155">
        <f t="shared" ref="D226" si="755">+C226-F226</f>
        <v>109</v>
      </c>
      <c r="E226" s="147">
        <v>1</v>
      </c>
      <c r="F226" s="147">
        <v>2017</v>
      </c>
      <c r="G226" s="147">
        <v>5</v>
      </c>
      <c r="H226" s="135"/>
      <c r="I226" s="147">
        <v>7</v>
      </c>
      <c r="J226" s="135"/>
      <c r="K226" s="42">
        <v>0</v>
      </c>
      <c r="L226" s="146">
        <v>14</v>
      </c>
      <c r="M226" s="147">
        <v>6</v>
      </c>
      <c r="N226" s="135"/>
      <c r="O226" s="135"/>
      <c r="P226" s="147">
        <v>0</v>
      </c>
      <c r="Q226" s="147">
        <v>0</v>
      </c>
      <c r="R226" s="135"/>
      <c r="S226" s="135"/>
      <c r="T226" s="147">
        <v>16</v>
      </c>
      <c r="U226" s="147">
        <v>5</v>
      </c>
      <c r="V226" s="135"/>
      <c r="W226" s="42">
        <v>271</v>
      </c>
      <c r="X226" s="148">
        <v>113</v>
      </c>
      <c r="Y226" s="42">
        <v>38</v>
      </c>
      <c r="Z226" s="75">
        <f t="shared" si="710"/>
        <v>44050</v>
      </c>
      <c r="AA226" s="231">
        <f t="shared" ref="AA226" si="756">+AF226+AL226+AR226</f>
        <v>4461</v>
      </c>
      <c r="AB226" s="231">
        <f t="shared" ref="AB226" si="757">+AH226+AN226+AT226</f>
        <v>3107</v>
      </c>
      <c r="AC226" s="232">
        <f t="shared" ref="AC226" si="758">+AJ226+AP226+AV226</f>
        <v>54</v>
      </c>
      <c r="AD226" s="184">
        <f t="shared" ref="AD226" si="759">+AF226-AF225</f>
        <v>89</v>
      </c>
      <c r="AE226" s="244">
        <f t="shared" ref="AE226" si="760">+AE225+AD226</f>
        <v>2733</v>
      </c>
      <c r="AF226" s="156">
        <v>3938</v>
      </c>
      <c r="AG226" s="185">
        <f t="shared" ref="AG226" si="761">+AH226-AH225</f>
        <v>162</v>
      </c>
      <c r="AH226" s="156">
        <v>2620</v>
      </c>
      <c r="AI226" s="185">
        <f t="shared" ref="AI226" si="762">+AJ226-AJ225</f>
        <v>1</v>
      </c>
      <c r="AJ226" s="186">
        <v>47</v>
      </c>
      <c r="AK226" s="187">
        <f t="shared" ref="AK226" si="763">+AL226-AL225</f>
        <v>0</v>
      </c>
      <c r="AL226" s="156">
        <v>46</v>
      </c>
      <c r="AM226" s="185">
        <f t="shared" ref="AM226" si="764">+AN226-AN225</f>
        <v>0</v>
      </c>
      <c r="AN226" s="156">
        <v>46</v>
      </c>
      <c r="AO226" s="185">
        <f t="shared" ref="AO226" si="765">+AP226-AP225</f>
        <v>0</v>
      </c>
      <c r="AP226" s="188">
        <v>0</v>
      </c>
      <c r="AQ226" s="187">
        <f t="shared" ref="AQ226" si="766">+AR226-AR225</f>
        <v>0</v>
      </c>
      <c r="AR226" s="156">
        <v>477</v>
      </c>
      <c r="AS226" s="185">
        <f t="shared" ref="AS226" si="767">+AT226-AT225</f>
        <v>0</v>
      </c>
      <c r="AT226" s="156">
        <v>441</v>
      </c>
      <c r="AU226" s="185">
        <f t="shared" ref="AU226" si="768">+AV226-AV225</f>
        <v>0</v>
      </c>
      <c r="AV226" s="189">
        <v>7</v>
      </c>
      <c r="AW226" s="247">
        <v>55</v>
      </c>
      <c r="AX226" s="238">
        <f t="shared" ref="AX226" si="769">+A226</f>
        <v>44050</v>
      </c>
      <c r="AY226" s="6">
        <v>0</v>
      </c>
      <c r="AZ226" s="239">
        <f t="shared" ref="AZ226" si="770">+AZ225+AY226</f>
        <v>341</v>
      </c>
      <c r="BA226" s="239">
        <f t="shared" si="455"/>
        <v>9</v>
      </c>
      <c r="BB226" s="130">
        <v>0</v>
      </c>
      <c r="BC226" s="27">
        <f t="shared" ref="BC226" si="771">+BC225+BB226</f>
        <v>21</v>
      </c>
      <c r="BD226" s="239">
        <v>44</v>
      </c>
      <c r="BE226" s="230">
        <f t="shared" ref="BE226" si="772">+Z226</f>
        <v>44050</v>
      </c>
      <c r="BF226" s="132">
        <f t="shared" ref="BF226" si="773">+B226</f>
        <v>6</v>
      </c>
      <c r="BG226" s="230">
        <f t="shared" ref="BG226" si="774">+A226</f>
        <v>44050</v>
      </c>
      <c r="BH226" s="132">
        <f t="shared" ref="BH226" si="775">+C226</f>
        <v>2126</v>
      </c>
      <c r="BI226" s="1">
        <f t="shared" ref="BI226" si="776">+BE226</f>
        <v>44050</v>
      </c>
      <c r="BJ226">
        <f t="shared" ref="BJ226" si="777">+L226</f>
        <v>14</v>
      </c>
      <c r="BK226">
        <f t="shared" ref="BK226" si="778">+M226</f>
        <v>6</v>
      </c>
      <c r="BL226" s="1">
        <f t="shared" ref="BL226" si="779">+BI226</f>
        <v>44050</v>
      </c>
      <c r="BM226">
        <f t="shared" ref="BM226" si="780">+BM225+BJ226</f>
        <v>3026</v>
      </c>
      <c r="BN226">
        <f t="shared" ref="BN226" si="781">+BN225+BK226</f>
        <v>688</v>
      </c>
      <c r="BO226" s="180">
        <f t="shared" ref="BO226" si="782">+A226</f>
        <v>44050</v>
      </c>
      <c r="BP226">
        <f t="shared" ref="BP226" si="783">+AF226</f>
        <v>3938</v>
      </c>
      <c r="BQ226">
        <f t="shared" ref="BQ226" si="784">+AH226</f>
        <v>2620</v>
      </c>
      <c r="BR226">
        <f t="shared" ref="BR226" si="785">+AJ226</f>
        <v>47</v>
      </c>
      <c r="BS226" s="180">
        <f t="shared" ref="BS226" si="786">+A226</f>
        <v>44050</v>
      </c>
      <c r="BT226">
        <f t="shared" ref="BT226" si="787">+AL226</f>
        <v>46</v>
      </c>
      <c r="BU226">
        <f t="shared" ref="BU226" si="788">+AN226</f>
        <v>46</v>
      </c>
      <c r="BV226">
        <f t="shared" ref="BV226" si="789">+AP226</f>
        <v>0</v>
      </c>
      <c r="BW226" s="180">
        <f t="shared" ref="BW226" si="790">+A226</f>
        <v>44050</v>
      </c>
      <c r="BX226">
        <f t="shared" ref="BX226" si="791">+AR226</f>
        <v>477</v>
      </c>
      <c r="BY226">
        <f t="shared" ref="BY226" si="792">+AT226</f>
        <v>441</v>
      </c>
      <c r="BZ226">
        <f t="shared" ref="BZ226" si="793">+AV226</f>
        <v>7</v>
      </c>
      <c r="CA226" s="180">
        <f t="shared" ref="CA226" si="794">+A226</f>
        <v>44050</v>
      </c>
      <c r="CB226">
        <f t="shared" ref="CB226" si="795">+AD226</f>
        <v>89</v>
      </c>
      <c r="CC226">
        <f t="shared" ref="CC226" si="796">+AG226</f>
        <v>162</v>
      </c>
      <c r="CD226" s="180">
        <f t="shared" ref="CD226" si="797">+A226</f>
        <v>44050</v>
      </c>
      <c r="CE226">
        <f t="shared" ref="CE226" si="798">+AI226</f>
        <v>1</v>
      </c>
      <c r="CF226" s="1">
        <f t="shared" si="245"/>
        <v>44050</v>
      </c>
      <c r="CG226" s="284">
        <f t="shared" si="246"/>
        <v>89</v>
      </c>
      <c r="CH226" s="1">
        <f t="shared" si="247"/>
        <v>44050</v>
      </c>
      <c r="CI226" s="285">
        <f t="shared" si="248"/>
        <v>1</v>
      </c>
    </row>
    <row r="227" spans="1:87" ht="18" customHeight="1" x14ac:dyDescent="0.55000000000000004">
      <c r="A227" s="180">
        <v>44051</v>
      </c>
      <c r="B227" s="241">
        <v>8</v>
      </c>
      <c r="C227" s="155">
        <f t="shared" ref="C227" si="799">+B227+C226</f>
        <v>2134</v>
      </c>
      <c r="D227" s="155">
        <f t="shared" ref="D227" si="800">+C227-F227</f>
        <v>107</v>
      </c>
      <c r="E227" s="147">
        <v>1</v>
      </c>
      <c r="F227" s="147">
        <v>2027</v>
      </c>
      <c r="G227" s="147">
        <v>0</v>
      </c>
      <c r="H227" s="135"/>
      <c r="I227" s="147">
        <v>6</v>
      </c>
      <c r="J227" s="135"/>
      <c r="K227" s="42">
        <v>0</v>
      </c>
      <c r="L227" s="146">
        <v>11</v>
      </c>
      <c r="M227" s="147">
        <v>11</v>
      </c>
      <c r="N227" s="135"/>
      <c r="O227" s="135"/>
      <c r="P227" s="147">
        <v>0</v>
      </c>
      <c r="Q227" s="147">
        <v>0</v>
      </c>
      <c r="R227" s="135"/>
      <c r="S227" s="135"/>
      <c r="T227" s="147">
        <v>12</v>
      </c>
      <c r="U227" s="147">
        <v>5</v>
      </c>
      <c r="V227" s="135"/>
      <c r="W227" s="42">
        <v>270</v>
      </c>
      <c r="X227" s="148">
        <v>119</v>
      </c>
      <c r="Y227" s="42">
        <v>39</v>
      </c>
      <c r="Z227" s="75">
        <f t="shared" si="710"/>
        <v>44051</v>
      </c>
      <c r="AA227" s="231">
        <f t="shared" ref="AA227" si="801">+AF227+AL227+AR227</f>
        <v>4530</v>
      </c>
      <c r="AB227" s="231">
        <f t="shared" ref="AB227" si="802">+AH227+AN227+AT227</f>
        <v>3242</v>
      </c>
      <c r="AC227" s="232">
        <f t="shared" ref="AC227" si="803">+AJ227+AP227+AV227</f>
        <v>54</v>
      </c>
      <c r="AD227" s="184">
        <f t="shared" ref="AD227" si="804">+AF227-AF226</f>
        <v>69</v>
      </c>
      <c r="AE227" s="244">
        <f t="shared" ref="AE227" si="805">+AE226+AD227</f>
        <v>2802</v>
      </c>
      <c r="AF227" s="156">
        <v>4007</v>
      </c>
      <c r="AG227" s="185">
        <f t="shared" ref="AG227" si="806">+AH227-AH226</f>
        <v>135</v>
      </c>
      <c r="AH227" s="156">
        <v>2755</v>
      </c>
      <c r="AI227" s="185">
        <f t="shared" ref="AI227:AI228" si="807">+AJ227-AJ226</f>
        <v>0</v>
      </c>
      <c r="AJ227" s="186">
        <v>47</v>
      </c>
      <c r="AK227" s="187">
        <f t="shared" ref="AK227" si="808">+AL227-AL226</f>
        <v>0</v>
      </c>
      <c r="AL227" s="156">
        <v>46</v>
      </c>
      <c r="AM227" s="185">
        <f t="shared" ref="AM227" si="809">+AN227-AN226</f>
        <v>0</v>
      </c>
      <c r="AN227" s="156">
        <v>46</v>
      </c>
      <c r="AO227" s="185">
        <f t="shared" ref="AO227" si="810">+AP227-AP226</f>
        <v>0</v>
      </c>
      <c r="AP227" s="188">
        <v>0</v>
      </c>
      <c r="AQ227" s="187">
        <f t="shared" ref="AQ227" si="811">+AR227-AR226</f>
        <v>0</v>
      </c>
      <c r="AR227" s="156">
        <v>477</v>
      </c>
      <c r="AS227" s="185">
        <f t="shared" ref="AS227" si="812">+AT227-AT226</f>
        <v>0</v>
      </c>
      <c r="AT227" s="156">
        <v>441</v>
      </c>
      <c r="AU227" s="185">
        <f t="shared" ref="AU227" si="813">+AV227-AV226</f>
        <v>0</v>
      </c>
      <c r="AV227" s="189">
        <v>7</v>
      </c>
      <c r="AW227" s="247">
        <v>56</v>
      </c>
      <c r="AX227" s="238">
        <f t="shared" ref="AX227:AX229" si="814">+A227</f>
        <v>44051</v>
      </c>
      <c r="AY227" s="6">
        <v>0</v>
      </c>
      <c r="AZ227" s="239">
        <f t="shared" ref="AZ227" si="815">+AZ226+AY227</f>
        <v>341</v>
      </c>
      <c r="BA227" s="239">
        <f t="shared" si="455"/>
        <v>10</v>
      </c>
      <c r="BB227" s="130">
        <v>0</v>
      </c>
      <c r="BC227" s="27">
        <f t="shared" ref="BC227" si="816">+BC226+BB227</f>
        <v>21</v>
      </c>
      <c r="BD227" s="239">
        <v>45</v>
      </c>
      <c r="BE227" s="230">
        <f t="shared" ref="BE227" si="817">+Z227</f>
        <v>44051</v>
      </c>
      <c r="BF227" s="132">
        <f t="shared" ref="BF227" si="818">+B227</f>
        <v>8</v>
      </c>
      <c r="BG227" s="230">
        <f t="shared" ref="BG227" si="819">+A227</f>
        <v>44051</v>
      </c>
      <c r="BH227" s="132">
        <f t="shared" ref="BH227" si="820">+C227</f>
        <v>2134</v>
      </c>
      <c r="BI227" s="1">
        <f t="shared" ref="BI227" si="821">+BE227</f>
        <v>44051</v>
      </c>
      <c r="BJ227">
        <f t="shared" ref="BJ227" si="822">+L227</f>
        <v>11</v>
      </c>
      <c r="BK227">
        <f t="shared" ref="BK227" si="823">+M227</f>
        <v>11</v>
      </c>
      <c r="BL227" s="1">
        <f t="shared" ref="BL227" si="824">+BI227</f>
        <v>44051</v>
      </c>
      <c r="BM227">
        <f t="shared" ref="BM227" si="825">+BM226+BJ227</f>
        <v>3037</v>
      </c>
      <c r="BN227">
        <f t="shared" ref="BN227" si="826">+BN226+BK227</f>
        <v>699</v>
      </c>
      <c r="BO227" s="180">
        <f t="shared" ref="BO227" si="827">+A227</f>
        <v>44051</v>
      </c>
      <c r="BP227">
        <f t="shared" ref="BP227" si="828">+AF227</f>
        <v>4007</v>
      </c>
      <c r="BQ227">
        <f t="shared" ref="BQ227" si="829">+AH227</f>
        <v>2755</v>
      </c>
      <c r="BR227">
        <f t="shared" ref="BR227" si="830">+AJ227</f>
        <v>47</v>
      </c>
      <c r="BS227" s="180">
        <f t="shared" ref="BS227" si="831">+A227</f>
        <v>44051</v>
      </c>
      <c r="BT227">
        <f t="shared" ref="BT227" si="832">+AL227</f>
        <v>46</v>
      </c>
      <c r="BU227">
        <f t="shared" ref="BU227" si="833">+AN227</f>
        <v>46</v>
      </c>
      <c r="BV227">
        <f t="shared" ref="BV227" si="834">+AP227</f>
        <v>0</v>
      </c>
      <c r="BW227" s="180">
        <f t="shared" ref="BW227" si="835">+A227</f>
        <v>44051</v>
      </c>
      <c r="BX227">
        <f t="shared" ref="BX227" si="836">+AR227</f>
        <v>477</v>
      </c>
      <c r="BY227">
        <f t="shared" ref="BY227" si="837">+AT227</f>
        <v>441</v>
      </c>
      <c r="BZ227">
        <f t="shared" ref="BZ227" si="838">+AV227</f>
        <v>7</v>
      </c>
      <c r="CA227" s="180">
        <f t="shared" ref="CA227" si="839">+A227</f>
        <v>44051</v>
      </c>
      <c r="CB227">
        <f t="shared" ref="CB227" si="840">+AD227</f>
        <v>69</v>
      </c>
      <c r="CC227">
        <f t="shared" ref="CC227" si="841">+AG227</f>
        <v>135</v>
      </c>
      <c r="CD227" s="180">
        <f t="shared" ref="CD227" si="842">+A227</f>
        <v>44051</v>
      </c>
      <c r="CE227">
        <f t="shared" ref="CE227" si="843">+AI227</f>
        <v>0</v>
      </c>
      <c r="CF227" s="1">
        <f t="shared" si="245"/>
        <v>44051</v>
      </c>
      <c r="CG227" s="284">
        <f t="shared" si="246"/>
        <v>69</v>
      </c>
      <c r="CH227" s="1">
        <f t="shared" si="247"/>
        <v>44051</v>
      </c>
      <c r="CI227" s="285">
        <f t="shared" si="248"/>
        <v>0</v>
      </c>
    </row>
    <row r="228" spans="1:87" ht="18" customHeight="1" x14ac:dyDescent="0.55000000000000004">
      <c r="A228" s="180">
        <v>44052</v>
      </c>
      <c r="B228" s="260">
        <v>35</v>
      </c>
      <c r="C228" s="155">
        <f t="shared" ref="C228" si="844">+B228+C227</f>
        <v>2169</v>
      </c>
      <c r="D228" s="155">
        <f t="shared" ref="D228" si="845">+C228-F228</f>
        <v>132</v>
      </c>
      <c r="E228" s="147">
        <v>1</v>
      </c>
      <c r="F228" s="147">
        <v>2037</v>
      </c>
      <c r="G228" s="147">
        <v>1</v>
      </c>
      <c r="H228" s="135"/>
      <c r="I228" s="147">
        <v>7</v>
      </c>
      <c r="J228" s="135"/>
      <c r="K228" s="42">
        <v>0</v>
      </c>
      <c r="L228" s="146">
        <v>31</v>
      </c>
      <c r="M228" s="147">
        <v>24</v>
      </c>
      <c r="N228" s="135"/>
      <c r="O228" s="135"/>
      <c r="P228" s="147">
        <v>3</v>
      </c>
      <c r="Q228" s="147">
        <v>3</v>
      </c>
      <c r="R228" s="135"/>
      <c r="S228" s="135"/>
      <c r="T228" s="147">
        <v>15</v>
      </c>
      <c r="U228" s="147">
        <v>4</v>
      </c>
      <c r="V228" s="135"/>
      <c r="W228" s="42">
        <v>283</v>
      </c>
      <c r="X228" s="148">
        <v>136</v>
      </c>
      <c r="Y228" s="42">
        <v>40</v>
      </c>
      <c r="Z228" s="75">
        <f t="shared" si="710"/>
        <v>44052</v>
      </c>
      <c r="AA228" s="231">
        <f t="shared" ref="AA228" si="846">+AF228+AL228+AR228</f>
        <v>4602</v>
      </c>
      <c r="AB228" s="231">
        <f t="shared" ref="AB228" si="847">+AH228+AN228+AT228</f>
        <v>3334</v>
      </c>
      <c r="AC228" s="232">
        <f t="shared" ref="AC228" si="848">+AJ228+AP228+AV228</f>
        <v>59</v>
      </c>
      <c r="AD228" s="184">
        <f t="shared" ref="AD228" si="849">+AF228-AF227</f>
        <v>72</v>
      </c>
      <c r="AE228" s="244">
        <f t="shared" ref="AE228" si="850">+AE227+AD228</f>
        <v>2874</v>
      </c>
      <c r="AF228" s="156">
        <v>4079</v>
      </c>
      <c r="AG228" s="185">
        <f t="shared" ref="AG228" si="851">+AH228-AH227</f>
        <v>92</v>
      </c>
      <c r="AH228" s="156">
        <v>2847</v>
      </c>
      <c r="AI228" s="185">
        <f t="shared" si="807"/>
        <v>5</v>
      </c>
      <c r="AJ228" s="186">
        <v>52</v>
      </c>
      <c r="AK228" s="187">
        <f t="shared" ref="AK228" si="852">+AL228-AL227</f>
        <v>0</v>
      </c>
      <c r="AL228" s="156">
        <v>46</v>
      </c>
      <c r="AM228" s="185">
        <f t="shared" ref="AM228" si="853">+AN228-AN227</f>
        <v>0</v>
      </c>
      <c r="AN228" s="156">
        <v>46</v>
      </c>
      <c r="AO228" s="185">
        <f t="shared" ref="AO228" si="854">+AP228-AP227</f>
        <v>0</v>
      </c>
      <c r="AP228" s="188">
        <v>0</v>
      </c>
      <c r="AQ228" s="187">
        <f t="shared" ref="AQ228" si="855">+AR228-AR227</f>
        <v>0</v>
      </c>
      <c r="AR228" s="156">
        <v>477</v>
      </c>
      <c r="AS228" s="185">
        <f t="shared" ref="AS228" si="856">+AT228-AT227</f>
        <v>0</v>
      </c>
      <c r="AT228" s="156">
        <v>441</v>
      </c>
      <c r="AU228" s="185">
        <f t="shared" ref="AU228" si="857">+AV228-AV227</f>
        <v>0</v>
      </c>
      <c r="AV228" s="189">
        <v>7</v>
      </c>
      <c r="AW228" s="247">
        <v>57</v>
      </c>
      <c r="AX228" s="238">
        <f t="shared" si="814"/>
        <v>44052</v>
      </c>
      <c r="AY228" s="6">
        <v>0</v>
      </c>
      <c r="AZ228" s="239">
        <f t="shared" ref="AZ228" si="858">+AZ227+AY228</f>
        <v>341</v>
      </c>
      <c r="BA228" s="239">
        <f t="shared" si="455"/>
        <v>11</v>
      </c>
      <c r="BB228" s="130">
        <v>0</v>
      </c>
      <c r="BC228" s="27">
        <f t="shared" ref="BC228" si="859">+BC227+BB228</f>
        <v>21</v>
      </c>
      <c r="BD228" s="239">
        <v>46</v>
      </c>
      <c r="BE228" s="230">
        <f t="shared" ref="BE228" si="860">+Z228</f>
        <v>44052</v>
      </c>
      <c r="BF228" s="132">
        <f t="shared" ref="BF228" si="861">+B228</f>
        <v>35</v>
      </c>
      <c r="BG228" s="230">
        <f t="shared" ref="BG228" si="862">+A228</f>
        <v>44052</v>
      </c>
      <c r="BH228" s="132">
        <f t="shared" ref="BH228" si="863">+C228</f>
        <v>2169</v>
      </c>
      <c r="BI228" s="1">
        <f t="shared" ref="BI228" si="864">+BE228</f>
        <v>44052</v>
      </c>
      <c r="BJ228">
        <f t="shared" ref="BJ228" si="865">+L228</f>
        <v>31</v>
      </c>
      <c r="BK228">
        <f t="shared" ref="BK228" si="866">+M228</f>
        <v>24</v>
      </c>
      <c r="BL228" s="1">
        <f t="shared" ref="BL228" si="867">+BI228</f>
        <v>44052</v>
      </c>
      <c r="BM228">
        <f t="shared" ref="BM228" si="868">+BM227+BJ228</f>
        <v>3068</v>
      </c>
      <c r="BN228">
        <f t="shared" ref="BN228" si="869">+BN227+BK228</f>
        <v>723</v>
      </c>
      <c r="BO228" s="180">
        <f t="shared" ref="BO228" si="870">+A228</f>
        <v>44052</v>
      </c>
      <c r="BP228">
        <f t="shared" ref="BP228" si="871">+AF228</f>
        <v>4079</v>
      </c>
      <c r="BQ228">
        <f t="shared" ref="BQ228" si="872">+AH228</f>
        <v>2847</v>
      </c>
      <c r="BR228">
        <f t="shared" ref="BR228" si="873">+AJ228</f>
        <v>52</v>
      </c>
      <c r="BS228" s="180">
        <f t="shared" ref="BS228" si="874">+A228</f>
        <v>44052</v>
      </c>
      <c r="BT228">
        <f t="shared" ref="BT228" si="875">+AL228</f>
        <v>46</v>
      </c>
      <c r="BU228">
        <f t="shared" ref="BU228" si="876">+AN228</f>
        <v>46</v>
      </c>
      <c r="BV228">
        <f t="shared" ref="BV228" si="877">+AP228</f>
        <v>0</v>
      </c>
      <c r="BW228" s="180">
        <f t="shared" ref="BW228" si="878">+A228</f>
        <v>44052</v>
      </c>
      <c r="BX228">
        <f t="shared" ref="BX228" si="879">+AR228</f>
        <v>477</v>
      </c>
      <c r="BY228">
        <f t="shared" ref="BY228" si="880">+AT228</f>
        <v>441</v>
      </c>
      <c r="BZ228">
        <f t="shared" ref="BZ228" si="881">+AV228</f>
        <v>7</v>
      </c>
      <c r="CA228" s="180">
        <f t="shared" ref="CA228" si="882">+A228</f>
        <v>44052</v>
      </c>
      <c r="CB228">
        <f t="shared" ref="CB228" si="883">+AD228</f>
        <v>72</v>
      </c>
      <c r="CC228">
        <f t="shared" ref="CC228" si="884">+AG228</f>
        <v>92</v>
      </c>
      <c r="CD228" s="180">
        <f t="shared" ref="CD228" si="885">+A228</f>
        <v>44052</v>
      </c>
      <c r="CE228">
        <f t="shared" ref="CE228" si="886">+AI228</f>
        <v>5</v>
      </c>
      <c r="CF228" s="1">
        <f t="shared" si="245"/>
        <v>44052</v>
      </c>
      <c r="CG228" s="284">
        <f t="shared" si="246"/>
        <v>72</v>
      </c>
      <c r="CH228" s="1">
        <f t="shared" si="247"/>
        <v>44052</v>
      </c>
      <c r="CI228" s="285">
        <f t="shared" si="248"/>
        <v>5</v>
      </c>
    </row>
    <row r="229" spans="1:87" ht="18" customHeight="1" x14ac:dyDescent="0.55000000000000004">
      <c r="A229" s="180">
        <v>44053</v>
      </c>
      <c r="B229" s="241">
        <v>31</v>
      </c>
      <c r="C229" s="155">
        <f t="shared" ref="C229" si="887">+B229+C228</f>
        <v>2200</v>
      </c>
      <c r="D229" s="155">
        <f t="shared" ref="D229" si="888">+C229-F229</f>
        <v>154</v>
      </c>
      <c r="E229" s="147">
        <v>1</v>
      </c>
      <c r="F229" s="147">
        <v>2046</v>
      </c>
      <c r="G229" s="147">
        <v>2</v>
      </c>
      <c r="H229" s="135"/>
      <c r="I229" s="147">
        <v>3</v>
      </c>
      <c r="J229" s="135"/>
      <c r="K229" s="42">
        <v>0</v>
      </c>
      <c r="L229" s="146">
        <v>17</v>
      </c>
      <c r="M229" s="147">
        <v>6</v>
      </c>
      <c r="N229" s="135"/>
      <c r="O229" s="135"/>
      <c r="P229" s="147">
        <v>2</v>
      </c>
      <c r="Q229" s="147">
        <v>2</v>
      </c>
      <c r="R229" s="135"/>
      <c r="S229" s="135"/>
      <c r="T229" s="147">
        <v>13</v>
      </c>
      <c r="U229" s="147">
        <v>3</v>
      </c>
      <c r="V229" s="135"/>
      <c r="W229" s="42">
        <v>285</v>
      </c>
      <c r="X229" s="148">
        <v>137</v>
      </c>
      <c r="Y229" s="42">
        <v>41</v>
      </c>
      <c r="Z229" s="75">
        <f t="shared" si="710"/>
        <v>44053</v>
      </c>
      <c r="AA229" s="231">
        <f t="shared" ref="AA229" si="889">+AF229+AL229+AR229</f>
        <v>4671</v>
      </c>
      <c r="AB229" s="231">
        <f t="shared" ref="AB229" si="890">+AH229+AN229+AT229</f>
        <v>3404</v>
      </c>
      <c r="AC229" s="232">
        <f t="shared" ref="AC229" si="891">+AJ229+AP229+AV229</f>
        <v>62</v>
      </c>
      <c r="AD229" s="184">
        <f t="shared" ref="AD229" si="892">+AF229-AF228</f>
        <v>69</v>
      </c>
      <c r="AE229" s="244">
        <f t="shared" ref="AE229" si="893">+AE228+AD229</f>
        <v>2943</v>
      </c>
      <c r="AF229" s="156">
        <v>4148</v>
      </c>
      <c r="AG229" s="185">
        <f t="shared" ref="AG229" si="894">+AH229-AH228</f>
        <v>70</v>
      </c>
      <c r="AH229" s="156">
        <v>2917</v>
      </c>
      <c r="AI229" s="185">
        <f t="shared" ref="AI229" si="895">+AJ229-AJ228</f>
        <v>3</v>
      </c>
      <c r="AJ229" s="186">
        <v>55</v>
      </c>
      <c r="AK229" s="187">
        <f t="shared" ref="AK229" si="896">+AL229-AL228</f>
        <v>0</v>
      </c>
      <c r="AL229" s="156">
        <v>46</v>
      </c>
      <c r="AM229" s="185">
        <f t="shared" ref="AM229" si="897">+AN229-AN228</f>
        <v>0</v>
      </c>
      <c r="AN229" s="156">
        <v>46</v>
      </c>
      <c r="AO229" s="185">
        <f t="shared" ref="AO229" si="898">+AP229-AP228</f>
        <v>0</v>
      </c>
      <c r="AP229" s="188">
        <v>0</v>
      </c>
      <c r="AQ229" s="187">
        <f t="shared" ref="AQ229" si="899">+AR229-AR228</f>
        <v>0</v>
      </c>
      <c r="AR229" s="156">
        <v>477</v>
      </c>
      <c r="AS229" s="185">
        <f t="shared" ref="AS229" si="900">+AT229-AT228</f>
        <v>0</v>
      </c>
      <c r="AT229" s="156">
        <v>441</v>
      </c>
      <c r="AU229" s="185">
        <f t="shared" ref="AU229" si="901">+AV229-AV228</f>
        <v>0</v>
      </c>
      <c r="AV229" s="189">
        <v>7</v>
      </c>
      <c r="AW229" s="247">
        <v>58</v>
      </c>
      <c r="AX229" s="238">
        <f t="shared" si="814"/>
        <v>44053</v>
      </c>
      <c r="AY229" s="6">
        <v>0</v>
      </c>
      <c r="AZ229" s="239">
        <f t="shared" ref="AZ229" si="902">+AZ228+AY229</f>
        <v>341</v>
      </c>
      <c r="BA229" s="239">
        <f t="shared" si="455"/>
        <v>12</v>
      </c>
      <c r="BB229" s="130">
        <v>1</v>
      </c>
      <c r="BC229" s="27">
        <f t="shared" ref="BC229" si="903">+BC228+BB229</f>
        <v>22</v>
      </c>
      <c r="BD229" s="239">
        <v>47</v>
      </c>
      <c r="BE229" s="230">
        <f t="shared" ref="BE229" si="904">+Z229</f>
        <v>44053</v>
      </c>
      <c r="BF229" s="132">
        <f t="shared" ref="BF229" si="905">+B229</f>
        <v>31</v>
      </c>
      <c r="BG229" s="230">
        <f t="shared" ref="BG229" si="906">+A229</f>
        <v>44053</v>
      </c>
      <c r="BH229" s="132">
        <f t="shared" ref="BH229" si="907">+C229</f>
        <v>2200</v>
      </c>
      <c r="BI229" s="1">
        <f t="shared" ref="BI229" si="908">+BE229</f>
        <v>44053</v>
      </c>
      <c r="BJ229">
        <f t="shared" ref="BJ229" si="909">+L229</f>
        <v>17</v>
      </c>
      <c r="BK229">
        <f t="shared" ref="BK229" si="910">+M229</f>
        <v>6</v>
      </c>
      <c r="BL229" s="1">
        <f t="shared" ref="BL229" si="911">+BI229</f>
        <v>44053</v>
      </c>
      <c r="BM229">
        <f t="shared" ref="BM229" si="912">+BM228+BJ229</f>
        <v>3085</v>
      </c>
      <c r="BN229">
        <f t="shared" ref="BN229" si="913">+BN228+BK229</f>
        <v>729</v>
      </c>
      <c r="BO229" s="180">
        <f t="shared" ref="BO229" si="914">+A229</f>
        <v>44053</v>
      </c>
      <c r="BP229">
        <f t="shared" ref="BP229" si="915">+AF229</f>
        <v>4148</v>
      </c>
      <c r="BQ229">
        <f t="shared" ref="BQ229" si="916">+AH229</f>
        <v>2917</v>
      </c>
      <c r="BR229">
        <f t="shared" ref="BR229" si="917">+AJ229</f>
        <v>55</v>
      </c>
      <c r="BS229" s="180">
        <f t="shared" ref="BS229" si="918">+A229</f>
        <v>44053</v>
      </c>
      <c r="BT229">
        <f t="shared" ref="BT229" si="919">+AL229</f>
        <v>46</v>
      </c>
      <c r="BU229">
        <f t="shared" ref="BU229" si="920">+AN229</f>
        <v>46</v>
      </c>
      <c r="BV229">
        <f t="shared" ref="BV229" si="921">+AP229</f>
        <v>0</v>
      </c>
      <c r="BW229" s="180">
        <f t="shared" ref="BW229" si="922">+A229</f>
        <v>44053</v>
      </c>
      <c r="BX229">
        <f t="shared" ref="BX229" si="923">+AR229</f>
        <v>477</v>
      </c>
      <c r="BY229">
        <f t="shared" ref="BY229" si="924">+AT229</f>
        <v>441</v>
      </c>
      <c r="BZ229">
        <f t="shared" ref="BZ229" si="925">+AV229</f>
        <v>7</v>
      </c>
      <c r="CA229" s="180">
        <f t="shared" ref="CA229" si="926">+A229</f>
        <v>44053</v>
      </c>
      <c r="CB229">
        <f t="shared" ref="CB229" si="927">+AD229</f>
        <v>69</v>
      </c>
      <c r="CC229">
        <f t="shared" ref="CC229" si="928">+AG229</f>
        <v>70</v>
      </c>
      <c r="CD229" s="180">
        <f t="shared" ref="CD229" si="929">+A229</f>
        <v>44053</v>
      </c>
      <c r="CE229">
        <f t="shared" ref="CE229" si="930">+AI229</f>
        <v>3</v>
      </c>
      <c r="CF229" s="1">
        <f t="shared" si="245"/>
        <v>44053</v>
      </c>
      <c r="CG229" s="284">
        <f t="shared" si="246"/>
        <v>69</v>
      </c>
      <c r="CH229" s="1">
        <f t="shared" si="247"/>
        <v>44053</v>
      </c>
      <c r="CI229" s="285">
        <f t="shared" si="248"/>
        <v>3</v>
      </c>
    </row>
    <row r="230" spans="1:87" ht="18" customHeight="1" x14ac:dyDescent="0.55000000000000004">
      <c r="A230" s="180">
        <v>44054</v>
      </c>
      <c r="B230" s="241">
        <v>16</v>
      </c>
      <c r="C230" s="155">
        <f t="shared" ref="C230" si="931">+B230+C229</f>
        <v>2216</v>
      </c>
      <c r="D230" s="155">
        <f t="shared" ref="D230" si="932">+C230-F230</f>
        <v>158</v>
      </c>
      <c r="E230" s="147">
        <v>1</v>
      </c>
      <c r="F230" s="147">
        <v>2058</v>
      </c>
      <c r="G230" s="147">
        <v>1</v>
      </c>
      <c r="H230" s="135"/>
      <c r="I230" s="147">
        <v>3</v>
      </c>
      <c r="J230" s="135"/>
      <c r="K230" s="42">
        <v>0</v>
      </c>
      <c r="L230" s="146">
        <v>20</v>
      </c>
      <c r="M230" s="147">
        <v>12</v>
      </c>
      <c r="N230" s="135"/>
      <c r="O230" s="135"/>
      <c r="P230" s="147">
        <v>2</v>
      </c>
      <c r="Q230" s="147">
        <v>2</v>
      </c>
      <c r="R230" s="135"/>
      <c r="S230" s="135"/>
      <c r="T230" s="147">
        <v>15</v>
      </c>
      <c r="U230" s="147">
        <v>6</v>
      </c>
      <c r="V230" s="135"/>
      <c r="W230" s="42">
        <v>288</v>
      </c>
      <c r="X230" s="148">
        <v>141</v>
      </c>
      <c r="Y230" s="42">
        <v>42</v>
      </c>
      <c r="Z230" s="75">
        <f t="shared" ref="Z230:Z231" si="933">+A230</f>
        <v>44054</v>
      </c>
      <c r="AA230" s="231">
        <f t="shared" ref="AA230" si="934">+AF230+AL230+AR230</f>
        <v>4707</v>
      </c>
      <c r="AB230" s="231">
        <f t="shared" ref="AB230" si="935">+AH230+AN230+AT230</f>
        <v>3541</v>
      </c>
      <c r="AC230" s="232">
        <f t="shared" ref="AC230" si="936">+AJ230+AP230+AV230</f>
        <v>65</v>
      </c>
      <c r="AD230" s="184">
        <f t="shared" ref="AD230" si="937">+AF230-AF229</f>
        <v>33</v>
      </c>
      <c r="AE230" s="244">
        <f t="shared" ref="AE230" si="938">+AE229+AD230</f>
        <v>2976</v>
      </c>
      <c r="AF230" s="156">
        <v>4181</v>
      </c>
      <c r="AG230" s="185">
        <f t="shared" ref="AG230" si="939">+AH230-AH229</f>
        <v>135</v>
      </c>
      <c r="AH230" s="156">
        <v>3052</v>
      </c>
      <c r="AI230" s="185">
        <f t="shared" ref="AI230:AI231" si="940">+AJ230-AJ229</f>
        <v>3</v>
      </c>
      <c r="AJ230" s="186">
        <v>58</v>
      </c>
      <c r="AK230" s="187">
        <f t="shared" ref="AK230" si="941">+AL230-AL229</f>
        <v>0</v>
      </c>
      <c r="AL230" s="156">
        <v>46</v>
      </c>
      <c r="AM230" s="185">
        <f t="shared" ref="AM230" si="942">+AN230-AN229</f>
        <v>0</v>
      </c>
      <c r="AN230" s="156">
        <v>46</v>
      </c>
      <c r="AO230" s="185">
        <f t="shared" ref="AO230" si="943">+AP230-AP229</f>
        <v>0</v>
      </c>
      <c r="AP230" s="188">
        <v>0</v>
      </c>
      <c r="AQ230" s="187">
        <f t="shared" ref="AQ230" si="944">+AR230-AR229</f>
        <v>3</v>
      </c>
      <c r="AR230" s="156">
        <v>480</v>
      </c>
      <c r="AS230" s="185">
        <f t="shared" ref="AS230" si="945">+AT230-AT229</f>
        <v>2</v>
      </c>
      <c r="AT230" s="156">
        <v>443</v>
      </c>
      <c r="AU230" s="185">
        <f t="shared" ref="AU230" si="946">+AV230-AV229</f>
        <v>0</v>
      </c>
      <c r="AV230" s="189">
        <v>7</v>
      </c>
      <c r="AW230" s="247">
        <v>59</v>
      </c>
      <c r="AX230" s="238">
        <f t="shared" ref="AX230:AX231" si="947">+A230</f>
        <v>44054</v>
      </c>
      <c r="AY230" s="6">
        <v>0</v>
      </c>
      <c r="AZ230" s="239">
        <f t="shared" ref="AZ230" si="948">+AZ229+AY230</f>
        <v>341</v>
      </c>
      <c r="BA230" s="239">
        <f t="shared" si="455"/>
        <v>13</v>
      </c>
      <c r="BB230" s="130">
        <v>0</v>
      </c>
      <c r="BC230" s="27">
        <f t="shared" ref="BC230" si="949">+BC229+BB230</f>
        <v>22</v>
      </c>
      <c r="BD230" s="239">
        <v>48</v>
      </c>
      <c r="BE230" s="230">
        <f t="shared" ref="BE230" si="950">+Z230</f>
        <v>44054</v>
      </c>
      <c r="BF230" s="132">
        <f t="shared" ref="BF230" si="951">+B230</f>
        <v>16</v>
      </c>
      <c r="BG230" s="230">
        <f t="shared" ref="BG230" si="952">+A230</f>
        <v>44054</v>
      </c>
      <c r="BH230" s="132">
        <f t="shared" ref="BH230" si="953">+C230</f>
        <v>2216</v>
      </c>
      <c r="BI230" s="1">
        <f t="shared" ref="BI230" si="954">+BE230</f>
        <v>44054</v>
      </c>
      <c r="BJ230">
        <f t="shared" ref="BJ230" si="955">+L230</f>
        <v>20</v>
      </c>
      <c r="BK230">
        <f t="shared" ref="BK230" si="956">+M230</f>
        <v>12</v>
      </c>
      <c r="BL230" s="1">
        <f t="shared" ref="BL230" si="957">+BI230</f>
        <v>44054</v>
      </c>
      <c r="BM230">
        <f t="shared" ref="BM230" si="958">+BM229+BJ230</f>
        <v>3105</v>
      </c>
      <c r="BN230">
        <f t="shared" ref="BN230" si="959">+BN229+BK230</f>
        <v>741</v>
      </c>
      <c r="BO230" s="180">
        <f t="shared" ref="BO230" si="960">+A230</f>
        <v>44054</v>
      </c>
      <c r="BP230">
        <f t="shared" ref="BP230" si="961">+AF230</f>
        <v>4181</v>
      </c>
      <c r="BQ230">
        <f t="shared" ref="BQ230" si="962">+AH230</f>
        <v>3052</v>
      </c>
      <c r="BR230">
        <f t="shared" ref="BR230" si="963">+AJ230</f>
        <v>58</v>
      </c>
      <c r="BS230" s="180">
        <f t="shared" ref="BS230" si="964">+A230</f>
        <v>44054</v>
      </c>
      <c r="BT230">
        <f t="shared" ref="BT230" si="965">+AL230</f>
        <v>46</v>
      </c>
      <c r="BU230">
        <f t="shared" ref="BU230" si="966">+AN230</f>
        <v>46</v>
      </c>
      <c r="BV230">
        <f t="shared" ref="BV230" si="967">+AP230</f>
        <v>0</v>
      </c>
      <c r="BW230" s="180">
        <f t="shared" ref="BW230" si="968">+A230</f>
        <v>44054</v>
      </c>
      <c r="BX230">
        <f t="shared" ref="BX230" si="969">+AR230</f>
        <v>480</v>
      </c>
      <c r="BY230">
        <f t="shared" ref="BY230" si="970">+AT230</f>
        <v>443</v>
      </c>
      <c r="BZ230">
        <f t="shared" ref="BZ230" si="971">+AV230</f>
        <v>7</v>
      </c>
      <c r="CA230" s="180">
        <f t="shared" ref="CA230" si="972">+A230</f>
        <v>44054</v>
      </c>
      <c r="CB230">
        <f t="shared" ref="CB230" si="973">+AD230</f>
        <v>33</v>
      </c>
      <c r="CC230">
        <f t="shared" ref="CC230" si="974">+AG230</f>
        <v>135</v>
      </c>
      <c r="CD230" s="180">
        <f t="shared" ref="CD230" si="975">+A230</f>
        <v>44054</v>
      </c>
      <c r="CE230">
        <f t="shared" ref="CE230" si="976">+AI230</f>
        <v>3</v>
      </c>
      <c r="CF230" s="1">
        <f t="shared" si="245"/>
        <v>44054</v>
      </c>
      <c r="CG230" s="284">
        <f t="shared" si="246"/>
        <v>33</v>
      </c>
      <c r="CH230" s="1">
        <f t="shared" si="247"/>
        <v>44054</v>
      </c>
      <c r="CI230" s="285">
        <f t="shared" si="248"/>
        <v>3</v>
      </c>
    </row>
    <row r="231" spans="1:87" ht="18" customHeight="1" x14ac:dyDescent="0.55000000000000004">
      <c r="A231" s="180">
        <v>44055</v>
      </c>
      <c r="B231" s="241">
        <v>11</v>
      </c>
      <c r="C231" s="155">
        <f t="shared" ref="C231" si="977">+B231+C230</f>
        <v>2227</v>
      </c>
      <c r="D231" s="155">
        <f t="shared" ref="D231" si="978">+C231-F231</f>
        <v>162</v>
      </c>
      <c r="E231" s="147">
        <v>1</v>
      </c>
      <c r="F231" s="147">
        <v>2065</v>
      </c>
      <c r="G231" s="147">
        <v>1</v>
      </c>
      <c r="H231" s="135"/>
      <c r="I231" s="147">
        <v>4</v>
      </c>
      <c r="J231" s="135"/>
      <c r="K231" s="42">
        <v>0</v>
      </c>
      <c r="L231" s="146">
        <v>20</v>
      </c>
      <c r="M231" s="147">
        <v>15</v>
      </c>
      <c r="N231" s="135"/>
      <c r="O231" s="135"/>
      <c r="P231" s="147">
        <v>0</v>
      </c>
      <c r="Q231" s="147">
        <v>0</v>
      </c>
      <c r="R231" s="135"/>
      <c r="S231" s="135"/>
      <c r="T231" s="147">
        <v>13</v>
      </c>
      <c r="U231" s="147">
        <v>6</v>
      </c>
      <c r="V231" s="135"/>
      <c r="W231" s="42">
        <v>295</v>
      </c>
      <c r="X231" s="148">
        <v>160</v>
      </c>
      <c r="Y231" s="42">
        <v>43</v>
      </c>
      <c r="Z231" s="75">
        <f t="shared" si="933"/>
        <v>44055</v>
      </c>
      <c r="AA231" s="231">
        <f t="shared" ref="AA231" si="979">+AF231+AL231+AR231</f>
        <v>4770</v>
      </c>
      <c r="AB231" s="231">
        <f t="shared" ref="AB231" si="980">+AH231+AN231+AT231</f>
        <v>3685</v>
      </c>
      <c r="AC231" s="232">
        <f t="shared" ref="AC231" si="981">+AJ231+AP231+AV231</f>
        <v>70</v>
      </c>
      <c r="AD231" s="184">
        <f t="shared" ref="AD231" si="982">+AF231-AF230</f>
        <v>62</v>
      </c>
      <c r="AE231" s="244">
        <f t="shared" ref="AE231" si="983">+AE230+AD231</f>
        <v>3038</v>
      </c>
      <c r="AF231" s="156">
        <v>4243</v>
      </c>
      <c r="AG231" s="185">
        <f t="shared" ref="AG231" si="984">+AH231-AH230</f>
        <v>137</v>
      </c>
      <c r="AH231" s="156">
        <v>3189</v>
      </c>
      <c r="AI231" s="185">
        <f t="shared" si="940"/>
        <v>5</v>
      </c>
      <c r="AJ231" s="186">
        <v>63</v>
      </c>
      <c r="AK231" s="187">
        <f t="shared" ref="AK231" si="985">+AL231-AL230</f>
        <v>0</v>
      </c>
      <c r="AL231" s="156">
        <v>46</v>
      </c>
      <c r="AM231" s="185">
        <f t="shared" ref="AM231" si="986">+AN231-AN230</f>
        <v>0</v>
      </c>
      <c r="AN231" s="156">
        <v>46</v>
      </c>
      <c r="AO231" s="185">
        <f t="shared" ref="AO231" si="987">+AP231-AP230</f>
        <v>0</v>
      </c>
      <c r="AP231" s="188">
        <v>0</v>
      </c>
      <c r="AQ231" s="187">
        <f t="shared" ref="AQ231" si="988">+AR231-AR230</f>
        <v>1</v>
      </c>
      <c r="AR231" s="156">
        <v>481</v>
      </c>
      <c r="AS231" s="185">
        <f t="shared" ref="AS231" si="989">+AT231-AT230</f>
        <v>7</v>
      </c>
      <c r="AT231" s="156">
        <v>450</v>
      </c>
      <c r="AU231" s="185">
        <f t="shared" ref="AU231" si="990">+AV231-AV230</f>
        <v>0</v>
      </c>
      <c r="AV231" s="189">
        <v>7</v>
      </c>
      <c r="AW231" s="247">
        <v>60</v>
      </c>
      <c r="AX231" s="238">
        <f t="shared" si="947"/>
        <v>44055</v>
      </c>
      <c r="AY231" s="6">
        <v>0</v>
      </c>
      <c r="AZ231" s="239">
        <f t="shared" ref="AZ231" si="991">+AZ230+AY231</f>
        <v>341</v>
      </c>
      <c r="BA231" s="239">
        <f t="shared" si="455"/>
        <v>14</v>
      </c>
      <c r="BB231" s="130">
        <v>0</v>
      </c>
      <c r="BC231" s="27">
        <f t="shared" ref="BC231" si="992">+BC230+BB231</f>
        <v>22</v>
      </c>
      <c r="BD231" s="239">
        <v>49</v>
      </c>
      <c r="BE231" s="230">
        <f t="shared" ref="BE231" si="993">+Z231</f>
        <v>44055</v>
      </c>
      <c r="BF231" s="132">
        <f t="shared" ref="BF231" si="994">+B231</f>
        <v>11</v>
      </c>
      <c r="BG231" s="230">
        <f t="shared" ref="BG231" si="995">+A231</f>
        <v>44055</v>
      </c>
      <c r="BH231" s="132">
        <f t="shared" ref="BH231" si="996">+C231</f>
        <v>2227</v>
      </c>
      <c r="BI231" s="1">
        <f t="shared" ref="BI231" si="997">+BE231</f>
        <v>44055</v>
      </c>
      <c r="BJ231">
        <f t="shared" ref="BJ231" si="998">+L231</f>
        <v>20</v>
      </c>
      <c r="BK231">
        <f t="shared" ref="BK231" si="999">+M231</f>
        <v>15</v>
      </c>
      <c r="BL231" s="1">
        <f t="shared" ref="BL231" si="1000">+BI231</f>
        <v>44055</v>
      </c>
      <c r="BM231">
        <f t="shared" ref="BM231" si="1001">+BM230+BJ231</f>
        <v>3125</v>
      </c>
      <c r="BN231">
        <f t="shared" ref="BN231" si="1002">+BN230+BK231</f>
        <v>756</v>
      </c>
      <c r="BO231" s="180">
        <f t="shared" ref="BO231" si="1003">+A231</f>
        <v>44055</v>
      </c>
      <c r="BP231">
        <f t="shared" ref="BP231" si="1004">+AF231</f>
        <v>4243</v>
      </c>
      <c r="BQ231">
        <f t="shared" ref="BQ231" si="1005">+AH231</f>
        <v>3189</v>
      </c>
      <c r="BR231">
        <f t="shared" ref="BR231" si="1006">+AJ231</f>
        <v>63</v>
      </c>
      <c r="BS231" s="180">
        <f t="shared" ref="BS231" si="1007">+A231</f>
        <v>44055</v>
      </c>
      <c r="BT231">
        <f t="shared" ref="BT231" si="1008">+AL231</f>
        <v>46</v>
      </c>
      <c r="BU231">
        <f t="shared" ref="BU231" si="1009">+AN231</f>
        <v>46</v>
      </c>
      <c r="BV231">
        <f t="shared" ref="BV231" si="1010">+AP231</f>
        <v>0</v>
      </c>
      <c r="BW231" s="180">
        <f t="shared" ref="BW231" si="1011">+A231</f>
        <v>44055</v>
      </c>
      <c r="BX231">
        <f t="shared" ref="BX231" si="1012">+AR231</f>
        <v>481</v>
      </c>
      <c r="BY231">
        <f t="shared" ref="BY231" si="1013">+AT231</f>
        <v>450</v>
      </c>
      <c r="BZ231">
        <f t="shared" ref="BZ231" si="1014">+AV231</f>
        <v>7</v>
      </c>
      <c r="CA231" s="180">
        <f t="shared" ref="CA231" si="1015">+A231</f>
        <v>44055</v>
      </c>
      <c r="CB231">
        <f t="shared" ref="CB231" si="1016">+AD231</f>
        <v>62</v>
      </c>
      <c r="CC231">
        <f t="shared" ref="CC231" si="1017">+AG231</f>
        <v>137</v>
      </c>
      <c r="CD231" s="180">
        <f t="shared" ref="CD231" si="1018">+A231</f>
        <v>44055</v>
      </c>
      <c r="CE231">
        <f t="shared" ref="CE231" si="1019">+AI231</f>
        <v>5</v>
      </c>
      <c r="CF231" s="1">
        <f t="shared" si="245"/>
        <v>44055</v>
      </c>
      <c r="CG231" s="284">
        <f t="shared" si="246"/>
        <v>62</v>
      </c>
      <c r="CH231" s="1">
        <f t="shared" si="247"/>
        <v>44055</v>
      </c>
      <c r="CI231" s="285">
        <f t="shared" si="248"/>
        <v>5</v>
      </c>
    </row>
    <row r="232" spans="1:87" ht="18" customHeight="1" x14ac:dyDescent="0.55000000000000004">
      <c r="A232" s="180">
        <v>44056</v>
      </c>
      <c r="B232" s="241">
        <v>22</v>
      </c>
      <c r="C232" s="155">
        <f t="shared" ref="C232" si="1020">+B232+C231</f>
        <v>2249</v>
      </c>
      <c r="D232" s="155">
        <f t="shared" ref="D232" si="1021">+C232-F232</f>
        <v>174</v>
      </c>
      <c r="E232" s="147">
        <v>1</v>
      </c>
      <c r="F232" s="147">
        <v>2075</v>
      </c>
      <c r="G232" s="147">
        <v>2</v>
      </c>
      <c r="H232" s="135"/>
      <c r="I232" s="147">
        <v>5</v>
      </c>
      <c r="J232" s="135"/>
      <c r="K232" s="42">
        <v>0</v>
      </c>
      <c r="L232" s="146">
        <v>28</v>
      </c>
      <c r="M232" s="147">
        <v>24</v>
      </c>
      <c r="N232" s="135"/>
      <c r="O232" s="135"/>
      <c r="P232" s="147">
        <v>0</v>
      </c>
      <c r="Q232" s="147">
        <v>0</v>
      </c>
      <c r="R232" s="135"/>
      <c r="S232" s="135"/>
      <c r="T232" s="147">
        <v>14</v>
      </c>
      <c r="U232" s="147">
        <v>7</v>
      </c>
      <c r="V232" s="135"/>
      <c r="W232" s="42">
        <v>309</v>
      </c>
      <c r="X232" s="148">
        <v>167</v>
      </c>
      <c r="Y232" s="42">
        <v>44</v>
      </c>
      <c r="Z232" s="75">
        <f t="shared" ref="Z232" si="1022">+A232</f>
        <v>44056</v>
      </c>
      <c r="AA232" s="231">
        <f t="shared" ref="AA232" si="1023">+AF232+AL232+AR232</f>
        <v>4839</v>
      </c>
      <c r="AB232" s="231">
        <f t="shared" ref="AB232" si="1024">+AH232+AN232+AT232</f>
        <v>3791</v>
      </c>
      <c r="AC232" s="232">
        <f t="shared" ref="AC232" si="1025">+AJ232+AP232+AV232</f>
        <v>73</v>
      </c>
      <c r="AD232" s="184">
        <f t="shared" ref="AD232" si="1026">+AF232-AF231</f>
        <v>69</v>
      </c>
      <c r="AE232" s="244">
        <f t="shared" ref="AE232" si="1027">+AE231+AD232</f>
        <v>3107</v>
      </c>
      <c r="AF232" s="156">
        <v>4312</v>
      </c>
      <c r="AG232" s="185">
        <f t="shared" ref="AG232" si="1028">+AH232-AH231</f>
        <v>106</v>
      </c>
      <c r="AH232" s="156">
        <v>3295</v>
      </c>
      <c r="AI232" s="185">
        <f t="shared" ref="AI232" si="1029">+AJ232-AJ231</f>
        <v>3</v>
      </c>
      <c r="AJ232" s="186">
        <v>66</v>
      </c>
      <c r="AK232" s="187">
        <f t="shared" ref="AK232" si="1030">+AL232-AL231</f>
        <v>0</v>
      </c>
      <c r="AL232" s="156">
        <v>46</v>
      </c>
      <c r="AM232" s="185">
        <f t="shared" ref="AM232" si="1031">+AN232-AN231</f>
        <v>0</v>
      </c>
      <c r="AN232" s="156">
        <v>46</v>
      </c>
      <c r="AO232" s="185">
        <f t="shared" ref="AO232" si="1032">+AP232-AP231</f>
        <v>0</v>
      </c>
      <c r="AP232" s="188">
        <v>0</v>
      </c>
      <c r="AQ232" s="187">
        <f t="shared" ref="AQ232" si="1033">+AR232-AR231</f>
        <v>0</v>
      </c>
      <c r="AR232" s="156">
        <v>481</v>
      </c>
      <c r="AS232" s="185">
        <f t="shared" ref="AS232" si="1034">+AT232-AT231</f>
        <v>0</v>
      </c>
      <c r="AT232" s="156">
        <v>450</v>
      </c>
      <c r="AU232" s="185">
        <f t="shared" ref="AU232" si="1035">+AV232-AV231</f>
        <v>0</v>
      </c>
      <c r="AV232" s="189">
        <v>7</v>
      </c>
      <c r="AW232" s="247">
        <v>61</v>
      </c>
      <c r="AX232" s="238">
        <f t="shared" ref="AX232" si="1036">+A232</f>
        <v>44056</v>
      </c>
      <c r="AY232" s="6">
        <v>0</v>
      </c>
      <c r="AZ232" s="239">
        <f t="shared" ref="AZ232" si="1037">+AZ231+AY232</f>
        <v>341</v>
      </c>
      <c r="BA232" s="239">
        <f t="shared" si="455"/>
        <v>15</v>
      </c>
      <c r="BB232" s="130">
        <v>0</v>
      </c>
      <c r="BC232" s="27">
        <f t="shared" ref="BC232" si="1038">+BC231+BB232</f>
        <v>22</v>
      </c>
      <c r="BD232" s="239">
        <v>50</v>
      </c>
      <c r="BE232" s="230">
        <f t="shared" ref="BE232" si="1039">+Z232</f>
        <v>44056</v>
      </c>
      <c r="BF232" s="132">
        <f t="shared" ref="BF232" si="1040">+B232</f>
        <v>22</v>
      </c>
      <c r="BG232" s="230">
        <f t="shared" ref="BG232" si="1041">+A232</f>
        <v>44056</v>
      </c>
      <c r="BH232" s="132">
        <f t="shared" ref="BH232" si="1042">+C232</f>
        <v>2249</v>
      </c>
      <c r="BI232" s="1">
        <f t="shared" ref="BI232" si="1043">+BE232</f>
        <v>44056</v>
      </c>
      <c r="BJ232">
        <f t="shared" ref="BJ232" si="1044">+L232</f>
        <v>28</v>
      </c>
      <c r="BK232">
        <f t="shared" ref="BK232" si="1045">+M232</f>
        <v>24</v>
      </c>
      <c r="BL232" s="1">
        <f t="shared" ref="BL232" si="1046">+BI232</f>
        <v>44056</v>
      </c>
      <c r="BM232">
        <f t="shared" ref="BM232" si="1047">+BM231+BJ232</f>
        <v>3153</v>
      </c>
      <c r="BN232">
        <f t="shared" ref="BN232" si="1048">+BN231+BK232</f>
        <v>780</v>
      </c>
      <c r="BO232" s="180">
        <f t="shared" ref="BO232" si="1049">+A232</f>
        <v>44056</v>
      </c>
      <c r="BP232">
        <f t="shared" ref="BP232" si="1050">+AF232</f>
        <v>4312</v>
      </c>
      <c r="BQ232">
        <f t="shared" ref="BQ232" si="1051">+AH232</f>
        <v>3295</v>
      </c>
      <c r="BR232">
        <f t="shared" ref="BR232" si="1052">+AJ232</f>
        <v>66</v>
      </c>
      <c r="BS232" s="180">
        <f t="shared" ref="BS232" si="1053">+A232</f>
        <v>44056</v>
      </c>
      <c r="BT232">
        <f t="shared" ref="BT232" si="1054">+AL232</f>
        <v>46</v>
      </c>
      <c r="BU232">
        <f t="shared" ref="BU232" si="1055">+AN232</f>
        <v>46</v>
      </c>
      <c r="BV232">
        <f t="shared" ref="BV232" si="1056">+AP232</f>
        <v>0</v>
      </c>
      <c r="BW232" s="180">
        <f t="shared" ref="BW232" si="1057">+A232</f>
        <v>44056</v>
      </c>
      <c r="BX232">
        <f t="shared" ref="BX232" si="1058">+AR232</f>
        <v>481</v>
      </c>
      <c r="BY232">
        <f t="shared" ref="BY232" si="1059">+AT232</f>
        <v>450</v>
      </c>
      <c r="BZ232">
        <f t="shared" ref="BZ232" si="1060">+AV232</f>
        <v>7</v>
      </c>
      <c r="CA232" s="180">
        <f t="shared" ref="CA232" si="1061">+A232</f>
        <v>44056</v>
      </c>
      <c r="CB232">
        <f t="shared" ref="CB232" si="1062">+AD232</f>
        <v>69</v>
      </c>
      <c r="CC232">
        <f t="shared" ref="CC232" si="1063">+AG232</f>
        <v>106</v>
      </c>
      <c r="CD232" s="180">
        <f t="shared" ref="CD232" si="1064">+A232</f>
        <v>44056</v>
      </c>
      <c r="CE232">
        <f t="shared" ref="CE232" si="1065">+AI232</f>
        <v>3</v>
      </c>
      <c r="CF232" s="1">
        <f t="shared" si="245"/>
        <v>44056</v>
      </c>
      <c r="CG232" s="284">
        <f t="shared" si="246"/>
        <v>69</v>
      </c>
      <c r="CH232" s="1">
        <f t="shared" si="247"/>
        <v>44056</v>
      </c>
      <c r="CI232" s="285">
        <f t="shared" si="248"/>
        <v>3</v>
      </c>
    </row>
    <row r="233" spans="1:87" ht="18" customHeight="1" x14ac:dyDescent="0.55000000000000004">
      <c r="A233" s="180">
        <v>44057</v>
      </c>
      <c r="B233" s="241">
        <v>14</v>
      </c>
      <c r="C233" s="155">
        <f t="shared" ref="C233" si="1066">+B233+C232</f>
        <v>2263</v>
      </c>
      <c r="D233" s="155">
        <f t="shared" ref="D233" si="1067">+C233-F233</f>
        <v>179</v>
      </c>
      <c r="E233" s="147">
        <v>0</v>
      </c>
      <c r="F233" s="147">
        <v>2084</v>
      </c>
      <c r="G233" s="147">
        <v>1</v>
      </c>
      <c r="H233" s="135"/>
      <c r="I233" s="147">
        <v>3</v>
      </c>
      <c r="J233" s="135"/>
      <c r="K233" s="42">
        <v>0</v>
      </c>
      <c r="L233" s="146">
        <v>20</v>
      </c>
      <c r="M233" s="147">
        <v>13</v>
      </c>
      <c r="N233" s="135"/>
      <c r="O233" s="135"/>
      <c r="P233" s="147">
        <v>1</v>
      </c>
      <c r="Q233" s="147">
        <v>1</v>
      </c>
      <c r="R233" s="135"/>
      <c r="S233" s="135"/>
      <c r="T233" s="147">
        <v>10</v>
      </c>
      <c r="U233" s="147">
        <v>4</v>
      </c>
      <c r="V233" s="135"/>
      <c r="W233" s="42">
        <v>318</v>
      </c>
      <c r="X233" s="148">
        <v>175</v>
      </c>
      <c r="Y233" s="42">
        <v>45</v>
      </c>
      <c r="Z233" s="75">
        <f t="shared" ref="Z233:Z234" si="1068">+A233</f>
        <v>44057</v>
      </c>
      <c r="AA233" s="231">
        <f t="shared" ref="AA233" si="1069">+AF233+AL233+AR233</f>
        <v>4887</v>
      </c>
      <c r="AB233" s="231">
        <f t="shared" ref="AB233" si="1070">+AH233+AN233+AT233</f>
        <v>3888</v>
      </c>
      <c r="AC233" s="232">
        <f t="shared" ref="AC233" si="1071">+AJ233+AP233+AV233</f>
        <v>74</v>
      </c>
      <c r="AD233" s="184">
        <f t="shared" ref="AD233" si="1072">+AF233-AF232</f>
        <v>48</v>
      </c>
      <c r="AE233" s="244">
        <f t="shared" ref="AE233" si="1073">+AE232+AD233</f>
        <v>3155</v>
      </c>
      <c r="AF233" s="156">
        <v>4360</v>
      </c>
      <c r="AG233" s="185">
        <f t="shared" ref="AG233" si="1074">+AH233-AH232</f>
        <v>97</v>
      </c>
      <c r="AH233" s="156">
        <v>3392</v>
      </c>
      <c r="AI233" s="185">
        <f t="shared" ref="AI233" si="1075">+AJ233-AJ232</f>
        <v>1</v>
      </c>
      <c r="AJ233" s="186">
        <v>67</v>
      </c>
      <c r="AK233" s="187">
        <f t="shared" ref="AK233" si="1076">+AL233-AL232</f>
        <v>0</v>
      </c>
      <c r="AL233" s="156">
        <v>46</v>
      </c>
      <c r="AM233" s="185">
        <f t="shared" ref="AM233" si="1077">+AN233-AN232</f>
        <v>0</v>
      </c>
      <c r="AN233" s="156">
        <v>46</v>
      </c>
      <c r="AO233" s="185">
        <f t="shared" ref="AO233" si="1078">+AP233-AP232</f>
        <v>0</v>
      </c>
      <c r="AP233" s="188">
        <v>0</v>
      </c>
      <c r="AQ233" s="187">
        <f t="shared" ref="AQ233" si="1079">+AR233-AR232</f>
        <v>0</v>
      </c>
      <c r="AR233" s="156">
        <v>481</v>
      </c>
      <c r="AS233" s="185">
        <f t="shared" ref="AS233" si="1080">+AT233-AT232</f>
        <v>0</v>
      </c>
      <c r="AT233" s="156">
        <v>450</v>
      </c>
      <c r="AU233" s="185">
        <f t="shared" ref="AU233" si="1081">+AV233-AV232</f>
        <v>0</v>
      </c>
      <c r="AV233" s="189">
        <v>7</v>
      </c>
      <c r="AW233" s="247">
        <v>62</v>
      </c>
      <c r="AX233" s="238">
        <f t="shared" ref="AX233:AX234" si="1082">+A233</f>
        <v>44057</v>
      </c>
      <c r="AY233" s="6">
        <v>0</v>
      </c>
      <c r="AZ233" s="239">
        <f t="shared" ref="AZ233" si="1083">+AZ232+AY233</f>
        <v>341</v>
      </c>
      <c r="BA233" s="239">
        <f t="shared" si="455"/>
        <v>16</v>
      </c>
      <c r="BB233" s="130">
        <v>0</v>
      </c>
      <c r="BC233" s="27">
        <f t="shared" ref="BC233" si="1084">+BC232+BB233</f>
        <v>22</v>
      </c>
      <c r="BD233" s="239">
        <v>51</v>
      </c>
      <c r="BE233" s="230">
        <f t="shared" ref="BE233" si="1085">+Z233</f>
        <v>44057</v>
      </c>
      <c r="BF233" s="132">
        <f t="shared" ref="BF233" si="1086">+B233</f>
        <v>14</v>
      </c>
      <c r="BG233" s="230">
        <f t="shared" ref="BG233" si="1087">+A233</f>
        <v>44057</v>
      </c>
      <c r="BH233" s="132">
        <f t="shared" ref="BH233" si="1088">+C233</f>
        <v>2263</v>
      </c>
      <c r="BI233" s="1">
        <f t="shared" ref="BI233" si="1089">+BE233</f>
        <v>44057</v>
      </c>
      <c r="BJ233">
        <f t="shared" ref="BJ233" si="1090">+L233</f>
        <v>20</v>
      </c>
      <c r="BK233">
        <f t="shared" ref="BK233" si="1091">+M233</f>
        <v>13</v>
      </c>
      <c r="BL233" s="1">
        <f t="shared" ref="BL233" si="1092">+BI233</f>
        <v>44057</v>
      </c>
      <c r="BM233">
        <f t="shared" ref="BM233" si="1093">+BM232+BJ233</f>
        <v>3173</v>
      </c>
      <c r="BN233">
        <f t="shared" ref="BN233" si="1094">+BN232+BK233</f>
        <v>793</v>
      </c>
      <c r="BO233" s="180">
        <f t="shared" ref="BO233" si="1095">+A233</f>
        <v>44057</v>
      </c>
      <c r="BP233">
        <f t="shared" ref="BP233" si="1096">+AF233</f>
        <v>4360</v>
      </c>
      <c r="BQ233">
        <f t="shared" ref="BQ233" si="1097">+AH233</f>
        <v>3392</v>
      </c>
      <c r="BR233">
        <f t="shared" ref="BR233" si="1098">+AJ233</f>
        <v>67</v>
      </c>
      <c r="BS233" s="180">
        <f t="shared" ref="BS233" si="1099">+A233</f>
        <v>44057</v>
      </c>
      <c r="BT233">
        <f t="shared" ref="BT233" si="1100">+AL233</f>
        <v>46</v>
      </c>
      <c r="BU233">
        <f t="shared" ref="BU233" si="1101">+AN233</f>
        <v>46</v>
      </c>
      <c r="BV233">
        <f t="shared" ref="BV233" si="1102">+AP233</f>
        <v>0</v>
      </c>
      <c r="BW233" s="180">
        <f t="shared" ref="BW233" si="1103">+A233</f>
        <v>44057</v>
      </c>
      <c r="BX233">
        <f t="shared" ref="BX233" si="1104">+AR233</f>
        <v>481</v>
      </c>
      <c r="BY233">
        <f t="shared" ref="BY233" si="1105">+AT233</f>
        <v>450</v>
      </c>
      <c r="BZ233">
        <f t="shared" ref="BZ233" si="1106">+AV233</f>
        <v>7</v>
      </c>
      <c r="CA233" s="180">
        <f t="shared" ref="CA233" si="1107">+A233</f>
        <v>44057</v>
      </c>
      <c r="CB233">
        <f t="shared" ref="CB233" si="1108">+AD233</f>
        <v>48</v>
      </c>
      <c r="CC233">
        <f t="shared" ref="CC233" si="1109">+AG233</f>
        <v>97</v>
      </c>
      <c r="CD233" s="180">
        <f t="shared" ref="CD233" si="1110">+A233</f>
        <v>44057</v>
      </c>
      <c r="CE233">
        <f t="shared" ref="CE233" si="1111">+AI233</f>
        <v>1</v>
      </c>
      <c r="CF233" s="1">
        <f t="shared" si="245"/>
        <v>44057</v>
      </c>
      <c r="CG233" s="284">
        <f t="shared" si="246"/>
        <v>48</v>
      </c>
      <c r="CH233" s="1">
        <f t="shared" si="247"/>
        <v>44057</v>
      </c>
      <c r="CI233" s="285">
        <f t="shared" si="248"/>
        <v>1</v>
      </c>
    </row>
    <row r="234" spans="1:87" ht="18" customHeight="1" x14ac:dyDescent="0.55000000000000004">
      <c r="A234" s="180">
        <v>44058</v>
      </c>
      <c r="B234" s="241">
        <v>15</v>
      </c>
      <c r="C234" s="155">
        <f t="shared" ref="C234" si="1112">+B234+C233</f>
        <v>2278</v>
      </c>
      <c r="D234" s="155">
        <f t="shared" ref="D234" si="1113">+C234-F234</f>
        <v>184</v>
      </c>
      <c r="E234" s="147">
        <v>0</v>
      </c>
      <c r="F234" s="147">
        <v>2094</v>
      </c>
      <c r="G234" s="147">
        <v>1</v>
      </c>
      <c r="H234" s="135"/>
      <c r="I234" s="147">
        <v>3</v>
      </c>
      <c r="J234" s="135"/>
      <c r="K234" s="42">
        <v>0</v>
      </c>
      <c r="L234" s="146">
        <v>16</v>
      </c>
      <c r="M234" s="147">
        <v>11</v>
      </c>
      <c r="N234" s="135"/>
      <c r="O234" s="135"/>
      <c r="P234" s="147">
        <v>1</v>
      </c>
      <c r="Q234" s="147">
        <v>1</v>
      </c>
      <c r="R234" s="135"/>
      <c r="S234" s="135"/>
      <c r="T234" s="147">
        <v>14</v>
      </c>
      <c r="U234" s="147">
        <v>9</v>
      </c>
      <c r="V234" s="135"/>
      <c r="W234" s="42">
        <v>319</v>
      </c>
      <c r="X234" s="148">
        <v>176</v>
      </c>
      <c r="Y234" s="42">
        <v>46</v>
      </c>
      <c r="Z234" s="75">
        <f t="shared" si="1068"/>
        <v>44058</v>
      </c>
      <c r="AA234" s="231">
        <f t="shared" ref="AA234" si="1114">+AF234+AL234+AR234</f>
        <v>4934</v>
      </c>
      <c r="AB234" s="231">
        <f t="shared" ref="AB234" si="1115">+AH234+AN234+AT234</f>
        <v>3984</v>
      </c>
      <c r="AC234" s="232">
        <f t="shared" ref="AC234" si="1116">+AJ234+AP234+AV234</f>
        <v>76</v>
      </c>
      <c r="AD234" s="184">
        <f t="shared" ref="AD234" si="1117">+AF234-AF233</f>
        <v>46</v>
      </c>
      <c r="AE234" s="244">
        <f t="shared" ref="AE234" si="1118">+AE233+AD234</f>
        <v>3201</v>
      </c>
      <c r="AF234" s="156">
        <v>4406</v>
      </c>
      <c r="AG234" s="185">
        <f t="shared" ref="AG234" si="1119">+AH234-AH233</f>
        <v>96</v>
      </c>
      <c r="AH234" s="156">
        <v>3488</v>
      </c>
      <c r="AI234" s="185">
        <f t="shared" ref="AI234" si="1120">+AJ234-AJ233</f>
        <v>2</v>
      </c>
      <c r="AJ234" s="186">
        <v>69</v>
      </c>
      <c r="AK234" s="187">
        <f t="shared" ref="AK234" si="1121">+AL234-AL233</f>
        <v>0</v>
      </c>
      <c r="AL234" s="156">
        <v>46</v>
      </c>
      <c r="AM234" s="185">
        <f t="shared" ref="AM234" si="1122">+AN234-AN233</f>
        <v>0</v>
      </c>
      <c r="AN234" s="156">
        <v>46</v>
      </c>
      <c r="AO234" s="185">
        <f t="shared" ref="AO234" si="1123">+AP234-AP233</f>
        <v>0</v>
      </c>
      <c r="AP234" s="188">
        <v>0</v>
      </c>
      <c r="AQ234" s="187">
        <f t="shared" ref="AQ234" si="1124">+AR234-AR233</f>
        <v>1</v>
      </c>
      <c r="AR234" s="156">
        <v>482</v>
      </c>
      <c r="AS234" s="185">
        <f t="shared" ref="AS234" si="1125">+AT234-AT233</f>
        <v>0</v>
      </c>
      <c r="AT234" s="156">
        <v>450</v>
      </c>
      <c r="AU234" s="185">
        <f t="shared" ref="AU234" si="1126">+AV234-AV233</f>
        <v>0</v>
      </c>
      <c r="AV234" s="189">
        <v>7</v>
      </c>
      <c r="AW234" s="247">
        <v>63</v>
      </c>
      <c r="AX234" s="238">
        <f t="shared" si="1082"/>
        <v>44058</v>
      </c>
      <c r="AY234" s="6">
        <v>0</v>
      </c>
      <c r="AZ234" s="239">
        <f t="shared" ref="AZ234" si="1127">+AZ233+AY234</f>
        <v>341</v>
      </c>
      <c r="BA234" s="239">
        <f t="shared" si="455"/>
        <v>17</v>
      </c>
      <c r="BB234" s="130">
        <v>0</v>
      </c>
      <c r="BC234" s="27">
        <f t="shared" ref="BC234" si="1128">+BC233+BB234</f>
        <v>22</v>
      </c>
      <c r="BD234" s="239">
        <v>52</v>
      </c>
      <c r="BE234" s="230">
        <f t="shared" ref="BE234" si="1129">+Z234</f>
        <v>44058</v>
      </c>
      <c r="BF234" s="132">
        <f t="shared" ref="BF234" si="1130">+B234</f>
        <v>15</v>
      </c>
      <c r="BG234" s="230">
        <f t="shared" ref="BG234" si="1131">+A234</f>
        <v>44058</v>
      </c>
      <c r="BH234" s="132">
        <f t="shared" ref="BH234" si="1132">+C234</f>
        <v>2278</v>
      </c>
      <c r="BI234" s="1">
        <f t="shared" ref="BI234" si="1133">+BE234</f>
        <v>44058</v>
      </c>
      <c r="BJ234">
        <f t="shared" ref="BJ234" si="1134">+L234</f>
        <v>16</v>
      </c>
      <c r="BK234">
        <f t="shared" ref="BK234" si="1135">+M234</f>
        <v>11</v>
      </c>
      <c r="BL234" s="1">
        <f t="shared" ref="BL234" si="1136">+BI234</f>
        <v>44058</v>
      </c>
      <c r="BM234">
        <f t="shared" ref="BM234" si="1137">+BM233+BJ234</f>
        <v>3189</v>
      </c>
      <c r="BN234">
        <f t="shared" ref="BN234" si="1138">+BN233+BK234</f>
        <v>804</v>
      </c>
      <c r="BO234" s="180">
        <f t="shared" ref="BO234" si="1139">+A234</f>
        <v>44058</v>
      </c>
      <c r="BP234">
        <f t="shared" ref="BP234" si="1140">+AF234</f>
        <v>4406</v>
      </c>
      <c r="BQ234">
        <f t="shared" ref="BQ234" si="1141">+AH234</f>
        <v>3488</v>
      </c>
      <c r="BR234">
        <f t="shared" ref="BR234" si="1142">+AJ234</f>
        <v>69</v>
      </c>
      <c r="BS234" s="180">
        <f t="shared" ref="BS234" si="1143">+A234</f>
        <v>44058</v>
      </c>
      <c r="BT234">
        <f t="shared" ref="BT234" si="1144">+AL234</f>
        <v>46</v>
      </c>
      <c r="BU234">
        <f t="shared" ref="BU234" si="1145">+AN234</f>
        <v>46</v>
      </c>
      <c r="BV234">
        <f t="shared" ref="BV234" si="1146">+AP234</f>
        <v>0</v>
      </c>
      <c r="BW234" s="180">
        <f t="shared" ref="BW234" si="1147">+A234</f>
        <v>44058</v>
      </c>
      <c r="BX234">
        <f t="shared" ref="BX234" si="1148">+AR234</f>
        <v>482</v>
      </c>
      <c r="BY234">
        <f t="shared" ref="BY234" si="1149">+AT234</f>
        <v>450</v>
      </c>
      <c r="BZ234">
        <f t="shared" ref="BZ234" si="1150">+AV234</f>
        <v>7</v>
      </c>
      <c r="CA234" s="180">
        <f t="shared" ref="CA234" si="1151">+A234</f>
        <v>44058</v>
      </c>
      <c r="CB234">
        <f t="shared" ref="CB234" si="1152">+AD234</f>
        <v>46</v>
      </c>
      <c r="CC234">
        <f t="shared" ref="CC234" si="1153">+AG234</f>
        <v>96</v>
      </c>
      <c r="CD234" s="180">
        <f t="shared" ref="CD234" si="1154">+A234</f>
        <v>44058</v>
      </c>
      <c r="CE234">
        <f t="shared" ref="CE234" si="1155">+AI234</f>
        <v>2</v>
      </c>
      <c r="CF234" s="1">
        <f t="shared" si="245"/>
        <v>44058</v>
      </c>
      <c r="CG234" s="284">
        <f t="shared" si="246"/>
        <v>46</v>
      </c>
      <c r="CH234" s="1">
        <f t="shared" si="247"/>
        <v>44058</v>
      </c>
      <c r="CI234" s="285">
        <f t="shared" si="248"/>
        <v>2</v>
      </c>
    </row>
    <row r="235" spans="1:87" ht="18" customHeight="1" x14ac:dyDescent="0.55000000000000004">
      <c r="A235" s="180">
        <v>44059</v>
      </c>
      <c r="B235" s="241">
        <v>22</v>
      </c>
      <c r="C235" s="155">
        <f t="shared" ref="C235" si="1156">+B235+C234</f>
        <v>2300</v>
      </c>
      <c r="D235" s="155">
        <f t="shared" ref="D235" si="1157">+C235-F235</f>
        <v>202</v>
      </c>
      <c r="E235" s="147">
        <v>0</v>
      </c>
      <c r="F235" s="147">
        <v>2098</v>
      </c>
      <c r="G235" s="147">
        <v>2</v>
      </c>
      <c r="H235" s="135"/>
      <c r="I235" s="147">
        <v>4</v>
      </c>
      <c r="J235" s="135"/>
      <c r="K235" s="42">
        <v>0</v>
      </c>
      <c r="L235" s="146">
        <v>37</v>
      </c>
      <c r="M235" s="147">
        <v>36</v>
      </c>
      <c r="N235" s="135"/>
      <c r="O235" s="135"/>
      <c r="P235" s="147">
        <v>1</v>
      </c>
      <c r="Q235" s="147">
        <v>1</v>
      </c>
      <c r="R235" s="135"/>
      <c r="S235" s="135"/>
      <c r="T235" s="147">
        <v>4</v>
      </c>
      <c r="U235" s="147">
        <v>2</v>
      </c>
      <c r="V235" s="135"/>
      <c r="W235" s="42">
        <v>351</v>
      </c>
      <c r="X235" s="148">
        <v>209</v>
      </c>
      <c r="Y235" s="42">
        <v>47</v>
      </c>
      <c r="Z235" s="75">
        <f t="shared" ref="Z235:Z236" si="1158">+A235</f>
        <v>44059</v>
      </c>
      <c r="AA235" s="231">
        <f t="shared" ref="AA235" si="1159">+AF235+AL235+AR235</f>
        <v>5010</v>
      </c>
      <c r="AB235" s="231">
        <f t="shared" ref="AB235" si="1160">+AH235+AN235+AT235</f>
        <v>4045</v>
      </c>
      <c r="AC235" s="232">
        <f t="shared" ref="AC235" si="1161">+AJ235+AP235+AV235</f>
        <v>76</v>
      </c>
      <c r="AD235" s="184">
        <f t="shared" ref="AD235" si="1162">+AF235-AF234</f>
        <v>74</v>
      </c>
      <c r="AE235" s="244">
        <f t="shared" ref="AE235" si="1163">+AE234+AD235</f>
        <v>3275</v>
      </c>
      <c r="AF235" s="156">
        <v>4480</v>
      </c>
      <c r="AG235" s="185">
        <f t="shared" ref="AG235" si="1164">+AH235-AH234</f>
        <v>61</v>
      </c>
      <c r="AH235" s="156">
        <v>3549</v>
      </c>
      <c r="AI235" s="185">
        <f t="shared" ref="AI235" si="1165">+AJ235-AJ234</f>
        <v>0</v>
      </c>
      <c r="AJ235" s="186">
        <v>69</v>
      </c>
      <c r="AK235" s="187">
        <f t="shared" ref="AK235" si="1166">+AL235-AL234</f>
        <v>0</v>
      </c>
      <c r="AL235" s="156">
        <v>46</v>
      </c>
      <c r="AM235" s="185">
        <f t="shared" ref="AM235" si="1167">+AN235-AN234</f>
        <v>0</v>
      </c>
      <c r="AN235" s="156">
        <v>46</v>
      </c>
      <c r="AO235" s="185">
        <f t="shared" ref="AO235" si="1168">+AP235-AP234</f>
        <v>0</v>
      </c>
      <c r="AP235" s="188">
        <v>0</v>
      </c>
      <c r="AQ235" s="187">
        <f t="shared" ref="AQ235" si="1169">+AR235-AR234</f>
        <v>2</v>
      </c>
      <c r="AR235" s="156">
        <v>484</v>
      </c>
      <c r="AS235" s="185">
        <f t="shared" ref="AS235" si="1170">+AT235-AT234</f>
        <v>0</v>
      </c>
      <c r="AT235" s="156">
        <v>450</v>
      </c>
      <c r="AU235" s="185">
        <f t="shared" ref="AU235" si="1171">+AV235-AV234</f>
        <v>0</v>
      </c>
      <c r="AV235" s="189">
        <v>7</v>
      </c>
      <c r="AW235" s="247">
        <v>64</v>
      </c>
      <c r="AX235" s="238">
        <f t="shared" ref="AX235" si="1172">+A235</f>
        <v>44059</v>
      </c>
      <c r="AY235" s="6">
        <v>0</v>
      </c>
      <c r="AZ235" s="239">
        <f t="shared" ref="AZ235" si="1173">+AZ234+AY235</f>
        <v>341</v>
      </c>
      <c r="BA235" s="239">
        <f t="shared" si="455"/>
        <v>18</v>
      </c>
      <c r="BB235" s="130">
        <v>0</v>
      </c>
      <c r="BC235" s="27">
        <f t="shared" ref="BC235" si="1174">+BC234+BB235</f>
        <v>22</v>
      </c>
      <c r="BD235" s="239">
        <v>53</v>
      </c>
      <c r="BE235" s="230">
        <f t="shared" ref="BE235" si="1175">+Z235</f>
        <v>44059</v>
      </c>
      <c r="BF235" s="132">
        <f t="shared" ref="BF235" si="1176">+B235</f>
        <v>22</v>
      </c>
      <c r="BG235" s="230">
        <f t="shared" ref="BG235" si="1177">+A235</f>
        <v>44059</v>
      </c>
      <c r="BH235" s="132">
        <f t="shared" ref="BH235" si="1178">+C235</f>
        <v>2300</v>
      </c>
      <c r="BI235" s="1">
        <f t="shared" ref="BI235" si="1179">+BE235</f>
        <v>44059</v>
      </c>
      <c r="BJ235">
        <f t="shared" ref="BJ235" si="1180">+L235</f>
        <v>37</v>
      </c>
      <c r="BK235">
        <f t="shared" ref="BK235" si="1181">+M235</f>
        <v>36</v>
      </c>
      <c r="BL235" s="1">
        <f t="shared" ref="BL235" si="1182">+BI235</f>
        <v>44059</v>
      </c>
      <c r="BM235">
        <f t="shared" ref="BM235" si="1183">+BM234+BJ235</f>
        <v>3226</v>
      </c>
      <c r="BN235">
        <f t="shared" ref="BN235" si="1184">+BN234+BK235</f>
        <v>840</v>
      </c>
      <c r="BO235" s="180">
        <f t="shared" ref="BO235" si="1185">+A235</f>
        <v>44059</v>
      </c>
      <c r="BP235">
        <f t="shared" ref="BP235" si="1186">+AF235</f>
        <v>4480</v>
      </c>
      <c r="BQ235">
        <f t="shared" ref="BQ235" si="1187">+AH235</f>
        <v>3549</v>
      </c>
      <c r="BR235">
        <f t="shared" ref="BR235" si="1188">+AJ235</f>
        <v>69</v>
      </c>
      <c r="BS235" s="180">
        <f t="shared" ref="BS235" si="1189">+A235</f>
        <v>44059</v>
      </c>
      <c r="BT235">
        <f t="shared" ref="BT235" si="1190">+AL235</f>
        <v>46</v>
      </c>
      <c r="BU235">
        <f t="shared" ref="BU235" si="1191">+AN235</f>
        <v>46</v>
      </c>
      <c r="BV235">
        <f t="shared" ref="BV235" si="1192">+AP235</f>
        <v>0</v>
      </c>
      <c r="BW235" s="180">
        <f t="shared" ref="BW235" si="1193">+A235</f>
        <v>44059</v>
      </c>
      <c r="BX235">
        <f t="shared" ref="BX235" si="1194">+AR235</f>
        <v>484</v>
      </c>
      <c r="BY235">
        <f t="shared" ref="BY235" si="1195">+AT235</f>
        <v>450</v>
      </c>
      <c r="BZ235">
        <f t="shared" ref="BZ235" si="1196">+AV235</f>
        <v>7</v>
      </c>
      <c r="CA235" s="180">
        <f t="shared" ref="CA235" si="1197">+A235</f>
        <v>44059</v>
      </c>
      <c r="CB235">
        <f t="shared" ref="CB235" si="1198">+AD235</f>
        <v>74</v>
      </c>
      <c r="CC235">
        <f t="shared" ref="CC235" si="1199">+AG235</f>
        <v>61</v>
      </c>
      <c r="CD235" s="180">
        <f t="shared" ref="CD235" si="1200">+A235</f>
        <v>44059</v>
      </c>
      <c r="CE235">
        <f t="shared" ref="CE235" si="1201">+AI235</f>
        <v>0</v>
      </c>
      <c r="CF235" s="1">
        <f t="shared" si="245"/>
        <v>44059</v>
      </c>
      <c r="CG235" s="284">
        <f t="shared" si="246"/>
        <v>74</v>
      </c>
      <c r="CH235" s="1">
        <f t="shared" si="247"/>
        <v>44059</v>
      </c>
      <c r="CI235" s="285">
        <f t="shared" si="248"/>
        <v>0</v>
      </c>
    </row>
    <row r="236" spans="1:87" ht="18" customHeight="1" x14ac:dyDescent="0.55000000000000004">
      <c r="A236" s="180">
        <v>44060</v>
      </c>
      <c r="B236" s="241">
        <v>22</v>
      </c>
      <c r="C236" s="155">
        <f t="shared" ref="C236" si="1202">+B236+C235</f>
        <v>2322</v>
      </c>
      <c r="D236" s="155">
        <f t="shared" ref="D236" si="1203">+C236-F236</f>
        <v>213</v>
      </c>
      <c r="E236" s="147">
        <v>0</v>
      </c>
      <c r="F236" s="147">
        <v>2109</v>
      </c>
      <c r="G236" s="147">
        <v>0</v>
      </c>
      <c r="H236" s="135"/>
      <c r="I236" s="147">
        <v>3</v>
      </c>
      <c r="J236" s="135"/>
      <c r="K236" s="42">
        <v>0</v>
      </c>
      <c r="L236" s="146">
        <v>17</v>
      </c>
      <c r="M236" s="147">
        <v>16</v>
      </c>
      <c r="N236" s="135"/>
      <c r="O236" s="135"/>
      <c r="P236" s="147">
        <v>0</v>
      </c>
      <c r="Q236" s="147">
        <v>0</v>
      </c>
      <c r="R236" s="135"/>
      <c r="S236" s="135"/>
      <c r="T236" s="147">
        <v>12</v>
      </c>
      <c r="U236" s="147">
        <v>4</v>
      </c>
      <c r="V236" s="135"/>
      <c r="W236" s="42">
        <v>356</v>
      </c>
      <c r="X236" s="148">
        <v>221</v>
      </c>
      <c r="Y236" s="42">
        <v>48</v>
      </c>
      <c r="Z236" s="75">
        <f t="shared" si="1158"/>
        <v>44060</v>
      </c>
      <c r="AA236" s="231">
        <f t="shared" ref="AA236" si="1204">+AF236+AL236+AR236</f>
        <v>5055</v>
      </c>
      <c r="AB236" s="231">
        <f t="shared" ref="AB236" si="1205">+AH236+AN236+AT236</f>
        <v>4095</v>
      </c>
      <c r="AC236" s="232">
        <f t="shared" ref="AC236" si="1206">+AJ236+AP236+AV236</f>
        <v>76</v>
      </c>
      <c r="AD236" s="184">
        <f t="shared" ref="AD236" si="1207">+AF236-AF235</f>
        <v>44</v>
      </c>
      <c r="AE236" s="244">
        <f t="shared" ref="AE236" si="1208">+AE235+AD236</f>
        <v>3319</v>
      </c>
      <c r="AF236" s="156">
        <v>4524</v>
      </c>
      <c r="AG236" s="185">
        <f t="shared" ref="AG236" si="1209">+AH236-AH235</f>
        <v>50</v>
      </c>
      <c r="AH236" s="156">
        <v>3599</v>
      </c>
      <c r="AI236" s="185">
        <f t="shared" ref="AI236" si="1210">+AJ236-AJ235</f>
        <v>0</v>
      </c>
      <c r="AJ236" s="186">
        <v>69</v>
      </c>
      <c r="AK236" s="187">
        <f t="shared" ref="AK236" si="1211">+AL236-AL235</f>
        <v>0</v>
      </c>
      <c r="AL236" s="156">
        <v>46</v>
      </c>
      <c r="AM236" s="185">
        <f t="shared" ref="AM236" si="1212">+AN236-AN235</f>
        <v>0</v>
      </c>
      <c r="AN236" s="156">
        <v>46</v>
      </c>
      <c r="AO236" s="185">
        <f t="shared" ref="AO236" si="1213">+AP236-AP235</f>
        <v>0</v>
      </c>
      <c r="AP236" s="188">
        <v>0</v>
      </c>
      <c r="AQ236" s="187">
        <f t="shared" ref="AQ236" si="1214">+AR236-AR235</f>
        <v>1</v>
      </c>
      <c r="AR236" s="156">
        <v>485</v>
      </c>
      <c r="AS236" s="185">
        <f t="shared" ref="AS236" si="1215">+AT236-AT235</f>
        <v>0</v>
      </c>
      <c r="AT236" s="156">
        <v>450</v>
      </c>
      <c r="AU236" s="185">
        <f t="shared" ref="AU236" si="1216">+AV236-AV235</f>
        <v>0</v>
      </c>
      <c r="AV236" s="189">
        <v>7</v>
      </c>
      <c r="AW236" s="247">
        <v>65</v>
      </c>
      <c r="AX236" s="238">
        <f t="shared" ref="AX236" si="1217">+A236</f>
        <v>44060</v>
      </c>
      <c r="AY236" s="6">
        <v>0</v>
      </c>
      <c r="AZ236" s="239">
        <f t="shared" ref="AZ236" si="1218">+AZ235+AY236</f>
        <v>341</v>
      </c>
      <c r="BA236" s="239">
        <f t="shared" si="455"/>
        <v>19</v>
      </c>
      <c r="BB236" s="130">
        <v>0</v>
      </c>
      <c r="BC236" s="27">
        <f t="shared" ref="BC236" si="1219">+BC235+BB236</f>
        <v>22</v>
      </c>
      <c r="BD236" s="239">
        <v>54</v>
      </c>
      <c r="BE236" s="230">
        <f t="shared" ref="BE236" si="1220">+Z236</f>
        <v>44060</v>
      </c>
      <c r="BF236" s="132">
        <f t="shared" ref="BF236" si="1221">+B236</f>
        <v>22</v>
      </c>
      <c r="BG236" s="230">
        <f t="shared" ref="BG236" si="1222">+A236</f>
        <v>44060</v>
      </c>
      <c r="BH236" s="132">
        <f t="shared" ref="BH236" si="1223">+C236</f>
        <v>2322</v>
      </c>
      <c r="BI236" s="1">
        <f t="shared" ref="BI236" si="1224">+BE236</f>
        <v>44060</v>
      </c>
      <c r="BJ236">
        <f t="shared" ref="BJ236" si="1225">+L236</f>
        <v>17</v>
      </c>
      <c r="BK236">
        <f t="shared" ref="BK236" si="1226">+M236</f>
        <v>16</v>
      </c>
      <c r="BL236" s="1">
        <f t="shared" ref="BL236" si="1227">+BI236</f>
        <v>44060</v>
      </c>
      <c r="BM236">
        <f t="shared" ref="BM236" si="1228">+BM235+BJ236</f>
        <v>3243</v>
      </c>
      <c r="BN236">
        <f t="shared" ref="BN236" si="1229">+BN235+BK236</f>
        <v>856</v>
      </c>
      <c r="BO236" s="180">
        <f t="shared" ref="BO236" si="1230">+A236</f>
        <v>44060</v>
      </c>
      <c r="BP236">
        <f t="shared" ref="BP236" si="1231">+AF236</f>
        <v>4524</v>
      </c>
      <c r="BQ236">
        <f t="shared" ref="BQ236" si="1232">+AH236</f>
        <v>3599</v>
      </c>
      <c r="BR236">
        <f t="shared" ref="BR236" si="1233">+AJ236</f>
        <v>69</v>
      </c>
      <c r="BS236" s="180">
        <f t="shared" ref="BS236" si="1234">+A236</f>
        <v>44060</v>
      </c>
      <c r="BT236">
        <f t="shared" ref="BT236" si="1235">+AL236</f>
        <v>46</v>
      </c>
      <c r="BU236">
        <f t="shared" ref="BU236" si="1236">+AN236</f>
        <v>46</v>
      </c>
      <c r="BV236">
        <f t="shared" ref="BV236" si="1237">+AP236</f>
        <v>0</v>
      </c>
      <c r="BW236" s="180">
        <f t="shared" ref="BW236" si="1238">+A236</f>
        <v>44060</v>
      </c>
      <c r="BX236">
        <f t="shared" ref="BX236" si="1239">+AR236</f>
        <v>485</v>
      </c>
      <c r="BY236">
        <f t="shared" ref="BY236" si="1240">+AT236</f>
        <v>450</v>
      </c>
      <c r="BZ236">
        <f t="shared" ref="BZ236" si="1241">+AV236</f>
        <v>7</v>
      </c>
      <c r="CA236" s="180">
        <f t="shared" ref="CA236" si="1242">+A236</f>
        <v>44060</v>
      </c>
      <c r="CB236">
        <f t="shared" ref="CB236" si="1243">+AD236</f>
        <v>44</v>
      </c>
      <c r="CC236">
        <f t="shared" ref="CC236" si="1244">+AG236</f>
        <v>50</v>
      </c>
      <c r="CD236" s="180">
        <f t="shared" ref="CD236" si="1245">+A236</f>
        <v>44060</v>
      </c>
      <c r="CE236">
        <f t="shared" ref="CE236" si="1246">+AI236</f>
        <v>0</v>
      </c>
      <c r="CF236" s="1">
        <f t="shared" si="245"/>
        <v>44060</v>
      </c>
      <c r="CG236" s="284">
        <f t="shared" si="246"/>
        <v>44</v>
      </c>
      <c r="CH236" s="1">
        <f t="shared" si="247"/>
        <v>44060</v>
      </c>
      <c r="CI236" s="285">
        <f t="shared" si="248"/>
        <v>0</v>
      </c>
    </row>
    <row r="237" spans="1:87" ht="18" customHeight="1" x14ac:dyDescent="0.55000000000000004">
      <c r="A237" s="180">
        <v>44061</v>
      </c>
      <c r="B237" s="241">
        <v>17</v>
      </c>
      <c r="C237" s="155">
        <f t="shared" ref="C237" si="1247">+B237+C236</f>
        <v>2339</v>
      </c>
      <c r="D237" s="155">
        <f t="shared" ref="D237" si="1248">+C237-F237</f>
        <v>212</v>
      </c>
      <c r="E237" s="147">
        <v>0</v>
      </c>
      <c r="F237" s="147">
        <v>2127</v>
      </c>
      <c r="G237" s="147">
        <v>0</v>
      </c>
      <c r="H237" s="135"/>
      <c r="I237" s="147">
        <v>2</v>
      </c>
      <c r="J237" s="135"/>
      <c r="K237" s="42">
        <v>0</v>
      </c>
      <c r="L237" s="146">
        <v>14</v>
      </c>
      <c r="M237" s="147">
        <v>13</v>
      </c>
      <c r="N237" s="135"/>
      <c r="O237" s="135"/>
      <c r="P237" s="147">
        <v>2</v>
      </c>
      <c r="Q237" s="147">
        <v>2</v>
      </c>
      <c r="R237" s="135"/>
      <c r="S237" s="135"/>
      <c r="T237" s="147">
        <v>23</v>
      </c>
      <c r="U237" s="147">
        <v>11</v>
      </c>
      <c r="V237" s="135"/>
      <c r="W237" s="42">
        <v>345</v>
      </c>
      <c r="X237" s="148">
        <v>221</v>
      </c>
      <c r="Y237" s="42">
        <v>49</v>
      </c>
      <c r="Z237" s="75">
        <f t="shared" ref="Z237" si="1249">+A237</f>
        <v>44061</v>
      </c>
      <c r="AA237" s="231">
        <f t="shared" ref="AA237" si="1250">+AF237+AL237+AR237</f>
        <v>5092</v>
      </c>
      <c r="AB237" s="231">
        <f t="shared" ref="AB237" si="1251">+AH237+AN237+AT237</f>
        <v>4173</v>
      </c>
      <c r="AC237" s="232">
        <f t="shared" ref="AC237" si="1252">+AJ237+AP237+AV237</f>
        <v>78</v>
      </c>
      <c r="AD237" s="184">
        <f t="shared" ref="AD237" si="1253">+AF237-AF236</f>
        <v>36</v>
      </c>
      <c r="AE237" s="244">
        <f t="shared" ref="AE237" si="1254">+AE236+AD237</f>
        <v>3355</v>
      </c>
      <c r="AF237" s="156">
        <v>4560</v>
      </c>
      <c r="AG237" s="185">
        <f t="shared" ref="AG237" si="1255">+AH237-AH236</f>
        <v>78</v>
      </c>
      <c r="AH237" s="156">
        <v>3677</v>
      </c>
      <c r="AI237" s="185">
        <f t="shared" ref="AI237" si="1256">+AJ237-AJ236</f>
        <v>2</v>
      </c>
      <c r="AJ237" s="186">
        <v>71</v>
      </c>
      <c r="AK237" s="187">
        <f t="shared" ref="AK237" si="1257">+AL237-AL236</f>
        <v>0</v>
      </c>
      <c r="AL237" s="156">
        <v>46</v>
      </c>
      <c r="AM237" s="185">
        <f t="shared" ref="AM237" si="1258">+AN237-AN236</f>
        <v>0</v>
      </c>
      <c r="AN237" s="156">
        <v>46</v>
      </c>
      <c r="AO237" s="185">
        <f t="shared" ref="AO237" si="1259">+AP237-AP236</f>
        <v>0</v>
      </c>
      <c r="AP237" s="188">
        <v>0</v>
      </c>
      <c r="AQ237" s="187">
        <f t="shared" ref="AQ237" si="1260">+AR237-AR236</f>
        <v>1</v>
      </c>
      <c r="AR237" s="156">
        <v>486</v>
      </c>
      <c r="AS237" s="185">
        <f t="shared" ref="AS237" si="1261">+AT237-AT236</f>
        <v>0</v>
      </c>
      <c r="AT237" s="156">
        <v>450</v>
      </c>
      <c r="AU237" s="185">
        <f t="shared" ref="AU237" si="1262">+AV237-AV236</f>
        <v>0</v>
      </c>
      <c r="AV237" s="189">
        <v>7</v>
      </c>
      <c r="AW237" s="247">
        <v>66</v>
      </c>
      <c r="AX237" s="238">
        <f t="shared" ref="AX237" si="1263">+A237</f>
        <v>44061</v>
      </c>
      <c r="AY237" s="6">
        <v>0</v>
      </c>
      <c r="AZ237" s="239">
        <f t="shared" ref="AZ237" si="1264">+AZ236+AY237</f>
        <v>341</v>
      </c>
      <c r="BA237" s="239">
        <f t="shared" si="455"/>
        <v>20</v>
      </c>
      <c r="BB237" s="130">
        <v>0</v>
      </c>
      <c r="BC237" s="27">
        <f t="shared" ref="BC237" si="1265">+BC236+BB237</f>
        <v>22</v>
      </c>
      <c r="BD237" s="239">
        <v>55</v>
      </c>
      <c r="BE237" s="230">
        <f t="shared" ref="BE237" si="1266">+Z237</f>
        <v>44061</v>
      </c>
      <c r="BF237" s="132">
        <f t="shared" ref="BF237" si="1267">+B237</f>
        <v>17</v>
      </c>
      <c r="BG237" s="230">
        <f t="shared" ref="BG237" si="1268">+A237</f>
        <v>44061</v>
      </c>
      <c r="BH237" s="132">
        <f t="shared" ref="BH237" si="1269">+C237</f>
        <v>2339</v>
      </c>
      <c r="BI237" s="1">
        <f t="shared" ref="BI237" si="1270">+BE237</f>
        <v>44061</v>
      </c>
      <c r="BJ237">
        <f t="shared" ref="BJ237" si="1271">+L237</f>
        <v>14</v>
      </c>
      <c r="BK237">
        <f t="shared" ref="BK237" si="1272">+M237</f>
        <v>13</v>
      </c>
      <c r="BL237" s="1">
        <f t="shared" ref="BL237" si="1273">+BI237</f>
        <v>44061</v>
      </c>
      <c r="BM237">
        <f t="shared" ref="BM237" si="1274">+BM236+BJ237</f>
        <v>3257</v>
      </c>
      <c r="BN237">
        <f t="shared" ref="BN237" si="1275">+BN236+BK237</f>
        <v>869</v>
      </c>
      <c r="BO237" s="180">
        <f t="shared" ref="BO237" si="1276">+A237</f>
        <v>44061</v>
      </c>
      <c r="BP237">
        <f t="shared" ref="BP237" si="1277">+AF237</f>
        <v>4560</v>
      </c>
      <c r="BQ237">
        <f t="shared" ref="BQ237" si="1278">+AH237</f>
        <v>3677</v>
      </c>
      <c r="BR237">
        <f t="shared" ref="BR237" si="1279">+AJ237</f>
        <v>71</v>
      </c>
      <c r="BS237" s="180">
        <f t="shared" ref="BS237" si="1280">+A237</f>
        <v>44061</v>
      </c>
      <c r="BT237">
        <f t="shared" ref="BT237" si="1281">+AL237</f>
        <v>46</v>
      </c>
      <c r="BU237">
        <f t="shared" ref="BU237" si="1282">+AN237</f>
        <v>46</v>
      </c>
      <c r="BV237">
        <f t="shared" ref="BV237" si="1283">+AP237</f>
        <v>0</v>
      </c>
      <c r="BW237" s="180">
        <f t="shared" ref="BW237" si="1284">+A237</f>
        <v>44061</v>
      </c>
      <c r="BX237">
        <f t="shared" ref="BX237" si="1285">+AR237</f>
        <v>486</v>
      </c>
      <c r="BY237">
        <f t="shared" ref="BY237" si="1286">+AT237</f>
        <v>450</v>
      </c>
      <c r="BZ237">
        <f t="shared" ref="BZ237" si="1287">+AV237</f>
        <v>7</v>
      </c>
      <c r="CA237" s="180">
        <f t="shared" ref="CA237" si="1288">+A237</f>
        <v>44061</v>
      </c>
      <c r="CB237">
        <f t="shared" ref="CB237" si="1289">+AD237</f>
        <v>36</v>
      </c>
      <c r="CC237">
        <f t="shared" ref="CC237" si="1290">+AG237</f>
        <v>78</v>
      </c>
      <c r="CD237" s="180">
        <f t="shared" ref="CD237" si="1291">+A237</f>
        <v>44061</v>
      </c>
      <c r="CE237">
        <f t="shared" ref="CE237" si="1292">+AI237</f>
        <v>2</v>
      </c>
      <c r="CF237" s="1">
        <f t="shared" si="245"/>
        <v>44061</v>
      </c>
      <c r="CG237" s="284">
        <f t="shared" si="246"/>
        <v>36</v>
      </c>
      <c r="CH237" s="1">
        <f t="shared" si="247"/>
        <v>44061</v>
      </c>
      <c r="CI237" s="285">
        <f t="shared" si="248"/>
        <v>2</v>
      </c>
    </row>
    <row r="238" spans="1:87" ht="18" customHeight="1" x14ac:dyDescent="0.55000000000000004">
      <c r="A238" s="180">
        <v>44062</v>
      </c>
      <c r="B238" s="241">
        <v>7</v>
      </c>
      <c r="C238" s="155">
        <f t="shared" ref="C238" si="1293">+B238+C237</f>
        <v>2346</v>
      </c>
      <c r="D238" s="155">
        <f t="shared" ref="D238" si="1294">+C238-F238</f>
        <v>198</v>
      </c>
      <c r="E238" s="147">
        <v>0</v>
      </c>
      <c r="F238" s="147">
        <v>2148</v>
      </c>
      <c r="G238" s="147">
        <v>0</v>
      </c>
      <c r="H238" s="135"/>
      <c r="I238" s="147">
        <v>2</v>
      </c>
      <c r="J238" s="135"/>
      <c r="K238" s="42">
        <v>0</v>
      </c>
      <c r="L238" s="146">
        <v>22</v>
      </c>
      <c r="M238" s="147">
        <v>21</v>
      </c>
      <c r="N238" s="135"/>
      <c r="O238" s="135"/>
      <c r="P238" s="147">
        <v>0</v>
      </c>
      <c r="Q238" s="147">
        <v>0</v>
      </c>
      <c r="R238" s="135"/>
      <c r="S238" s="135"/>
      <c r="T238" s="147">
        <v>15</v>
      </c>
      <c r="U238" s="147">
        <v>7</v>
      </c>
      <c r="V238" s="135"/>
      <c r="W238" s="42">
        <v>352</v>
      </c>
      <c r="X238" s="148">
        <v>235</v>
      </c>
      <c r="Y238" s="42">
        <v>50</v>
      </c>
      <c r="Z238" s="75">
        <f t="shared" ref="Z238:Z243" si="1295">+A238</f>
        <v>44062</v>
      </c>
      <c r="AA238" s="231">
        <f t="shared" ref="AA238" si="1296">+AF238+AL238+AR238</f>
        <v>5118</v>
      </c>
      <c r="AB238" s="231">
        <f t="shared" ref="AB238" si="1297">+AH238+AN238+AT238</f>
        <v>4282</v>
      </c>
      <c r="AC238" s="232">
        <f t="shared" ref="AC238" si="1298">+AJ238+AP238+AV238</f>
        <v>79</v>
      </c>
      <c r="AD238" s="184">
        <f t="shared" ref="AD238" si="1299">+AF238-AF237</f>
        <v>26</v>
      </c>
      <c r="AE238" s="244">
        <f t="shared" ref="AE238:AE239" si="1300">+AE237+AD238</f>
        <v>3381</v>
      </c>
      <c r="AF238" s="156">
        <v>4586</v>
      </c>
      <c r="AG238" s="185">
        <f t="shared" ref="AG238:AG239" si="1301">+AH238-AH237</f>
        <v>102</v>
      </c>
      <c r="AH238" s="156">
        <v>3779</v>
      </c>
      <c r="AI238" s="185">
        <f t="shared" ref="AI238" si="1302">+AJ238-AJ237</f>
        <v>1</v>
      </c>
      <c r="AJ238" s="186">
        <v>72</v>
      </c>
      <c r="AK238" s="187">
        <f t="shared" ref="AK238" si="1303">+AL238-AL237</f>
        <v>0</v>
      </c>
      <c r="AL238" s="156">
        <v>46</v>
      </c>
      <c r="AM238" s="185">
        <f t="shared" ref="AM238" si="1304">+AN238-AN237</f>
        <v>0</v>
      </c>
      <c r="AN238" s="156">
        <v>46</v>
      </c>
      <c r="AO238" s="185">
        <f t="shared" ref="AO238" si="1305">+AP238-AP237</f>
        <v>0</v>
      </c>
      <c r="AP238" s="188">
        <v>0</v>
      </c>
      <c r="AQ238" s="187">
        <f t="shared" ref="AQ238" si="1306">+AR238-AR237</f>
        <v>0</v>
      </c>
      <c r="AR238" s="156">
        <v>486</v>
      </c>
      <c r="AS238" s="185">
        <f t="shared" ref="AS238" si="1307">+AT238-AT237</f>
        <v>7</v>
      </c>
      <c r="AT238" s="156">
        <v>457</v>
      </c>
      <c r="AU238" s="185">
        <f t="shared" ref="AU238" si="1308">+AV238-AV237</f>
        <v>0</v>
      </c>
      <c r="AV238" s="189">
        <v>7</v>
      </c>
      <c r="AW238" s="247">
        <v>67</v>
      </c>
      <c r="AX238" s="238">
        <f t="shared" ref="AX238" si="1309">+A238</f>
        <v>44062</v>
      </c>
      <c r="AY238" s="6">
        <v>0</v>
      </c>
      <c r="AZ238" s="239">
        <f t="shared" ref="AZ238" si="1310">+AZ237+AY238</f>
        <v>341</v>
      </c>
      <c r="BA238" s="239">
        <f t="shared" si="455"/>
        <v>21</v>
      </c>
      <c r="BB238" s="130">
        <v>0</v>
      </c>
      <c r="BC238" s="27">
        <f t="shared" ref="BC238" si="1311">+BC237+BB238</f>
        <v>22</v>
      </c>
      <c r="BD238" s="239">
        <v>56</v>
      </c>
      <c r="BE238" s="230">
        <f t="shared" ref="BE238" si="1312">+Z238</f>
        <v>44062</v>
      </c>
      <c r="BF238" s="132">
        <f t="shared" ref="BF238" si="1313">+B238</f>
        <v>7</v>
      </c>
      <c r="BG238" s="230">
        <f t="shared" ref="BG238" si="1314">+A238</f>
        <v>44062</v>
      </c>
      <c r="BH238" s="132">
        <f t="shared" ref="BH238" si="1315">+C238</f>
        <v>2346</v>
      </c>
      <c r="BI238" s="1">
        <f t="shared" ref="BI238" si="1316">+BE238</f>
        <v>44062</v>
      </c>
      <c r="BJ238">
        <f t="shared" ref="BJ238" si="1317">+L238</f>
        <v>22</v>
      </c>
      <c r="BK238">
        <f t="shared" ref="BK238" si="1318">+M238</f>
        <v>21</v>
      </c>
      <c r="BL238" s="1">
        <f t="shared" ref="BL238" si="1319">+BI238</f>
        <v>44062</v>
      </c>
      <c r="BM238">
        <f t="shared" ref="BM238" si="1320">+BM237+BJ238</f>
        <v>3279</v>
      </c>
      <c r="BN238">
        <f t="shared" ref="BN238" si="1321">+BN237+BK238</f>
        <v>890</v>
      </c>
      <c r="BO238" s="180">
        <f t="shared" ref="BO238" si="1322">+A238</f>
        <v>44062</v>
      </c>
      <c r="BP238">
        <f t="shared" ref="BP238" si="1323">+AF238</f>
        <v>4586</v>
      </c>
      <c r="BQ238">
        <f t="shared" ref="BQ238" si="1324">+AH238</f>
        <v>3779</v>
      </c>
      <c r="BR238">
        <f t="shared" ref="BR238" si="1325">+AJ238</f>
        <v>72</v>
      </c>
      <c r="BS238" s="180">
        <f t="shared" ref="BS238" si="1326">+A238</f>
        <v>44062</v>
      </c>
      <c r="BT238">
        <f t="shared" ref="BT238" si="1327">+AL238</f>
        <v>46</v>
      </c>
      <c r="BU238">
        <f t="shared" ref="BU238" si="1328">+AN238</f>
        <v>46</v>
      </c>
      <c r="BV238">
        <f t="shared" ref="BV238" si="1329">+AP238</f>
        <v>0</v>
      </c>
      <c r="BW238" s="180">
        <f t="shared" ref="BW238" si="1330">+A238</f>
        <v>44062</v>
      </c>
      <c r="BX238">
        <f t="shared" ref="BX238" si="1331">+AR238</f>
        <v>486</v>
      </c>
      <c r="BY238">
        <f t="shared" ref="BY238" si="1332">+AT238</f>
        <v>457</v>
      </c>
      <c r="BZ238">
        <f t="shared" ref="BZ238" si="1333">+AV238</f>
        <v>7</v>
      </c>
      <c r="CA238" s="180">
        <f t="shared" ref="CA238" si="1334">+A238</f>
        <v>44062</v>
      </c>
      <c r="CB238">
        <f t="shared" ref="CB238" si="1335">+AD238</f>
        <v>26</v>
      </c>
      <c r="CC238">
        <f t="shared" ref="CC238" si="1336">+AG238</f>
        <v>102</v>
      </c>
      <c r="CD238" s="180">
        <f t="shared" ref="CD238" si="1337">+A238</f>
        <v>44062</v>
      </c>
      <c r="CE238">
        <f t="shared" ref="CE238" si="1338">+AI238</f>
        <v>1</v>
      </c>
      <c r="CF238" s="1">
        <f t="shared" si="245"/>
        <v>44062</v>
      </c>
      <c r="CG238" s="284">
        <f t="shared" si="246"/>
        <v>26</v>
      </c>
      <c r="CH238" s="1">
        <f t="shared" si="247"/>
        <v>44062</v>
      </c>
      <c r="CI238" s="285">
        <f t="shared" si="248"/>
        <v>1</v>
      </c>
    </row>
    <row r="239" spans="1:87" ht="18" customHeight="1" x14ac:dyDescent="0.55000000000000004">
      <c r="A239" s="180">
        <v>44063</v>
      </c>
      <c r="B239" s="241">
        <v>22</v>
      </c>
      <c r="C239" s="155">
        <f t="shared" ref="C239" si="1339">+B239+C238</f>
        <v>2368</v>
      </c>
      <c r="D239" s="155">
        <f t="shared" ref="D239" si="1340">+C239-F239</f>
        <v>204</v>
      </c>
      <c r="E239" s="147">
        <v>0</v>
      </c>
      <c r="F239" s="147">
        <v>2164</v>
      </c>
      <c r="G239" s="147">
        <v>0</v>
      </c>
      <c r="H239" s="135"/>
      <c r="I239" s="147">
        <v>0</v>
      </c>
      <c r="J239" s="135"/>
      <c r="K239" s="42">
        <v>0</v>
      </c>
      <c r="L239" s="146">
        <v>23</v>
      </c>
      <c r="M239" s="147">
        <v>22</v>
      </c>
      <c r="N239" s="135"/>
      <c r="O239" s="135"/>
      <c r="P239" s="147">
        <v>3</v>
      </c>
      <c r="Q239" s="147">
        <v>3</v>
      </c>
      <c r="R239" s="135"/>
      <c r="S239" s="135"/>
      <c r="T239" s="147">
        <v>19</v>
      </c>
      <c r="U239" s="147">
        <v>6</v>
      </c>
      <c r="V239" s="135"/>
      <c r="W239" s="42">
        <v>353</v>
      </c>
      <c r="X239" s="148">
        <v>248</v>
      </c>
      <c r="Y239" s="42">
        <v>51</v>
      </c>
      <c r="Z239" s="75">
        <f t="shared" si="1295"/>
        <v>44063</v>
      </c>
      <c r="AA239" s="231">
        <f t="shared" ref="AA239" si="1341">+AF239+AL239+AR239</f>
        <v>5136</v>
      </c>
      <c r="AB239" s="231">
        <f t="shared" ref="AB239" si="1342">+AH239+AN239+AT239</f>
        <v>4330</v>
      </c>
      <c r="AC239" s="232">
        <f t="shared" ref="AC239" si="1343">+AJ239+AP239+AV239</f>
        <v>82</v>
      </c>
      <c r="AD239" s="184">
        <f t="shared" ref="AD239" si="1344">+AF239-AF238</f>
        <v>18</v>
      </c>
      <c r="AE239" s="244">
        <f t="shared" si="1300"/>
        <v>3399</v>
      </c>
      <c r="AF239" s="156">
        <v>4604</v>
      </c>
      <c r="AG239" s="185">
        <f t="shared" si="1301"/>
        <v>48</v>
      </c>
      <c r="AH239" s="156">
        <v>3827</v>
      </c>
      <c r="AI239" s="185">
        <f t="shared" ref="AI239" si="1345">+AJ239-AJ238</f>
        <v>3</v>
      </c>
      <c r="AJ239" s="186">
        <v>75</v>
      </c>
      <c r="AK239" s="187">
        <f t="shared" ref="AK239" si="1346">+AL239-AL238</f>
        <v>0</v>
      </c>
      <c r="AL239" s="156">
        <v>46</v>
      </c>
      <c r="AM239" s="185">
        <f t="shared" ref="AM239" si="1347">+AN239-AN238</f>
        <v>0</v>
      </c>
      <c r="AN239" s="156">
        <v>46</v>
      </c>
      <c r="AO239" s="185">
        <f t="shared" ref="AO239" si="1348">+AP239-AP238</f>
        <v>0</v>
      </c>
      <c r="AP239" s="188">
        <v>0</v>
      </c>
      <c r="AQ239" s="187">
        <f t="shared" ref="AQ239" si="1349">+AR239-AR238</f>
        <v>0</v>
      </c>
      <c r="AR239" s="156">
        <v>486</v>
      </c>
      <c r="AS239" s="185">
        <f t="shared" ref="AS239" si="1350">+AT239-AT238</f>
        <v>0</v>
      </c>
      <c r="AT239" s="156">
        <v>457</v>
      </c>
      <c r="AU239" s="185">
        <f t="shared" ref="AU239" si="1351">+AV239-AV238</f>
        <v>0</v>
      </c>
      <c r="AV239" s="189">
        <v>7</v>
      </c>
      <c r="AW239" s="247">
        <v>68</v>
      </c>
      <c r="AX239" s="238">
        <f t="shared" ref="AX239" si="1352">+A239</f>
        <v>44063</v>
      </c>
      <c r="AY239" s="6">
        <v>0</v>
      </c>
      <c r="AZ239" s="239">
        <f t="shared" ref="AZ239" si="1353">+AZ238+AY239</f>
        <v>341</v>
      </c>
      <c r="BA239" s="239">
        <f t="shared" si="455"/>
        <v>22</v>
      </c>
      <c r="BB239" s="130">
        <v>0</v>
      </c>
      <c r="BC239" s="27">
        <f t="shared" ref="BC239" si="1354">+BC238+BB239</f>
        <v>22</v>
      </c>
      <c r="BD239" s="239">
        <v>57</v>
      </c>
      <c r="BE239" s="230">
        <f t="shared" ref="BE239" si="1355">+Z239</f>
        <v>44063</v>
      </c>
      <c r="BF239" s="132">
        <f t="shared" ref="BF239" si="1356">+B239</f>
        <v>22</v>
      </c>
      <c r="BG239" s="230">
        <f t="shared" ref="BG239" si="1357">+A239</f>
        <v>44063</v>
      </c>
      <c r="BH239" s="132">
        <f t="shared" ref="BH239" si="1358">+C239</f>
        <v>2368</v>
      </c>
      <c r="BI239" s="1">
        <f t="shared" ref="BI239" si="1359">+BE239</f>
        <v>44063</v>
      </c>
      <c r="BJ239">
        <f t="shared" ref="BJ239" si="1360">+L239</f>
        <v>23</v>
      </c>
      <c r="BK239">
        <f t="shared" ref="BK239" si="1361">+M239</f>
        <v>22</v>
      </c>
      <c r="BL239" s="1">
        <f t="shared" ref="BL239" si="1362">+BI239</f>
        <v>44063</v>
      </c>
      <c r="BM239">
        <f t="shared" ref="BM239" si="1363">+BM238+BJ239</f>
        <v>3302</v>
      </c>
      <c r="BN239">
        <f t="shared" ref="BN239" si="1364">+BN238+BK239</f>
        <v>912</v>
      </c>
      <c r="BO239" s="180">
        <f t="shared" ref="BO239" si="1365">+A239</f>
        <v>44063</v>
      </c>
      <c r="BP239">
        <f t="shared" ref="BP239" si="1366">+AF239</f>
        <v>4604</v>
      </c>
      <c r="BQ239">
        <f t="shared" ref="BQ239" si="1367">+AH239</f>
        <v>3827</v>
      </c>
      <c r="BR239">
        <f t="shared" ref="BR239" si="1368">+AJ239</f>
        <v>75</v>
      </c>
      <c r="BS239" s="180">
        <f t="shared" ref="BS239" si="1369">+A239</f>
        <v>44063</v>
      </c>
      <c r="BT239">
        <f t="shared" ref="BT239" si="1370">+AL239</f>
        <v>46</v>
      </c>
      <c r="BU239">
        <f t="shared" ref="BU239" si="1371">+AN239</f>
        <v>46</v>
      </c>
      <c r="BV239">
        <f t="shared" ref="BV239" si="1372">+AP239</f>
        <v>0</v>
      </c>
      <c r="BW239" s="180">
        <f t="shared" ref="BW239" si="1373">+A239</f>
        <v>44063</v>
      </c>
      <c r="BX239">
        <f t="shared" ref="BX239" si="1374">+AR239</f>
        <v>486</v>
      </c>
      <c r="BY239">
        <f t="shared" ref="BY239" si="1375">+AT239</f>
        <v>457</v>
      </c>
      <c r="BZ239">
        <f t="shared" ref="BZ239" si="1376">+AV239</f>
        <v>7</v>
      </c>
      <c r="CA239" s="180">
        <f t="shared" ref="CA239" si="1377">+A239</f>
        <v>44063</v>
      </c>
      <c r="CB239">
        <f t="shared" ref="CB239" si="1378">+AD239</f>
        <v>18</v>
      </c>
      <c r="CC239">
        <f t="shared" ref="CC239" si="1379">+AG239</f>
        <v>48</v>
      </c>
      <c r="CD239" s="180">
        <f t="shared" ref="CD239" si="1380">+A239</f>
        <v>44063</v>
      </c>
      <c r="CE239">
        <f t="shared" ref="CE239" si="1381">+AI239</f>
        <v>3</v>
      </c>
      <c r="CF239" s="1">
        <f t="shared" si="245"/>
        <v>44063</v>
      </c>
      <c r="CG239" s="284">
        <f t="shared" si="246"/>
        <v>18</v>
      </c>
      <c r="CH239" s="1">
        <f t="shared" si="247"/>
        <v>44063</v>
      </c>
      <c r="CI239" s="285">
        <f t="shared" si="248"/>
        <v>3</v>
      </c>
    </row>
    <row r="240" spans="1:87" ht="18" customHeight="1" x14ac:dyDescent="0.55000000000000004">
      <c r="A240" s="180">
        <v>44064</v>
      </c>
      <c r="B240" s="241">
        <v>22</v>
      </c>
      <c r="C240" s="155">
        <f t="shared" ref="C240" si="1382">+B240+C239</f>
        <v>2390</v>
      </c>
      <c r="D240" s="155">
        <f t="shared" ref="D240" si="1383">+C240-F240</f>
        <v>214</v>
      </c>
      <c r="E240" s="147">
        <v>2</v>
      </c>
      <c r="F240" s="147">
        <v>2176</v>
      </c>
      <c r="G240" s="147">
        <v>1</v>
      </c>
      <c r="H240" s="135"/>
      <c r="I240" s="147">
        <v>1</v>
      </c>
      <c r="J240" s="135"/>
      <c r="K240" s="42">
        <v>0</v>
      </c>
      <c r="L240" s="146">
        <v>34</v>
      </c>
      <c r="M240" s="147">
        <v>34</v>
      </c>
      <c r="N240" s="135"/>
      <c r="O240" s="135"/>
      <c r="P240" s="147">
        <v>1</v>
      </c>
      <c r="Q240" s="147">
        <v>1</v>
      </c>
      <c r="R240" s="135"/>
      <c r="S240" s="135"/>
      <c r="T240" s="147">
        <v>20</v>
      </c>
      <c r="U240" s="147">
        <v>5</v>
      </c>
      <c r="V240" s="135"/>
      <c r="W240" s="42">
        <v>366</v>
      </c>
      <c r="X240" s="148">
        <v>276</v>
      </c>
      <c r="Y240" s="42">
        <v>52</v>
      </c>
      <c r="Z240" s="75">
        <f t="shared" si="1295"/>
        <v>44064</v>
      </c>
      <c r="AA240" s="231">
        <f t="shared" ref="AA240" si="1384">+AF240+AL240+AR240</f>
        <v>5164</v>
      </c>
      <c r="AB240" s="231">
        <f t="shared" ref="AB240" si="1385">+AH240+AN240+AT240</f>
        <v>4403</v>
      </c>
      <c r="AC240" s="232">
        <f t="shared" ref="AC240" si="1386">+AJ240+AP240+AV240</f>
        <v>82</v>
      </c>
      <c r="AD240" s="184">
        <f t="shared" ref="AD240" si="1387">+AF240-AF239</f>
        <v>27</v>
      </c>
      <c r="AE240" s="244">
        <f t="shared" ref="AE240" si="1388">+AE239+AD240</f>
        <v>3426</v>
      </c>
      <c r="AF240" s="156">
        <v>4631</v>
      </c>
      <c r="AG240" s="185">
        <f t="shared" ref="AG240" si="1389">+AH240-AH239</f>
        <v>73</v>
      </c>
      <c r="AH240" s="156">
        <v>3900</v>
      </c>
      <c r="AI240" s="185">
        <f t="shared" ref="AI240" si="1390">+AJ240-AJ239</f>
        <v>0</v>
      </c>
      <c r="AJ240" s="186">
        <v>75</v>
      </c>
      <c r="AK240" s="187">
        <f t="shared" ref="AK240" si="1391">+AL240-AL239</f>
        <v>0</v>
      </c>
      <c r="AL240" s="156">
        <v>46</v>
      </c>
      <c r="AM240" s="185">
        <f t="shared" ref="AM240" si="1392">+AN240-AN239</f>
        <v>0</v>
      </c>
      <c r="AN240" s="156">
        <v>46</v>
      </c>
      <c r="AO240" s="185">
        <f t="shared" ref="AO240" si="1393">+AP240-AP239</f>
        <v>0</v>
      </c>
      <c r="AP240" s="188">
        <v>0</v>
      </c>
      <c r="AQ240" s="187">
        <f t="shared" ref="AQ240" si="1394">+AR240-AR239</f>
        <v>1</v>
      </c>
      <c r="AR240" s="156">
        <v>487</v>
      </c>
      <c r="AS240" s="185">
        <f t="shared" ref="AS240" si="1395">+AT240-AT239</f>
        <v>0</v>
      </c>
      <c r="AT240" s="156">
        <v>457</v>
      </c>
      <c r="AU240" s="185">
        <f t="shared" ref="AU240" si="1396">+AV240-AV239</f>
        <v>0</v>
      </c>
      <c r="AV240" s="189">
        <v>7</v>
      </c>
      <c r="AW240" s="247">
        <v>69</v>
      </c>
      <c r="AX240" s="238">
        <f t="shared" ref="AX240:AX241" si="1397">+A240</f>
        <v>44064</v>
      </c>
      <c r="AY240" s="6">
        <v>0</v>
      </c>
      <c r="AZ240" s="239">
        <f t="shared" ref="AZ240" si="1398">+AZ239+AY240</f>
        <v>341</v>
      </c>
      <c r="BA240" s="239">
        <f t="shared" si="455"/>
        <v>23</v>
      </c>
      <c r="BB240" s="130">
        <v>0</v>
      </c>
      <c r="BC240" s="27">
        <f t="shared" ref="BC240" si="1399">+BC239+BB240</f>
        <v>22</v>
      </c>
      <c r="BD240" s="239">
        <v>58</v>
      </c>
      <c r="BE240" s="230">
        <f t="shared" ref="BE240" si="1400">+Z240</f>
        <v>44064</v>
      </c>
      <c r="BF240" s="132">
        <f t="shared" ref="BF240" si="1401">+B240</f>
        <v>22</v>
      </c>
      <c r="BG240" s="230">
        <f t="shared" ref="BG240" si="1402">+A240</f>
        <v>44064</v>
      </c>
      <c r="BH240" s="132">
        <f t="shared" ref="BH240" si="1403">+C240</f>
        <v>2390</v>
      </c>
      <c r="BI240" s="1">
        <f t="shared" ref="BI240" si="1404">+BE240</f>
        <v>44064</v>
      </c>
      <c r="BJ240">
        <f t="shared" ref="BJ240" si="1405">+L240</f>
        <v>34</v>
      </c>
      <c r="BK240">
        <f t="shared" ref="BK240" si="1406">+M240</f>
        <v>34</v>
      </c>
      <c r="BL240" s="1">
        <f t="shared" ref="BL240" si="1407">+BI240</f>
        <v>44064</v>
      </c>
      <c r="BM240">
        <f t="shared" ref="BM240" si="1408">+BM239+BJ240</f>
        <v>3336</v>
      </c>
      <c r="BN240">
        <f t="shared" ref="BN240" si="1409">+BN239+BK240</f>
        <v>946</v>
      </c>
      <c r="BO240" s="180">
        <f t="shared" ref="BO240" si="1410">+A240</f>
        <v>44064</v>
      </c>
      <c r="BP240">
        <f t="shared" ref="BP240" si="1411">+AF240</f>
        <v>4631</v>
      </c>
      <c r="BQ240">
        <f t="shared" ref="BQ240" si="1412">+AH240</f>
        <v>3900</v>
      </c>
      <c r="BR240">
        <f t="shared" ref="BR240" si="1413">+AJ240</f>
        <v>75</v>
      </c>
      <c r="BS240" s="180">
        <f t="shared" ref="BS240" si="1414">+A240</f>
        <v>44064</v>
      </c>
      <c r="BT240">
        <f t="shared" ref="BT240" si="1415">+AL240</f>
        <v>46</v>
      </c>
      <c r="BU240">
        <f t="shared" ref="BU240" si="1416">+AN240</f>
        <v>46</v>
      </c>
      <c r="BV240">
        <f t="shared" ref="BV240" si="1417">+AP240</f>
        <v>0</v>
      </c>
      <c r="BW240" s="180">
        <f t="shared" ref="BW240" si="1418">+A240</f>
        <v>44064</v>
      </c>
      <c r="BX240">
        <f t="shared" ref="BX240" si="1419">+AR240</f>
        <v>487</v>
      </c>
      <c r="BY240">
        <f t="shared" ref="BY240" si="1420">+AT240</f>
        <v>457</v>
      </c>
      <c r="BZ240">
        <f t="shared" ref="BZ240" si="1421">+AV240</f>
        <v>7</v>
      </c>
      <c r="CA240" s="180">
        <f t="shared" ref="CA240" si="1422">+A240</f>
        <v>44064</v>
      </c>
      <c r="CB240">
        <f t="shared" ref="CB240" si="1423">+AD240</f>
        <v>27</v>
      </c>
      <c r="CC240">
        <f t="shared" ref="CC240" si="1424">+AG240</f>
        <v>73</v>
      </c>
      <c r="CD240" s="180">
        <f t="shared" ref="CD240" si="1425">+A240</f>
        <v>44064</v>
      </c>
      <c r="CE240">
        <f t="shared" ref="CE240" si="1426">+AI240</f>
        <v>0</v>
      </c>
      <c r="CF240" s="1">
        <f t="shared" si="245"/>
        <v>44064</v>
      </c>
      <c r="CG240" s="284">
        <f t="shared" si="246"/>
        <v>27</v>
      </c>
      <c r="CH240" s="1">
        <f t="shared" si="247"/>
        <v>44064</v>
      </c>
      <c r="CI240" s="285">
        <f t="shared" si="248"/>
        <v>0</v>
      </c>
    </row>
    <row r="241" spans="1:87" ht="18" customHeight="1" x14ac:dyDescent="0.55000000000000004">
      <c r="A241" s="180">
        <v>44065</v>
      </c>
      <c r="B241" s="241">
        <v>12</v>
      </c>
      <c r="C241" s="155">
        <f t="shared" ref="C241" si="1427">+B241+C240</f>
        <v>2402</v>
      </c>
      <c r="D241" s="155">
        <f t="shared" ref="D241" si="1428">+C241-F241</f>
        <v>212</v>
      </c>
      <c r="E241" s="147">
        <v>2</v>
      </c>
      <c r="F241" s="147">
        <v>2190</v>
      </c>
      <c r="G241" s="147">
        <v>2</v>
      </c>
      <c r="H241" s="135"/>
      <c r="I241" s="147">
        <v>3</v>
      </c>
      <c r="J241" s="135"/>
      <c r="K241" s="42">
        <v>0</v>
      </c>
      <c r="L241" s="146">
        <v>15</v>
      </c>
      <c r="M241" s="147">
        <v>15</v>
      </c>
      <c r="N241" s="135"/>
      <c r="O241" s="135"/>
      <c r="P241" s="147">
        <v>0</v>
      </c>
      <c r="Q241" s="147">
        <v>0</v>
      </c>
      <c r="R241" s="135"/>
      <c r="S241" s="135"/>
      <c r="T241" s="147">
        <v>11</v>
      </c>
      <c r="U241" s="147">
        <v>2</v>
      </c>
      <c r="V241" s="135"/>
      <c r="W241" s="42">
        <v>370</v>
      </c>
      <c r="X241" s="148">
        <v>289</v>
      </c>
      <c r="Y241" s="42">
        <v>53</v>
      </c>
      <c r="Z241" s="75">
        <f t="shared" si="1295"/>
        <v>44065</v>
      </c>
      <c r="AA241" s="231">
        <f t="shared" ref="AA241" si="1429">+AF241+AL241+AR241</f>
        <v>5190</v>
      </c>
      <c r="AB241" s="231">
        <f t="shared" ref="AB241" si="1430">+AH241+AN241+AT241</f>
        <v>4477</v>
      </c>
      <c r="AC241" s="232">
        <f t="shared" ref="AC241" si="1431">+AJ241+AP241+AV241</f>
        <v>83</v>
      </c>
      <c r="AD241" s="184">
        <f t="shared" ref="AD241" si="1432">+AF241-AF240</f>
        <v>26</v>
      </c>
      <c r="AE241" s="244">
        <f t="shared" ref="AE241" si="1433">+AE240+AD241</f>
        <v>3452</v>
      </c>
      <c r="AF241" s="156">
        <v>4657</v>
      </c>
      <c r="AG241" s="185">
        <f t="shared" ref="AG241" si="1434">+AH241-AH240</f>
        <v>74</v>
      </c>
      <c r="AH241" s="156">
        <v>3974</v>
      </c>
      <c r="AI241" s="185">
        <f t="shared" ref="AI241" si="1435">+AJ241-AJ240</f>
        <v>1</v>
      </c>
      <c r="AJ241" s="186">
        <v>76</v>
      </c>
      <c r="AK241" s="187">
        <f t="shared" ref="AK241" si="1436">+AL241-AL240</f>
        <v>0</v>
      </c>
      <c r="AL241" s="156">
        <v>46</v>
      </c>
      <c r="AM241" s="185">
        <f t="shared" ref="AM241" si="1437">+AN241-AN240</f>
        <v>0</v>
      </c>
      <c r="AN241" s="156">
        <v>46</v>
      </c>
      <c r="AO241" s="185">
        <f t="shared" ref="AO241" si="1438">+AP241-AP240</f>
        <v>0</v>
      </c>
      <c r="AP241" s="188">
        <v>0</v>
      </c>
      <c r="AQ241" s="187">
        <f t="shared" ref="AQ241" si="1439">+AR241-AR240</f>
        <v>0</v>
      </c>
      <c r="AR241" s="156">
        <v>487</v>
      </c>
      <c r="AS241" s="185">
        <f t="shared" ref="AS241" si="1440">+AT241-AT240</f>
        <v>0</v>
      </c>
      <c r="AT241" s="156">
        <v>457</v>
      </c>
      <c r="AU241" s="185">
        <f t="shared" ref="AU241" si="1441">+AV241-AV240</f>
        <v>0</v>
      </c>
      <c r="AV241" s="189">
        <v>7</v>
      </c>
      <c r="AW241" s="247">
        <v>70</v>
      </c>
      <c r="AX241" s="238">
        <f t="shared" si="1397"/>
        <v>44065</v>
      </c>
      <c r="AY241" s="6">
        <v>0</v>
      </c>
      <c r="AZ241" s="239">
        <f t="shared" ref="AZ241" si="1442">+AZ240+AY241</f>
        <v>341</v>
      </c>
      <c r="BA241" s="239">
        <f t="shared" si="455"/>
        <v>24</v>
      </c>
      <c r="BB241" s="130">
        <v>0</v>
      </c>
      <c r="BC241" s="27">
        <f t="shared" ref="BC241" si="1443">+BC240+BB241</f>
        <v>22</v>
      </c>
      <c r="BD241" s="239">
        <v>59</v>
      </c>
      <c r="BE241" s="230">
        <f t="shared" ref="BE241" si="1444">+Z241</f>
        <v>44065</v>
      </c>
      <c r="BF241" s="132">
        <f t="shared" ref="BF241" si="1445">+B241</f>
        <v>12</v>
      </c>
      <c r="BG241" s="230">
        <f t="shared" ref="BG241" si="1446">+A241</f>
        <v>44065</v>
      </c>
      <c r="BH241" s="132">
        <f t="shared" ref="BH241" si="1447">+C241</f>
        <v>2402</v>
      </c>
      <c r="BI241" s="1">
        <f t="shared" ref="BI241" si="1448">+BE241</f>
        <v>44065</v>
      </c>
      <c r="BJ241">
        <f t="shared" ref="BJ241" si="1449">+L241</f>
        <v>15</v>
      </c>
      <c r="BK241">
        <f t="shared" ref="BK241" si="1450">+M241</f>
        <v>15</v>
      </c>
      <c r="BL241" s="1">
        <f t="shared" ref="BL241" si="1451">+BI241</f>
        <v>44065</v>
      </c>
      <c r="BM241">
        <f t="shared" ref="BM241" si="1452">+BM240+BJ241</f>
        <v>3351</v>
      </c>
      <c r="BN241">
        <f t="shared" ref="BN241" si="1453">+BN240+BK241</f>
        <v>961</v>
      </c>
      <c r="BO241" s="180">
        <f t="shared" ref="BO241" si="1454">+A241</f>
        <v>44065</v>
      </c>
      <c r="BP241">
        <f t="shared" ref="BP241" si="1455">+AF241</f>
        <v>4657</v>
      </c>
      <c r="BQ241">
        <f t="shared" ref="BQ241" si="1456">+AH241</f>
        <v>3974</v>
      </c>
      <c r="BR241">
        <f t="shared" ref="BR241" si="1457">+AJ241</f>
        <v>76</v>
      </c>
      <c r="BS241" s="180">
        <f t="shared" ref="BS241" si="1458">+A241</f>
        <v>44065</v>
      </c>
      <c r="BT241">
        <f t="shared" ref="BT241" si="1459">+AL241</f>
        <v>46</v>
      </c>
      <c r="BU241">
        <f t="shared" ref="BU241" si="1460">+AN241</f>
        <v>46</v>
      </c>
      <c r="BV241">
        <f t="shared" ref="BV241" si="1461">+AP241</f>
        <v>0</v>
      </c>
      <c r="BW241" s="180">
        <f t="shared" ref="BW241" si="1462">+A241</f>
        <v>44065</v>
      </c>
      <c r="BX241">
        <f t="shared" ref="BX241" si="1463">+AR241</f>
        <v>487</v>
      </c>
      <c r="BY241">
        <f t="shared" ref="BY241" si="1464">+AT241</f>
        <v>457</v>
      </c>
      <c r="BZ241">
        <f t="shared" ref="BZ241" si="1465">+AV241</f>
        <v>7</v>
      </c>
      <c r="CA241" s="180">
        <f t="shared" ref="CA241" si="1466">+A241</f>
        <v>44065</v>
      </c>
      <c r="CB241">
        <f t="shared" ref="CB241" si="1467">+AD241</f>
        <v>26</v>
      </c>
      <c r="CC241">
        <f t="shared" ref="CC241" si="1468">+AG241</f>
        <v>74</v>
      </c>
      <c r="CD241" s="180">
        <f t="shared" ref="CD241" si="1469">+A241</f>
        <v>44065</v>
      </c>
      <c r="CE241">
        <f t="shared" ref="CE241" si="1470">+AI241</f>
        <v>1</v>
      </c>
      <c r="CF241" s="1">
        <f t="shared" si="245"/>
        <v>44065</v>
      </c>
      <c r="CG241" s="284">
        <f t="shared" si="246"/>
        <v>26</v>
      </c>
      <c r="CH241" s="1">
        <f t="shared" si="247"/>
        <v>44065</v>
      </c>
      <c r="CI241" s="285">
        <f t="shared" si="248"/>
        <v>1</v>
      </c>
    </row>
    <row r="242" spans="1:87" ht="18" customHeight="1" x14ac:dyDescent="0.55000000000000004">
      <c r="A242" s="180">
        <v>44066</v>
      </c>
      <c r="B242" s="241">
        <v>16</v>
      </c>
      <c r="C242" s="155">
        <f t="shared" ref="C242" si="1471">+B242+C241</f>
        <v>2418</v>
      </c>
      <c r="D242" s="155">
        <f t="shared" ref="D242" si="1472">+C242-F242</f>
        <v>226</v>
      </c>
      <c r="E242" s="147">
        <v>2</v>
      </c>
      <c r="F242" s="147">
        <v>2192</v>
      </c>
      <c r="G242" s="147">
        <v>1</v>
      </c>
      <c r="H242" s="135"/>
      <c r="I242" s="147">
        <v>1</v>
      </c>
      <c r="J242" s="135"/>
      <c r="K242" s="42">
        <v>0</v>
      </c>
      <c r="L242" s="146">
        <v>27</v>
      </c>
      <c r="M242" s="147">
        <v>27</v>
      </c>
      <c r="N242" s="135"/>
      <c r="O242" s="135"/>
      <c r="P242" s="147">
        <v>1</v>
      </c>
      <c r="Q242" s="147">
        <v>1</v>
      </c>
      <c r="R242" s="135"/>
      <c r="S242" s="135"/>
      <c r="T242" s="147">
        <v>22</v>
      </c>
      <c r="U242" s="147">
        <v>9</v>
      </c>
      <c r="V242" s="135"/>
      <c r="W242" s="42">
        <v>374</v>
      </c>
      <c r="X242" s="148">
        <v>306</v>
      </c>
      <c r="Y242" s="42">
        <v>54</v>
      </c>
      <c r="Z242" s="75">
        <f t="shared" si="1295"/>
        <v>44066</v>
      </c>
      <c r="AA242" s="231">
        <f t="shared" ref="AA242" si="1473">+AF242+AL242+AR242</f>
        <v>5215</v>
      </c>
      <c r="AB242" s="231">
        <f t="shared" ref="AB242" si="1474">+AH242+AN242+AT242</f>
        <v>4521</v>
      </c>
      <c r="AC242" s="232">
        <f t="shared" ref="AC242" si="1475">+AJ242+AP242+AV242</f>
        <v>84</v>
      </c>
      <c r="AD242" s="184">
        <f t="shared" ref="AD242" si="1476">+AF242-AF241</f>
        <v>25</v>
      </c>
      <c r="AE242" s="244">
        <f t="shared" ref="AE242" si="1477">+AE241+AD242</f>
        <v>3477</v>
      </c>
      <c r="AF242" s="156">
        <v>4682</v>
      </c>
      <c r="AG242" s="185">
        <f t="shared" ref="AG242" si="1478">+AH242-AH241</f>
        <v>44</v>
      </c>
      <c r="AH242" s="156">
        <v>4018</v>
      </c>
      <c r="AI242" s="185">
        <f t="shared" ref="AI242" si="1479">+AJ242-AJ241</f>
        <v>1</v>
      </c>
      <c r="AJ242" s="186">
        <v>77</v>
      </c>
      <c r="AK242" s="187">
        <f t="shared" ref="AK242" si="1480">+AL242-AL241</f>
        <v>0</v>
      </c>
      <c r="AL242" s="156">
        <v>46</v>
      </c>
      <c r="AM242" s="185">
        <f t="shared" ref="AM242" si="1481">+AN242-AN241</f>
        <v>0</v>
      </c>
      <c r="AN242" s="156">
        <v>46</v>
      </c>
      <c r="AO242" s="185">
        <f t="shared" ref="AO242" si="1482">+AP242-AP241</f>
        <v>0</v>
      </c>
      <c r="AP242" s="188">
        <v>0</v>
      </c>
      <c r="AQ242" s="187">
        <f t="shared" ref="AQ242" si="1483">+AR242-AR241</f>
        <v>0</v>
      </c>
      <c r="AR242" s="156">
        <v>487</v>
      </c>
      <c r="AS242" s="185">
        <f t="shared" ref="AS242" si="1484">+AT242-AT241</f>
        <v>0</v>
      </c>
      <c r="AT242" s="156">
        <v>457</v>
      </c>
      <c r="AU242" s="185">
        <f t="shared" ref="AU242" si="1485">+AV242-AV241</f>
        <v>0</v>
      </c>
      <c r="AV242" s="189">
        <v>7</v>
      </c>
      <c r="AW242" s="247">
        <v>71</v>
      </c>
      <c r="AX242" s="238">
        <f t="shared" ref="AX242:AX243" si="1486">+A242</f>
        <v>44066</v>
      </c>
      <c r="AY242" s="6">
        <v>0</v>
      </c>
      <c r="AZ242" s="239">
        <f t="shared" ref="AZ242" si="1487">+AZ241+AY242</f>
        <v>341</v>
      </c>
      <c r="BA242" s="239">
        <f t="shared" si="455"/>
        <v>25</v>
      </c>
      <c r="BB242" s="130">
        <v>0</v>
      </c>
      <c r="BC242" s="27">
        <f t="shared" ref="BC242" si="1488">+BC241+BB242</f>
        <v>22</v>
      </c>
      <c r="BD242" s="239">
        <v>60</v>
      </c>
      <c r="BE242" s="230">
        <f t="shared" ref="BE242" si="1489">+Z242</f>
        <v>44066</v>
      </c>
      <c r="BF242" s="132">
        <f t="shared" ref="BF242" si="1490">+B242</f>
        <v>16</v>
      </c>
      <c r="BG242" s="230">
        <f t="shared" ref="BG242" si="1491">+A242</f>
        <v>44066</v>
      </c>
      <c r="BH242" s="132">
        <f t="shared" ref="BH242" si="1492">+C242</f>
        <v>2418</v>
      </c>
      <c r="BI242" s="1">
        <f t="shared" ref="BI242" si="1493">+BE242</f>
        <v>44066</v>
      </c>
      <c r="BJ242">
        <f t="shared" ref="BJ242" si="1494">+L242</f>
        <v>27</v>
      </c>
      <c r="BK242">
        <f t="shared" ref="BK242" si="1495">+M242</f>
        <v>27</v>
      </c>
      <c r="BL242" s="1">
        <f t="shared" ref="BL242" si="1496">+BI242</f>
        <v>44066</v>
      </c>
      <c r="BM242">
        <f t="shared" ref="BM242" si="1497">+BM241+BJ242</f>
        <v>3378</v>
      </c>
      <c r="BN242">
        <f t="shared" ref="BN242" si="1498">+BN241+BK242</f>
        <v>988</v>
      </c>
      <c r="BO242" s="180">
        <f t="shared" ref="BO242" si="1499">+A242</f>
        <v>44066</v>
      </c>
      <c r="BP242">
        <f t="shared" ref="BP242" si="1500">+AF242</f>
        <v>4682</v>
      </c>
      <c r="BQ242">
        <f t="shared" ref="BQ242" si="1501">+AH242</f>
        <v>4018</v>
      </c>
      <c r="BR242">
        <f t="shared" ref="BR242" si="1502">+AJ242</f>
        <v>77</v>
      </c>
      <c r="BS242" s="180">
        <f t="shared" ref="BS242" si="1503">+A242</f>
        <v>44066</v>
      </c>
      <c r="BT242">
        <f t="shared" ref="BT242" si="1504">+AL242</f>
        <v>46</v>
      </c>
      <c r="BU242">
        <f t="shared" ref="BU242" si="1505">+AN242</f>
        <v>46</v>
      </c>
      <c r="BV242">
        <f t="shared" ref="BV242" si="1506">+AP242</f>
        <v>0</v>
      </c>
      <c r="BW242" s="180">
        <f t="shared" ref="BW242" si="1507">+A242</f>
        <v>44066</v>
      </c>
      <c r="BX242">
        <f t="shared" ref="BX242" si="1508">+AR242</f>
        <v>487</v>
      </c>
      <c r="BY242">
        <f t="shared" ref="BY242" si="1509">+AT242</f>
        <v>457</v>
      </c>
      <c r="BZ242">
        <f t="shared" ref="BZ242" si="1510">+AV242</f>
        <v>7</v>
      </c>
      <c r="CA242" s="180">
        <f t="shared" ref="CA242" si="1511">+A242</f>
        <v>44066</v>
      </c>
      <c r="CB242">
        <f t="shared" ref="CB242" si="1512">+AD242</f>
        <v>25</v>
      </c>
      <c r="CC242">
        <f t="shared" ref="CC242" si="1513">+AG242</f>
        <v>44</v>
      </c>
      <c r="CD242" s="180">
        <f t="shared" ref="CD242" si="1514">+A242</f>
        <v>44066</v>
      </c>
      <c r="CE242">
        <f t="shared" ref="CE242" si="1515">+AI242</f>
        <v>1</v>
      </c>
      <c r="CF242" s="1">
        <f t="shared" si="245"/>
        <v>44066</v>
      </c>
      <c r="CG242" s="284">
        <f t="shared" si="246"/>
        <v>25</v>
      </c>
      <c r="CH242" s="1">
        <f t="shared" si="247"/>
        <v>44066</v>
      </c>
      <c r="CI242" s="285">
        <f t="shared" si="248"/>
        <v>1</v>
      </c>
    </row>
    <row r="243" spans="1:87" ht="18" customHeight="1" x14ac:dyDescent="0.55000000000000004">
      <c r="A243" s="180">
        <v>44067</v>
      </c>
      <c r="B243" s="241">
        <v>14</v>
      </c>
      <c r="C243" s="155">
        <f t="shared" ref="C243" si="1516">+B243+C242</f>
        <v>2432</v>
      </c>
      <c r="D243" s="155">
        <f t="shared" ref="D243" si="1517">+C243-F243</f>
        <v>219</v>
      </c>
      <c r="E243" s="147">
        <v>3</v>
      </c>
      <c r="F243" s="147">
        <v>2213</v>
      </c>
      <c r="G243" s="147">
        <v>0</v>
      </c>
      <c r="H243" s="135"/>
      <c r="I243" s="147">
        <v>2</v>
      </c>
      <c r="J243" s="135"/>
      <c r="K243" s="42">
        <v>0</v>
      </c>
      <c r="L243" s="146">
        <v>16</v>
      </c>
      <c r="M243" s="147">
        <v>16</v>
      </c>
      <c r="N243" s="135"/>
      <c r="O243" s="135"/>
      <c r="P243" s="147">
        <v>0</v>
      </c>
      <c r="Q243" s="147">
        <v>0</v>
      </c>
      <c r="R243" s="135"/>
      <c r="S243" s="135"/>
      <c r="T243" s="147">
        <v>16</v>
      </c>
      <c r="U243" s="147">
        <v>7</v>
      </c>
      <c r="V243" s="135"/>
      <c r="W243" s="42">
        <v>374</v>
      </c>
      <c r="X243" s="148">
        <v>315</v>
      </c>
      <c r="Y243" s="42">
        <v>55</v>
      </c>
      <c r="Z243" s="75">
        <f t="shared" si="1295"/>
        <v>44067</v>
      </c>
      <c r="AA243" s="231">
        <f t="shared" ref="AA243" si="1518">+AF243+AL243+AR243</f>
        <v>5224</v>
      </c>
      <c r="AB243" s="231">
        <f t="shared" ref="AB243" si="1519">+AH243+AN243+AT243</f>
        <v>4555</v>
      </c>
      <c r="AC243" s="232">
        <f t="shared" ref="AC243" si="1520">+AJ243+AP243+AV243</f>
        <v>84</v>
      </c>
      <c r="AD243" s="184">
        <f t="shared" ref="AD243" si="1521">+AF243-AF242</f>
        <v>9</v>
      </c>
      <c r="AE243" s="244">
        <f t="shared" ref="AE243" si="1522">+AE242+AD243</f>
        <v>3486</v>
      </c>
      <c r="AF243" s="156">
        <v>4691</v>
      </c>
      <c r="AG243" s="185">
        <f t="shared" ref="AG243" si="1523">+AH243-AH242</f>
        <v>34</v>
      </c>
      <c r="AH243" s="156">
        <v>4052</v>
      </c>
      <c r="AI243" s="185">
        <f t="shared" ref="AI243" si="1524">+AJ243-AJ242</f>
        <v>0</v>
      </c>
      <c r="AJ243" s="186">
        <v>77</v>
      </c>
      <c r="AK243" s="187">
        <f t="shared" ref="AK243" si="1525">+AL243-AL242</f>
        <v>0</v>
      </c>
      <c r="AL243" s="156">
        <v>46</v>
      </c>
      <c r="AM243" s="185">
        <f t="shared" ref="AM243" si="1526">+AN243-AN242</f>
        <v>0</v>
      </c>
      <c r="AN243" s="156">
        <v>46</v>
      </c>
      <c r="AO243" s="185">
        <f t="shared" ref="AO243" si="1527">+AP243-AP242</f>
        <v>0</v>
      </c>
      <c r="AP243" s="188">
        <v>0</v>
      </c>
      <c r="AQ243" s="187">
        <f t="shared" ref="AQ243" si="1528">+AR243-AR242</f>
        <v>0</v>
      </c>
      <c r="AR243" s="156">
        <v>487</v>
      </c>
      <c r="AS243" s="185">
        <f t="shared" ref="AS243" si="1529">+AT243-AT242</f>
        <v>0</v>
      </c>
      <c r="AT243" s="156">
        <v>457</v>
      </c>
      <c r="AU243" s="185">
        <f t="shared" ref="AU243" si="1530">+AV243-AV242</f>
        <v>0</v>
      </c>
      <c r="AV243" s="189">
        <v>7</v>
      </c>
      <c r="AW243" s="247">
        <v>72</v>
      </c>
      <c r="AX243" s="238">
        <f t="shared" si="1486"/>
        <v>44067</v>
      </c>
      <c r="AY243" s="6">
        <v>0</v>
      </c>
      <c r="AZ243" s="239">
        <f t="shared" ref="AZ243" si="1531">+AZ242+AY243</f>
        <v>341</v>
      </c>
      <c r="BA243" s="239">
        <f t="shared" si="455"/>
        <v>26</v>
      </c>
      <c r="BB243" s="130">
        <v>0</v>
      </c>
      <c r="BC243" s="27">
        <f t="shared" ref="BC243" si="1532">+BC242+BB243</f>
        <v>22</v>
      </c>
      <c r="BD243" s="239">
        <v>61</v>
      </c>
      <c r="BE243" s="230">
        <f t="shared" ref="BE243" si="1533">+Z243</f>
        <v>44067</v>
      </c>
      <c r="BF243" s="132">
        <f t="shared" ref="BF243" si="1534">+B243</f>
        <v>14</v>
      </c>
      <c r="BG243" s="230">
        <f t="shared" ref="BG243" si="1535">+A243</f>
        <v>44067</v>
      </c>
      <c r="BH243" s="132">
        <f t="shared" ref="BH243" si="1536">+C243</f>
        <v>2432</v>
      </c>
      <c r="BI243" s="1">
        <f t="shared" ref="BI243" si="1537">+BE243</f>
        <v>44067</v>
      </c>
      <c r="BJ243">
        <f t="shared" ref="BJ243" si="1538">+L243</f>
        <v>16</v>
      </c>
      <c r="BK243">
        <f t="shared" ref="BK243" si="1539">+M243</f>
        <v>16</v>
      </c>
      <c r="BL243" s="1">
        <f t="shared" ref="BL243" si="1540">+BI243</f>
        <v>44067</v>
      </c>
      <c r="BM243">
        <f t="shared" ref="BM243" si="1541">+BM242+BJ243</f>
        <v>3394</v>
      </c>
      <c r="BN243">
        <f t="shared" ref="BN243" si="1542">+BN242+BK243</f>
        <v>1004</v>
      </c>
      <c r="BO243" s="180">
        <f t="shared" ref="BO243" si="1543">+A243</f>
        <v>44067</v>
      </c>
      <c r="BP243">
        <f t="shared" ref="BP243" si="1544">+AF243</f>
        <v>4691</v>
      </c>
      <c r="BQ243">
        <f t="shared" ref="BQ243" si="1545">+AH243</f>
        <v>4052</v>
      </c>
      <c r="BR243">
        <f t="shared" ref="BR243" si="1546">+AJ243</f>
        <v>77</v>
      </c>
      <c r="BS243" s="180">
        <f t="shared" ref="BS243" si="1547">+A243</f>
        <v>44067</v>
      </c>
      <c r="BT243">
        <f t="shared" ref="BT243" si="1548">+AL243</f>
        <v>46</v>
      </c>
      <c r="BU243">
        <f t="shared" ref="BU243" si="1549">+AN243</f>
        <v>46</v>
      </c>
      <c r="BV243">
        <f t="shared" ref="BV243" si="1550">+AP243</f>
        <v>0</v>
      </c>
      <c r="BW243" s="180">
        <f t="shared" ref="BW243" si="1551">+A243</f>
        <v>44067</v>
      </c>
      <c r="BX243">
        <f t="shared" ref="BX243" si="1552">+AR243</f>
        <v>487</v>
      </c>
      <c r="BY243">
        <f t="shared" ref="BY243" si="1553">+AT243</f>
        <v>457</v>
      </c>
      <c r="BZ243">
        <f t="shared" ref="BZ243" si="1554">+AV243</f>
        <v>7</v>
      </c>
      <c r="CA243" s="180">
        <f t="shared" ref="CA243" si="1555">+A243</f>
        <v>44067</v>
      </c>
      <c r="CB243">
        <f t="shared" ref="CB243" si="1556">+AD243</f>
        <v>9</v>
      </c>
      <c r="CC243">
        <f t="shared" ref="CC243" si="1557">+AG243</f>
        <v>34</v>
      </c>
      <c r="CD243" s="180">
        <f t="shared" ref="CD243" si="1558">+A243</f>
        <v>44067</v>
      </c>
      <c r="CE243">
        <f t="shared" ref="CE243" si="1559">+AI243</f>
        <v>0</v>
      </c>
      <c r="CF243" s="1">
        <f t="shared" si="245"/>
        <v>44067</v>
      </c>
      <c r="CG243" s="284">
        <f t="shared" si="246"/>
        <v>9</v>
      </c>
      <c r="CH243" s="1">
        <f t="shared" si="247"/>
        <v>44067</v>
      </c>
      <c r="CI243" s="285">
        <f t="shared" si="248"/>
        <v>0</v>
      </c>
    </row>
    <row r="244" spans="1:87" ht="18" customHeight="1" x14ac:dyDescent="0.55000000000000004">
      <c r="A244" s="180">
        <v>44068</v>
      </c>
      <c r="B244" s="241">
        <v>15</v>
      </c>
      <c r="C244" s="155">
        <f t="shared" ref="C244" si="1560">+B244+C243</f>
        <v>2447</v>
      </c>
      <c r="D244" s="155">
        <f t="shared" ref="D244" si="1561">+C244-F244</f>
        <v>218</v>
      </c>
      <c r="E244" s="147">
        <v>3</v>
      </c>
      <c r="F244" s="147">
        <v>2229</v>
      </c>
      <c r="G244" s="147">
        <v>0</v>
      </c>
      <c r="H244" s="135"/>
      <c r="I244" s="147">
        <v>0</v>
      </c>
      <c r="J244" s="135"/>
      <c r="K244" s="42">
        <v>0</v>
      </c>
      <c r="L244" s="146">
        <v>14</v>
      </c>
      <c r="M244" s="147">
        <v>14</v>
      </c>
      <c r="N244" s="135"/>
      <c r="O244" s="135"/>
      <c r="P244" s="147">
        <v>5</v>
      </c>
      <c r="Q244" s="147">
        <v>5</v>
      </c>
      <c r="R244" s="135"/>
      <c r="S244" s="135"/>
      <c r="T244" s="147">
        <v>18</v>
      </c>
      <c r="U244" s="147">
        <v>13</v>
      </c>
      <c r="V244" s="135"/>
      <c r="W244" s="42">
        <v>365</v>
      </c>
      <c r="X244" s="148">
        <v>311</v>
      </c>
      <c r="Y244" s="42">
        <v>56</v>
      </c>
      <c r="Z244" s="75">
        <f t="shared" ref="Z244:Z245" si="1562">+A244</f>
        <v>44068</v>
      </c>
      <c r="AA244" s="231">
        <f t="shared" ref="AA244" si="1563">+AF244+AL244+AR244</f>
        <v>5243</v>
      </c>
      <c r="AB244" s="231">
        <f t="shared" ref="AB244" si="1564">+AH244+AN244+AT244</f>
        <v>4611</v>
      </c>
      <c r="AC244" s="232">
        <f t="shared" ref="AC244" si="1565">+AJ244+AP244+AV244</f>
        <v>85</v>
      </c>
      <c r="AD244" s="184">
        <f t="shared" ref="AD244" si="1566">+AF244-AF243</f>
        <v>19</v>
      </c>
      <c r="AE244" s="244">
        <f t="shared" ref="AE244" si="1567">+AE243+AD244</f>
        <v>3505</v>
      </c>
      <c r="AF244" s="156">
        <v>4710</v>
      </c>
      <c r="AG244" s="185">
        <f t="shared" ref="AG244" si="1568">+AH244-AH243</f>
        <v>56</v>
      </c>
      <c r="AH244" s="156">
        <v>4108</v>
      </c>
      <c r="AI244" s="185">
        <f t="shared" ref="AI244" si="1569">+AJ244-AJ243</f>
        <v>1</v>
      </c>
      <c r="AJ244" s="186">
        <v>78</v>
      </c>
      <c r="AK244" s="187">
        <f t="shared" ref="AK244" si="1570">+AL244-AL243</f>
        <v>0</v>
      </c>
      <c r="AL244" s="156">
        <v>46</v>
      </c>
      <c r="AM244" s="185">
        <f t="shared" ref="AM244" si="1571">+AN244-AN243</f>
        <v>0</v>
      </c>
      <c r="AN244" s="156">
        <v>46</v>
      </c>
      <c r="AO244" s="185">
        <f t="shared" ref="AO244" si="1572">+AP244-AP243</f>
        <v>0</v>
      </c>
      <c r="AP244" s="188">
        <v>0</v>
      </c>
      <c r="AQ244" s="187">
        <f t="shared" ref="AQ244" si="1573">+AR244-AR243</f>
        <v>0</v>
      </c>
      <c r="AR244" s="156">
        <v>487</v>
      </c>
      <c r="AS244" s="185">
        <f t="shared" ref="AS244" si="1574">+AT244-AT243</f>
        <v>0</v>
      </c>
      <c r="AT244" s="156">
        <v>457</v>
      </c>
      <c r="AU244" s="185">
        <f t="shared" ref="AU244" si="1575">+AV244-AV243</f>
        <v>0</v>
      </c>
      <c r="AV244" s="189">
        <v>7</v>
      </c>
      <c r="AW244" s="247">
        <v>73</v>
      </c>
      <c r="AX244" s="238">
        <f t="shared" ref="AX244" si="1576">+A244</f>
        <v>44068</v>
      </c>
      <c r="AY244" s="6">
        <v>0</v>
      </c>
      <c r="AZ244" s="239">
        <f t="shared" ref="AZ244" si="1577">+AZ243+AY244</f>
        <v>341</v>
      </c>
      <c r="BA244" s="239">
        <f t="shared" si="455"/>
        <v>27</v>
      </c>
      <c r="BB244" s="130">
        <v>0</v>
      </c>
      <c r="BC244" s="27">
        <f t="shared" ref="BC244" si="1578">+BC243+BB244</f>
        <v>22</v>
      </c>
      <c r="BD244" s="239">
        <v>62</v>
      </c>
      <c r="BE244" s="230">
        <f t="shared" ref="BE244" si="1579">+Z244</f>
        <v>44068</v>
      </c>
      <c r="BF244" s="132">
        <f t="shared" ref="BF244" si="1580">+B244</f>
        <v>15</v>
      </c>
      <c r="BG244" s="230">
        <f t="shared" ref="BG244" si="1581">+A244</f>
        <v>44068</v>
      </c>
      <c r="BH244" s="132">
        <f t="shared" ref="BH244" si="1582">+C244</f>
        <v>2447</v>
      </c>
      <c r="BI244" s="1">
        <f t="shared" ref="BI244" si="1583">+BE244</f>
        <v>44068</v>
      </c>
      <c r="BJ244">
        <f t="shared" ref="BJ244" si="1584">+L244</f>
        <v>14</v>
      </c>
      <c r="BK244">
        <f t="shared" ref="BK244" si="1585">+M244</f>
        <v>14</v>
      </c>
      <c r="BL244" s="1">
        <f t="shared" ref="BL244" si="1586">+BI244</f>
        <v>44068</v>
      </c>
      <c r="BM244">
        <f t="shared" ref="BM244" si="1587">+BM243+BJ244</f>
        <v>3408</v>
      </c>
      <c r="BN244">
        <f t="shared" ref="BN244" si="1588">+BN243+BK244</f>
        <v>1018</v>
      </c>
      <c r="BO244" s="180">
        <f t="shared" ref="BO244" si="1589">+A244</f>
        <v>44068</v>
      </c>
      <c r="BP244">
        <f t="shared" ref="BP244" si="1590">+AF244</f>
        <v>4710</v>
      </c>
      <c r="BQ244">
        <f t="shared" ref="BQ244" si="1591">+AH244</f>
        <v>4108</v>
      </c>
      <c r="BR244">
        <f t="shared" ref="BR244" si="1592">+AJ244</f>
        <v>78</v>
      </c>
      <c r="BS244" s="180">
        <f t="shared" ref="BS244" si="1593">+A244</f>
        <v>44068</v>
      </c>
      <c r="BT244">
        <f t="shared" ref="BT244" si="1594">+AL244</f>
        <v>46</v>
      </c>
      <c r="BU244">
        <f t="shared" ref="BU244" si="1595">+AN244</f>
        <v>46</v>
      </c>
      <c r="BV244">
        <f t="shared" ref="BV244" si="1596">+AP244</f>
        <v>0</v>
      </c>
      <c r="BW244" s="180">
        <f t="shared" ref="BW244" si="1597">+A244</f>
        <v>44068</v>
      </c>
      <c r="BX244">
        <f t="shared" ref="BX244" si="1598">+AR244</f>
        <v>487</v>
      </c>
      <c r="BY244">
        <f t="shared" ref="BY244" si="1599">+AT244</f>
        <v>457</v>
      </c>
      <c r="BZ244">
        <f t="shared" ref="BZ244" si="1600">+AV244</f>
        <v>7</v>
      </c>
      <c r="CA244" s="180">
        <f t="shared" ref="CA244" si="1601">+A244</f>
        <v>44068</v>
      </c>
      <c r="CB244">
        <f t="shared" ref="CB244" si="1602">+AD244</f>
        <v>19</v>
      </c>
      <c r="CC244">
        <f t="shared" ref="CC244" si="1603">+AG244</f>
        <v>56</v>
      </c>
      <c r="CD244" s="180">
        <f t="shared" ref="CD244" si="1604">+A244</f>
        <v>44068</v>
      </c>
      <c r="CE244">
        <f t="shared" ref="CE244" si="1605">+AI244</f>
        <v>1</v>
      </c>
      <c r="CF244" s="1">
        <f t="shared" si="245"/>
        <v>44068</v>
      </c>
      <c r="CG244" s="284">
        <f t="shared" si="246"/>
        <v>19</v>
      </c>
      <c r="CH244" s="1">
        <f t="shared" si="247"/>
        <v>44068</v>
      </c>
      <c r="CI244" s="285">
        <f t="shared" si="248"/>
        <v>1</v>
      </c>
    </row>
    <row r="245" spans="1:87" ht="18" customHeight="1" x14ac:dyDescent="0.55000000000000004">
      <c r="A245" s="180">
        <v>44069</v>
      </c>
      <c r="B245" s="241">
        <v>8</v>
      </c>
      <c r="C245" s="155">
        <f t="shared" ref="C245" si="1606">+B245+C244</f>
        <v>2455</v>
      </c>
      <c r="D245" s="155">
        <f t="shared" ref="D245" si="1607">+C245-F245</f>
        <v>212</v>
      </c>
      <c r="E245" s="147">
        <v>4</v>
      </c>
      <c r="F245" s="147">
        <v>2243</v>
      </c>
      <c r="G245" s="147">
        <v>1</v>
      </c>
      <c r="H245" s="135"/>
      <c r="I245" s="147">
        <v>1</v>
      </c>
      <c r="J245" s="135"/>
      <c r="K245" s="42">
        <v>0</v>
      </c>
      <c r="L245" s="146">
        <v>19</v>
      </c>
      <c r="M245" s="147">
        <v>19</v>
      </c>
      <c r="N245" s="135"/>
      <c r="O245" s="135"/>
      <c r="P245" s="147">
        <v>1</v>
      </c>
      <c r="Q245" s="147">
        <v>1</v>
      </c>
      <c r="R245" s="135"/>
      <c r="S245" s="135"/>
      <c r="T245" s="147">
        <v>18</v>
      </c>
      <c r="U245" s="147">
        <v>12</v>
      </c>
      <c r="V245" s="135"/>
      <c r="W245" s="42">
        <v>365</v>
      </c>
      <c r="X245" s="148">
        <v>317</v>
      </c>
      <c r="Y245" s="42">
        <v>57</v>
      </c>
      <c r="Z245" s="75">
        <f t="shared" si="1562"/>
        <v>44069</v>
      </c>
      <c r="AA245" s="231">
        <f t="shared" ref="AA245" si="1608">+AF245+AL245+AR245</f>
        <v>5267</v>
      </c>
      <c r="AB245" s="231">
        <f t="shared" ref="AB245" si="1609">+AH245+AN245+AT245</f>
        <v>4669</v>
      </c>
      <c r="AC245" s="232">
        <f t="shared" ref="AC245" si="1610">+AJ245+AP245+AV245</f>
        <v>86</v>
      </c>
      <c r="AD245" s="184">
        <f t="shared" ref="AD245" si="1611">+AF245-AF244</f>
        <v>24</v>
      </c>
      <c r="AE245" s="244">
        <f t="shared" ref="AE245" si="1612">+AE244+AD245</f>
        <v>3529</v>
      </c>
      <c r="AF245" s="156">
        <v>4734</v>
      </c>
      <c r="AG245" s="185">
        <f t="shared" ref="AG245" si="1613">+AH245-AH244</f>
        <v>53</v>
      </c>
      <c r="AH245" s="156">
        <v>4161</v>
      </c>
      <c r="AI245" s="185">
        <f t="shared" ref="AI245" si="1614">+AJ245-AJ244</f>
        <v>1</v>
      </c>
      <c r="AJ245" s="186">
        <v>79</v>
      </c>
      <c r="AK245" s="187">
        <f t="shared" ref="AK245" si="1615">+AL245-AL244</f>
        <v>0</v>
      </c>
      <c r="AL245" s="156">
        <v>46</v>
      </c>
      <c r="AM245" s="185">
        <f t="shared" ref="AM245" si="1616">+AN245-AN244</f>
        <v>0</v>
      </c>
      <c r="AN245" s="156">
        <v>46</v>
      </c>
      <c r="AO245" s="185">
        <f t="shared" ref="AO245" si="1617">+AP245-AP244</f>
        <v>0</v>
      </c>
      <c r="AP245" s="188">
        <v>0</v>
      </c>
      <c r="AQ245" s="187">
        <f t="shared" ref="AQ245" si="1618">+AR245-AR244</f>
        <v>0</v>
      </c>
      <c r="AR245" s="156">
        <v>487</v>
      </c>
      <c r="AS245" s="185">
        <f t="shared" ref="AS245" si="1619">+AT245-AT244</f>
        <v>5</v>
      </c>
      <c r="AT245" s="156">
        <v>462</v>
      </c>
      <c r="AU245" s="185">
        <f t="shared" ref="AU245" si="1620">+AV245-AV244</f>
        <v>0</v>
      </c>
      <c r="AV245" s="189">
        <v>7</v>
      </c>
      <c r="AW245" s="247">
        <v>74</v>
      </c>
      <c r="AX245" s="238">
        <f t="shared" ref="AX245" si="1621">+A245</f>
        <v>44069</v>
      </c>
      <c r="AY245" s="6">
        <v>0</v>
      </c>
      <c r="AZ245" s="239">
        <f t="shared" ref="AZ245" si="1622">+AZ244+AY245</f>
        <v>341</v>
      </c>
      <c r="BA245" s="239">
        <f t="shared" si="455"/>
        <v>28</v>
      </c>
      <c r="BB245" s="130">
        <v>0</v>
      </c>
      <c r="BC245" s="27">
        <f t="shared" ref="BC245" si="1623">+BC244+BB245</f>
        <v>22</v>
      </c>
      <c r="BD245" s="239">
        <v>63</v>
      </c>
      <c r="BE245" s="230">
        <f t="shared" ref="BE245" si="1624">+Z245</f>
        <v>44069</v>
      </c>
      <c r="BF245" s="132">
        <f t="shared" ref="BF245" si="1625">+B245</f>
        <v>8</v>
      </c>
      <c r="BG245" s="230">
        <f t="shared" ref="BG245" si="1626">+A245</f>
        <v>44069</v>
      </c>
      <c r="BH245" s="132">
        <f t="shared" ref="BH245" si="1627">+C245</f>
        <v>2455</v>
      </c>
      <c r="BI245" s="1">
        <f t="shared" ref="BI245" si="1628">+BE245</f>
        <v>44069</v>
      </c>
      <c r="BJ245">
        <f t="shared" ref="BJ245" si="1629">+L245</f>
        <v>19</v>
      </c>
      <c r="BK245">
        <f t="shared" ref="BK245" si="1630">+M245</f>
        <v>19</v>
      </c>
      <c r="BL245" s="1">
        <f t="shared" ref="BL245" si="1631">+BI245</f>
        <v>44069</v>
      </c>
      <c r="BM245">
        <f t="shared" ref="BM245" si="1632">+BM244+BJ245</f>
        <v>3427</v>
      </c>
      <c r="BN245">
        <f t="shared" ref="BN245" si="1633">+BN244+BK245</f>
        <v>1037</v>
      </c>
      <c r="BO245" s="180">
        <f t="shared" ref="BO245" si="1634">+A245</f>
        <v>44069</v>
      </c>
      <c r="BP245">
        <f t="shared" ref="BP245" si="1635">+AF245</f>
        <v>4734</v>
      </c>
      <c r="BQ245">
        <f t="shared" ref="BQ245" si="1636">+AH245</f>
        <v>4161</v>
      </c>
      <c r="BR245">
        <f t="shared" ref="BR245" si="1637">+AJ245</f>
        <v>79</v>
      </c>
      <c r="BS245" s="180">
        <f t="shared" ref="BS245" si="1638">+A245</f>
        <v>44069</v>
      </c>
      <c r="BT245">
        <f t="shared" ref="BT245" si="1639">+AL245</f>
        <v>46</v>
      </c>
      <c r="BU245">
        <f t="shared" ref="BU245" si="1640">+AN245</f>
        <v>46</v>
      </c>
      <c r="BV245">
        <f t="shared" ref="BV245" si="1641">+AP245</f>
        <v>0</v>
      </c>
      <c r="BW245" s="180">
        <f t="shared" ref="BW245" si="1642">+A245</f>
        <v>44069</v>
      </c>
      <c r="BX245">
        <f t="shared" ref="BX245" si="1643">+AR245</f>
        <v>487</v>
      </c>
      <c r="BY245">
        <f t="shared" ref="BY245" si="1644">+AT245</f>
        <v>462</v>
      </c>
      <c r="BZ245">
        <f t="shared" ref="BZ245" si="1645">+AV245</f>
        <v>7</v>
      </c>
      <c r="CA245" s="180">
        <f t="shared" ref="CA245" si="1646">+A245</f>
        <v>44069</v>
      </c>
      <c r="CB245">
        <f t="shared" ref="CB245" si="1647">+AD245</f>
        <v>24</v>
      </c>
      <c r="CC245">
        <f t="shared" ref="CC245" si="1648">+AG245</f>
        <v>53</v>
      </c>
      <c r="CD245" s="180">
        <f t="shared" ref="CD245" si="1649">+A245</f>
        <v>44069</v>
      </c>
      <c r="CE245">
        <f t="shared" ref="CE245" si="1650">+AI245</f>
        <v>1</v>
      </c>
      <c r="CF245" s="1">
        <f t="shared" si="245"/>
        <v>44069</v>
      </c>
      <c r="CG245" s="284">
        <f t="shared" si="246"/>
        <v>24</v>
      </c>
      <c r="CH245" s="1">
        <f t="shared" si="247"/>
        <v>44069</v>
      </c>
      <c r="CI245" s="285">
        <f t="shared" si="248"/>
        <v>1</v>
      </c>
    </row>
    <row r="246" spans="1:87" ht="18" customHeight="1" x14ac:dyDescent="0.55000000000000004">
      <c r="A246" s="180">
        <v>44070</v>
      </c>
      <c r="B246" s="241">
        <v>9</v>
      </c>
      <c r="C246" s="155">
        <f t="shared" ref="C246" si="1651">+B246+C245</f>
        <v>2464</v>
      </c>
      <c r="D246" s="155">
        <f t="shared" ref="D246" si="1652">+C246-F246</f>
        <v>193</v>
      </c>
      <c r="E246" s="147">
        <v>4</v>
      </c>
      <c r="F246" s="147">
        <v>2271</v>
      </c>
      <c r="G246" s="147">
        <v>2</v>
      </c>
      <c r="H246" s="135"/>
      <c r="I246" s="147">
        <v>3</v>
      </c>
      <c r="J246" s="135"/>
      <c r="K246" s="42">
        <v>0</v>
      </c>
      <c r="L246" s="146">
        <v>16</v>
      </c>
      <c r="M246" s="147">
        <v>16</v>
      </c>
      <c r="N246" s="135"/>
      <c r="O246" s="135"/>
      <c r="P246" s="147">
        <v>2</v>
      </c>
      <c r="Q246" s="147">
        <v>2</v>
      </c>
      <c r="R246" s="135"/>
      <c r="S246" s="135"/>
      <c r="T246" s="147">
        <v>21</v>
      </c>
      <c r="U246" s="147">
        <v>18</v>
      </c>
      <c r="V246" s="135"/>
      <c r="W246" s="42">
        <v>358</v>
      </c>
      <c r="X246" s="148">
        <v>313</v>
      </c>
      <c r="Y246" s="42">
        <v>58</v>
      </c>
      <c r="Z246" s="75">
        <f t="shared" ref="Z246" si="1653">+A246</f>
        <v>44070</v>
      </c>
      <c r="AA246" s="231">
        <f t="shared" ref="AA246" si="1654">+AF246+AL246+AR246</f>
        <v>5288</v>
      </c>
      <c r="AB246" s="231">
        <f t="shared" ref="AB246" si="1655">+AH246+AN246+AT246</f>
        <v>4708</v>
      </c>
      <c r="AC246" s="232">
        <f t="shared" ref="AC246" si="1656">+AJ246+AP246+AV246</f>
        <v>88</v>
      </c>
      <c r="AD246" s="184">
        <f t="shared" ref="AD246" si="1657">+AF246-AF245</f>
        <v>21</v>
      </c>
      <c r="AE246" s="244">
        <f t="shared" ref="AE246" si="1658">+AE245+AD246</f>
        <v>3550</v>
      </c>
      <c r="AF246" s="156">
        <v>4755</v>
      </c>
      <c r="AG246" s="185">
        <f t="shared" ref="AG246" si="1659">+AH246-AH245</f>
        <v>39</v>
      </c>
      <c r="AH246" s="156">
        <v>4200</v>
      </c>
      <c r="AI246" s="185">
        <f t="shared" ref="AI246" si="1660">+AJ246-AJ245</f>
        <v>2</v>
      </c>
      <c r="AJ246" s="186">
        <v>81</v>
      </c>
      <c r="AK246" s="187">
        <f t="shared" ref="AK246" si="1661">+AL246-AL245</f>
        <v>0</v>
      </c>
      <c r="AL246" s="156">
        <v>46</v>
      </c>
      <c r="AM246" s="185">
        <f t="shared" ref="AM246" si="1662">+AN246-AN245</f>
        <v>0</v>
      </c>
      <c r="AN246" s="156">
        <v>46</v>
      </c>
      <c r="AO246" s="185">
        <f t="shared" ref="AO246" si="1663">+AP246-AP245</f>
        <v>0</v>
      </c>
      <c r="AP246" s="188">
        <v>0</v>
      </c>
      <c r="AQ246" s="187">
        <f t="shared" ref="AQ246" si="1664">+AR246-AR245</f>
        <v>0</v>
      </c>
      <c r="AR246" s="156">
        <v>487</v>
      </c>
      <c r="AS246" s="185">
        <f t="shared" ref="AS246" si="1665">+AT246-AT245</f>
        <v>0</v>
      </c>
      <c r="AT246" s="156">
        <v>462</v>
      </c>
      <c r="AU246" s="185">
        <f t="shared" ref="AU246" si="1666">+AV246-AV245</f>
        <v>0</v>
      </c>
      <c r="AV246" s="189">
        <v>7</v>
      </c>
      <c r="AW246" s="247">
        <v>75</v>
      </c>
      <c r="AX246" s="238">
        <f t="shared" ref="AX246" si="1667">+A246</f>
        <v>44070</v>
      </c>
      <c r="AY246" s="6">
        <v>0</v>
      </c>
      <c r="AZ246" s="239">
        <f t="shared" ref="AZ246" si="1668">+AZ245+AY246</f>
        <v>341</v>
      </c>
      <c r="BA246" s="239">
        <f t="shared" si="455"/>
        <v>29</v>
      </c>
      <c r="BB246" s="130">
        <v>0</v>
      </c>
      <c r="BC246" s="27">
        <f t="shared" ref="BC246" si="1669">+BC245+BB246</f>
        <v>22</v>
      </c>
      <c r="BD246" s="239">
        <v>64</v>
      </c>
      <c r="BE246" s="230">
        <f t="shared" ref="BE246" si="1670">+Z246</f>
        <v>44070</v>
      </c>
      <c r="BF246" s="132">
        <f t="shared" ref="BF246" si="1671">+B246</f>
        <v>9</v>
      </c>
      <c r="BG246" s="230">
        <f t="shared" ref="BG246" si="1672">+A246</f>
        <v>44070</v>
      </c>
      <c r="BH246" s="132">
        <f t="shared" ref="BH246" si="1673">+C246</f>
        <v>2464</v>
      </c>
      <c r="BI246" s="1">
        <f t="shared" ref="BI246" si="1674">+BE246</f>
        <v>44070</v>
      </c>
      <c r="BJ246">
        <f t="shared" ref="BJ246" si="1675">+L246</f>
        <v>16</v>
      </c>
      <c r="BK246">
        <f t="shared" ref="BK246" si="1676">+M246</f>
        <v>16</v>
      </c>
      <c r="BL246" s="1">
        <f t="shared" ref="BL246" si="1677">+BI246</f>
        <v>44070</v>
      </c>
      <c r="BM246">
        <f t="shared" ref="BM246" si="1678">+BM245+BJ246</f>
        <v>3443</v>
      </c>
      <c r="BN246">
        <f t="shared" ref="BN246" si="1679">+BN245+BK246</f>
        <v>1053</v>
      </c>
      <c r="BO246" s="180">
        <f t="shared" ref="BO246" si="1680">+A246</f>
        <v>44070</v>
      </c>
      <c r="BP246">
        <f t="shared" ref="BP246" si="1681">+AF246</f>
        <v>4755</v>
      </c>
      <c r="BQ246">
        <f t="shared" ref="BQ246" si="1682">+AH246</f>
        <v>4200</v>
      </c>
      <c r="BR246">
        <f t="shared" ref="BR246" si="1683">+AJ246</f>
        <v>81</v>
      </c>
      <c r="BS246" s="180">
        <f t="shared" ref="BS246" si="1684">+A246</f>
        <v>44070</v>
      </c>
      <c r="BT246">
        <f t="shared" ref="BT246" si="1685">+AL246</f>
        <v>46</v>
      </c>
      <c r="BU246">
        <f t="shared" ref="BU246" si="1686">+AN246</f>
        <v>46</v>
      </c>
      <c r="BV246">
        <f t="shared" ref="BV246" si="1687">+AP246</f>
        <v>0</v>
      </c>
      <c r="BW246" s="180">
        <f t="shared" ref="BW246" si="1688">+A246</f>
        <v>44070</v>
      </c>
      <c r="BX246">
        <f t="shared" ref="BX246" si="1689">+AR246</f>
        <v>487</v>
      </c>
      <c r="BY246">
        <f t="shared" ref="BY246" si="1690">+AT246</f>
        <v>462</v>
      </c>
      <c r="BZ246">
        <f t="shared" ref="BZ246" si="1691">+AV246</f>
        <v>7</v>
      </c>
      <c r="CA246" s="180">
        <f t="shared" ref="CA246" si="1692">+A246</f>
        <v>44070</v>
      </c>
      <c r="CB246">
        <f t="shared" ref="CB246" si="1693">+AD246</f>
        <v>21</v>
      </c>
      <c r="CC246">
        <f t="shared" ref="CC246" si="1694">+AG246</f>
        <v>39</v>
      </c>
      <c r="CD246" s="180">
        <f t="shared" ref="CD246" si="1695">+A246</f>
        <v>44070</v>
      </c>
      <c r="CE246">
        <f t="shared" ref="CE246" si="1696">+AI246</f>
        <v>2</v>
      </c>
      <c r="CF246" s="1">
        <f t="shared" si="245"/>
        <v>44070</v>
      </c>
      <c r="CG246" s="284">
        <f t="shared" si="246"/>
        <v>21</v>
      </c>
      <c r="CH246" s="1">
        <f t="shared" si="247"/>
        <v>44070</v>
      </c>
      <c r="CI246" s="285">
        <f t="shared" si="248"/>
        <v>2</v>
      </c>
    </row>
    <row r="247" spans="1:87" ht="18" customHeight="1" x14ac:dyDescent="0.55000000000000004">
      <c r="A247" s="180">
        <v>44071</v>
      </c>
      <c r="B247" s="241">
        <v>9</v>
      </c>
      <c r="C247" s="155">
        <f t="shared" ref="C247" si="1697">+B247+C246</f>
        <v>2473</v>
      </c>
      <c r="D247" s="155">
        <f t="shared" ref="D247" si="1698">+C247-F247</f>
        <v>188</v>
      </c>
      <c r="E247" s="147">
        <v>4</v>
      </c>
      <c r="F247" s="147">
        <v>2285</v>
      </c>
      <c r="G247" s="147">
        <v>0</v>
      </c>
      <c r="H247" s="135"/>
      <c r="I247" s="147">
        <v>0</v>
      </c>
      <c r="J247" s="135"/>
      <c r="K247" s="42">
        <v>0</v>
      </c>
      <c r="L247" s="146">
        <v>10</v>
      </c>
      <c r="M247" s="147">
        <v>10</v>
      </c>
      <c r="N247" s="135"/>
      <c r="O247" s="135"/>
      <c r="P247" s="147">
        <v>3</v>
      </c>
      <c r="Q247" s="147">
        <v>3</v>
      </c>
      <c r="R247" s="135"/>
      <c r="S247" s="135"/>
      <c r="T247" s="147">
        <v>14</v>
      </c>
      <c r="U247" s="147">
        <v>9</v>
      </c>
      <c r="V247" s="135"/>
      <c r="W247" s="42">
        <v>351</v>
      </c>
      <c r="X247" s="148">
        <v>311</v>
      </c>
      <c r="Y247" s="42">
        <v>59</v>
      </c>
      <c r="Z247" s="75">
        <f t="shared" ref="Z247:Z248" si="1699">+A247</f>
        <v>44071</v>
      </c>
      <c r="AA247" s="231">
        <f t="shared" ref="AA247" si="1700">+AF247+AL247+AR247</f>
        <v>5301</v>
      </c>
      <c r="AB247" s="231">
        <f t="shared" ref="AB247" si="1701">+AH247+AN247+AT247</f>
        <v>4757</v>
      </c>
      <c r="AC247" s="232">
        <f t="shared" ref="AC247" si="1702">+AJ247+AP247+AV247</f>
        <v>91</v>
      </c>
      <c r="AD247" s="184">
        <f t="shared" ref="AD247" si="1703">+AF247-AF246</f>
        <v>13</v>
      </c>
      <c r="AE247" s="244">
        <f t="shared" ref="AE247" si="1704">+AE246+AD247</f>
        <v>3563</v>
      </c>
      <c r="AF247" s="156">
        <v>4768</v>
      </c>
      <c r="AG247" s="185">
        <f t="shared" ref="AG247:AG249" si="1705">+AH247-AH246</f>
        <v>49</v>
      </c>
      <c r="AH247" s="156">
        <v>4249</v>
      </c>
      <c r="AI247" s="185">
        <f t="shared" ref="AI247" si="1706">+AJ247-AJ246</f>
        <v>3</v>
      </c>
      <c r="AJ247" s="186">
        <v>84</v>
      </c>
      <c r="AK247" s="187">
        <f t="shared" ref="AK247" si="1707">+AL247-AL246</f>
        <v>0</v>
      </c>
      <c r="AL247" s="156">
        <v>46</v>
      </c>
      <c r="AM247" s="185">
        <f t="shared" ref="AM247" si="1708">+AN247-AN246</f>
        <v>0</v>
      </c>
      <c r="AN247" s="156">
        <v>46</v>
      </c>
      <c r="AO247" s="185">
        <f t="shared" ref="AO247" si="1709">+AP247-AP246</f>
        <v>0</v>
      </c>
      <c r="AP247" s="188">
        <v>0</v>
      </c>
      <c r="AQ247" s="187">
        <f t="shared" ref="AQ247" si="1710">+AR247-AR246</f>
        <v>0</v>
      </c>
      <c r="AR247" s="156">
        <v>487</v>
      </c>
      <c r="AS247" s="185">
        <f t="shared" ref="AS247" si="1711">+AT247-AT246</f>
        <v>0</v>
      </c>
      <c r="AT247" s="156">
        <v>462</v>
      </c>
      <c r="AU247" s="185">
        <f t="shared" ref="AU247" si="1712">+AV247-AV246</f>
        <v>0</v>
      </c>
      <c r="AV247" s="189">
        <v>7</v>
      </c>
      <c r="AW247" s="247">
        <v>76</v>
      </c>
      <c r="AX247" s="238">
        <f t="shared" ref="AX247" si="1713">+A247</f>
        <v>44071</v>
      </c>
      <c r="AY247" s="6">
        <v>0</v>
      </c>
      <c r="AZ247" s="239">
        <f t="shared" ref="AZ247" si="1714">+AZ246+AY247</f>
        <v>341</v>
      </c>
      <c r="BA247" s="239">
        <f t="shared" si="455"/>
        <v>30</v>
      </c>
      <c r="BB247" s="130">
        <v>0</v>
      </c>
      <c r="BC247" s="27">
        <f t="shared" ref="BC247" si="1715">+BC246+BB247</f>
        <v>22</v>
      </c>
      <c r="BD247" s="239">
        <v>65</v>
      </c>
      <c r="BE247" s="230">
        <f t="shared" ref="BE247" si="1716">+Z247</f>
        <v>44071</v>
      </c>
      <c r="BF247" s="132">
        <f t="shared" ref="BF247" si="1717">+B247</f>
        <v>9</v>
      </c>
      <c r="BG247" s="230">
        <f t="shared" ref="BG247" si="1718">+A247</f>
        <v>44071</v>
      </c>
      <c r="BH247" s="132">
        <f t="shared" ref="BH247" si="1719">+C247</f>
        <v>2473</v>
      </c>
      <c r="BI247" s="1">
        <f t="shared" ref="BI247" si="1720">+BE247</f>
        <v>44071</v>
      </c>
      <c r="BJ247">
        <f t="shared" ref="BJ247" si="1721">+L247</f>
        <v>10</v>
      </c>
      <c r="BK247">
        <f t="shared" ref="BK247" si="1722">+M247</f>
        <v>10</v>
      </c>
      <c r="BL247" s="1">
        <f t="shared" ref="BL247" si="1723">+BI247</f>
        <v>44071</v>
      </c>
      <c r="BM247">
        <f t="shared" ref="BM247" si="1724">+BM246+BJ247</f>
        <v>3453</v>
      </c>
      <c r="BN247">
        <f t="shared" ref="BN247" si="1725">+BN246+BK247</f>
        <v>1063</v>
      </c>
      <c r="BO247" s="180">
        <f t="shared" ref="BO247" si="1726">+A247</f>
        <v>44071</v>
      </c>
      <c r="BP247">
        <f t="shared" ref="BP247" si="1727">+AF247</f>
        <v>4768</v>
      </c>
      <c r="BQ247">
        <f t="shared" ref="BQ247" si="1728">+AH247</f>
        <v>4249</v>
      </c>
      <c r="BR247">
        <f t="shared" ref="BR247" si="1729">+AJ247</f>
        <v>84</v>
      </c>
      <c r="BS247" s="180">
        <f t="shared" ref="BS247" si="1730">+A247</f>
        <v>44071</v>
      </c>
      <c r="BT247">
        <f t="shared" ref="BT247" si="1731">+AL247</f>
        <v>46</v>
      </c>
      <c r="BU247">
        <f t="shared" ref="BU247" si="1732">+AN247</f>
        <v>46</v>
      </c>
      <c r="BV247">
        <f t="shared" ref="BV247" si="1733">+AP247</f>
        <v>0</v>
      </c>
      <c r="BW247" s="180">
        <f t="shared" ref="BW247" si="1734">+A247</f>
        <v>44071</v>
      </c>
      <c r="BX247">
        <f t="shared" ref="BX247" si="1735">+AR247</f>
        <v>487</v>
      </c>
      <c r="BY247">
        <f t="shared" ref="BY247" si="1736">+AT247</f>
        <v>462</v>
      </c>
      <c r="BZ247">
        <f t="shared" ref="BZ247" si="1737">+AV247</f>
        <v>7</v>
      </c>
      <c r="CA247" s="180">
        <f t="shared" ref="CA247" si="1738">+A247</f>
        <v>44071</v>
      </c>
      <c r="CB247">
        <f t="shared" ref="CB247" si="1739">+AD247</f>
        <v>13</v>
      </c>
      <c r="CC247">
        <f t="shared" ref="CC247" si="1740">+AG247</f>
        <v>49</v>
      </c>
      <c r="CD247" s="180">
        <f t="shared" ref="CD247" si="1741">+A247</f>
        <v>44071</v>
      </c>
      <c r="CE247">
        <f t="shared" ref="CE247" si="1742">+AI247</f>
        <v>3</v>
      </c>
      <c r="CF247" s="1">
        <f t="shared" si="245"/>
        <v>44071</v>
      </c>
      <c r="CG247" s="284">
        <f t="shared" si="246"/>
        <v>13</v>
      </c>
      <c r="CH247" s="1">
        <f t="shared" si="247"/>
        <v>44071</v>
      </c>
      <c r="CI247" s="285">
        <f t="shared" si="248"/>
        <v>3</v>
      </c>
    </row>
    <row r="248" spans="1:87" ht="18" customHeight="1" x14ac:dyDescent="0.55000000000000004">
      <c r="A248" s="180">
        <v>44072</v>
      </c>
      <c r="B248" s="241">
        <v>9</v>
      </c>
      <c r="C248" s="155">
        <f t="shared" ref="C248" si="1743">+B248+C247</f>
        <v>2482</v>
      </c>
      <c r="D248" s="155">
        <f t="shared" ref="D248" si="1744">+C248-F248</f>
        <v>182</v>
      </c>
      <c r="E248" s="147">
        <v>4</v>
      </c>
      <c r="F248" s="147">
        <v>2300</v>
      </c>
      <c r="G248" s="147">
        <v>0</v>
      </c>
      <c r="H248" s="135"/>
      <c r="I248" s="147">
        <v>0</v>
      </c>
      <c r="J248" s="135"/>
      <c r="K248" s="42">
        <v>0</v>
      </c>
      <c r="L248" s="146">
        <v>4</v>
      </c>
      <c r="M248" s="147">
        <v>4</v>
      </c>
      <c r="N248" s="135"/>
      <c r="O248" s="135"/>
      <c r="P248" s="147">
        <v>0</v>
      </c>
      <c r="Q248" s="147">
        <v>0</v>
      </c>
      <c r="R248" s="135"/>
      <c r="S248" s="135"/>
      <c r="T248" s="147">
        <v>17</v>
      </c>
      <c r="U248" s="147">
        <v>17</v>
      </c>
      <c r="V248" s="135"/>
      <c r="W248" s="42">
        <v>338</v>
      </c>
      <c r="X248" s="148">
        <v>305</v>
      </c>
      <c r="Y248" s="42">
        <v>60</v>
      </c>
      <c r="Z248" s="75">
        <f t="shared" si="1699"/>
        <v>44072</v>
      </c>
      <c r="AA248" s="231">
        <f t="shared" ref="AA248" si="1745">+AF248+AL248+AR248</f>
        <v>5320</v>
      </c>
      <c r="AB248" s="231">
        <f t="shared" ref="AB248" si="1746">+AH248+AN248+AT248</f>
        <v>4795</v>
      </c>
      <c r="AC248" s="232">
        <f t="shared" ref="AC248" si="1747">+AJ248+AP248+AV248</f>
        <v>94</v>
      </c>
      <c r="AD248" s="184">
        <f t="shared" ref="AD248" si="1748">+AF248-AF247</f>
        <v>18</v>
      </c>
      <c r="AE248" s="244">
        <f t="shared" ref="AE248" si="1749">+AE247+AD248</f>
        <v>3581</v>
      </c>
      <c r="AF248" s="156">
        <v>4786</v>
      </c>
      <c r="AG248" s="185">
        <f t="shared" si="1705"/>
        <v>38</v>
      </c>
      <c r="AH248" s="156">
        <v>4287</v>
      </c>
      <c r="AI248" s="185">
        <f t="shared" ref="AI248:AI249" si="1750">+AJ248-AJ247</f>
        <v>3</v>
      </c>
      <c r="AJ248" s="186">
        <v>87</v>
      </c>
      <c r="AK248" s="187">
        <f t="shared" ref="AK248" si="1751">+AL248-AL247</f>
        <v>0</v>
      </c>
      <c r="AL248" s="156">
        <v>46</v>
      </c>
      <c r="AM248" s="185">
        <f t="shared" ref="AM248" si="1752">+AN248-AN247</f>
        <v>0</v>
      </c>
      <c r="AN248" s="156">
        <v>46</v>
      </c>
      <c r="AO248" s="185">
        <f t="shared" ref="AO248" si="1753">+AP248-AP247</f>
        <v>0</v>
      </c>
      <c r="AP248" s="188">
        <v>0</v>
      </c>
      <c r="AQ248" s="187">
        <f t="shared" ref="AQ248" si="1754">+AR248-AR247</f>
        <v>1</v>
      </c>
      <c r="AR248" s="156">
        <v>488</v>
      </c>
      <c r="AS248" s="185">
        <f t="shared" ref="AS248" si="1755">+AT248-AT247</f>
        <v>0</v>
      </c>
      <c r="AT248" s="156">
        <v>462</v>
      </c>
      <c r="AU248" s="185">
        <f t="shared" ref="AU248" si="1756">+AV248-AV247</f>
        <v>0</v>
      </c>
      <c r="AV248" s="189">
        <v>7</v>
      </c>
      <c r="AW248" s="247">
        <v>77</v>
      </c>
      <c r="AX248" s="238">
        <f t="shared" ref="AX248" si="1757">+A248</f>
        <v>44072</v>
      </c>
      <c r="AY248" s="6">
        <v>0</v>
      </c>
      <c r="AZ248" s="239">
        <f t="shared" ref="AZ248" si="1758">+AZ247+AY248</f>
        <v>341</v>
      </c>
      <c r="BA248" s="239">
        <f t="shared" si="455"/>
        <v>31</v>
      </c>
      <c r="BB248" s="130">
        <v>0</v>
      </c>
      <c r="BC248" s="27">
        <f t="shared" ref="BC248" si="1759">+BC247+BB248</f>
        <v>22</v>
      </c>
      <c r="BD248" s="239">
        <v>66</v>
      </c>
      <c r="BE248" s="230">
        <f t="shared" ref="BE248" si="1760">+Z248</f>
        <v>44072</v>
      </c>
      <c r="BF248" s="132">
        <f t="shared" ref="BF248" si="1761">+B248</f>
        <v>9</v>
      </c>
      <c r="BG248" s="230">
        <f t="shared" ref="BG248" si="1762">+A248</f>
        <v>44072</v>
      </c>
      <c r="BH248" s="132">
        <f t="shared" ref="BH248" si="1763">+C248</f>
        <v>2482</v>
      </c>
      <c r="BI248" s="1">
        <f t="shared" ref="BI248" si="1764">+BE248</f>
        <v>44072</v>
      </c>
      <c r="BJ248">
        <f t="shared" ref="BJ248" si="1765">+L248</f>
        <v>4</v>
      </c>
      <c r="BK248">
        <f t="shared" ref="BK248" si="1766">+M248</f>
        <v>4</v>
      </c>
      <c r="BL248" s="1">
        <f t="shared" ref="BL248" si="1767">+BI248</f>
        <v>44072</v>
      </c>
      <c r="BM248">
        <f t="shared" ref="BM248" si="1768">+BM247+BJ248</f>
        <v>3457</v>
      </c>
      <c r="BN248">
        <f t="shared" ref="BN248" si="1769">+BN247+BK248</f>
        <v>1067</v>
      </c>
      <c r="BO248" s="180">
        <f t="shared" ref="BO248" si="1770">+A248</f>
        <v>44072</v>
      </c>
      <c r="BP248">
        <f t="shared" ref="BP248" si="1771">+AF248</f>
        <v>4786</v>
      </c>
      <c r="BQ248">
        <f t="shared" ref="BQ248" si="1772">+AH248</f>
        <v>4287</v>
      </c>
      <c r="BR248">
        <f t="shared" ref="BR248" si="1773">+AJ248</f>
        <v>87</v>
      </c>
      <c r="BS248" s="180">
        <f t="shared" ref="BS248" si="1774">+A248</f>
        <v>44072</v>
      </c>
      <c r="BT248">
        <f t="shared" ref="BT248" si="1775">+AL248</f>
        <v>46</v>
      </c>
      <c r="BU248">
        <f t="shared" ref="BU248" si="1776">+AN248</f>
        <v>46</v>
      </c>
      <c r="BV248">
        <f t="shared" ref="BV248" si="1777">+AP248</f>
        <v>0</v>
      </c>
      <c r="BW248" s="180">
        <f t="shared" ref="BW248" si="1778">+A248</f>
        <v>44072</v>
      </c>
      <c r="BX248">
        <f t="shared" ref="BX248" si="1779">+AR248</f>
        <v>488</v>
      </c>
      <c r="BY248">
        <f t="shared" ref="BY248" si="1780">+AT248</f>
        <v>462</v>
      </c>
      <c r="BZ248">
        <f t="shared" ref="BZ248" si="1781">+AV248</f>
        <v>7</v>
      </c>
      <c r="CA248" s="180">
        <f t="shared" ref="CA248" si="1782">+A248</f>
        <v>44072</v>
      </c>
      <c r="CB248">
        <f t="shared" ref="CB248" si="1783">+AD248</f>
        <v>18</v>
      </c>
      <c r="CC248">
        <f t="shared" ref="CC248" si="1784">+AG248</f>
        <v>38</v>
      </c>
      <c r="CD248" s="180">
        <f t="shared" ref="CD248" si="1785">+A248</f>
        <v>44072</v>
      </c>
      <c r="CE248">
        <f t="shared" ref="CE248" si="1786">+AI248</f>
        <v>3</v>
      </c>
      <c r="CF248" s="1">
        <f t="shared" si="245"/>
        <v>44072</v>
      </c>
      <c r="CG248" s="284">
        <f t="shared" si="246"/>
        <v>18</v>
      </c>
      <c r="CH248" s="1">
        <f t="shared" si="247"/>
        <v>44072</v>
      </c>
      <c r="CI248" s="285">
        <f t="shared" si="248"/>
        <v>3</v>
      </c>
    </row>
    <row r="249" spans="1:87" ht="18" customHeight="1" x14ac:dyDescent="0.55000000000000004">
      <c r="A249" s="180">
        <v>44073</v>
      </c>
      <c r="B249" s="241">
        <v>17</v>
      </c>
      <c r="C249" s="155">
        <f t="shared" ref="C249" si="1787">+B249+C248</f>
        <v>2499</v>
      </c>
      <c r="D249" s="155">
        <f t="shared" ref="D249" si="1788">+C249-F249</f>
        <v>188</v>
      </c>
      <c r="E249" s="147">
        <v>4</v>
      </c>
      <c r="F249" s="147">
        <v>2311</v>
      </c>
      <c r="G249" s="147">
        <v>0</v>
      </c>
      <c r="H249" s="135"/>
      <c r="I249" s="147">
        <v>0</v>
      </c>
      <c r="J249" s="135"/>
      <c r="K249" s="42">
        <v>0</v>
      </c>
      <c r="L249" s="146">
        <v>19</v>
      </c>
      <c r="M249" s="147">
        <v>19</v>
      </c>
      <c r="N249" s="135"/>
      <c r="O249" s="135"/>
      <c r="P249" s="147">
        <v>0</v>
      </c>
      <c r="Q249" s="147">
        <v>0</v>
      </c>
      <c r="R249" s="135"/>
      <c r="S249" s="135"/>
      <c r="T249" s="147">
        <v>17</v>
      </c>
      <c r="U249" s="147">
        <v>12</v>
      </c>
      <c r="V249" s="135"/>
      <c r="W249" s="42">
        <v>340</v>
      </c>
      <c r="X249" s="148">
        <v>312</v>
      </c>
      <c r="Y249" s="42">
        <v>61</v>
      </c>
      <c r="Z249" s="75">
        <f t="shared" ref="Z249" si="1789">+A249</f>
        <v>44073</v>
      </c>
      <c r="AA249" s="231">
        <f t="shared" ref="AA249" si="1790">+AF249+AL249+AR249</f>
        <v>5335</v>
      </c>
      <c r="AB249" s="231">
        <f t="shared" ref="AB249" si="1791">+AH249+AN249+AT249</f>
        <v>4828</v>
      </c>
      <c r="AC249" s="232">
        <f t="shared" ref="AC249" si="1792">+AJ249+AP249+AV249</f>
        <v>95</v>
      </c>
      <c r="AD249" s="184">
        <f t="shared" ref="AD249" si="1793">+AF249-AF248</f>
        <v>15</v>
      </c>
      <c r="AE249" s="244">
        <f t="shared" ref="AE249" si="1794">+AE248+AD249</f>
        <v>3596</v>
      </c>
      <c r="AF249" s="156">
        <v>4801</v>
      </c>
      <c r="AG249" s="185">
        <f t="shared" si="1705"/>
        <v>33</v>
      </c>
      <c r="AH249" s="156">
        <v>4320</v>
      </c>
      <c r="AI249" s="185">
        <f t="shared" si="1750"/>
        <v>1</v>
      </c>
      <c r="AJ249" s="186">
        <v>88</v>
      </c>
      <c r="AK249" s="187">
        <f t="shared" ref="AK249" si="1795">+AL249-AL248</f>
        <v>0</v>
      </c>
      <c r="AL249" s="156">
        <v>46</v>
      </c>
      <c r="AM249" s="185">
        <f t="shared" ref="AM249" si="1796">+AN249-AN248</f>
        <v>0</v>
      </c>
      <c r="AN249" s="156">
        <v>46</v>
      </c>
      <c r="AO249" s="185">
        <f t="shared" ref="AO249" si="1797">+AP249-AP248</f>
        <v>0</v>
      </c>
      <c r="AP249" s="188">
        <v>0</v>
      </c>
      <c r="AQ249" s="187">
        <f t="shared" ref="AQ249" si="1798">+AR249-AR248</f>
        <v>0</v>
      </c>
      <c r="AR249" s="156">
        <v>488</v>
      </c>
      <c r="AS249" s="185">
        <f t="shared" ref="AS249" si="1799">+AT249-AT248</f>
        <v>0</v>
      </c>
      <c r="AT249" s="156">
        <v>462</v>
      </c>
      <c r="AU249" s="185">
        <f t="shared" ref="AU249" si="1800">+AV249-AV248</f>
        <v>0</v>
      </c>
      <c r="AV249" s="189">
        <v>7</v>
      </c>
      <c r="AW249" s="247">
        <v>78</v>
      </c>
      <c r="AX249" s="238">
        <f t="shared" ref="AX249" si="1801">+A249</f>
        <v>44073</v>
      </c>
      <c r="AY249" s="6">
        <v>0</v>
      </c>
      <c r="AZ249" s="239">
        <f t="shared" ref="AZ249" si="1802">+AZ248+AY249</f>
        <v>341</v>
      </c>
      <c r="BA249" s="239">
        <f t="shared" si="455"/>
        <v>32</v>
      </c>
      <c r="BB249" s="130">
        <v>0</v>
      </c>
      <c r="BC249" s="27">
        <f t="shared" ref="BC249" si="1803">+BC248+BB249</f>
        <v>22</v>
      </c>
      <c r="BD249" s="239">
        <v>67</v>
      </c>
      <c r="BE249" s="230">
        <f t="shared" ref="BE249" si="1804">+Z249</f>
        <v>44073</v>
      </c>
      <c r="BF249" s="132">
        <f t="shared" ref="BF249" si="1805">+B249</f>
        <v>17</v>
      </c>
      <c r="BG249" s="230">
        <f t="shared" ref="BG249" si="1806">+A249</f>
        <v>44073</v>
      </c>
      <c r="BH249" s="132">
        <f t="shared" ref="BH249" si="1807">+C249</f>
        <v>2499</v>
      </c>
      <c r="BI249" s="1">
        <f t="shared" ref="BI249" si="1808">+BE249</f>
        <v>44073</v>
      </c>
      <c r="BJ249">
        <f t="shared" ref="BJ249" si="1809">+L249</f>
        <v>19</v>
      </c>
      <c r="BK249">
        <f t="shared" ref="BK249" si="1810">+M249</f>
        <v>19</v>
      </c>
      <c r="BL249" s="1">
        <f t="shared" ref="BL249" si="1811">+BI249</f>
        <v>44073</v>
      </c>
      <c r="BM249">
        <f t="shared" ref="BM249" si="1812">+BM248+BJ249</f>
        <v>3476</v>
      </c>
      <c r="BN249">
        <f t="shared" ref="BN249" si="1813">+BN248+BK249</f>
        <v>1086</v>
      </c>
      <c r="BO249" s="180">
        <f t="shared" ref="BO249" si="1814">+A249</f>
        <v>44073</v>
      </c>
      <c r="BP249">
        <f t="shared" ref="BP249" si="1815">+AF249</f>
        <v>4801</v>
      </c>
      <c r="BQ249">
        <f t="shared" ref="BQ249" si="1816">+AH249</f>
        <v>4320</v>
      </c>
      <c r="BR249">
        <f t="shared" ref="BR249" si="1817">+AJ249</f>
        <v>88</v>
      </c>
      <c r="BS249" s="180">
        <f t="shared" ref="BS249" si="1818">+A249</f>
        <v>44073</v>
      </c>
      <c r="BT249">
        <f t="shared" ref="BT249" si="1819">+AL249</f>
        <v>46</v>
      </c>
      <c r="BU249">
        <f t="shared" ref="BU249" si="1820">+AN249</f>
        <v>46</v>
      </c>
      <c r="BV249">
        <f t="shared" ref="BV249" si="1821">+AP249</f>
        <v>0</v>
      </c>
      <c r="BW249" s="180">
        <f t="shared" ref="BW249" si="1822">+A249</f>
        <v>44073</v>
      </c>
      <c r="BX249">
        <f t="shared" ref="BX249" si="1823">+AR249</f>
        <v>488</v>
      </c>
      <c r="BY249">
        <f t="shared" ref="BY249" si="1824">+AT249</f>
        <v>462</v>
      </c>
      <c r="BZ249">
        <f t="shared" ref="BZ249" si="1825">+AV249</f>
        <v>7</v>
      </c>
      <c r="CA249" s="180">
        <f t="shared" ref="CA249" si="1826">+A249</f>
        <v>44073</v>
      </c>
      <c r="CB249">
        <f t="shared" ref="CB249" si="1827">+AD249</f>
        <v>15</v>
      </c>
      <c r="CC249">
        <f t="shared" ref="CC249" si="1828">+AG249</f>
        <v>33</v>
      </c>
      <c r="CD249" s="180">
        <f t="shared" ref="CD249" si="1829">+A249</f>
        <v>44073</v>
      </c>
      <c r="CE249">
        <f t="shared" ref="CE249" si="1830">+AI249</f>
        <v>1</v>
      </c>
      <c r="CF249" s="1">
        <f t="shared" si="245"/>
        <v>44073</v>
      </c>
      <c r="CG249" s="284">
        <f t="shared" si="246"/>
        <v>15</v>
      </c>
      <c r="CH249" s="1">
        <f t="shared" si="247"/>
        <v>44073</v>
      </c>
      <c r="CI249" s="285">
        <f t="shared" si="248"/>
        <v>1</v>
      </c>
    </row>
    <row r="250" spans="1:87" ht="18" customHeight="1" x14ac:dyDescent="0.55000000000000004">
      <c r="A250" s="180">
        <v>44074</v>
      </c>
      <c r="B250" s="241">
        <v>10</v>
      </c>
      <c r="C250" s="155">
        <f t="shared" ref="C250" si="1831">+B250+C249</f>
        <v>2509</v>
      </c>
      <c r="D250" s="155">
        <f t="shared" ref="D250" si="1832">+C250-F250</f>
        <v>182</v>
      </c>
      <c r="E250" s="147">
        <v>3</v>
      </c>
      <c r="F250" s="147">
        <v>2327</v>
      </c>
      <c r="G250" s="147">
        <v>0</v>
      </c>
      <c r="H250" s="135"/>
      <c r="I250" s="147">
        <v>0</v>
      </c>
      <c r="J250" s="135"/>
      <c r="K250" s="42">
        <v>0</v>
      </c>
      <c r="L250" s="146">
        <v>34</v>
      </c>
      <c r="M250" s="147">
        <v>34</v>
      </c>
      <c r="N250" s="135"/>
      <c r="O250" s="135"/>
      <c r="P250" s="147">
        <v>0</v>
      </c>
      <c r="Q250" s="147">
        <v>0</v>
      </c>
      <c r="R250" s="135"/>
      <c r="S250" s="135"/>
      <c r="T250" s="147">
        <v>18</v>
      </c>
      <c r="U250" s="147">
        <v>12</v>
      </c>
      <c r="V250" s="135"/>
      <c r="W250" s="42">
        <v>356</v>
      </c>
      <c r="X250" s="148">
        <v>334</v>
      </c>
      <c r="Y250" s="42">
        <v>62</v>
      </c>
      <c r="Z250" s="75">
        <f t="shared" ref="Z250:Z252" si="1833">+A250</f>
        <v>44074</v>
      </c>
      <c r="AA250" s="231">
        <f t="shared" ref="AA250" si="1834">+AF250+AL250+AR250</f>
        <v>5344</v>
      </c>
      <c r="AB250" s="231">
        <f t="shared" ref="AB250" si="1835">+AH250+AN250+AT250</f>
        <v>4850</v>
      </c>
      <c r="AC250" s="232">
        <f t="shared" ref="AC250" si="1836">+AJ250+AP250+AV250</f>
        <v>96</v>
      </c>
      <c r="AD250" s="184">
        <f t="shared" ref="AD250" si="1837">+AF250-AF249</f>
        <v>9</v>
      </c>
      <c r="AE250" s="244">
        <f t="shared" ref="AE250" si="1838">+AE249+AD250</f>
        <v>3605</v>
      </c>
      <c r="AF250" s="156">
        <v>4810</v>
      </c>
      <c r="AG250" s="185">
        <f t="shared" ref="AG250" si="1839">+AH250-AH249</f>
        <v>22</v>
      </c>
      <c r="AH250" s="156">
        <v>4342</v>
      </c>
      <c r="AI250" s="185">
        <f t="shared" ref="AI250" si="1840">+AJ250-AJ249</f>
        <v>1</v>
      </c>
      <c r="AJ250" s="186">
        <v>89</v>
      </c>
      <c r="AK250" s="187">
        <f t="shared" ref="AK250" si="1841">+AL250-AL249</f>
        <v>0</v>
      </c>
      <c r="AL250" s="156">
        <v>46</v>
      </c>
      <c r="AM250" s="185">
        <f t="shared" ref="AM250" si="1842">+AN250-AN249</f>
        <v>0</v>
      </c>
      <c r="AN250" s="156">
        <v>46</v>
      </c>
      <c r="AO250" s="185">
        <f t="shared" ref="AO250" si="1843">+AP250-AP249</f>
        <v>0</v>
      </c>
      <c r="AP250" s="188">
        <v>0</v>
      </c>
      <c r="AQ250" s="187">
        <f t="shared" ref="AQ250" si="1844">+AR250-AR249</f>
        <v>0</v>
      </c>
      <c r="AR250" s="156">
        <v>488</v>
      </c>
      <c r="AS250" s="185">
        <f t="shared" ref="AS250" si="1845">+AT250-AT249</f>
        <v>0</v>
      </c>
      <c r="AT250" s="156">
        <v>462</v>
      </c>
      <c r="AU250" s="185">
        <f t="shared" ref="AU250" si="1846">+AV250-AV249</f>
        <v>0</v>
      </c>
      <c r="AV250" s="189">
        <v>7</v>
      </c>
      <c r="AW250" s="247">
        <v>79</v>
      </c>
      <c r="AX250" s="238">
        <f t="shared" ref="AX250" si="1847">+A250</f>
        <v>44074</v>
      </c>
      <c r="AY250" s="6">
        <v>0</v>
      </c>
      <c r="AZ250" s="239">
        <f t="shared" ref="AZ250" si="1848">+AZ249+AY250</f>
        <v>341</v>
      </c>
      <c r="BA250" s="239">
        <f t="shared" si="455"/>
        <v>33</v>
      </c>
      <c r="BB250" s="261">
        <f>3-3</f>
        <v>0</v>
      </c>
      <c r="BC250" s="27">
        <f t="shared" ref="BC250" si="1849">+BC249+BB250</f>
        <v>22</v>
      </c>
      <c r="BD250" s="239">
        <v>68</v>
      </c>
      <c r="BE250" s="230">
        <f t="shared" ref="BE250" si="1850">+Z250</f>
        <v>44074</v>
      </c>
      <c r="BF250" s="132">
        <f t="shared" ref="BF250" si="1851">+B250</f>
        <v>10</v>
      </c>
      <c r="BG250" s="230">
        <f t="shared" ref="BG250" si="1852">+A250</f>
        <v>44074</v>
      </c>
      <c r="BH250" s="132">
        <f t="shared" ref="BH250" si="1853">+C250</f>
        <v>2509</v>
      </c>
      <c r="BI250" s="1">
        <f t="shared" ref="BI250" si="1854">+BE250</f>
        <v>44074</v>
      </c>
      <c r="BJ250">
        <f t="shared" ref="BJ250" si="1855">+L250</f>
        <v>34</v>
      </c>
      <c r="BK250">
        <f t="shared" ref="BK250" si="1856">+M250</f>
        <v>34</v>
      </c>
      <c r="BL250" s="1">
        <f t="shared" ref="BL250" si="1857">+BI250</f>
        <v>44074</v>
      </c>
      <c r="BM250">
        <f t="shared" ref="BM250" si="1858">+BM249+BJ250</f>
        <v>3510</v>
      </c>
      <c r="BN250">
        <f t="shared" ref="BN250" si="1859">+BN249+BK250</f>
        <v>1120</v>
      </c>
      <c r="BO250" s="180">
        <f t="shared" ref="BO250" si="1860">+A250</f>
        <v>44074</v>
      </c>
      <c r="BP250">
        <f t="shared" ref="BP250" si="1861">+AF250</f>
        <v>4810</v>
      </c>
      <c r="BQ250">
        <f t="shared" ref="BQ250" si="1862">+AH250</f>
        <v>4342</v>
      </c>
      <c r="BR250">
        <f t="shared" ref="BR250" si="1863">+AJ250</f>
        <v>89</v>
      </c>
      <c r="BS250" s="180">
        <f t="shared" ref="BS250" si="1864">+A250</f>
        <v>44074</v>
      </c>
      <c r="BT250">
        <f t="shared" ref="BT250" si="1865">+AL250</f>
        <v>46</v>
      </c>
      <c r="BU250">
        <f t="shared" ref="BU250" si="1866">+AN250</f>
        <v>46</v>
      </c>
      <c r="BV250">
        <f t="shared" ref="BV250" si="1867">+AP250</f>
        <v>0</v>
      </c>
      <c r="BW250" s="180">
        <f t="shared" ref="BW250" si="1868">+A250</f>
        <v>44074</v>
      </c>
      <c r="BX250">
        <f t="shared" ref="BX250" si="1869">+AR250</f>
        <v>488</v>
      </c>
      <c r="BY250">
        <f t="shared" ref="BY250" si="1870">+AT250</f>
        <v>462</v>
      </c>
      <c r="BZ250">
        <f t="shared" ref="BZ250" si="1871">+AV250</f>
        <v>7</v>
      </c>
      <c r="CA250" s="180">
        <f t="shared" ref="CA250" si="1872">+A250</f>
        <v>44074</v>
      </c>
      <c r="CB250">
        <f t="shared" ref="CB250" si="1873">+AD250</f>
        <v>9</v>
      </c>
      <c r="CC250">
        <f t="shared" ref="CC250" si="1874">+AG250</f>
        <v>22</v>
      </c>
      <c r="CD250" s="180">
        <f t="shared" ref="CD250" si="1875">+A250</f>
        <v>44074</v>
      </c>
      <c r="CE250">
        <f t="shared" ref="CE250" si="1876">+AI250</f>
        <v>1</v>
      </c>
      <c r="CF250" s="1">
        <f t="shared" si="245"/>
        <v>44074</v>
      </c>
      <c r="CG250" s="284">
        <f t="shared" si="246"/>
        <v>9</v>
      </c>
      <c r="CH250" s="1">
        <f t="shared" si="247"/>
        <v>44074</v>
      </c>
      <c r="CI250" s="285">
        <f t="shared" si="248"/>
        <v>1</v>
      </c>
    </row>
    <row r="251" spans="1:87" ht="18" customHeight="1" x14ac:dyDescent="0.55000000000000004">
      <c r="A251" s="180">
        <v>44075</v>
      </c>
      <c r="B251" s="241">
        <v>8</v>
      </c>
      <c r="C251" s="155">
        <f t="shared" ref="C251" si="1877">+B251+C250</f>
        <v>2517</v>
      </c>
      <c r="D251" s="155">
        <f t="shared" ref="D251" si="1878">+C251-F251</f>
        <v>176</v>
      </c>
      <c r="E251" s="147">
        <v>3</v>
      </c>
      <c r="F251" s="147">
        <v>2341</v>
      </c>
      <c r="G251" s="147">
        <v>0</v>
      </c>
      <c r="H251" s="135"/>
      <c r="I251" s="147">
        <v>0</v>
      </c>
      <c r="J251" s="135"/>
      <c r="K251" s="42">
        <v>0</v>
      </c>
      <c r="L251" s="146">
        <v>19</v>
      </c>
      <c r="M251" s="147">
        <v>19</v>
      </c>
      <c r="N251" s="135"/>
      <c r="O251" s="135"/>
      <c r="P251" s="147">
        <v>0</v>
      </c>
      <c r="Q251" s="147">
        <v>0</v>
      </c>
      <c r="R251" s="135"/>
      <c r="S251" s="135"/>
      <c r="T251" s="147">
        <v>22</v>
      </c>
      <c r="U251" s="147">
        <v>17</v>
      </c>
      <c r="V251" s="135"/>
      <c r="W251" s="42">
        <v>353</v>
      </c>
      <c r="X251" s="148">
        <v>336</v>
      </c>
      <c r="Y251" s="42">
        <v>63</v>
      </c>
      <c r="Z251" s="75">
        <f t="shared" si="1833"/>
        <v>44075</v>
      </c>
      <c r="AA251" s="231">
        <f t="shared" ref="AA251" si="1879">+AF251+AL251+AR251</f>
        <v>5356</v>
      </c>
      <c r="AB251" s="231">
        <f t="shared" ref="AB251" si="1880">+AH251+AN251+AT251</f>
        <v>4888</v>
      </c>
      <c r="AC251" s="232">
        <f t="shared" ref="AC251" si="1881">+AJ251+AP251+AV251</f>
        <v>97</v>
      </c>
      <c r="AD251" s="184">
        <f t="shared" ref="AD251" si="1882">+AF251-AF250</f>
        <v>12</v>
      </c>
      <c r="AE251" s="244">
        <f t="shared" ref="AE251" si="1883">+AE250+AD251</f>
        <v>3617</v>
      </c>
      <c r="AF251" s="156">
        <v>4822</v>
      </c>
      <c r="AG251" s="185">
        <f t="shared" ref="AG251:AG252" si="1884">+AH251-AH250</f>
        <v>38</v>
      </c>
      <c r="AH251" s="156">
        <v>4380</v>
      </c>
      <c r="AI251" s="185">
        <f t="shared" ref="AI251:AI252" si="1885">+AJ251-AJ250</f>
        <v>1</v>
      </c>
      <c r="AJ251" s="186">
        <v>90</v>
      </c>
      <c r="AK251" s="187">
        <f t="shared" ref="AK251" si="1886">+AL251-AL250</f>
        <v>0</v>
      </c>
      <c r="AL251" s="156">
        <v>46</v>
      </c>
      <c r="AM251" s="185">
        <f t="shared" ref="AM251" si="1887">+AN251-AN250</f>
        <v>0</v>
      </c>
      <c r="AN251" s="156">
        <v>46</v>
      </c>
      <c r="AO251" s="185">
        <f t="shared" ref="AO251" si="1888">+AP251-AP250</f>
        <v>0</v>
      </c>
      <c r="AP251" s="188">
        <v>0</v>
      </c>
      <c r="AQ251" s="187">
        <f t="shared" ref="AQ251" si="1889">+AR251-AR250</f>
        <v>0</v>
      </c>
      <c r="AR251" s="156">
        <v>488</v>
      </c>
      <c r="AS251" s="185">
        <f t="shared" ref="AS251" si="1890">+AT251-AT250</f>
        <v>0</v>
      </c>
      <c r="AT251" s="156">
        <v>462</v>
      </c>
      <c r="AU251" s="185">
        <f t="shared" ref="AU251" si="1891">+AV251-AV250</f>
        <v>0</v>
      </c>
      <c r="AV251" s="189">
        <v>7</v>
      </c>
      <c r="AW251" s="247">
        <v>80</v>
      </c>
      <c r="AX251" s="238">
        <f t="shared" ref="AX251:AX252" si="1892">+A251</f>
        <v>44075</v>
      </c>
      <c r="AY251" s="6">
        <v>0</v>
      </c>
      <c r="AZ251" s="239">
        <f t="shared" ref="AZ251" si="1893">+AZ250+AY251</f>
        <v>341</v>
      </c>
      <c r="BA251" s="239">
        <f t="shared" si="455"/>
        <v>34</v>
      </c>
      <c r="BB251" s="130">
        <v>0</v>
      </c>
      <c r="BC251" s="27">
        <f t="shared" ref="BC251" si="1894">+BC250+BB251</f>
        <v>22</v>
      </c>
      <c r="BD251" s="239">
        <v>69</v>
      </c>
      <c r="BE251" s="230">
        <f t="shared" ref="BE251" si="1895">+Z251</f>
        <v>44075</v>
      </c>
      <c r="BF251" s="132">
        <f t="shared" ref="BF251" si="1896">+B251</f>
        <v>8</v>
      </c>
      <c r="BG251" s="230">
        <f t="shared" ref="BG251" si="1897">+A251</f>
        <v>44075</v>
      </c>
      <c r="BH251" s="132">
        <f t="shared" ref="BH251" si="1898">+C251</f>
        <v>2517</v>
      </c>
      <c r="BI251" s="1">
        <f t="shared" ref="BI251" si="1899">+BE251</f>
        <v>44075</v>
      </c>
      <c r="BJ251">
        <f t="shared" ref="BJ251" si="1900">+L251</f>
        <v>19</v>
      </c>
      <c r="BK251">
        <f t="shared" ref="BK251" si="1901">+M251</f>
        <v>19</v>
      </c>
      <c r="BL251" s="1">
        <f t="shared" ref="BL251" si="1902">+BI251</f>
        <v>44075</v>
      </c>
      <c r="BM251">
        <f t="shared" ref="BM251" si="1903">+BM250+BJ251</f>
        <v>3529</v>
      </c>
      <c r="BN251">
        <f t="shared" ref="BN251" si="1904">+BN250+BK251</f>
        <v>1139</v>
      </c>
      <c r="BO251" s="180">
        <f t="shared" ref="BO251" si="1905">+A251</f>
        <v>44075</v>
      </c>
      <c r="BP251">
        <f t="shared" ref="BP251" si="1906">+AF251</f>
        <v>4822</v>
      </c>
      <c r="BQ251">
        <f t="shared" ref="BQ251" si="1907">+AH251</f>
        <v>4380</v>
      </c>
      <c r="BR251">
        <f t="shared" ref="BR251" si="1908">+AJ251</f>
        <v>90</v>
      </c>
      <c r="BS251" s="180">
        <f t="shared" ref="BS251" si="1909">+A251</f>
        <v>44075</v>
      </c>
      <c r="BT251">
        <f t="shared" ref="BT251" si="1910">+AL251</f>
        <v>46</v>
      </c>
      <c r="BU251">
        <f t="shared" ref="BU251" si="1911">+AN251</f>
        <v>46</v>
      </c>
      <c r="BV251">
        <f t="shared" ref="BV251" si="1912">+AP251</f>
        <v>0</v>
      </c>
      <c r="BW251" s="180">
        <f t="shared" ref="BW251" si="1913">+A251</f>
        <v>44075</v>
      </c>
      <c r="BX251">
        <f t="shared" ref="BX251" si="1914">+AR251</f>
        <v>488</v>
      </c>
      <c r="BY251">
        <f t="shared" ref="BY251" si="1915">+AT251</f>
        <v>462</v>
      </c>
      <c r="BZ251">
        <f t="shared" ref="BZ251" si="1916">+AV251</f>
        <v>7</v>
      </c>
      <c r="CA251" s="180">
        <f t="shared" ref="CA251" si="1917">+A251</f>
        <v>44075</v>
      </c>
      <c r="CB251">
        <f t="shared" ref="CB251" si="1918">+AD251</f>
        <v>12</v>
      </c>
      <c r="CC251">
        <f t="shared" ref="CC251" si="1919">+AG251</f>
        <v>38</v>
      </c>
      <c r="CD251" s="180">
        <f t="shared" ref="CD251" si="1920">+A251</f>
        <v>44075</v>
      </c>
      <c r="CE251">
        <f t="shared" ref="CE251" si="1921">+AI251</f>
        <v>1</v>
      </c>
      <c r="CF251" s="1">
        <f t="shared" si="245"/>
        <v>44075</v>
      </c>
      <c r="CG251" s="284">
        <f t="shared" si="246"/>
        <v>12</v>
      </c>
      <c r="CH251" s="1">
        <f t="shared" si="247"/>
        <v>44075</v>
      </c>
      <c r="CI251" s="285">
        <f t="shared" si="248"/>
        <v>1</v>
      </c>
    </row>
    <row r="252" spans="1:87" ht="18" customHeight="1" x14ac:dyDescent="0.55000000000000004">
      <c r="A252" s="180">
        <v>44076</v>
      </c>
      <c r="B252" s="241">
        <v>11</v>
      </c>
      <c r="C252" s="155">
        <f t="shared" ref="C252" si="1922">+B252+C251</f>
        <v>2528</v>
      </c>
      <c r="D252" s="155">
        <f t="shared" ref="D252" si="1923">+C252-F252</f>
        <v>172</v>
      </c>
      <c r="E252" s="147">
        <v>3</v>
      </c>
      <c r="F252" s="147">
        <v>2356</v>
      </c>
      <c r="G252" s="147">
        <v>0</v>
      </c>
      <c r="H252" s="135"/>
      <c r="I252" s="147">
        <v>0</v>
      </c>
      <c r="J252" s="135"/>
      <c r="K252" s="42">
        <v>0</v>
      </c>
      <c r="L252" s="146">
        <v>12</v>
      </c>
      <c r="M252" s="147">
        <v>12</v>
      </c>
      <c r="N252" s="135"/>
      <c r="O252" s="135"/>
      <c r="P252" s="147">
        <v>2</v>
      </c>
      <c r="Q252" s="147">
        <v>2</v>
      </c>
      <c r="R252" s="135"/>
      <c r="S252" s="135"/>
      <c r="T252" s="147">
        <v>14</v>
      </c>
      <c r="U252" s="147">
        <v>12</v>
      </c>
      <c r="V252" s="135"/>
      <c r="W252" s="42">
        <v>349</v>
      </c>
      <c r="X252" s="148">
        <v>334</v>
      </c>
      <c r="Y252" s="42">
        <v>64</v>
      </c>
      <c r="Z252" s="75">
        <f t="shared" si="1833"/>
        <v>44076</v>
      </c>
      <c r="AA252" s="231">
        <f t="shared" ref="AA252" si="1924">+AF252+AL252+AR252</f>
        <v>5365</v>
      </c>
      <c r="AB252" s="231">
        <f t="shared" ref="AB252" si="1925">+AH252+AN252+AT252</f>
        <v>4918</v>
      </c>
      <c r="AC252" s="232">
        <f t="shared" ref="AC252" si="1926">+AJ252+AP252+AV252</f>
        <v>100</v>
      </c>
      <c r="AD252" s="184">
        <f t="shared" ref="AD252" si="1927">+AF252-AF251</f>
        <v>8</v>
      </c>
      <c r="AE252" s="244">
        <f t="shared" ref="AE252" si="1928">+AE251+AD252</f>
        <v>3625</v>
      </c>
      <c r="AF252" s="156">
        <v>4830</v>
      </c>
      <c r="AG252" s="185">
        <f t="shared" si="1884"/>
        <v>21</v>
      </c>
      <c r="AH252" s="156">
        <v>4401</v>
      </c>
      <c r="AI252" s="185">
        <f t="shared" si="1885"/>
        <v>3</v>
      </c>
      <c r="AJ252" s="186">
        <v>93</v>
      </c>
      <c r="AK252" s="187">
        <f t="shared" ref="AK252" si="1929">+AL252-AL251</f>
        <v>0</v>
      </c>
      <c r="AL252" s="156">
        <v>46</v>
      </c>
      <c r="AM252" s="185">
        <f t="shared" ref="AM252" si="1930">+AN252-AN251</f>
        <v>0</v>
      </c>
      <c r="AN252" s="156">
        <v>46</v>
      </c>
      <c r="AO252" s="185">
        <f t="shared" ref="AO252" si="1931">+AP252-AP251</f>
        <v>0</v>
      </c>
      <c r="AP252" s="188">
        <v>0</v>
      </c>
      <c r="AQ252" s="187">
        <f t="shared" ref="AQ252" si="1932">+AR252-AR251</f>
        <v>1</v>
      </c>
      <c r="AR252" s="156">
        <v>489</v>
      </c>
      <c r="AS252" s="185">
        <f t="shared" ref="AS252" si="1933">+AT252-AT251</f>
        <v>9</v>
      </c>
      <c r="AT252" s="156">
        <v>471</v>
      </c>
      <c r="AU252" s="185">
        <f t="shared" ref="AU252" si="1934">+AV252-AV251</f>
        <v>0</v>
      </c>
      <c r="AV252" s="189">
        <v>7</v>
      </c>
      <c r="AW252" s="247">
        <v>81</v>
      </c>
      <c r="AX252" s="238">
        <f t="shared" si="1892"/>
        <v>44076</v>
      </c>
      <c r="AY252" s="6">
        <v>0</v>
      </c>
      <c r="AZ252" s="239">
        <f t="shared" ref="AZ252" si="1935">+AZ251+AY252</f>
        <v>341</v>
      </c>
      <c r="BA252" s="239">
        <f t="shared" si="455"/>
        <v>35</v>
      </c>
      <c r="BB252" s="130">
        <v>0</v>
      </c>
      <c r="BC252" s="27">
        <f t="shared" ref="BC252" si="1936">+BC251+BB252</f>
        <v>22</v>
      </c>
      <c r="BD252" s="239">
        <v>70</v>
      </c>
      <c r="BE252" s="230">
        <f t="shared" ref="BE252" si="1937">+Z252</f>
        <v>44076</v>
      </c>
      <c r="BF252" s="132">
        <f t="shared" ref="BF252" si="1938">+B252</f>
        <v>11</v>
      </c>
      <c r="BG252" s="230">
        <f t="shared" ref="BG252" si="1939">+A252</f>
        <v>44076</v>
      </c>
      <c r="BH252" s="132">
        <f t="shared" ref="BH252" si="1940">+C252</f>
        <v>2528</v>
      </c>
      <c r="BI252" s="1">
        <f t="shared" ref="BI252" si="1941">+BE252</f>
        <v>44076</v>
      </c>
      <c r="BJ252">
        <f t="shared" ref="BJ252" si="1942">+L252</f>
        <v>12</v>
      </c>
      <c r="BK252">
        <f t="shared" ref="BK252" si="1943">+M252</f>
        <v>12</v>
      </c>
      <c r="BL252" s="1">
        <f t="shared" ref="BL252" si="1944">+BI252</f>
        <v>44076</v>
      </c>
      <c r="BM252">
        <f t="shared" ref="BM252" si="1945">+BM251+BJ252</f>
        <v>3541</v>
      </c>
      <c r="BN252">
        <f t="shared" ref="BN252" si="1946">+BN251+BK252</f>
        <v>1151</v>
      </c>
      <c r="BO252" s="180">
        <f t="shared" ref="BO252" si="1947">+A252</f>
        <v>44076</v>
      </c>
      <c r="BP252">
        <f t="shared" ref="BP252" si="1948">+AF252</f>
        <v>4830</v>
      </c>
      <c r="BQ252">
        <f t="shared" ref="BQ252" si="1949">+AH252</f>
        <v>4401</v>
      </c>
      <c r="BR252">
        <f t="shared" ref="BR252" si="1950">+AJ252</f>
        <v>93</v>
      </c>
      <c r="BS252" s="180">
        <f t="shared" ref="BS252" si="1951">+A252</f>
        <v>44076</v>
      </c>
      <c r="BT252">
        <f t="shared" ref="BT252" si="1952">+AL252</f>
        <v>46</v>
      </c>
      <c r="BU252">
        <f t="shared" ref="BU252" si="1953">+AN252</f>
        <v>46</v>
      </c>
      <c r="BV252">
        <f t="shared" ref="BV252" si="1954">+AP252</f>
        <v>0</v>
      </c>
      <c r="BW252" s="180">
        <f t="shared" ref="BW252" si="1955">+A252</f>
        <v>44076</v>
      </c>
      <c r="BX252">
        <f t="shared" ref="BX252" si="1956">+AR252</f>
        <v>489</v>
      </c>
      <c r="BY252">
        <f t="shared" ref="BY252" si="1957">+AT252</f>
        <v>471</v>
      </c>
      <c r="BZ252">
        <f t="shared" ref="BZ252" si="1958">+AV252</f>
        <v>7</v>
      </c>
      <c r="CA252" s="180">
        <f t="shared" ref="CA252" si="1959">+A252</f>
        <v>44076</v>
      </c>
      <c r="CB252">
        <f t="shared" ref="CB252" si="1960">+AD252</f>
        <v>8</v>
      </c>
      <c r="CC252">
        <f t="shared" ref="CC252" si="1961">+AG252</f>
        <v>21</v>
      </c>
      <c r="CD252" s="180">
        <f t="shared" ref="CD252" si="1962">+A252</f>
        <v>44076</v>
      </c>
      <c r="CE252">
        <f t="shared" ref="CE252" si="1963">+AI252</f>
        <v>3</v>
      </c>
      <c r="CF252" s="1">
        <f t="shared" si="245"/>
        <v>44076</v>
      </c>
      <c r="CG252" s="284">
        <f t="shared" si="246"/>
        <v>8</v>
      </c>
      <c r="CH252" s="1">
        <f t="shared" si="247"/>
        <v>44076</v>
      </c>
      <c r="CI252" s="285">
        <f t="shared" si="248"/>
        <v>3</v>
      </c>
    </row>
    <row r="253" spans="1:87" ht="18" customHeight="1" x14ac:dyDescent="0.55000000000000004">
      <c r="A253" s="180">
        <v>44077</v>
      </c>
      <c r="B253" s="241">
        <v>25</v>
      </c>
      <c r="C253" s="155">
        <f t="shared" ref="C253" si="1964">+B253+C252</f>
        <v>2553</v>
      </c>
      <c r="D253" s="155">
        <f t="shared" ref="D253" si="1965">+C253-F253</f>
        <v>189</v>
      </c>
      <c r="E253" s="147">
        <v>3</v>
      </c>
      <c r="F253" s="147">
        <v>2364</v>
      </c>
      <c r="G253" s="147">
        <v>0</v>
      </c>
      <c r="H253" s="135"/>
      <c r="I253" s="147">
        <v>0</v>
      </c>
      <c r="J253" s="135"/>
      <c r="K253" s="42">
        <v>0</v>
      </c>
      <c r="L253" s="146">
        <v>26</v>
      </c>
      <c r="M253" s="147">
        <v>26</v>
      </c>
      <c r="N253" s="135"/>
      <c r="O253" s="135"/>
      <c r="P253" s="147">
        <v>2</v>
      </c>
      <c r="Q253" s="147">
        <v>2</v>
      </c>
      <c r="R253" s="135"/>
      <c r="S253" s="135"/>
      <c r="T253" s="147">
        <v>15</v>
      </c>
      <c r="U253" s="147">
        <v>13</v>
      </c>
      <c r="V253" s="135"/>
      <c r="W253" s="42">
        <v>358</v>
      </c>
      <c r="X253" s="148">
        <v>345</v>
      </c>
      <c r="Y253" s="42">
        <v>65</v>
      </c>
      <c r="Z253" s="75">
        <f t="shared" ref="Z253" si="1966">+A253</f>
        <v>44077</v>
      </c>
      <c r="AA253" s="231">
        <f t="shared" ref="AA253" si="1967">+AF253+AL253+AR253</f>
        <v>5373</v>
      </c>
      <c r="AB253" s="231">
        <f t="shared" ref="AB253" si="1968">+AH253+AN253+AT253</f>
        <v>4948</v>
      </c>
      <c r="AC253" s="232">
        <f t="shared" ref="AC253" si="1969">+AJ253+AP253+AV253</f>
        <v>101</v>
      </c>
      <c r="AD253" s="184">
        <f t="shared" ref="AD253" si="1970">+AF253-AF252</f>
        <v>8</v>
      </c>
      <c r="AE253" s="244">
        <f t="shared" ref="AE253" si="1971">+AE252+AD253</f>
        <v>3633</v>
      </c>
      <c r="AF253" s="156">
        <v>4838</v>
      </c>
      <c r="AG253" s="185">
        <f t="shared" ref="AG253" si="1972">+AH253-AH252</f>
        <v>30</v>
      </c>
      <c r="AH253" s="156">
        <v>4431</v>
      </c>
      <c r="AI253" s="185">
        <f t="shared" ref="AI253" si="1973">+AJ253-AJ252</f>
        <v>1</v>
      </c>
      <c r="AJ253" s="186">
        <v>94</v>
      </c>
      <c r="AK253" s="187">
        <f t="shared" ref="AK253" si="1974">+AL253-AL252</f>
        <v>0</v>
      </c>
      <c r="AL253" s="156">
        <v>46</v>
      </c>
      <c r="AM253" s="185">
        <f t="shared" ref="AM253" si="1975">+AN253-AN252</f>
        <v>0</v>
      </c>
      <c r="AN253" s="156">
        <v>46</v>
      </c>
      <c r="AO253" s="185">
        <f t="shared" ref="AO253" si="1976">+AP253-AP252</f>
        <v>0</v>
      </c>
      <c r="AP253" s="188">
        <v>0</v>
      </c>
      <c r="AQ253" s="187">
        <f t="shared" ref="AQ253" si="1977">+AR253-AR252</f>
        <v>0</v>
      </c>
      <c r="AR253" s="156">
        <v>489</v>
      </c>
      <c r="AS253" s="185">
        <f t="shared" ref="AS253" si="1978">+AT253-AT252</f>
        <v>0</v>
      </c>
      <c r="AT253" s="156">
        <v>471</v>
      </c>
      <c r="AU253" s="185">
        <f t="shared" ref="AU253" si="1979">+AV253-AV252</f>
        <v>0</v>
      </c>
      <c r="AV253" s="189">
        <v>7</v>
      </c>
      <c r="AW253" s="247">
        <v>82</v>
      </c>
      <c r="AX253" s="238">
        <f t="shared" ref="AX253:AX254" si="1980">+A253</f>
        <v>44077</v>
      </c>
      <c r="AY253" s="6">
        <v>0</v>
      </c>
      <c r="AZ253" s="239">
        <f t="shared" ref="AZ253" si="1981">+AZ252+AY253</f>
        <v>341</v>
      </c>
      <c r="BA253" s="239">
        <f t="shared" si="455"/>
        <v>36</v>
      </c>
      <c r="BB253" s="130">
        <v>0</v>
      </c>
      <c r="BC253" s="27">
        <f t="shared" ref="BC253" si="1982">+BC252+BB253</f>
        <v>22</v>
      </c>
      <c r="BD253" s="239">
        <v>71</v>
      </c>
      <c r="BE253" s="230">
        <f t="shared" ref="BE253" si="1983">+Z253</f>
        <v>44077</v>
      </c>
      <c r="BF253" s="132">
        <f t="shared" ref="BF253" si="1984">+B253</f>
        <v>25</v>
      </c>
      <c r="BG253" s="230">
        <f t="shared" ref="BG253" si="1985">+A253</f>
        <v>44077</v>
      </c>
      <c r="BH253" s="132">
        <f t="shared" ref="BH253" si="1986">+C253</f>
        <v>2553</v>
      </c>
      <c r="BI253" s="1">
        <f t="shared" ref="BI253" si="1987">+BE253</f>
        <v>44077</v>
      </c>
      <c r="BJ253">
        <f t="shared" ref="BJ253" si="1988">+L253</f>
        <v>26</v>
      </c>
      <c r="BK253">
        <f t="shared" ref="BK253" si="1989">+M253</f>
        <v>26</v>
      </c>
      <c r="BL253" s="1">
        <f t="shared" ref="BL253" si="1990">+BI253</f>
        <v>44077</v>
      </c>
      <c r="BM253">
        <f t="shared" ref="BM253" si="1991">+BM252+BJ253</f>
        <v>3567</v>
      </c>
      <c r="BN253">
        <f t="shared" ref="BN253" si="1992">+BN252+BK253</f>
        <v>1177</v>
      </c>
      <c r="BO253" s="180">
        <f t="shared" ref="BO253" si="1993">+A253</f>
        <v>44077</v>
      </c>
      <c r="BP253">
        <f t="shared" ref="BP253" si="1994">+AF253</f>
        <v>4838</v>
      </c>
      <c r="BQ253">
        <f t="shared" ref="BQ253" si="1995">+AH253</f>
        <v>4431</v>
      </c>
      <c r="BR253">
        <f t="shared" ref="BR253" si="1996">+AJ253</f>
        <v>94</v>
      </c>
      <c r="BS253" s="180">
        <f t="shared" ref="BS253" si="1997">+A253</f>
        <v>44077</v>
      </c>
      <c r="BT253">
        <f t="shared" ref="BT253" si="1998">+AL253</f>
        <v>46</v>
      </c>
      <c r="BU253">
        <f t="shared" ref="BU253" si="1999">+AN253</f>
        <v>46</v>
      </c>
      <c r="BV253">
        <f t="shared" ref="BV253" si="2000">+AP253</f>
        <v>0</v>
      </c>
      <c r="BW253" s="180">
        <f t="shared" ref="BW253" si="2001">+A253</f>
        <v>44077</v>
      </c>
      <c r="BX253">
        <f t="shared" ref="BX253" si="2002">+AR253</f>
        <v>489</v>
      </c>
      <c r="BY253">
        <f t="shared" ref="BY253" si="2003">+AT253</f>
        <v>471</v>
      </c>
      <c r="BZ253">
        <f t="shared" ref="BZ253" si="2004">+AV253</f>
        <v>7</v>
      </c>
      <c r="CA253" s="180">
        <f t="shared" ref="CA253" si="2005">+A253</f>
        <v>44077</v>
      </c>
      <c r="CB253">
        <f t="shared" ref="CB253" si="2006">+AD253</f>
        <v>8</v>
      </c>
      <c r="CC253">
        <f t="shared" ref="CC253" si="2007">+AG253</f>
        <v>30</v>
      </c>
      <c r="CD253" s="180">
        <f t="shared" ref="CD253" si="2008">+A253</f>
        <v>44077</v>
      </c>
      <c r="CE253">
        <f t="shared" ref="CE253" si="2009">+AI253</f>
        <v>1</v>
      </c>
      <c r="CF253" s="1">
        <f t="shared" si="245"/>
        <v>44077</v>
      </c>
      <c r="CG253" s="284">
        <f t="shared" si="246"/>
        <v>8</v>
      </c>
      <c r="CH253" s="1">
        <f t="shared" si="247"/>
        <v>44077</v>
      </c>
      <c r="CI253" s="285">
        <f t="shared" si="248"/>
        <v>1</v>
      </c>
    </row>
    <row r="254" spans="1:87" ht="18" customHeight="1" x14ac:dyDescent="0.55000000000000004">
      <c r="A254" s="180">
        <v>44078</v>
      </c>
      <c r="B254" s="241">
        <v>10</v>
      </c>
      <c r="C254" s="155">
        <f t="shared" ref="C254" si="2010">+B254+C253</f>
        <v>2563</v>
      </c>
      <c r="D254" s="155">
        <f t="shared" ref="D254" si="2011">+C254-F254</f>
        <v>180</v>
      </c>
      <c r="E254" s="147">
        <v>2</v>
      </c>
      <c r="F254" s="147">
        <v>2383</v>
      </c>
      <c r="G254" s="147">
        <v>0</v>
      </c>
      <c r="H254" s="135"/>
      <c r="I254" s="147">
        <v>0</v>
      </c>
      <c r="J254" s="135"/>
      <c r="K254" s="42">
        <v>0</v>
      </c>
      <c r="L254" s="146">
        <v>8</v>
      </c>
      <c r="M254" s="147">
        <v>8</v>
      </c>
      <c r="N254" s="135"/>
      <c r="O254" s="135"/>
      <c r="P254" s="147">
        <v>0</v>
      </c>
      <c r="Q254" s="147">
        <v>0</v>
      </c>
      <c r="R254" s="135"/>
      <c r="S254" s="135"/>
      <c r="T254" s="147">
        <v>28</v>
      </c>
      <c r="U254" s="147">
        <v>26</v>
      </c>
      <c r="V254" s="135"/>
      <c r="W254" s="42">
        <v>338</v>
      </c>
      <c r="X254" s="148">
        <v>327</v>
      </c>
      <c r="Y254" s="42">
        <v>66</v>
      </c>
      <c r="Z254" s="75">
        <f t="shared" ref="Z254" si="2012">+A254</f>
        <v>44078</v>
      </c>
      <c r="AA254" s="231">
        <f t="shared" ref="AA254" si="2013">+AF254+AL254+AR254</f>
        <v>5386</v>
      </c>
      <c r="AB254" s="231">
        <f t="shared" ref="AB254" si="2014">+AH254+AN254+AT254</f>
        <v>4973</v>
      </c>
      <c r="AC254" s="232">
        <f t="shared" ref="AC254" si="2015">+AJ254+AP254+AV254</f>
        <v>101</v>
      </c>
      <c r="AD254" s="184">
        <f t="shared" ref="AD254" si="2016">+AF254-AF253</f>
        <v>12</v>
      </c>
      <c r="AE254" s="244">
        <f t="shared" ref="AE254" si="2017">+AE253+AD254</f>
        <v>3645</v>
      </c>
      <c r="AF254" s="156">
        <v>4850</v>
      </c>
      <c r="AG254" s="185">
        <f t="shared" ref="AG254:AG255" si="2018">+AH254-AH253</f>
        <v>25</v>
      </c>
      <c r="AH254" s="156">
        <v>4456</v>
      </c>
      <c r="AI254" s="185">
        <f t="shared" ref="AI254" si="2019">+AJ254-AJ253</f>
        <v>0</v>
      </c>
      <c r="AJ254" s="186">
        <v>94</v>
      </c>
      <c r="AK254" s="187">
        <f t="shared" ref="AK254" si="2020">+AL254-AL253</f>
        <v>0</v>
      </c>
      <c r="AL254" s="156">
        <v>46</v>
      </c>
      <c r="AM254" s="185">
        <f t="shared" ref="AM254" si="2021">+AN254-AN253</f>
        <v>0</v>
      </c>
      <c r="AN254" s="156">
        <v>46</v>
      </c>
      <c r="AO254" s="185">
        <f t="shared" ref="AO254" si="2022">+AP254-AP253</f>
        <v>0</v>
      </c>
      <c r="AP254" s="188">
        <v>0</v>
      </c>
      <c r="AQ254" s="187">
        <f t="shared" ref="AQ254" si="2023">+AR254-AR253</f>
        <v>1</v>
      </c>
      <c r="AR254" s="156">
        <v>490</v>
      </c>
      <c r="AS254" s="185">
        <f t="shared" ref="AS254" si="2024">+AT254-AT253</f>
        <v>0</v>
      </c>
      <c r="AT254" s="156">
        <v>471</v>
      </c>
      <c r="AU254" s="185">
        <f t="shared" ref="AU254" si="2025">+AV254-AV253</f>
        <v>0</v>
      </c>
      <c r="AV254" s="189">
        <v>7</v>
      </c>
      <c r="AW254" s="247">
        <v>83</v>
      </c>
      <c r="AX254" s="238">
        <f t="shared" si="1980"/>
        <v>44078</v>
      </c>
      <c r="AY254" s="6">
        <v>0</v>
      </c>
      <c r="AZ254" s="239">
        <f t="shared" ref="AZ254" si="2026">+AZ253+AY254</f>
        <v>341</v>
      </c>
      <c r="BA254" s="239">
        <f t="shared" si="455"/>
        <v>37</v>
      </c>
      <c r="BB254" s="130">
        <v>0</v>
      </c>
      <c r="BC254" s="27">
        <f t="shared" ref="BC254" si="2027">+BC253+BB254</f>
        <v>22</v>
      </c>
      <c r="BD254" s="239">
        <v>72</v>
      </c>
      <c r="BE254" s="230">
        <f t="shared" ref="BE254" si="2028">+Z254</f>
        <v>44078</v>
      </c>
      <c r="BF254" s="132">
        <f t="shared" ref="BF254" si="2029">+B254</f>
        <v>10</v>
      </c>
      <c r="BG254" s="230">
        <f t="shared" ref="BG254" si="2030">+A254</f>
        <v>44078</v>
      </c>
      <c r="BH254" s="132">
        <f t="shared" ref="BH254" si="2031">+C254</f>
        <v>2563</v>
      </c>
      <c r="BI254" s="1">
        <f t="shared" ref="BI254" si="2032">+BE254</f>
        <v>44078</v>
      </c>
      <c r="BJ254">
        <f t="shared" ref="BJ254" si="2033">+L254</f>
        <v>8</v>
      </c>
      <c r="BK254">
        <f t="shared" ref="BK254" si="2034">+M254</f>
        <v>8</v>
      </c>
      <c r="BL254" s="1">
        <f t="shared" ref="BL254" si="2035">+BI254</f>
        <v>44078</v>
      </c>
      <c r="BM254">
        <f t="shared" ref="BM254" si="2036">+BM253+BJ254</f>
        <v>3575</v>
      </c>
      <c r="BN254">
        <f t="shared" ref="BN254" si="2037">+BN253+BK254</f>
        <v>1185</v>
      </c>
      <c r="BO254" s="180">
        <f t="shared" ref="BO254" si="2038">+A254</f>
        <v>44078</v>
      </c>
      <c r="BP254">
        <f t="shared" ref="BP254" si="2039">+AF254</f>
        <v>4850</v>
      </c>
      <c r="BQ254">
        <f t="shared" ref="BQ254" si="2040">+AH254</f>
        <v>4456</v>
      </c>
      <c r="BR254">
        <f t="shared" ref="BR254" si="2041">+AJ254</f>
        <v>94</v>
      </c>
      <c r="BS254" s="180">
        <f t="shared" ref="BS254" si="2042">+A254</f>
        <v>44078</v>
      </c>
      <c r="BT254">
        <f t="shared" ref="BT254" si="2043">+AL254</f>
        <v>46</v>
      </c>
      <c r="BU254">
        <f t="shared" ref="BU254" si="2044">+AN254</f>
        <v>46</v>
      </c>
      <c r="BV254">
        <f t="shared" ref="BV254" si="2045">+AP254</f>
        <v>0</v>
      </c>
      <c r="BW254" s="180">
        <f t="shared" ref="BW254" si="2046">+A254</f>
        <v>44078</v>
      </c>
      <c r="BX254">
        <f t="shared" ref="BX254" si="2047">+AR254</f>
        <v>490</v>
      </c>
      <c r="BY254">
        <f t="shared" ref="BY254" si="2048">+AT254</f>
        <v>471</v>
      </c>
      <c r="BZ254">
        <f t="shared" ref="BZ254" si="2049">+AV254</f>
        <v>7</v>
      </c>
      <c r="CA254" s="180">
        <f t="shared" ref="CA254" si="2050">+A254</f>
        <v>44078</v>
      </c>
      <c r="CB254">
        <f t="shared" ref="CB254" si="2051">+AD254</f>
        <v>12</v>
      </c>
      <c r="CC254">
        <f t="shared" ref="CC254" si="2052">+AG254</f>
        <v>25</v>
      </c>
      <c r="CD254" s="180">
        <f t="shared" ref="CD254" si="2053">+A254</f>
        <v>44078</v>
      </c>
      <c r="CE254">
        <f t="shared" ref="CE254" si="2054">+AI254</f>
        <v>0</v>
      </c>
      <c r="CF254" s="1">
        <f t="shared" ref="CF254:CF317" si="2055">+Z254</f>
        <v>44078</v>
      </c>
      <c r="CG254" s="284">
        <f t="shared" ref="CG254:CG317" si="2056">+AD254</f>
        <v>12</v>
      </c>
      <c r="CH254" s="1">
        <f t="shared" ref="CH254:CH317" si="2057">+Z254</f>
        <v>44078</v>
      </c>
      <c r="CI254" s="285">
        <f t="shared" ref="CI254:CI317" si="2058">+AI254</f>
        <v>0</v>
      </c>
    </row>
    <row r="255" spans="1:87" ht="18" customHeight="1" x14ac:dyDescent="0.55000000000000004">
      <c r="A255" s="180">
        <v>44079</v>
      </c>
      <c r="B255" s="241">
        <v>10</v>
      </c>
      <c r="C255" s="155">
        <f t="shared" ref="C255" si="2059">+B255+C254</f>
        <v>2573</v>
      </c>
      <c r="D255" s="155">
        <f t="shared" ref="D255" si="2060">+C255-F255</f>
        <v>176</v>
      </c>
      <c r="E255" s="147">
        <v>2</v>
      </c>
      <c r="F255" s="147">
        <v>2397</v>
      </c>
      <c r="G255" s="147">
        <v>2</v>
      </c>
      <c r="H255" s="135"/>
      <c r="I255" s="147">
        <v>2</v>
      </c>
      <c r="J255" s="135"/>
      <c r="K255" s="42">
        <v>0</v>
      </c>
      <c r="L255" s="146">
        <v>17</v>
      </c>
      <c r="M255" s="147">
        <v>17</v>
      </c>
      <c r="N255" s="135"/>
      <c r="O255" s="135"/>
      <c r="P255" s="147">
        <v>1</v>
      </c>
      <c r="Q255" s="147">
        <v>1</v>
      </c>
      <c r="R255" s="135"/>
      <c r="S255" s="135"/>
      <c r="T255" s="147">
        <v>25</v>
      </c>
      <c r="U255" s="147">
        <v>23</v>
      </c>
      <c r="V255" s="135"/>
      <c r="W255" s="42">
        <v>329</v>
      </c>
      <c r="X255" s="148">
        <v>320</v>
      </c>
      <c r="Y255" s="42">
        <v>67</v>
      </c>
      <c r="Z255" s="75">
        <f t="shared" ref="Z255:Z260" si="2061">+A255</f>
        <v>44079</v>
      </c>
      <c r="AA255" s="231">
        <f t="shared" ref="AA255" si="2062">+AF255+AL255+AR255</f>
        <v>5395</v>
      </c>
      <c r="AB255" s="231">
        <f t="shared" ref="AB255" si="2063">+AH255+AN255+AT255</f>
        <v>5012</v>
      </c>
      <c r="AC255" s="232">
        <f t="shared" ref="AC255" si="2064">+AJ255+AP255+AV255</f>
        <v>101</v>
      </c>
      <c r="AD255" s="184">
        <f t="shared" ref="AD255" si="2065">+AF255-AF254</f>
        <v>7</v>
      </c>
      <c r="AE255" s="244">
        <f t="shared" ref="AE255" si="2066">+AE254+AD255</f>
        <v>3652</v>
      </c>
      <c r="AF255" s="156">
        <v>4857</v>
      </c>
      <c r="AG255" s="185">
        <f t="shared" si="2018"/>
        <v>37</v>
      </c>
      <c r="AH255" s="156">
        <v>4493</v>
      </c>
      <c r="AI255" s="185">
        <f t="shared" ref="AI255" si="2067">+AJ255-AJ254</f>
        <v>0</v>
      </c>
      <c r="AJ255" s="186">
        <v>94</v>
      </c>
      <c r="AK255" s="187">
        <f t="shared" ref="AK255" si="2068">+AL255-AL254</f>
        <v>0</v>
      </c>
      <c r="AL255" s="156">
        <v>46</v>
      </c>
      <c r="AM255" s="185">
        <f t="shared" ref="AM255" si="2069">+AN255-AN254</f>
        <v>0</v>
      </c>
      <c r="AN255" s="156">
        <v>46</v>
      </c>
      <c r="AO255" s="185">
        <f t="shared" ref="AO255" si="2070">+AP255-AP254</f>
        <v>0</v>
      </c>
      <c r="AP255" s="188">
        <v>0</v>
      </c>
      <c r="AQ255" s="187">
        <f t="shared" ref="AQ255" si="2071">+AR255-AR254</f>
        <v>2</v>
      </c>
      <c r="AR255" s="156">
        <v>492</v>
      </c>
      <c r="AS255" s="185">
        <f t="shared" ref="AS255" si="2072">+AT255-AT254</f>
        <v>2</v>
      </c>
      <c r="AT255" s="156">
        <v>473</v>
      </c>
      <c r="AU255" s="185">
        <f t="shared" ref="AU255" si="2073">+AV255-AV254</f>
        <v>0</v>
      </c>
      <c r="AV255" s="189">
        <v>7</v>
      </c>
      <c r="AW255" s="247">
        <v>84</v>
      </c>
      <c r="AX255" s="238">
        <f t="shared" ref="AX255" si="2074">+A255</f>
        <v>44079</v>
      </c>
      <c r="AY255" s="6">
        <v>0</v>
      </c>
      <c r="AZ255" s="239">
        <f t="shared" ref="AZ255" si="2075">+AZ254+AY255</f>
        <v>341</v>
      </c>
      <c r="BA255" s="239">
        <f t="shared" si="455"/>
        <v>38</v>
      </c>
      <c r="BB255" s="130">
        <v>0</v>
      </c>
      <c r="BC255" s="27">
        <f t="shared" ref="BC255" si="2076">+BC254+BB255</f>
        <v>22</v>
      </c>
      <c r="BD255" s="239">
        <v>73</v>
      </c>
      <c r="BE255" s="230">
        <f t="shared" ref="BE255" si="2077">+Z255</f>
        <v>44079</v>
      </c>
      <c r="BF255" s="132">
        <f t="shared" ref="BF255" si="2078">+B255</f>
        <v>10</v>
      </c>
      <c r="BG255" s="230">
        <f t="shared" ref="BG255" si="2079">+A255</f>
        <v>44079</v>
      </c>
      <c r="BH255" s="132">
        <f t="shared" ref="BH255" si="2080">+C255</f>
        <v>2573</v>
      </c>
      <c r="BI255" s="1">
        <f t="shared" ref="BI255" si="2081">+BE255</f>
        <v>44079</v>
      </c>
      <c r="BJ255">
        <f t="shared" ref="BJ255" si="2082">+L255</f>
        <v>17</v>
      </c>
      <c r="BK255">
        <f t="shared" ref="BK255" si="2083">+M255</f>
        <v>17</v>
      </c>
      <c r="BL255" s="1">
        <f t="shared" ref="BL255" si="2084">+BI255</f>
        <v>44079</v>
      </c>
      <c r="BM255">
        <f t="shared" ref="BM255" si="2085">+BM254+BJ255</f>
        <v>3592</v>
      </c>
      <c r="BN255">
        <f t="shared" ref="BN255" si="2086">+BN254+BK255</f>
        <v>1202</v>
      </c>
      <c r="BO255" s="180">
        <f t="shared" ref="BO255" si="2087">+A255</f>
        <v>44079</v>
      </c>
      <c r="BP255">
        <f t="shared" ref="BP255" si="2088">+AF255</f>
        <v>4857</v>
      </c>
      <c r="BQ255">
        <f t="shared" ref="BQ255" si="2089">+AH255</f>
        <v>4493</v>
      </c>
      <c r="BR255">
        <f t="shared" ref="BR255" si="2090">+AJ255</f>
        <v>94</v>
      </c>
      <c r="BS255" s="180">
        <f t="shared" ref="BS255" si="2091">+A255</f>
        <v>44079</v>
      </c>
      <c r="BT255">
        <f t="shared" ref="BT255" si="2092">+AL255</f>
        <v>46</v>
      </c>
      <c r="BU255">
        <f t="shared" ref="BU255" si="2093">+AN255</f>
        <v>46</v>
      </c>
      <c r="BV255">
        <f t="shared" ref="BV255" si="2094">+AP255</f>
        <v>0</v>
      </c>
      <c r="BW255" s="180">
        <f t="shared" ref="BW255" si="2095">+A255</f>
        <v>44079</v>
      </c>
      <c r="BX255">
        <f t="shared" ref="BX255" si="2096">+AR255</f>
        <v>492</v>
      </c>
      <c r="BY255">
        <f t="shared" ref="BY255" si="2097">+AT255</f>
        <v>473</v>
      </c>
      <c r="BZ255">
        <f t="shared" ref="BZ255" si="2098">+AV255</f>
        <v>7</v>
      </c>
      <c r="CA255" s="180">
        <f t="shared" ref="CA255" si="2099">+A255</f>
        <v>44079</v>
      </c>
      <c r="CB255">
        <f t="shared" ref="CB255" si="2100">+AD255</f>
        <v>7</v>
      </c>
      <c r="CC255">
        <f t="shared" ref="CC255" si="2101">+AG255</f>
        <v>37</v>
      </c>
      <c r="CD255" s="180">
        <f t="shared" ref="CD255" si="2102">+A255</f>
        <v>44079</v>
      </c>
      <c r="CE255">
        <f t="shared" ref="CE255" si="2103">+AI255</f>
        <v>0</v>
      </c>
      <c r="CF255" s="1">
        <f t="shared" si="2055"/>
        <v>44079</v>
      </c>
      <c r="CG255" s="284">
        <f t="shared" si="2056"/>
        <v>7</v>
      </c>
      <c r="CH255" s="1">
        <f t="shared" si="2057"/>
        <v>44079</v>
      </c>
      <c r="CI255" s="285">
        <f t="shared" si="2058"/>
        <v>0</v>
      </c>
    </row>
    <row r="256" spans="1:87" ht="18" customHeight="1" x14ac:dyDescent="0.55000000000000004">
      <c r="A256" s="180">
        <v>44080</v>
      </c>
      <c r="B256" s="241">
        <v>12</v>
      </c>
      <c r="C256" s="155">
        <f t="shared" ref="C256" si="2104">+B256+C255</f>
        <v>2585</v>
      </c>
      <c r="D256" s="155">
        <f t="shared" ref="D256" si="2105">+C256-F256</f>
        <v>178</v>
      </c>
      <c r="E256" s="147">
        <v>2</v>
      </c>
      <c r="F256" s="147">
        <v>2407</v>
      </c>
      <c r="G256" s="147">
        <v>0</v>
      </c>
      <c r="H256" s="135"/>
      <c r="I256" s="147">
        <v>1</v>
      </c>
      <c r="J256" s="135"/>
      <c r="K256" s="42">
        <v>0</v>
      </c>
      <c r="L256" s="146">
        <v>17</v>
      </c>
      <c r="M256" s="147">
        <v>17</v>
      </c>
      <c r="N256" s="135"/>
      <c r="O256" s="135"/>
      <c r="P256" s="147">
        <v>1</v>
      </c>
      <c r="Q256" s="147">
        <v>1</v>
      </c>
      <c r="R256" s="135"/>
      <c r="S256" s="135"/>
      <c r="T256" s="147">
        <v>16</v>
      </c>
      <c r="U256" s="147">
        <v>15</v>
      </c>
      <c r="V256" s="135"/>
      <c r="W256" s="42">
        <v>329</v>
      </c>
      <c r="X256" s="148">
        <v>321</v>
      </c>
      <c r="Y256" s="42">
        <v>68</v>
      </c>
      <c r="Z256" s="75">
        <f t="shared" si="2061"/>
        <v>44080</v>
      </c>
      <c r="AA256" s="231">
        <f t="shared" ref="AA256" si="2106">+AF256+AL256+AR256</f>
        <v>5417</v>
      </c>
      <c r="AB256" s="231">
        <f t="shared" ref="AB256" si="2107">+AH256+AN256+AT256</f>
        <v>5030</v>
      </c>
      <c r="AC256" s="232">
        <f t="shared" ref="AC256" si="2108">+AJ256+AP256+AV256</f>
        <v>103</v>
      </c>
      <c r="AD256" s="184">
        <f t="shared" ref="AD256" si="2109">+AF256-AF255</f>
        <v>21</v>
      </c>
      <c r="AE256" s="244">
        <f t="shared" ref="AE256" si="2110">+AE255+AD256</f>
        <v>3673</v>
      </c>
      <c r="AF256" s="156">
        <v>4878</v>
      </c>
      <c r="AG256" s="185">
        <f t="shared" ref="AG256:AG260" si="2111">+AH256-AH255</f>
        <v>18</v>
      </c>
      <c r="AH256" s="156">
        <v>4511</v>
      </c>
      <c r="AI256" s="185">
        <f t="shared" ref="AI256:AI258" si="2112">+AJ256-AJ255</f>
        <v>2</v>
      </c>
      <c r="AJ256" s="186">
        <v>96</v>
      </c>
      <c r="AK256" s="187">
        <f t="shared" ref="AK256" si="2113">+AL256-AL255</f>
        <v>0</v>
      </c>
      <c r="AL256" s="156">
        <v>46</v>
      </c>
      <c r="AM256" s="185">
        <f t="shared" ref="AM256" si="2114">+AN256-AN255</f>
        <v>0</v>
      </c>
      <c r="AN256" s="156">
        <v>46</v>
      </c>
      <c r="AO256" s="185">
        <f t="shared" ref="AO256" si="2115">+AP256-AP255</f>
        <v>0</v>
      </c>
      <c r="AP256" s="188">
        <v>0</v>
      </c>
      <c r="AQ256" s="187">
        <f t="shared" ref="AQ256" si="2116">+AR256-AR255</f>
        <v>1</v>
      </c>
      <c r="AR256" s="156">
        <v>493</v>
      </c>
      <c r="AS256" s="185">
        <f t="shared" ref="AS256" si="2117">+AT256-AT255</f>
        <v>0</v>
      </c>
      <c r="AT256" s="156">
        <v>473</v>
      </c>
      <c r="AU256" s="185">
        <f t="shared" ref="AU256" si="2118">+AV256-AV255</f>
        <v>0</v>
      </c>
      <c r="AV256" s="189">
        <v>7</v>
      </c>
      <c r="AW256" s="247">
        <v>85</v>
      </c>
      <c r="AX256" s="238">
        <f t="shared" ref="AX256:AX259" si="2119">+A256</f>
        <v>44080</v>
      </c>
      <c r="AY256" s="6">
        <v>0</v>
      </c>
      <c r="AZ256" s="239">
        <f t="shared" ref="AZ256" si="2120">+AZ255+AY256</f>
        <v>341</v>
      </c>
      <c r="BA256" s="239">
        <f t="shared" si="455"/>
        <v>39</v>
      </c>
      <c r="BB256" s="130">
        <v>0</v>
      </c>
      <c r="BC256" s="27">
        <f t="shared" ref="BC256" si="2121">+BC255+BB256</f>
        <v>22</v>
      </c>
      <c r="BD256" s="239">
        <v>74</v>
      </c>
      <c r="BE256" s="230">
        <f t="shared" ref="BE256" si="2122">+Z256</f>
        <v>44080</v>
      </c>
      <c r="BF256" s="132">
        <f t="shared" ref="BF256" si="2123">+B256</f>
        <v>12</v>
      </c>
      <c r="BG256" s="230">
        <f t="shared" ref="BG256" si="2124">+A256</f>
        <v>44080</v>
      </c>
      <c r="BH256" s="132">
        <f t="shared" ref="BH256" si="2125">+C256</f>
        <v>2585</v>
      </c>
      <c r="BI256" s="1">
        <f t="shared" ref="BI256" si="2126">+BE256</f>
        <v>44080</v>
      </c>
      <c r="BJ256">
        <f t="shared" ref="BJ256" si="2127">+L256</f>
        <v>17</v>
      </c>
      <c r="BK256">
        <f t="shared" ref="BK256" si="2128">+M256</f>
        <v>17</v>
      </c>
      <c r="BL256" s="1">
        <f t="shared" ref="BL256" si="2129">+BI256</f>
        <v>44080</v>
      </c>
      <c r="BM256">
        <f t="shared" ref="BM256" si="2130">+BM255+BJ256</f>
        <v>3609</v>
      </c>
      <c r="BN256">
        <f t="shared" ref="BN256" si="2131">+BN255+BK256</f>
        <v>1219</v>
      </c>
      <c r="BO256" s="180">
        <f t="shared" ref="BO256" si="2132">+A256</f>
        <v>44080</v>
      </c>
      <c r="BP256">
        <f t="shared" ref="BP256" si="2133">+AF256</f>
        <v>4878</v>
      </c>
      <c r="BQ256">
        <f t="shared" ref="BQ256" si="2134">+AH256</f>
        <v>4511</v>
      </c>
      <c r="BR256">
        <f t="shared" ref="BR256" si="2135">+AJ256</f>
        <v>96</v>
      </c>
      <c r="BS256" s="180">
        <f t="shared" ref="BS256" si="2136">+A256</f>
        <v>44080</v>
      </c>
      <c r="BT256">
        <f t="shared" ref="BT256" si="2137">+AL256</f>
        <v>46</v>
      </c>
      <c r="BU256">
        <f t="shared" ref="BU256" si="2138">+AN256</f>
        <v>46</v>
      </c>
      <c r="BV256">
        <f t="shared" ref="BV256" si="2139">+AP256</f>
        <v>0</v>
      </c>
      <c r="BW256" s="180">
        <f t="shared" ref="BW256" si="2140">+A256</f>
        <v>44080</v>
      </c>
      <c r="BX256">
        <f t="shared" ref="BX256" si="2141">+AR256</f>
        <v>493</v>
      </c>
      <c r="BY256">
        <f t="shared" ref="BY256" si="2142">+AT256</f>
        <v>473</v>
      </c>
      <c r="BZ256">
        <f t="shared" ref="BZ256" si="2143">+AV256</f>
        <v>7</v>
      </c>
      <c r="CA256" s="180">
        <f t="shared" ref="CA256" si="2144">+A256</f>
        <v>44080</v>
      </c>
      <c r="CB256">
        <f t="shared" ref="CB256" si="2145">+AD256</f>
        <v>21</v>
      </c>
      <c r="CC256">
        <f t="shared" ref="CC256" si="2146">+AG256</f>
        <v>18</v>
      </c>
      <c r="CD256" s="180">
        <f t="shared" ref="CD256" si="2147">+A256</f>
        <v>44080</v>
      </c>
      <c r="CE256">
        <f t="shared" ref="CE256" si="2148">+AI256</f>
        <v>2</v>
      </c>
      <c r="CF256" s="1">
        <f t="shared" si="2055"/>
        <v>44080</v>
      </c>
      <c r="CG256" s="284">
        <f t="shared" si="2056"/>
        <v>21</v>
      </c>
      <c r="CH256" s="1">
        <f t="shared" si="2057"/>
        <v>44080</v>
      </c>
      <c r="CI256" s="285">
        <f t="shared" si="2058"/>
        <v>2</v>
      </c>
    </row>
    <row r="257" spans="1:87" ht="18" customHeight="1" x14ac:dyDescent="0.55000000000000004">
      <c r="A257" s="180">
        <v>44081</v>
      </c>
      <c r="B257" s="241">
        <v>10</v>
      </c>
      <c r="C257" s="155">
        <f t="shared" ref="C257" si="2149">+B257+C256</f>
        <v>2595</v>
      </c>
      <c r="D257" s="155">
        <f t="shared" ref="D257" si="2150">+C257-F257</f>
        <v>175</v>
      </c>
      <c r="E257" s="147">
        <v>2</v>
      </c>
      <c r="F257" s="147">
        <v>2420</v>
      </c>
      <c r="G257" s="147">
        <v>0</v>
      </c>
      <c r="H257" s="135"/>
      <c r="I257" s="147">
        <v>1</v>
      </c>
      <c r="J257" s="135"/>
      <c r="K257" s="42">
        <v>0</v>
      </c>
      <c r="L257" s="146">
        <v>13</v>
      </c>
      <c r="M257" s="147">
        <v>13</v>
      </c>
      <c r="N257" s="135"/>
      <c r="O257" s="135"/>
      <c r="P257" s="147">
        <v>2</v>
      </c>
      <c r="Q257" s="147">
        <v>2</v>
      </c>
      <c r="R257" s="135"/>
      <c r="S257" s="135"/>
      <c r="T257" s="147">
        <v>16</v>
      </c>
      <c r="U257" s="147">
        <v>10</v>
      </c>
      <c r="V257" s="135"/>
      <c r="W257" s="42">
        <v>324</v>
      </c>
      <c r="X257" s="148">
        <v>322</v>
      </c>
      <c r="Y257" s="42">
        <v>69</v>
      </c>
      <c r="Z257" s="75">
        <f t="shared" si="2061"/>
        <v>44081</v>
      </c>
      <c r="AA257" s="231">
        <f t="shared" ref="AA257" si="2151">+AF257+AL257+AR257</f>
        <v>5429</v>
      </c>
      <c r="AB257" s="231">
        <f t="shared" ref="AB257" si="2152">+AH257+AN257+AT257</f>
        <v>5045</v>
      </c>
      <c r="AC257" s="232">
        <f t="shared" ref="AC257" si="2153">+AJ257+AP257+AV257</f>
        <v>105</v>
      </c>
      <c r="AD257" s="184">
        <f t="shared" ref="AD257" si="2154">+AF257-AF256</f>
        <v>11</v>
      </c>
      <c r="AE257" s="244">
        <f t="shared" ref="AE257" si="2155">+AE256+AD257</f>
        <v>3684</v>
      </c>
      <c r="AF257" s="156">
        <v>4889</v>
      </c>
      <c r="AG257" s="185">
        <f t="shared" si="2111"/>
        <v>13</v>
      </c>
      <c r="AH257" s="156">
        <v>4524</v>
      </c>
      <c r="AI257" s="185">
        <f t="shared" si="2112"/>
        <v>2</v>
      </c>
      <c r="AJ257" s="186">
        <v>98</v>
      </c>
      <c r="AK257" s="187">
        <f t="shared" ref="AK257" si="2156">+AL257-AL256</f>
        <v>0</v>
      </c>
      <c r="AL257" s="156">
        <v>46</v>
      </c>
      <c r="AM257" s="185">
        <f t="shared" ref="AM257" si="2157">+AN257-AN256</f>
        <v>0</v>
      </c>
      <c r="AN257" s="156">
        <v>46</v>
      </c>
      <c r="AO257" s="185">
        <f t="shared" ref="AO257" si="2158">+AP257-AP256</f>
        <v>0</v>
      </c>
      <c r="AP257" s="188">
        <v>0</v>
      </c>
      <c r="AQ257" s="187">
        <f t="shared" ref="AQ257:AQ258" si="2159">+AR257-AR256</f>
        <v>1</v>
      </c>
      <c r="AR257" s="156">
        <v>494</v>
      </c>
      <c r="AS257" s="185">
        <f t="shared" ref="AS257" si="2160">+AT257-AT256</f>
        <v>2</v>
      </c>
      <c r="AT257" s="156">
        <v>475</v>
      </c>
      <c r="AU257" s="185">
        <f t="shared" ref="AU257" si="2161">+AV257-AV256</f>
        <v>0</v>
      </c>
      <c r="AV257" s="189">
        <v>7</v>
      </c>
      <c r="AW257" s="256">
        <v>86</v>
      </c>
      <c r="AX257" s="238">
        <f t="shared" si="2119"/>
        <v>44081</v>
      </c>
      <c r="AY257" s="6">
        <v>0</v>
      </c>
      <c r="AZ257" s="239">
        <f t="shared" ref="AZ257" si="2162">+AZ256+AY257</f>
        <v>341</v>
      </c>
      <c r="BA257" s="239">
        <f t="shared" si="455"/>
        <v>40</v>
      </c>
      <c r="BB257" s="130">
        <v>0</v>
      </c>
      <c r="BC257" s="27">
        <f t="shared" ref="BC257" si="2163">+BC256+BB257</f>
        <v>22</v>
      </c>
      <c r="BD257" s="239">
        <f t="shared" ref="BD257:BD338" si="2164">+BD256+1</f>
        <v>75</v>
      </c>
      <c r="BE257" s="230">
        <f t="shared" ref="BE257" si="2165">+Z257</f>
        <v>44081</v>
      </c>
      <c r="BF257" s="132">
        <f t="shared" ref="BF257" si="2166">+B257</f>
        <v>10</v>
      </c>
      <c r="BG257" s="230">
        <f t="shared" ref="BG257" si="2167">+A257</f>
        <v>44081</v>
      </c>
      <c r="BH257" s="132">
        <f t="shared" ref="BH257" si="2168">+C257</f>
        <v>2595</v>
      </c>
      <c r="BI257" s="1">
        <f t="shared" ref="BI257" si="2169">+BE257</f>
        <v>44081</v>
      </c>
      <c r="BJ257">
        <f t="shared" ref="BJ257" si="2170">+L257</f>
        <v>13</v>
      </c>
      <c r="BK257">
        <f t="shared" ref="BK257" si="2171">+M257</f>
        <v>13</v>
      </c>
      <c r="BL257" s="1">
        <f t="shared" ref="BL257" si="2172">+BI257</f>
        <v>44081</v>
      </c>
      <c r="BM257">
        <f t="shared" ref="BM257" si="2173">+BM256+BJ257</f>
        <v>3622</v>
      </c>
      <c r="BN257">
        <f t="shared" ref="BN257" si="2174">+BN256+BK257</f>
        <v>1232</v>
      </c>
      <c r="BO257" s="180">
        <f t="shared" ref="BO257" si="2175">+A257</f>
        <v>44081</v>
      </c>
      <c r="BP257">
        <f t="shared" ref="BP257" si="2176">+AF257</f>
        <v>4889</v>
      </c>
      <c r="BQ257">
        <f t="shared" ref="BQ257" si="2177">+AH257</f>
        <v>4524</v>
      </c>
      <c r="BR257">
        <f t="shared" ref="BR257" si="2178">+AJ257</f>
        <v>98</v>
      </c>
      <c r="BS257" s="180">
        <f t="shared" ref="BS257" si="2179">+A257</f>
        <v>44081</v>
      </c>
      <c r="BT257">
        <f t="shared" ref="BT257" si="2180">+AL257</f>
        <v>46</v>
      </c>
      <c r="BU257">
        <f t="shared" ref="BU257" si="2181">+AN257</f>
        <v>46</v>
      </c>
      <c r="BV257">
        <f t="shared" ref="BV257" si="2182">+AP257</f>
        <v>0</v>
      </c>
      <c r="BW257" s="180">
        <f t="shared" ref="BW257" si="2183">+A257</f>
        <v>44081</v>
      </c>
      <c r="BX257">
        <f t="shared" ref="BX257" si="2184">+AR257</f>
        <v>494</v>
      </c>
      <c r="BY257">
        <f t="shared" ref="BY257" si="2185">+AT257</f>
        <v>475</v>
      </c>
      <c r="BZ257">
        <f t="shared" ref="BZ257" si="2186">+AV257</f>
        <v>7</v>
      </c>
      <c r="CA257" s="180">
        <f t="shared" ref="CA257" si="2187">+A257</f>
        <v>44081</v>
      </c>
      <c r="CB257">
        <f t="shared" ref="CB257" si="2188">+AD257</f>
        <v>11</v>
      </c>
      <c r="CC257">
        <f t="shared" ref="CC257" si="2189">+AG257</f>
        <v>13</v>
      </c>
      <c r="CD257" s="180">
        <f t="shared" ref="CD257" si="2190">+A257</f>
        <v>44081</v>
      </c>
      <c r="CE257">
        <f t="shared" ref="CE257" si="2191">+AI257</f>
        <v>2</v>
      </c>
      <c r="CF257" s="1">
        <f t="shared" si="2055"/>
        <v>44081</v>
      </c>
      <c r="CG257" s="284">
        <f t="shared" si="2056"/>
        <v>11</v>
      </c>
      <c r="CH257" s="1">
        <f t="shared" si="2057"/>
        <v>44081</v>
      </c>
      <c r="CI257" s="285">
        <f t="shared" si="2058"/>
        <v>2</v>
      </c>
    </row>
    <row r="258" spans="1:87" ht="18" customHeight="1" x14ac:dyDescent="0.55000000000000004">
      <c r="A258" s="180">
        <v>44082</v>
      </c>
      <c r="B258" s="241">
        <v>2</v>
      </c>
      <c r="C258" s="155">
        <f t="shared" ref="C258" si="2192">+B258+C257</f>
        <v>2597</v>
      </c>
      <c r="D258" s="155">
        <f t="shared" ref="D258" si="2193">+C258-F258</f>
        <v>165</v>
      </c>
      <c r="E258" s="147">
        <v>2</v>
      </c>
      <c r="F258" s="147">
        <v>2432</v>
      </c>
      <c r="G258" s="147">
        <v>5</v>
      </c>
      <c r="H258" s="135"/>
      <c r="I258" s="147">
        <v>6</v>
      </c>
      <c r="J258" s="135"/>
      <c r="K258" s="42">
        <v>0</v>
      </c>
      <c r="L258" s="146">
        <v>8</v>
      </c>
      <c r="M258" s="147">
        <v>8</v>
      </c>
      <c r="N258" s="135"/>
      <c r="O258" s="135"/>
      <c r="P258" s="147">
        <v>1</v>
      </c>
      <c r="Q258" s="147">
        <v>1</v>
      </c>
      <c r="R258" s="135"/>
      <c r="S258" s="135"/>
      <c r="T258" s="147">
        <v>23</v>
      </c>
      <c r="U258" s="147">
        <v>23</v>
      </c>
      <c r="V258" s="135"/>
      <c r="W258" s="42">
        <v>308</v>
      </c>
      <c r="X258" s="148">
        <v>306</v>
      </c>
      <c r="Y258" s="42">
        <v>70</v>
      </c>
      <c r="Z258" s="75">
        <f t="shared" si="2061"/>
        <v>44082</v>
      </c>
      <c r="AA258" s="231">
        <f t="shared" ref="AA258" si="2194">+AF258+AL258+AR258</f>
        <v>5436</v>
      </c>
      <c r="AB258" s="231">
        <f t="shared" ref="AB258" si="2195">+AH258+AN258+AT258</f>
        <v>5064</v>
      </c>
      <c r="AC258" s="232">
        <f t="shared" ref="AC258" si="2196">+AJ258+AP258+AV258</f>
        <v>106</v>
      </c>
      <c r="AD258" s="184">
        <f t="shared" ref="AD258" si="2197">+AF258-AF257</f>
        <v>6</v>
      </c>
      <c r="AE258" s="244">
        <f t="shared" ref="AE258" si="2198">+AE257+AD258</f>
        <v>3690</v>
      </c>
      <c r="AF258" s="156">
        <v>4895</v>
      </c>
      <c r="AG258" s="185">
        <f t="shared" si="2111"/>
        <v>19</v>
      </c>
      <c r="AH258" s="156">
        <v>4543</v>
      </c>
      <c r="AI258" s="185">
        <f t="shared" si="2112"/>
        <v>1</v>
      </c>
      <c r="AJ258" s="186">
        <v>99</v>
      </c>
      <c r="AK258" s="187">
        <f t="shared" ref="AK258" si="2199">+AL258-AL257</f>
        <v>0</v>
      </c>
      <c r="AL258" s="156">
        <v>46</v>
      </c>
      <c r="AM258" s="185">
        <f t="shared" ref="AM258" si="2200">+AN258-AN257</f>
        <v>0</v>
      </c>
      <c r="AN258" s="156">
        <v>46</v>
      </c>
      <c r="AO258" s="185">
        <f t="shared" ref="AO258" si="2201">+AP258-AP257</f>
        <v>0</v>
      </c>
      <c r="AP258" s="188">
        <v>0</v>
      </c>
      <c r="AQ258" s="187">
        <f t="shared" si="2159"/>
        <v>1</v>
      </c>
      <c r="AR258" s="156">
        <v>495</v>
      </c>
      <c r="AS258" s="185">
        <f t="shared" ref="AS258" si="2202">+AT258-AT257</f>
        <v>0</v>
      </c>
      <c r="AT258" s="156">
        <v>475</v>
      </c>
      <c r="AU258" s="185">
        <f t="shared" ref="AU258" si="2203">+AV258-AV257</f>
        <v>0</v>
      </c>
      <c r="AV258" s="189">
        <v>7</v>
      </c>
      <c r="AW258" s="247">
        <v>87</v>
      </c>
      <c r="AX258" s="238">
        <f t="shared" si="2119"/>
        <v>44082</v>
      </c>
      <c r="AY258" s="6">
        <v>0</v>
      </c>
      <c r="AZ258" s="239">
        <f t="shared" ref="AZ258" si="2204">+AZ257+AY258</f>
        <v>341</v>
      </c>
      <c r="BA258" s="239">
        <f t="shared" si="455"/>
        <v>41</v>
      </c>
      <c r="BB258" s="130">
        <v>0</v>
      </c>
      <c r="BC258" s="27">
        <f t="shared" ref="BC258" si="2205">+BC257+BB258</f>
        <v>22</v>
      </c>
      <c r="BD258" s="239">
        <f t="shared" si="2164"/>
        <v>76</v>
      </c>
      <c r="BE258" s="230">
        <f t="shared" ref="BE258" si="2206">+Z258</f>
        <v>44082</v>
      </c>
      <c r="BF258" s="132">
        <f t="shared" ref="BF258" si="2207">+B258</f>
        <v>2</v>
      </c>
      <c r="BG258" s="230">
        <f t="shared" ref="BG258" si="2208">+A258</f>
        <v>44082</v>
      </c>
      <c r="BH258" s="132">
        <f t="shared" ref="BH258" si="2209">+C258</f>
        <v>2597</v>
      </c>
      <c r="BI258" s="1">
        <f t="shared" ref="BI258" si="2210">+BE258</f>
        <v>44082</v>
      </c>
      <c r="BJ258">
        <f t="shared" ref="BJ258" si="2211">+L258</f>
        <v>8</v>
      </c>
      <c r="BK258">
        <f t="shared" ref="BK258" si="2212">+M258</f>
        <v>8</v>
      </c>
      <c r="BL258" s="1">
        <f t="shared" ref="BL258" si="2213">+BI258</f>
        <v>44082</v>
      </c>
      <c r="BM258">
        <f t="shared" ref="BM258" si="2214">+BM257+BJ258</f>
        <v>3630</v>
      </c>
      <c r="BN258">
        <f t="shared" ref="BN258" si="2215">+BN257+BK258</f>
        <v>1240</v>
      </c>
      <c r="BO258" s="180">
        <f t="shared" ref="BO258" si="2216">+A258</f>
        <v>44082</v>
      </c>
      <c r="BP258">
        <f t="shared" ref="BP258" si="2217">+AF258</f>
        <v>4895</v>
      </c>
      <c r="BQ258">
        <f t="shared" ref="BQ258" si="2218">+AH258</f>
        <v>4543</v>
      </c>
      <c r="BR258">
        <f t="shared" ref="BR258" si="2219">+AJ258</f>
        <v>99</v>
      </c>
      <c r="BS258" s="180">
        <f t="shared" ref="BS258" si="2220">+A258</f>
        <v>44082</v>
      </c>
      <c r="BT258">
        <f t="shared" ref="BT258" si="2221">+AL258</f>
        <v>46</v>
      </c>
      <c r="BU258">
        <f t="shared" ref="BU258" si="2222">+AN258</f>
        <v>46</v>
      </c>
      <c r="BV258">
        <f t="shared" ref="BV258" si="2223">+AP258</f>
        <v>0</v>
      </c>
      <c r="BW258" s="180">
        <f t="shared" ref="BW258" si="2224">+A258</f>
        <v>44082</v>
      </c>
      <c r="BX258">
        <f t="shared" ref="BX258" si="2225">+AR258</f>
        <v>495</v>
      </c>
      <c r="BY258">
        <f t="shared" ref="BY258" si="2226">+AT258</f>
        <v>475</v>
      </c>
      <c r="BZ258">
        <f t="shared" ref="BZ258" si="2227">+AV258</f>
        <v>7</v>
      </c>
      <c r="CA258" s="180">
        <f t="shared" ref="CA258" si="2228">+A258</f>
        <v>44082</v>
      </c>
      <c r="CB258">
        <f t="shared" ref="CB258" si="2229">+AD258</f>
        <v>6</v>
      </c>
      <c r="CC258">
        <f t="shared" ref="CC258" si="2230">+AG258</f>
        <v>19</v>
      </c>
      <c r="CD258" s="180">
        <f t="shared" ref="CD258" si="2231">+A258</f>
        <v>44082</v>
      </c>
      <c r="CE258">
        <f t="shared" ref="CE258" si="2232">+AI258</f>
        <v>1</v>
      </c>
      <c r="CF258" s="1">
        <f t="shared" si="2055"/>
        <v>44082</v>
      </c>
      <c r="CG258" s="284">
        <f t="shared" si="2056"/>
        <v>6</v>
      </c>
      <c r="CH258" s="1">
        <f t="shared" si="2057"/>
        <v>44082</v>
      </c>
      <c r="CI258" s="285">
        <f t="shared" si="2058"/>
        <v>1</v>
      </c>
    </row>
    <row r="259" spans="1:87" ht="18" customHeight="1" x14ac:dyDescent="0.55000000000000004">
      <c r="A259" s="180">
        <v>44083</v>
      </c>
      <c r="B259" s="241">
        <v>7</v>
      </c>
      <c r="C259" s="155">
        <f t="shared" ref="C259" si="2233">+B259+C258</f>
        <v>2604</v>
      </c>
      <c r="D259" s="155">
        <f t="shared" ref="D259" si="2234">+C259-F259</f>
        <v>161</v>
      </c>
      <c r="E259" s="147">
        <v>2</v>
      </c>
      <c r="F259" s="147">
        <v>2443</v>
      </c>
      <c r="G259" s="147">
        <v>0</v>
      </c>
      <c r="H259" s="135"/>
      <c r="I259" s="147">
        <v>1</v>
      </c>
      <c r="J259" s="135"/>
      <c r="K259" s="42">
        <v>0</v>
      </c>
      <c r="L259" s="146">
        <v>15</v>
      </c>
      <c r="M259" s="147">
        <v>15</v>
      </c>
      <c r="N259" s="135"/>
      <c r="O259" s="135"/>
      <c r="P259" s="147">
        <v>0</v>
      </c>
      <c r="Q259" s="147">
        <v>0</v>
      </c>
      <c r="R259" s="135"/>
      <c r="S259" s="135"/>
      <c r="T259" s="147">
        <v>22</v>
      </c>
      <c r="U259" s="147">
        <v>22</v>
      </c>
      <c r="V259" s="135"/>
      <c r="W259" s="42">
        <v>301</v>
      </c>
      <c r="X259" s="148">
        <v>299</v>
      </c>
      <c r="Y259" s="42">
        <v>71</v>
      </c>
      <c r="Z259" s="75">
        <f t="shared" si="2061"/>
        <v>44083</v>
      </c>
      <c r="AA259" s="231">
        <f t="shared" ref="AA259" si="2235">+AF259+AL259+AR259</f>
        <v>5442</v>
      </c>
      <c r="AB259" s="231">
        <f t="shared" ref="AB259" si="2236">+AH259+AN259+AT259</f>
        <v>5078</v>
      </c>
      <c r="AC259" s="232">
        <f t="shared" ref="AC259" si="2237">+AJ259+AP259+AV259</f>
        <v>106</v>
      </c>
      <c r="AD259" s="184">
        <f t="shared" ref="AD259" si="2238">+AF259-AF258</f>
        <v>6</v>
      </c>
      <c r="AE259" s="244">
        <f t="shared" ref="AE259" si="2239">+AE258+AD259</f>
        <v>3696</v>
      </c>
      <c r="AF259" s="156">
        <v>4901</v>
      </c>
      <c r="AG259" s="185">
        <f t="shared" si="2111"/>
        <v>14</v>
      </c>
      <c r="AH259" s="156">
        <v>4557</v>
      </c>
      <c r="AI259" s="185">
        <f t="shared" ref="AI259" si="2240">+AJ259-AJ258</f>
        <v>0</v>
      </c>
      <c r="AJ259" s="186">
        <v>99</v>
      </c>
      <c r="AK259" s="187">
        <f t="shared" ref="AK259" si="2241">+AL259-AL258</f>
        <v>0</v>
      </c>
      <c r="AL259" s="156">
        <v>46</v>
      </c>
      <c r="AM259" s="185">
        <f t="shared" ref="AM259" si="2242">+AN259-AN258</f>
        <v>0</v>
      </c>
      <c r="AN259" s="156">
        <v>46</v>
      </c>
      <c r="AO259" s="185">
        <f t="shared" ref="AO259" si="2243">+AP259-AP258</f>
        <v>0</v>
      </c>
      <c r="AP259" s="188">
        <v>0</v>
      </c>
      <c r="AQ259" s="187">
        <f t="shared" ref="AQ259" si="2244">+AR259-AR258</f>
        <v>0</v>
      </c>
      <c r="AR259" s="156">
        <v>495</v>
      </c>
      <c r="AS259" s="185">
        <f t="shared" ref="AS259" si="2245">+AT259-AT258</f>
        <v>0</v>
      </c>
      <c r="AT259" s="156">
        <v>475</v>
      </c>
      <c r="AU259" s="185">
        <f t="shared" ref="AU259" si="2246">+AV259-AV258</f>
        <v>0</v>
      </c>
      <c r="AV259" s="189">
        <v>7</v>
      </c>
      <c r="AW259" s="256">
        <v>88</v>
      </c>
      <c r="AX259" s="238">
        <f t="shared" si="2119"/>
        <v>44083</v>
      </c>
      <c r="AY259" s="6">
        <v>0</v>
      </c>
      <c r="AZ259" s="239">
        <f t="shared" ref="AZ259" si="2247">+AZ258+AY259</f>
        <v>341</v>
      </c>
      <c r="BA259" s="239">
        <f t="shared" si="455"/>
        <v>42</v>
      </c>
      <c r="BB259" s="130">
        <v>0</v>
      </c>
      <c r="BC259" s="27">
        <f t="shared" ref="BC259" si="2248">+BC258+BB259</f>
        <v>22</v>
      </c>
      <c r="BD259" s="239">
        <f t="shared" si="2164"/>
        <v>77</v>
      </c>
      <c r="BE259" s="230">
        <f t="shared" ref="BE259" si="2249">+Z259</f>
        <v>44083</v>
      </c>
      <c r="BF259" s="132">
        <f t="shared" ref="BF259" si="2250">+B259</f>
        <v>7</v>
      </c>
      <c r="BG259" s="230">
        <f t="shared" ref="BG259" si="2251">+A259</f>
        <v>44083</v>
      </c>
      <c r="BH259" s="132">
        <f t="shared" ref="BH259" si="2252">+C259</f>
        <v>2604</v>
      </c>
      <c r="BI259" s="1">
        <f t="shared" ref="BI259" si="2253">+BE259</f>
        <v>44083</v>
      </c>
      <c r="BJ259">
        <f t="shared" ref="BJ259" si="2254">+L259</f>
        <v>15</v>
      </c>
      <c r="BK259">
        <f t="shared" ref="BK259" si="2255">+M259</f>
        <v>15</v>
      </c>
      <c r="BL259" s="1">
        <f t="shared" ref="BL259" si="2256">+BI259</f>
        <v>44083</v>
      </c>
      <c r="BM259">
        <f t="shared" ref="BM259" si="2257">+BM258+BJ259</f>
        <v>3645</v>
      </c>
      <c r="BN259">
        <f t="shared" ref="BN259" si="2258">+BN258+BK259</f>
        <v>1255</v>
      </c>
      <c r="BO259" s="180">
        <f t="shared" ref="BO259" si="2259">+A259</f>
        <v>44083</v>
      </c>
      <c r="BP259">
        <f t="shared" ref="BP259" si="2260">+AF259</f>
        <v>4901</v>
      </c>
      <c r="BQ259">
        <f t="shared" ref="BQ259" si="2261">+AH259</f>
        <v>4557</v>
      </c>
      <c r="BR259">
        <f t="shared" ref="BR259" si="2262">+AJ259</f>
        <v>99</v>
      </c>
      <c r="BS259" s="180">
        <f t="shared" ref="BS259" si="2263">+A259</f>
        <v>44083</v>
      </c>
      <c r="BT259">
        <f t="shared" ref="BT259" si="2264">+AL259</f>
        <v>46</v>
      </c>
      <c r="BU259">
        <f t="shared" ref="BU259" si="2265">+AN259</f>
        <v>46</v>
      </c>
      <c r="BV259">
        <f t="shared" ref="BV259" si="2266">+AP259</f>
        <v>0</v>
      </c>
      <c r="BW259" s="180">
        <f t="shared" ref="BW259" si="2267">+A259</f>
        <v>44083</v>
      </c>
      <c r="BX259">
        <f t="shared" ref="BX259" si="2268">+AR259</f>
        <v>495</v>
      </c>
      <c r="BY259">
        <f t="shared" ref="BY259" si="2269">+AT259</f>
        <v>475</v>
      </c>
      <c r="BZ259">
        <f t="shared" ref="BZ259" si="2270">+AV259</f>
        <v>7</v>
      </c>
      <c r="CA259" s="180">
        <f t="shared" ref="CA259" si="2271">+A259</f>
        <v>44083</v>
      </c>
      <c r="CB259">
        <f t="shared" ref="CB259" si="2272">+AD259</f>
        <v>6</v>
      </c>
      <c r="CC259">
        <f t="shared" ref="CC259" si="2273">+AG259</f>
        <v>14</v>
      </c>
      <c r="CD259" s="180">
        <f t="shared" ref="CD259" si="2274">+A259</f>
        <v>44083</v>
      </c>
      <c r="CE259">
        <f t="shared" ref="CE259" si="2275">+AI259</f>
        <v>0</v>
      </c>
      <c r="CF259" s="1">
        <f t="shared" si="2055"/>
        <v>44083</v>
      </c>
      <c r="CG259" s="284">
        <f t="shared" si="2056"/>
        <v>6</v>
      </c>
      <c r="CH259" s="1">
        <f t="shared" si="2057"/>
        <v>44083</v>
      </c>
      <c r="CI259" s="285">
        <f t="shared" si="2058"/>
        <v>0</v>
      </c>
    </row>
    <row r="260" spans="1:87" ht="18" customHeight="1" x14ac:dyDescent="0.55000000000000004">
      <c r="A260" s="180">
        <v>44084</v>
      </c>
      <c r="B260" s="241">
        <v>15</v>
      </c>
      <c r="C260" s="155">
        <f t="shared" ref="C260" si="2276">+B260+C259</f>
        <v>2619</v>
      </c>
      <c r="D260" s="155">
        <f t="shared" ref="D260" si="2277">+C260-F260</f>
        <v>157</v>
      </c>
      <c r="E260" s="147">
        <v>1</v>
      </c>
      <c r="F260" s="147">
        <v>2462</v>
      </c>
      <c r="G260" s="147">
        <v>0</v>
      </c>
      <c r="H260" s="135"/>
      <c r="I260" s="147">
        <v>1</v>
      </c>
      <c r="J260" s="135"/>
      <c r="K260" s="42">
        <v>0</v>
      </c>
      <c r="L260" s="146">
        <v>22</v>
      </c>
      <c r="M260" s="147">
        <v>22</v>
      </c>
      <c r="N260" s="135"/>
      <c r="O260" s="135"/>
      <c r="P260" s="147">
        <v>1</v>
      </c>
      <c r="Q260" s="147">
        <v>1</v>
      </c>
      <c r="R260" s="135"/>
      <c r="S260" s="135"/>
      <c r="T260" s="147">
        <v>11</v>
      </c>
      <c r="U260" s="147">
        <v>11</v>
      </c>
      <c r="V260" s="135"/>
      <c r="W260" s="42">
        <v>311</v>
      </c>
      <c r="X260" s="148">
        <v>309</v>
      </c>
      <c r="Y260" s="42">
        <v>72</v>
      </c>
      <c r="Z260" s="75">
        <f t="shared" si="2061"/>
        <v>44084</v>
      </c>
      <c r="AA260" s="231">
        <f t="shared" ref="AA260" si="2278">+AF260+AL260+AR260</f>
        <v>5455</v>
      </c>
      <c r="AB260" s="231">
        <f t="shared" ref="AB260" si="2279">+AH260+AN260+AT260</f>
        <v>5103</v>
      </c>
      <c r="AC260" s="232">
        <f t="shared" ref="AC260" si="2280">+AJ260+AP260+AV260</f>
        <v>106</v>
      </c>
      <c r="AD260" s="184">
        <f t="shared" ref="AD260" si="2281">+AF260-AF259</f>
        <v>12</v>
      </c>
      <c r="AE260" s="244">
        <f t="shared" ref="AE260" si="2282">+AE259+AD260</f>
        <v>3708</v>
      </c>
      <c r="AF260" s="156">
        <v>4913</v>
      </c>
      <c r="AG260" s="185">
        <f t="shared" si="2111"/>
        <v>25</v>
      </c>
      <c r="AH260" s="156">
        <v>4582</v>
      </c>
      <c r="AI260" s="185">
        <f t="shared" ref="AI260" si="2283">+AJ260-AJ259</f>
        <v>0</v>
      </c>
      <c r="AJ260" s="186">
        <v>99</v>
      </c>
      <c r="AK260" s="187">
        <f t="shared" ref="AK260" si="2284">+AL260-AL259</f>
        <v>0</v>
      </c>
      <c r="AL260" s="156">
        <v>46</v>
      </c>
      <c r="AM260" s="185">
        <f t="shared" ref="AM260" si="2285">+AN260-AN259</f>
        <v>0</v>
      </c>
      <c r="AN260" s="156">
        <v>46</v>
      </c>
      <c r="AO260" s="185">
        <f t="shared" ref="AO260" si="2286">+AP260-AP259</f>
        <v>0</v>
      </c>
      <c r="AP260" s="188">
        <v>0</v>
      </c>
      <c r="AQ260" s="187">
        <f t="shared" ref="AQ260" si="2287">+AR260-AR259</f>
        <v>1</v>
      </c>
      <c r="AR260" s="156">
        <v>496</v>
      </c>
      <c r="AS260" s="185">
        <f t="shared" ref="AS260" si="2288">+AT260-AT259</f>
        <v>0</v>
      </c>
      <c r="AT260" s="156">
        <v>475</v>
      </c>
      <c r="AU260" s="185">
        <f t="shared" ref="AU260" si="2289">+AV260-AV259</f>
        <v>0</v>
      </c>
      <c r="AV260" s="189">
        <v>7</v>
      </c>
      <c r="AW260" s="256">
        <v>89</v>
      </c>
      <c r="AX260" s="238">
        <f t="shared" ref="AX260" si="2290">+A260</f>
        <v>44084</v>
      </c>
      <c r="AY260" s="6">
        <v>0</v>
      </c>
      <c r="AZ260" s="239">
        <f t="shared" ref="AZ260" si="2291">+AZ259+AY260</f>
        <v>341</v>
      </c>
      <c r="BA260" s="239">
        <f t="shared" si="455"/>
        <v>43</v>
      </c>
      <c r="BB260" s="130">
        <v>0</v>
      </c>
      <c r="BC260" s="27">
        <f t="shared" ref="BC260" si="2292">+BC259+BB260</f>
        <v>22</v>
      </c>
      <c r="BD260" s="239">
        <f t="shared" si="2164"/>
        <v>78</v>
      </c>
      <c r="BE260" s="230">
        <f t="shared" ref="BE260" si="2293">+Z260</f>
        <v>44084</v>
      </c>
      <c r="BF260" s="132">
        <f t="shared" ref="BF260" si="2294">+B260</f>
        <v>15</v>
      </c>
      <c r="BG260" s="230">
        <f t="shared" ref="BG260" si="2295">+A260</f>
        <v>44084</v>
      </c>
      <c r="BH260" s="132">
        <f t="shared" ref="BH260" si="2296">+C260</f>
        <v>2619</v>
      </c>
      <c r="BI260" s="1">
        <f t="shared" ref="BI260" si="2297">+BE260</f>
        <v>44084</v>
      </c>
      <c r="BJ260">
        <f t="shared" ref="BJ260" si="2298">+L260</f>
        <v>22</v>
      </c>
      <c r="BK260">
        <f t="shared" ref="BK260" si="2299">+M260</f>
        <v>22</v>
      </c>
      <c r="BL260" s="1">
        <f t="shared" ref="BL260" si="2300">+BI260</f>
        <v>44084</v>
      </c>
      <c r="BM260">
        <f t="shared" ref="BM260" si="2301">+BM259+BJ260</f>
        <v>3667</v>
      </c>
      <c r="BN260">
        <f t="shared" ref="BN260" si="2302">+BN259+BK260</f>
        <v>1277</v>
      </c>
      <c r="BO260" s="180">
        <f t="shared" ref="BO260" si="2303">+A260</f>
        <v>44084</v>
      </c>
      <c r="BP260">
        <f t="shared" ref="BP260" si="2304">+AF260</f>
        <v>4913</v>
      </c>
      <c r="BQ260">
        <f t="shared" ref="BQ260" si="2305">+AH260</f>
        <v>4582</v>
      </c>
      <c r="BR260">
        <f t="shared" ref="BR260" si="2306">+AJ260</f>
        <v>99</v>
      </c>
      <c r="BS260" s="180">
        <f t="shared" ref="BS260" si="2307">+A260</f>
        <v>44084</v>
      </c>
      <c r="BT260">
        <f t="shared" ref="BT260" si="2308">+AL260</f>
        <v>46</v>
      </c>
      <c r="BU260">
        <f t="shared" ref="BU260" si="2309">+AN260</f>
        <v>46</v>
      </c>
      <c r="BV260">
        <f t="shared" ref="BV260" si="2310">+AP260</f>
        <v>0</v>
      </c>
      <c r="BW260" s="180">
        <f t="shared" ref="BW260" si="2311">+A260</f>
        <v>44084</v>
      </c>
      <c r="BX260">
        <f t="shared" ref="BX260" si="2312">+AR260</f>
        <v>496</v>
      </c>
      <c r="BY260">
        <f t="shared" ref="BY260" si="2313">+AT260</f>
        <v>475</v>
      </c>
      <c r="BZ260">
        <f t="shared" ref="BZ260" si="2314">+AV260</f>
        <v>7</v>
      </c>
      <c r="CA260" s="180">
        <f t="shared" ref="CA260" si="2315">+A260</f>
        <v>44084</v>
      </c>
      <c r="CB260">
        <f t="shared" ref="CB260" si="2316">+AD260</f>
        <v>12</v>
      </c>
      <c r="CC260">
        <f t="shared" ref="CC260" si="2317">+AG260</f>
        <v>25</v>
      </c>
      <c r="CD260" s="180">
        <f t="shared" ref="CD260" si="2318">+A260</f>
        <v>44084</v>
      </c>
      <c r="CE260">
        <f t="shared" ref="CE260" si="2319">+AI260</f>
        <v>0</v>
      </c>
      <c r="CF260" s="1">
        <f t="shared" si="2055"/>
        <v>44084</v>
      </c>
      <c r="CG260" s="284">
        <f t="shared" si="2056"/>
        <v>12</v>
      </c>
      <c r="CH260" s="1">
        <f t="shared" si="2057"/>
        <v>44084</v>
      </c>
      <c r="CI260" s="285">
        <f t="shared" si="2058"/>
        <v>0</v>
      </c>
    </row>
    <row r="261" spans="1:87" ht="18" customHeight="1" x14ac:dyDescent="0.55000000000000004">
      <c r="A261" s="180">
        <v>44085</v>
      </c>
      <c r="B261" s="241">
        <v>6</v>
      </c>
      <c r="C261" s="155">
        <f t="shared" ref="C261" si="2320">+B261+C260</f>
        <v>2625</v>
      </c>
      <c r="D261" s="155">
        <f t="shared" ref="D261" si="2321">+C261-F261</f>
        <v>154</v>
      </c>
      <c r="E261" s="147">
        <v>1</v>
      </c>
      <c r="F261" s="147">
        <v>2471</v>
      </c>
      <c r="G261" s="147">
        <v>1</v>
      </c>
      <c r="H261" s="135"/>
      <c r="I261" s="147">
        <v>1</v>
      </c>
      <c r="J261" s="135"/>
      <c r="K261" s="42">
        <v>0</v>
      </c>
      <c r="L261" s="146">
        <v>8</v>
      </c>
      <c r="M261" s="147">
        <v>8</v>
      </c>
      <c r="N261" s="135"/>
      <c r="O261" s="135"/>
      <c r="P261" s="147">
        <v>1</v>
      </c>
      <c r="Q261" s="147">
        <v>1</v>
      </c>
      <c r="R261" s="135"/>
      <c r="S261" s="135"/>
      <c r="T261" s="147">
        <v>19</v>
      </c>
      <c r="U261" s="147">
        <v>18</v>
      </c>
      <c r="V261" s="135"/>
      <c r="W261" s="42">
        <v>299</v>
      </c>
      <c r="X261" s="148">
        <v>298</v>
      </c>
      <c r="Y261" s="42">
        <v>73</v>
      </c>
      <c r="Z261" s="75">
        <f t="shared" ref="Z261:Z264" si="2322">+A261</f>
        <v>44085</v>
      </c>
      <c r="AA261" s="231">
        <f t="shared" ref="AA261" si="2323">+AF261+AL261+AR261</f>
        <v>5469</v>
      </c>
      <c r="AB261" s="231">
        <f t="shared" ref="AB261" si="2324">+AH261+AN261+AT261</f>
        <v>5119</v>
      </c>
      <c r="AC261" s="232">
        <f t="shared" ref="AC261" si="2325">+AJ261+AP261+AV261</f>
        <v>106</v>
      </c>
      <c r="AD261" s="184">
        <f t="shared" ref="AD261" si="2326">+AF261-AF260</f>
        <v>12</v>
      </c>
      <c r="AE261" s="244">
        <f t="shared" ref="AE261" si="2327">+AE260+AD261</f>
        <v>3720</v>
      </c>
      <c r="AF261" s="156">
        <v>4925</v>
      </c>
      <c r="AG261" s="185">
        <f t="shared" ref="AG261" si="2328">+AH261-AH260</f>
        <v>16</v>
      </c>
      <c r="AH261" s="156">
        <v>4598</v>
      </c>
      <c r="AI261" s="185">
        <f t="shared" ref="AI261" si="2329">+AJ261-AJ260</f>
        <v>0</v>
      </c>
      <c r="AJ261" s="186">
        <v>99</v>
      </c>
      <c r="AK261" s="187">
        <f t="shared" ref="AK261" si="2330">+AL261-AL260</f>
        <v>0</v>
      </c>
      <c r="AL261" s="156">
        <v>46</v>
      </c>
      <c r="AM261" s="185">
        <f t="shared" ref="AM261" si="2331">+AN261-AN260</f>
        <v>0</v>
      </c>
      <c r="AN261" s="156">
        <v>46</v>
      </c>
      <c r="AO261" s="185">
        <f t="shared" ref="AO261" si="2332">+AP261-AP260</f>
        <v>0</v>
      </c>
      <c r="AP261" s="188">
        <v>0</v>
      </c>
      <c r="AQ261" s="187">
        <f t="shared" ref="AQ261" si="2333">+AR261-AR260</f>
        <v>2</v>
      </c>
      <c r="AR261" s="156">
        <v>498</v>
      </c>
      <c r="AS261" s="185">
        <f t="shared" ref="AS261" si="2334">+AT261-AT260</f>
        <v>0</v>
      </c>
      <c r="AT261" s="156">
        <v>475</v>
      </c>
      <c r="AU261" s="185">
        <f t="shared" ref="AU261" si="2335">+AV261-AV260</f>
        <v>0</v>
      </c>
      <c r="AV261" s="189">
        <v>7</v>
      </c>
      <c r="AW261" s="256">
        <v>90</v>
      </c>
      <c r="AX261" s="238">
        <f t="shared" ref="AX261" si="2336">+A261</f>
        <v>44085</v>
      </c>
      <c r="AY261" s="6">
        <v>0</v>
      </c>
      <c r="AZ261" s="239">
        <f t="shared" ref="AZ261" si="2337">+AZ260+AY261</f>
        <v>341</v>
      </c>
      <c r="BA261" s="239">
        <f t="shared" si="455"/>
        <v>44</v>
      </c>
      <c r="BB261" s="130">
        <v>0</v>
      </c>
      <c r="BC261" s="27">
        <f t="shared" ref="BC261" si="2338">+BC260+BB261</f>
        <v>22</v>
      </c>
      <c r="BD261" s="239">
        <f t="shared" si="2164"/>
        <v>79</v>
      </c>
      <c r="BE261" s="230">
        <f t="shared" ref="BE261" si="2339">+Z261</f>
        <v>44085</v>
      </c>
      <c r="BF261" s="132">
        <f t="shared" ref="BF261" si="2340">+B261</f>
        <v>6</v>
      </c>
      <c r="BG261" s="230">
        <f t="shared" ref="BG261" si="2341">+A261</f>
        <v>44085</v>
      </c>
      <c r="BH261" s="132">
        <f t="shared" ref="BH261" si="2342">+C261</f>
        <v>2625</v>
      </c>
      <c r="BI261" s="1">
        <f t="shared" ref="BI261" si="2343">+BE261</f>
        <v>44085</v>
      </c>
      <c r="BJ261">
        <f t="shared" ref="BJ261" si="2344">+L261</f>
        <v>8</v>
      </c>
      <c r="BK261">
        <f t="shared" ref="BK261" si="2345">+M261</f>
        <v>8</v>
      </c>
      <c r="BL261" s="1">
        <f t="shared" ref="BL261" si="2346">+BI261</f>
        <v>44085</v>
      </c>
      <c r="BM261">
        <f t="shared" ref="BM261" si="2347">+BM260+BJ261</f>
        <v>3675</v>
      </c>
      <c r="BN261">
        <f t="shared" ref="BN261" si="2348">+BN260+BK261</f>
        <v>1285</v>
      </c>
      <c r="BO261" s="180">
        <f t="shared" ref="BO261" si="2349">+A261</f>
        <v>44085</v>
      </c>
      <c r="BP261">
        <f t="shared" ref="BP261" si="2350">+AF261</f>
        <v>4925</v>
      </c>
      <c r="BQ261">
        <f t="shared" ref="BQ261" si="2351">+AH261</f>
        <v>4598</v>
      </c>
      <c r="BR261">
        <f t="shared" ref="BR261" si="2352">+AJ261</f>
        <v>99</v>
      </c>
      <c r="BS261" s="180">
        <f t="shared" ref="BS261" si="2353">+A261</f>
        <v>44085</v>
      </c>
      <c r="BT261">
        <f t="shared" ref="BT261" si="2354">+AL261</f>
        <v>46</v>
      </c>
      <c r="BU261">
        <f t="shared" ref="BU261" si="2355">+AN261</f>
        <v>46</v>
      </c>
      <c r="BV261">
        <f t="shared" ref="BV261" si="2356">+AP261</f>
        <v>0</v>
      </c>
      <c r="BW261" s="180">
        <f t="shared" ref="BW261" si="2357">+A261</f>
        <v>44085</v>
      </c>
      <c r="BX261">
        <f t="shared" ref="BX261" si="2358">+AR261</f>
        <v>498</v>
      </c>
      <c r="BY261">
        <f t="shared" ref="BY261" si="2359">+AT261</f>
        <v>475</v>
      </c>
      <c r="BZ261">
        <f t="shared" ref="BZ261" si="2360">+AV261</f>
        <v>7</v>
      </c>
      <c r="CA261" s="180">
        <f t="shared" ref="CA261" si="2361">+A261</f>
        <v>44085</v>
      </c>
      <c r="CB261">
        <f t="shared" ref="CB261" si="2362">+AD261</f>
        <v>12</v>
      </c>
      <c r="CC261">
        <f t="shared" ref="CC261" si="2363">+AG261</f>
        <v>16</v>
      </c>
      <c r="CD261" s="180">
        <f t="shared" ref="CD261" si="2364">+A261</f>
        <v>44085</v>
      </c>
      <c r="CE261">
        <f t="shared" ref="CE261" si="2365">+AI261</f>
        <v>0</v>
      </c>
      <c r="CF261" s="1">
        <f t="shared" si="2055"/>
        <v>44085</v>
      </c>
      <c r="CG261" s="284">
        <f t="shared" si="2056"/>
        <v>12</v>
      </c>
      <c r="CH261" s="1">
        <f t="shared" si="2057"/>
        <v>44085</v>
      </c>
      <c r="CI261" s="285">
        <f t="shared" si="2058"/>
        <v>0</v>
      </c>
    </row>
    <row r="262" spans="1:87" ht="18" customHeight="1" x14ac:dyDescent="0.55000000000000004">
      <c r="A262" s="180">
        <v>44086</v>
      </c>
      <c r="B262" s="241">
        <v>10</v>
      </c>
      <c r="C262" s="155">
        <f t="shared" ref="C262" si="2366">+B262+C261</f>
        <v>2635</v>
      </c>
      <c r="D262" s="155">
        <f t="shared" ref="D262" si="2367">+C262-F262</f>
        <v>151</v>
      </c>
      <c r="E262" s="147">
        <v>1</v>
      </c>
      <c r="F262" s="147">
        <v>2484</v>
      </c>
      <c r="G262" s="147">
        <v>0</v>
      </c>
      <c r="H262" s="135"/>
      <c r="I262" s="147">
        <v>0</v>
      </c>
      <c r="J262" s="135"/>
      <c r="K262" s="42">
        <v>0</v>
      </c>
      <c r="L262" s="146">
        <v>70</v>
      </c>
      <c r="M262" s="147">
        <v>70</v>
      </c>
      <c r="N262" s="135"/>
      <c r="O262" s="135"/>
      <c r="P262" s="147">
        <v>0</v>
      </c>
      <c r="Q262" s="147">
        <v>0</v>
      </c>
      <c r="R262" s="135"/>
      <c r="S262" s="135"/>
      <c r="T262" s="147">
        <v>12</v>
      </c>
      <c r="U262" s="147">
        <v>12</v>
      </c>
      <c r="V262" s="135"/>
      <c r="W262" s="42">
        <v>357</v>
      </c>
      <c r="X262" s="148">
        <v>356</v>
      </c>
      <c r="Y262" s="42">
        <v>74</v>
      </c>
      <c r="Z262" s="75">
        <f t="shared" si="2322"/>
        <v>44086</v>
      </c>
      <c r="AA262" s="231">
        <f t="shared" ref="AA262" si="2368">+AF262+AL262+AR262</f>
        <v>5482</v>
      </c>
      <c r="AB262" s="231">
        <f t="shared" ref="AB262" si="2369">+AH262+AN262+AT262</f>
        <v>5134</v>
      </c>
      <c r="AC262" s="232">
        <f t="shared" ref="AC262" si="2370">+AJ262+AP262+AV262</f>
        <v>107</v>
      </c>
      <c r="AD262" s="184">
        <f t="shared" ref="AD262" si="2371">+AF262-AF261</f>
        <v>13</v>
      </c>
      <c r="AE262" s="244">
        <f t="shared" ref="AE262" si="2372">+AE261+AD262</f>
        <v>3733</v>
      </c>
      <c r="AF262" s="156">
        <v>4938</v>
      </c>
      <c r="AG262" s="185">
        <f t="shared" ref="AG262" si="2373">+AH262-AH261</f>
        <v>15</v>
      </c>
      <c r="AH262" s="156">
        <v>4613</v>
      </c>
      <c r="AI262" s="185">
        <f t="shared" ref="AI262" si="2374">+AJ262-AJ261</f>
        <v>1</v>
      </c>
      <c r="AJ262" s="186">
        <v>100</v>
      </c>
      <c r="AK262" s="187">
        <f t="shared" ref="AK262" si="2375">+AL262-AL261</f>
        <v>0</v>
      </c>
      <c r="AL262" s="156">
        <v>46</v>
      </c>
      <c r="AM262" s="185">
        <f t="shared" ref="AM262" si="2376">+AN262-AN261</f>
        <v>0</v>
      </c>
      <c r="AN262" s="156">
        <v>46</v>
      </c>
      <c r="AO262" s="185">
        <f t="shared" ref="AO262" si="2377">+AP262-AP261</f>
        <v>0</v>
      </c>
      <c r="AP262" s="188">
        <v>0</v>
      </c>
      <c r="AQ262" s="187">
        <f t="shared" ref="AQ262" si="2378">+AR262-AR261</f>
        <v>0</v>
      </c>
      <c r="AR262" s="156">
        <v>498</v>
      </c>
      <c r="AS262" s="185">
        <f t="shared" ref="AS262" si="2379">+AT262-AT261</f>
        <v>0</v>
      </c>
      <c r="AT262" s="156">
        <v>475</v>
      </c>
      <c r="AU262" s="185">
        <f t="shared" ref="AU262" si="2380">+AV262-AV261</f>
        <v>0</v>
      </c>
      <c r="AV262" s="189">
        <v>7</v>
      </c>
      <c r="AW262" s="256">
        <v>91</v>
      </c>
      <c r="AX262" s="238">
        <f t="shared" ref="AX262:AX263" si="2381">+A262</f>
        <v>44086</v>
      </c>
      <c r="AY262" s="6">
        <v>0</v>
      </c>
      <c r="AZ262" s="239">
        <f t="shared" ref="AZ262" si="2382">+AZ261+AY262</f>
        <v>341</v>
      </c>
      <c r="BA262" s="239">
        <f t="shared" si="455"/>
        <v>45</v>
      </c>
      <c r="BB262" s="130">
        <v>0</v>
      </c>
      <c r="BC262" s="27">
        <f t="shared" ref="BC262" si="2383">+BC261+BB262</f>
        <v>22</v>
      </c>
      <c r="BD262" s="239">
        <f t="shared" si="2164"/>
        <v>80</v>
      </c>
      <c r="BE262" s="230">
        <f t="shared" ref="BE262" si="2384">+Z262</f>
        <v>44086</v>
      </c>
      <c r="BF262" s="132">
        <f t="shared" ref="BF262" si="2385">+B262</f>
        <v>10</v>
      </c>
      <c r="BG262" s="230">
        <f t="shared" ref="BG262" si="2386">+A262</f>
        <v>44086</v>
      </c>
      <c r="BH262" s="132">
        <f t="shared" ref="BH262" si="2387">+C262</f>
        <v>2635</v>
      </c>
      <c r="BI262" s="1">
        <f t="shared" ref="BI262" si="2388">+BE262</f>
        <v>44086</v>
      </c>
      <c r="BJ262">
        <f t="shared" ref="BJ262" si="2389">+L262</f>
        <v>70</v>
      </c>
      <c r="BK262">
        <f t="shared" ref="BK262" si="2390">+M262</f>
        <v>70</v>
      </c>
      <c r="BL262" s="1">
        <f t="shared" ref="BL262" si="2391">+BI262</f>
        <v>44086</v>
      </c>
      <c r="BM262">
        <f t="shared" ref="BM262" si="2392">+BM261+BJ262</f>
        <v>3745</v>
      </c>
      <c r="BN262">
        <f t="shared" ref="BN262" si="2393">+BN261+BK262</f>
        <v>1355</v>
      </c>
      <c r="BO262" s="180">
        <f t="shared" ref="BO262" si="2394">+A262</f>
        <v>44086</v>
      </c>
      <c r="BP262">
        <f t="shared" ref="BP262" si="2395">+AF262</f>
        <v>4938</v>
      </c>
      <c r="BQ262">
        <f t="shared" ref="BQ262" si="2396">+AH262</f>
        <v>4613</v>
      </c>
      <c r="BR262">
        <f t="shared" ref="BR262" si="2397">+AJ262</f>
        <v>100</v>
      </c>
      <c r="BS262" s="180">
        <f t="shared" ref="BS262" si="2398">+A262</f>
        <v>44086</v>
      </c>
      <c r="BT262">
        <f t="shared" ref="BT262" si="2399">+AL262</f>
        <v>46</v>
      </c>
      <c r="BU262">
        <f t="shared" ref="BU262" si="2400">+AN262</f>
        <v>46</v>
      </c>
      <c r="BV262">
        <f t="shared" ref="BV262" si="2401">+AP262</f>
        <v>0</v>
      </c>
      <c r="BW262" s="180">
        <f t="shared" ref="BW262" si="2402">+A262</f>
        <v>44086</v>
      </c>
      <c r="BX262">
        <f t="shared" ref="BX262" si="2403">+AR262</f>
        <v>498</v>
      </c>
      <c r="BY262">
        <f t="shared" ref="BY262" si="2404">+AT262</f>
        <v>475</v>
      </c>
      <c r="BZ262">
        <f t="shared" ref="BZ262" si="2405">+AV262</f>
        <v>7</v>
      </c>
      <c r="CA262" s="180">
        <f t="shared" ref="CA262" si="2406">+A262</f>
        <v>44086</v>
      </c>
      <c r="CB262">
        <f t="shared" ref="CB262" si="2407">+AD262</f>
        <v>13</v>
      </c>
      <c r="CC262">
        <f t="shared" ref="CC262" si="2408">+AG262</f>
        <v>15</v>
      </c>
      <c r="CD262" s="180">
        <f t="shared" ref="CD262" si="2409">+A262</f>
        <v>44086</v>
      </c>
      <c r="CE262">
        <f t="shared" ref="CE262" si="2410">+AI262</f>
        <v>1</v>
      </c>
      <c r="CF262" s="1">
        <f t="shared" si="2055"/>
        <v>44086</v>
      </c>
      <c r="CG262" s="284">
        <f t="shared" si="2056"/>
        <v>13</v>
      </c>
      <c r="CH262" s="1">
        <f t="shared" si="2057"/>
        <v>44086</v>
      </c>
      <c r="CI262" s="285">
        <f t="shared" si="2058"/>
        <v>1</v>
      </c>
    </row>
    <row r="263" spans="1:87" ht="18" customHeight="1" x14ac:dyDescent="0.55000000000000004">
      <c r="A263" s="180">
        <v>44087</v>
      </c>
      <c r="B263" s="241">
        <v>10</v>
      </c>
      <c r="C263" s="155">
        <f t="shared" ref="C263" si="2411">+B263+C262</f>
        <v>2645</v>
      </c>
      <c r="D263" s="155">
        <f t="shared" ref="D263" si="2412">+C263-F263</f>
        <v>145</v>
      </c>
      <c r="E263" s="147">
        <v>1</v>
      </c>
      <c r="F263" s="147">
        <v>2500</v>
      </c>
      <c r="G263" s="147">
        <v>3</v>
      </c>
      <c r="H263" s="135"/>
      <c r="I263" s="147">
        <v>3</v>
      </c>
      <c r="J263" s="135"/>
      <c r="K263" s="42">
        <v>0</v>
      </c>
      <c r="L263" s="146">
        <v>39</v>
      </c>
      <c r="M263" s="147">
        <v>39</v>
      </c>
      <c r="N263" s="135"/>
      <c r="O263" s="135"/>
      <c r="P263" s="147">
        <v>1</v>
      </c>
      <c r="Q263" s="147">
        <v>1</v>
      </c>
      <c r="R263" s="135"/>
      <c r="S263" s="135"/>
      <c r="T263" s="147">
        <v>18</v>
      </c>
      <c r="U263" s="147">
        <v>18</v>
      </c>
      <c r="V263" s="135"/>
      <c r="W263" s="42">
        <v>378</v>
      </c>
      <c r="X263" s="148">
        <v>377</v>
      </c>
      <c r="Y263" s="42">
        <v>75</v>
      </c>
      <c r="Z263" s="75">
        <f t="shared" si="2322"/>
        <v>44087</v>
      </c>
      <c r="AA263" s="231">
        <f t="shared" ref="AA263" si="2413">+AF263+AL263+AR263</f>
        <v>5501</v>
      </c>
      <c r="AB263" s="231">
        <f t="shared" ref="AB263" si="2414">+AH263+AN263+AT263</f>
        <v>5151</v>
      </c>
      <c r="AC263" s="232">
        <f t="shared" ref="AC263" si="2415">+AJ263+AP263+AV263</f>
        <v>107</v>
      </c>
      <c r="AD263" s="184">
        <f t="shared" ref="AD263" si="2416">+AF263-AF262</f>
        <v>19</v>
      </c>
      <c r="AE263" s="244">
        <f t="shared" ref="AE263" si="2417">+AE262+AD263</f>
        <v>3752</v>
      </c>
      <c r="AF263" s="156">
        <v>4957</v>
      </c>
      <c r="AG263" s="185">
        <f t="shared" ref="AG263:AG265" si="2418">+AH263-AH262</f>
        <v>17</v>
      </c>
      <c r="AH263" s="156">
        <v>4630</v>
      </c>
      <c r="AI263" s="185">
        <f t="shared" ref="AI263:AI264" si="2419">+AJ263-AJ262</f>
        <v>0</v>
      </c>
      <c r="AJ263" s="186">
        <v>100</v>
      </c>
      <c r="AK263" s="187">
        <f t="shared" ref="AK263" si="2420">+AL263-AL262</f>
        <v>0</v>
      </c>
      <c r="AL263" s="156">
        <v>46</v>
      </c>
      <c r="AM263" s="185">
        <f t="shared" ref="AM263" si="2421">+AN263-AN262</f>
        <v>0</v>
      </c>
      <c r="AN263" s="156">
        <v>46</v>
      </c>
      <c r="AO263" s="185">
        <f t="shared" ref="AO263" si="2422">+AP263-AP262</f>
        <v>0</v>
      </c>
      <c r="AP263" s="188">
        <v>0</v>
      </c>
      <c r="AQ263" s="187">
        <f t="shared" ref="AQ263" si="2423">+AR263-AR262</f>
        <v>0</v>
      </c>
      <c r="AR263" s="156">
        <v>498</v>
      </c>
      <c r="AS263" s="185">
        <f t="shared" ref="AS263" si="2424">+AT263-AT262</f>
        <v>0</v>
      </c>
      <c r="AT263" s="156">
        <v>475</v>
      </c>
      <c r="AU263" s="185">
        <f t="shared" ref="AU263" si="2425">+AV263-AV262</f>
        <v>0</v>
      </c>
      <c r="AV263" s="189">
        <v>7</v>
      </c>
      <c r="AW263" s="256">
        <v>92</v>
      </c>
      <c r="AX263" s="238">
        <f t="shared" si="2381"/>
        <v>44087</v>
      </c>
      <c r="AY263" s="6">
        <v>0</v>
      </c>
      <c r="AZ263" s="239">
        <f t="shared" ref="AZ263" si="2426">+AZ262+AY263</f>
        <v>341</v>
      </c>
      <c r="BA263" s="239">
        <f t="shared" si="455"/>
        <v>46</v>
      </c>
      <c r="BB263" s="130">
        <v>0</v>
      </c>
      <c r="BC263" s="27">
        <f t="shared" ref="BC263" si="2427">+BC262+BB263</f>
        <v>22</v>
      </c>
      <c r="BD263" s="239">
        <f t="shared" si="2164"/>
        <v>81</v>
      </c>
      <c r="BE263" s="230">
        <f t="shared" ref="BE263" si="2428">+Z263</f>
        <v>44087</v>
      </c>
      <c r="BF263" s="132">
        <f t="shared" ref="BF263" si="2429">+B263</f>
        <v>10</v>
      </c>
      <c r="BG263" s="230">
        <f t="shared" ref="BG263" si="2430">+A263</f>
        <v>44087</v>
      </c>
      <c r="BH263" s="132">
        <f t="shared" ref="BH263" si="2431">+C263</f>
        <v>2645</v>
      </c>
      <c r="BI263" s="1">
        <f t="shared" ref="BI263" si="2432">+BE263</f>
        <v>44087</v>
      </c>
      <c r="BJ263">
        <f t="shared" ref="BJ263" si="2433">+L263</f>
        <v>39</v>
      </c>
      <c r="BK263">
        <f t="shared" ref="BK263" si="2434">+M263</f>
        <v>39</v>
      </c>
      <c r="BL263" s="1">
        <f t="shared" ref="BL263" si="2435">+BI263</f>
        <v>44087</v>
      </c>
      <c r="BM263">
        <f t="shared" ref="BM263" si="2436">+BM262+BJ263</f>
        <v>3784</v>
      </c>
      <c r="BN263">
        <f t="shared" ref="BN263" si="2437">+BN262+BK263</f>
        <v>1394</v>
      </c>
      <c r="BO263" s="180">
        <f t="shared" ref="BO263" si="2438">+A263</f>
        <v>44087</v>
      </c>
      <c r="BP263">
        <f t="shared" ref="BP263" si="2439">+AF263</f>
        <v>4957</v>
      </c>
      <c r="BQ263">
        <f t="shared" ref="BQ263" si="2440">+AH263</f>
        <v>4630</v>
      </c>
      <c r="BR263">
        <f t="shared" ref="BR263" si="2441">+AJ263</f>
        <v>100</v>
      </c>
      <c r="BS263" s="180">
        <f t="shared" ref="BS263" si="2442">+A263</f>
        <v>44087</v>
      </c>
      <c r="BT263">
        <f t="shared" ref="BT263" si="2443">+AL263</f>
        <v>46</v>
      </c>
      <c r="BU263">
        <f t="shared" ref="BU263" si="2444">+AN263</f>
        <v>46</v>
      </c>
      <c r="BV263">
        <f t="shared" ref="BV263" si="2445">+AP263</f>
        <v>0</v>
      </c>
      <c r="BW263" s="180">
        <f t="shared" ref="BW263" si="2446">+A263</f>
        <v>44087</v>
      </c>
      <c r="BX263">
        <f t="shared" ref="BX263" si="2447">+AR263</f>
        <v>498</v>
      </c>
      <c r="BY263">
        <f t="shared" ref="BY263" si="2448">+AT263</f>
        <v>475</v>
      </c>
      <c r="BZ263">
        <f t="shared" ref="BZ263" si="2449">+AV263</f>
        <v>7</v>
      </c>
      <c r="CA263" s="180">
        <f t="shared" ref="CA263" si="2450">+A263</f>
        <v>44087</v>
      </c>
      <c r="CB263">
        <f t="shared" ref="CB263" si="2451">+AD263</f>
        <v>19</v>
      </c>
      <c r="CC263">
        <f t="shared" ref="CC263" si="2452">+AG263</f>
        <v>17</v>
      </c>
      <c r="CD263" s="180">
        <f t="shared" ref="CD263" si="2453">+A263</f>
        <v>44087</v>
      </c>
      <c r="CE263">
        <f t="shared" ref="CE263" si="2454">+AI263</f>
        <v>0</v>
      </c>
      <c r="CF263" s="1">
        <f t="shared" si="2055"/>
        <v>44087</v>
      </c>
      <c r="CG263" s="284">
        <f t="shared" si="2056"/>
        <v>19</v>
      </c>
      <c r="CH263" s="1">
        <f t="shared" si="2057"/>
        <v>44087</v>
      </c>
      <c r="CI263" s="285">
        <f t="shared" si="2058"/>
        <v>0</v>
      </c>
    </row>
    <row r="264" spans="1:87" ht="18" customHeight="1" x14ac:dyDescent="0.55000000000000004">
      <c r="A264" s="180">
        <v>44088</v>
      </c>
      <c r="B264" s="241">
        <v>8</v>
      </c>
      <c r="C264" s="155">
        <f t="shared" ref="C264" si="2455">+B264+C263</f>
        <v>2653</v>
      </c>
      <c r="D264" s="155">
        <f t="shared" ref="D264" si="2456">+C264-F264</f>
        <v>142</v>
      </c>
      <c r="E264" s="147">
        <v>1</v>
      </c>
      <c r="F264" s="147">
        <v>2511</v>
      </c>
      <c r="G264" s="147">
        <v>0</v>
      </c>
      <c r="H264" s="135"/>
      <c r="I264" s="147">
        <v>2</v>
      </c>
      <c r="J264" s="135"/>
      <c r="K264" s="42">
        <v>0</v>
      </c>
      <c r="L264" s="146">
        <v>9</v>
      </c>
      <c r="M264" s="147">
        <v>9</v>
      </c>
      <c r="N264" s="135"/>
      <c r="O264" s="135"/>
      <c r="P264" s="147">
        <v>2</v>
      </c>
      <c r="Q264" s="147">
        <v>2</v>
      </c>
      <c r="R264" s="135"/>
      <c r="S264" s="135"/>
      <c r="T264" s="147">
        <v>24</v>
      </c>
      <c r="U264" s="147">
        <v>24</v>
      </c>
      <c r="V264" s="135"/>
      <c r="W264" s="42">
        <v>361</v>
      </c>
      <c r="X264" s="148">
        <v>360</v>
      </c>
      <c r="Y264" s="42">
        <v>76</v>
      </c>
      <c r="Z264" s="75">
        <f t="shared" si="2322"/>
        <v>44088</v>
      </c>
      <c r="AA264" s="231">
        <f t="shared" ref="AA264" si="2457">+AF264+AL264+AR264</f>
        <v>5516</v>
      </c>
      <c r="AB264" s="231">
        <f t="shared" ref="AB264" si="2458">+AH264+AN264+AT264</f>
        <v>5157</v>
      </c>
      <c r="AC264" s="232">
        <f t="shared" ref="AC264" si="2459">+AJ264+AP264+AV264</f>
        <v>108</v>
      </c>
      <c r="AD264" s="184">
        <f t="shared" ref="AD264" si="2460">+AF264-AF263</f>
        <v>14</v>
      </c>
      <c r="AE264" s="244">
        <f t="shared" ref="AE264" si="2461">+AE263+AD264</f>
        <v>3766</v>
      </c>
      <c r="AF264" s="156">
        <v>4971</v>
      </c>
      <c r="AG264" s="185">
        <f t="shared" si="2418"/>
        <v>5</v>
      </c>
      <c r="AH264" s="156">
        <v>4635</v>
      </c>
      <c r="AI264" s="185">
        <f t="shared" si="2419"/>
        <v>1</v>
      </c>
      <c r="AJ264" s="186">
        <v>101</v>
      </c>
      <c r="AK264" s="187">
        <f t="shared" ref="AK264:AK265" si="2462">+AL264-AL263</f>
        <v>0</v>
      </c>
      <c r="AL264" s="156">
        <v>46</v>
      </c>
      <c r="AM264" s="185">
        <f t="shared" ref="AM264" si="2463">+AN264-AN263</f>
        <v>0</v>
      </c>
      <c r="AN264" s="156">
        <v>46</v>
      </c>
      <c r="AO264" s="185">
        <f t="shared" ref="AO264" si="2464">+AP264-AP263</f>
        <v>0</v>
      </c>
      <c r="AP264" s="188">
        <v>0</v>
      </c>
      <c r="AQ264" s="187">
        <f t="shared" ref="AQ264" si="2465">+AR264-AR263</f>
        <v>1</v>
      </c>
      <c r="AR264" s="156">
        <v>499</v>
      </c>
      <c r="AS264" s="185">
        <f t="shared" ref="AS264" si="2466">+AT264-AT263</f>
        <v>1</v>
      </c>
      <c r="AT264" s="156">
        <v>476</v>
      </c>
      <c r="AU264" s="185">
        <f t="shared" ref="AU264" si="2467">+AV264-AV263</f>
        <v>0</v>
      </c>
      <c r="AV264" s="189">
        <v>7</v>
      </c>
      <c r="AW264" s="256">
        <v>93</v>
      </c>
      <c r="AX264" s="238">
        <f t="shared" ref="AX264" si="2468">+A264</f>
        <v>44088</v>
      </c>
      <c r="AY264" s="6">
        <v>0</v>
      </c>
      <c r="AZ264" s="239">
        <f t="shared" ref="AZ264" si="2469">+AZ263+AY264</f>
        <v>341</v>
      </c>
      <c r="BA264" s="239">
        <f t="shared" si="455"/>
        <v>47</v>
      </c>
      <c r="BB264" s="130">
        <v>0</v>
      </c>
      <c r="BC264" s="27">
        <f t="shared" ref="BC264" si="2470">+BC263+BB264</f>
        <v>22</v>
      </c>
      <c r="BD264" s="239">
        <f t="shared" si="2164"/>
        <v>82</v>
      </c>
      <c r="BE264" s="230">
        <f t="shared" ref="BE264" si="2471">+Z264</f>
        <v>44088</v>
      </c>
      <c r="BF264" s="132">
        <f t="shared" ref="BF264" si="2472">+B264</f>
        <v>8</v>
      </c>
      <c r="BG264" s="230">
        <f t="shared" ref="BG264" si="2473">+A264</f>
        <v>44088</v>
      </c>
      <c r="BH264" s="132">
        <f t="shared" ref="BH264" si="2474">+C264</f>
        <v>2653</v>
      </c>
      <c r="BI264" s="1">
        <f t="shared" ref="BI264" si="2475">+BE264</f>
        <v>44088</v>
      </c>
      <c r="BJ264">
        <f t="shared" ref="BJ264" si="2476">+L264</f>
        <v>9</v>
      </c>
      <c r="BK264">
        <f t="shared" ref="BK264" si="2477">+M264</f>
        <v>9</v>
      </c>
      <c r="BL264" s="1">
        <f t="shared" ref="BL264" si="2478">+BI264</f>
        <v>44088</v>
      </c>
      <c r="BM264">
        <f t="shared" ref="BM264" si="2479">+BM263+BJ264</f>
        <v>3793</v>
      </c>
      <c r="BN264">
        <f t="shared" ref="BN264" si="2480">+BN263+BK264</f>
        <v>1403</v>
      </c>
      <c r="BO264" s="180">
        <f t="shared" ref="BO264" si="2481">+A264</f>
        <v>44088</v>
      </c>
      <c r="BP264">
        <f t="shared" ref="BP264" si="2482">+AF264</f>
        <v>4971</v>
      </c>
      <c r="BQ264">
        <f t="shared" ref="BQ264" si="2483">+AH264</f>
        <v>4635</v>
      </c>
      <c r="BR264">
        <f t="shared" ref="BR264" si="2484">+AJ264</f>
        <v>101</v>
      </c>
      <c r="BS264" s="180">
        <f t="shared" ref="BS264" si="2485">+A264</f>
        <v>44088</v>
      </c>
      <c r="BT264">
        <f t="shared" ref="BT264" si="2486">+AL264</f>
        <v>46</v>
      </c>
      <c r="BU264">
        <f t="shared" ref="BU264" si="2487">+AN264</f>
        <v>46</v>
      </c>
      <c r="BV264">
        <f t="shared" ref="BV264" si="2488">+AP264</f>
        <v>0</v>
      </c>
      <c r="BW264" s="180">
        <f t="shared" ref="BW264" si="2489">+A264</f>
        <v>44088</v>
      </c>
      <c r="BX264">
        <f t="shared" ref="BX264" si="2490">+AR264</f>
        <v>499</v>
      </c>
      <c r="BY264">
        <f t="shared" ref="BY264" si="2491">+AT264</f>
        <v>476</v>
      </c>
      <c r="BZ264">
        <f t="shared" ref="BZ264" si="2492">+AV264</f>
        <v>7</v>
      </c>
      <c r="CA264" s="180">
        <f t="shared" ref="CA264" si="2493">+A264</f>
        <v>44088</v>
      </c>
      <c r="CB264">
        <f t="shared" ref="CB264" si="2494">+AD264</f>
        <v>14</v>
      </c>
      <c r="CC264">
        <f t="shared" ref="CC264" si="2495">+AG264</f>
        <v>5</v>
      </c>
      <c r="CD264" s="180">
        <f t="shared" ref="CD264" si="2496">+A264</f>
        <v>44088</v>
      </c>
      <c r="CE264">
        <f t="shared" ref="CE264" si="2497">+AI264</f>
        <v>1</v>
      </c>
      <c r="CF264" s="1">
        <f t="shared" si="2055"/>
        <v>44088</v>
      </c>
      <c r="CG264" s="284">
        <f t="shared" si="2056"/>
        <v>14</v>
      </c>
      <c r="CH264" s="1">
        <f t="shared" si="2057"/>
        <v>44088</v>
      </c>
      <c r="CI264" s="285">
        <f t="shared" si="2058"/>
        <v>1</v>
      </c>
    </row>
    <row r="265" spans="1:87" ht="18" customHeight="1" x14ac:dyDescent="0.55000000000000004">
      <c r="A265" s="180">
        <v>44089</v>
      </c>
      <c r="B265" s="241">
        <v>12</v>
      </c>
      <c r="C265" s="155">
        <f t="shared" ref="C265" si="2498">+B265+C264</f>
        <v>2665</v>
      </c>
      <c r="D265" s="155">
        <f t="shared" ref="D265" si="2499">+C265-F265</f>
        <v>143</v>
      </c>
      <c r="E265" s="147">
        <v>0</v>
      </c>
      <c r="F265" s="147">
        <v>2522</v>
      </c>
      <c r="G265" s="147">
        <v>0</v>
      </c>
      <c r="H265" s="135"/>
      <c r="I265" s="147">
        <v>2</v>
      </c>
      <c r="J265" s="135"/>
      <c r="K265" s="42">
        <v>0</v>
      </c>
      <c r="L265" s="146">
        <v>16</v>
      </c>
      <c r="M265" s="147">
        <v>16</v>
      </c>
      <c r="N265" s="135"/>
      <c r="O265" s="135"/>
      <c r="P265" s="147">
        <v>2</v>
      </c>
      <c r="Q265" s="147">
        <v>2</v>
      </c>
      <c r="R265" s="135"/>
      <c r="S265" s="135"/>
      <c r="T265" s="147">
        <v>14</v>
      </c>
      <c r="U265" s="147">
        <v>14</v>
      </c>
      <c r="V265" s="135"/>
      <c r="W265" s="42">
        <v>361</v>
      </c>
      <c r="X265" s="148">
        <v>360</v>
      </c>
      <c r="Y265" s="42">
        <v>77</v>
      </c>
      <c r="Z265" s="75">
        <f t="shared" ref="Z265:Z272" si="2500">+A265</f>
        <v>44089</v>
      </c>
      <c r="AA265" s="231">
        <f t="shared" ref="AA265" si="2501">+AF265+AL265+AR265</f>
        <v>5520</v>
      </c>
      <c r="AB265" s="231">
        <f t="shared" ref="AB265" si="2502">+AH265+AN265+AT265</f>
        <v>5168</v>
      </c>
      <c r="AC265" s="232">
        <f t="shared" ref="AC265" si="2503">+AJ265+AP265+AV265</f>
        <v>109</v>
      </c>
      <c r="AD265" s="184">
        <f t="shared" ref="AD265" si="2504">+AF265-AF264</f>
        <v>4</v>
      </c>
      <c r="AE265" s="244">
        <f t="shared" ref="AE265" si="2505">+AE264+AD265</f>
        <v>3770</v>
      </c>
      <c r="AF265" s="156">
        <v>4975</v>
      </c>
      <c r="AG265" s="185">
        <f t="shared" si="2418"/>
        <v>11</v>
      </c>
      <c r="AH265" s="156">
        <v>4646</v>
      </c>
      <c r="AI265" s="185">
        <f t="shared" ref="AI265" si="2506">+AJ265-AJ264</f>
        <v>1</v>
      </c>
      <c r="AJ265" s="186">
        <v>102</v>
      </c>
      <c r="AK265" s="187">
        <f t="shared" si="2462"/>
        <v>0</v>
      </c>
      <c r="AL265" s="156">
        <v>46</v>
      </c>
      <c r="AM265" s="185">
        <f t="shared" ref="AM265" si="2507">+AN265-AN264</f>
        <v>0</v>
      </c>
      <c r="AN265" s="156">
        <v>46</v>
      </c>
      <c r="AO265" s="185">
        <f t="shared" ref="AO265" si="2508">+AP265-AP264</f>
        <v>0</v>
      </c>
      <c r="AP265" s="188">
        <v>0</v>
      </c>
      <c r="AQ265" s="187">
        <f t="shared" ref="AQ265" si="2509">+AR265-AR264</f>
        <v>0</v>
      </c>
      <c r="AR265" s="156">
        <v>499</v>
      </c>
      <c r="AS265" s="185">
        <f t="shared" ref="AS265" si="2510">+AT265-AT264</f>
        <v>0</v>
      </c>
      <c r="AT265" s="156">
        <v>476</v>
      </c>
      <c r="AU265" s="185">
        <f t="shared" ref="AU265" si="2511">+AV265-AV264</f>
        <v>0</v>
      </c>
      <c r="AV265" s="189">
        <v>7</v>
      </c>
      <c r="AW265" s="256">
        <v>94</v>
      </c>
      <c r="AX265" s="238">
        <f t="shared" ref="AX265:AX270" si="2512">+A265</f>
        <v>44089</v>
      </c>
      <c r="AY265" s="6">
        <v>0</v>
      </c>
      <c r="AZ265" s="239">
        <f t="shared" ref="AZ265" si="2513">+AZ264+AY265</f>
        <v>341</v>
      </c>
      <c r="BA265" s="239">
        <f t="shared" si="455"/>
        <v>48</v>
      </c>
      <c r="BB265" s="130">
        <v>0</v>
      </c>
      <c r="BC265" s="27">
        <f t="shared" ref="BC265" si="2514">+BC264+BB265</f>
        <v>22</v>
      </c>
      <c r="BD265" s="239">
        <f t="shared" si="2164"/>
        <v>83</v>
      </c>
      <c r="BE265" s="230">
        <f t="shared" ref="BE265" si="2515">+Z265</f>
        <v>44089</v>
      </c>
      <c r="BF265" s="132">
        <f t="shared" ref="BF265" si="2516">+B265</f>
        <v>12</v>
      </c>
      <c r="BG265" s="230">
        <f t="shared" ref="BG265:BG270" si="2517">+A265</f>
        <v>44089</v>
      </c>
      <c r="BH265" s="132">
        <f t="shared" ref="BH265" si="2518">+C265</f>
        <v>2665</v>
      </c>
      <c r="BI265" s="1">
        <f t="shared" ref="BI265" si="2519">+BE265</f>
        <v>44089</v>
      </c>
      <c r="BJ265">
        <f t="shared" ref="BJ265" si="2520">+L265</f>
        <v>16</v>
      </c>
      <c r="BK265">
        <f t="shared" ref="BK265" si="2521">+M265</f>
        <v>16</v>
      </c>
      <c r="BL265" s="1">
        <f t="shared" ref="BL265" si="2522">+BI265</f>
        <v>44089</v>
      </c>
      <c r="BM265">
        <f t="shared" ref="BM265" si="2523">+BM264+BJ265</f>
        <v>3809</v>
      </c>
      <c r="BN265">
        <f t="shared" ref="BN265" si="2524">+BN264+BK265</f>
        <v>1419</v>
      </c>
      <c r="BO265" s="180">
        <f t="shared" ref="BO265:BO270" si="2525">+A265</f>
        <v>44089</v>
      </c>
      <c r="BP265">
        <f t="shared" ref="BP265" si="2526">+AF265</f>
        <v>4975</v>
      </c>
      <c r="BQ265">
        <f t="shared" ref="BQ265" si="2527">+AH265</f>
        <v>4646</v>
      </c>
      <c r="BR265">
        <f t="shared" ref="BR265" si="2528">+AJ265</f>
        <v>102</v>
      </c>
      <c r="BS265" s="180">
        <f t="shared" ref="BS265:BS270" si="2529">+A265</f>
        <v>44089</v>
      </c>
      <c r="BT265">
        <f t="shared" ref="BT265" si="2530">+AL265</f>
        <v>46</v>
      </c>
      <c r="BU265">
        <f t="shared" ref="BU265" si="2531">+AN265</f>
        <v>46</v>
      </c>
      <c r="BV265">
        <f t="shared" ref="BV265" si="2532">+AP265</f>
        <v>0</v>
      </c>
      <c r="BW265" s="180">
        <f t="shared" ref="BW265:BW270" si="2533">+A265</f>
        <v>44089</v>
      </c>
      <c r="BX265">
        <f t="shared" ref="BX265" si="2534">+AR265</f>
        <v>499</v>
      </c>
      <c r="BY265">
        <f t="shared" ref="BY265" si="2535">+AT265</f>
        <v>476</v>
      </c>
      <c r="BZ265">
        <f t="shared" ref="BZ265" si="2536">+AV265</f>
        <v>7</v>
      </c>
      <c r="CA265" s="180">
        <f t="shared" ref="CA265:CA270" si="2537">+A265</f>
        <v>44089</v>
      </c>
      <c r="CB265">
        <f t="shared" ref="CB265" si="2538">+AD265</f>
        <v>4</v>
      </c>
      <c r="CC265">
        <f t="shared" ref="CC265" si="2539">+AG265</f>
        <v>11</v>
      </c>
      <c r="CD265" s="180">
        <f t="shared" ref="CD265:CD270" si="2540">+A265</f>
        <v>44089</v>
      </c>
      <c r="CE265">
        <f t="shared" ref="CE265" si="2541">+AI265</f>
        <v>1</v>
      </c>
      <c r="CF265" s="1">
        <f t="shared" si="2055"/>
        <v>44089</v>
      </c>
      <c r="CG265" s="284">
        <f t="shared" si="2056"/>
        <v>4</v>
      </c>
      <c r="CH265" s="1">
        <f t="shared" si="2057"/>
        <v>44089</v>
      </c>
      <c r="CI265" s="285">
        <f t="shared" si="2058"/>
        <v>1</v>
      </c>
    </row>
    <row r="266" spans="1:87" ht="18" customHeight="1" x14ac:dyDescent="0.55000000000000004">
      <c r="A266" s="180">
        <v>44090</v>
      </c>
      <c r="B266" s="241">
        <v>9</v>
      </c>
      <c r="C266" s="155">
        <f t="shared" ref="C266" si="2542">+B266+C265</f>
        <v>2674</v>
      </c>
      <c r="D266" s="155">
        <f t="shared" ref="D266" si="2543">+C266-F266</f>
        <v>141</v>
      </c>
      <c r="E266" s="147">
        <v>1</v>
      </c>
      <c r="F266" s="147">
        <v>2533</v>
      </c>
      <c r="G266" s="147">
        <v>1</v>
      </c>
      <c r="H266" s="135"/>
      <c r="I266" s="147">
        <v>1</v>
      </c>
      <c r="J266" s="135"/>
      <c r="K266" s="42">
        <v>0</v>
      </c>
      <c r="L266" s="146">
        <v>14</v>
      </c>
      <c r="M266" s="147">
        <v>14</v>
      </c>
      <c r="N266" s="135"/>
      <c r="O266" s="135"/>
      <c r="P266" s="147">
        <v>0</v>
      </c>
      <c r="Q266" s="147">
        <v>0</v>
      </c>
      <c r="R266" s="135"/>
      <c r="S266" s="135"/>
      <c r="T266" s="147">
        <v>21</v>
      </c>
      <c r="U266" s="147">
        <v>21</v>
      </c>
      <c r="V266" s="135"/>
      <c r="W266" s="42">
        <v>354</v>
      </c>
      <c r="X266" s="148">
        <v>353</v>
      </c>
      <c r="Y266" s="42">
        <v>78</v>
      </c>
      <c r="Z266" s="75">
        <f t="shared" si="2500"/>
        <v>44090</v>
      </c>
      <c r="AA266" s="231">
        <f t="shared" ref="AA266" si="2544">+AF266+AL266+AR266</f>
        <v>5530</v>
      </c>
      <c r="AB266" s="231">
        <f t="shared" ref="AB266" si="2545">+AH266+AN266+AT266</f>
        <v>5186</v>
      </c>
      <c r="AC266" s="232">
        <f t="shared" ref="AC266" si="2546">+AJ266+AP266+AV266</f>
        <v>109</v>
      </c>
      <c r="AD266" s="184">
        <f t="shared" ref="AD266" si="2547">+AF266-AF265</f>
        <v>9</v>
      </c>
      <c r="AE266" s="244">
        <f t="shared" ref="AE266" si="2548">+AE265+AD266</f>
        <v>3779</v>
      </c>
      <c r="AF266" s="156">
        <v>4984</v>
      </c>
      <c r="AG266" s="185">
        <f t="shared" ref="AG266" si="2549">+AH266-AH265</f>
        <v>17</v>
      </c>
      <c r="AH266" s="156">
        <v>4663</v>
      </c>
      <c r="AI266" s="185">
        <f t="shared" ref="AI266" si="2550">+AJ266-AJ265</f>
        <v>0</v>
      </c>
      <c r="AJ266" s="186">
        <v>102</v>
      </c>
      <c r="AK266" s="187">
        <f t="shared" ref="AK266" si="2551">+AL266-AL265</f>
        <v>0</v>
      </c>
      <c r="AL266" s="156">
        <v>46</v>
      </c>
      <c r="AM266" s="185">
        <f t="shared" ref="AM266" si="2552">+AN266-AN265</f>
        <v>0</v>
      </c>
      <c r="AN266" s="156">
        <v>46</v>
      </c>
      <c r="AO266" s="185">
        <f t="shared" ref="AO266" si="2553">+AP266-AP265</f>
        <v>0</v>
      </c>
      <c r="AP266" s="188">
        <v>0</v>
      </c>
      <c r="AQ266" s="187">
        <f t="shared" ref="AQ266" si="2554">+AR266-AR265</f>
        <v>1</v>
      </c>
      <c r="AR266" s="156">
        <v>500</v>
      </c>
      <c r="AS266" s="185">
        <f t="shared" ref="AS266" si="2555">+AT266-AT265</f>
        <v>1</v>
      </c>
      <c r="AT266" s="156">
        <v>477</v>
      </c>
      <c r="AU266" s="185">
        <f t="shared" ref="AU266" si="2556">+AV266-AV265</f>
        <v>0</v>
      </c>
      <c r="AV266" s="189">
        <v>7</v>
      </c>
      <c r="AW266" s="256">
        <v>95</v>
      </c>
      <c r="AX266" s="238">
        <f t="shared" si="2512"/>
        <v>44090</v>
      </c>
      <c r="AY266" s="6">
        <v>0</v>
      </c>
      <c r="AZ266" s="239">
        <f t="shared" ref="AZ266" si="2557">+AZ265+AY266</f>
        <v>341</v>
      </c>
      <c r="BA266" s="239">
        <f t="shared" si="455"/>
        <v>49</v>
      </c>
      <c r="BB266" s="130">
        <v>0</v>
      </c>
      <c r="BC266" s="27">
        <f t="shared" ref="BC266" si="2558">+BC265+BB266</f>
        <v>22</v>
      </c>
      <c r="BD266" s="239">
        <f t="shared" si="2164"/>
        <v>84</v>
      </c>
      <c r="BE266" s="230">
        <f t="shared" ref="BE266" si="2559">+Z266</f>
        <v>44090</v>
      </c>
      <c r="BF266" s="132">
        <f t="shared" ref="BF266" si="2560">+B266</f>
        <v>9</v>
      </c>
      <c r="BG266" s="230">
        <f t="shared" si="2517"/>
        <v>44090</v>
      </c>
      <c r="BH266" s="132">
        <f t="shared" ref="BH266" si="2561">+C266</f>
        <v>2674</v>
      </c>
      <c r="BI266" s="1">
        <f t="shared" ref="BI266" si="2562">+BE266</f>
        <v>44090</v>
      </c>
      <c r="BJ266">
        <f t="shared" ref="BJ266" si="2563">+L266</f>
        <v>14</v>
      </c>
      <c r="BK266">
        <f t="shared" ref="BK266" si="2564">+M266</f>
        <v>14</v>
      </c>
      <c r="BL266" s="1">
        <f t="shared" ref="BL266" si="2565">+BI266</f>
        <v>44090</v>
      </c>
      <c r="BM266">
        <f t="shared" ref="BM266" si="2566">+BM265+BJ266</f>
        <v>3823</v>
      </c>
      <c r="BN266">
        <f t="shared" ref="BN266" si="2567">+BN265+BK266</f>
        <v>1433</v>
      </c>
      <c r="BO266" s="180">
        <f t="shared" si="2525"/>
        <v>44090</v>
      </c>
      <c r="BP266">
        <f t="shared" ref="BP266" si="2568">+AF266</f>
        <v>4984</v>
      </c>
      <c r="BQ266">
        <f t="shared" ref="BQ266" si="2569">+AH266</f>
        <v>4663</v>
      </c>
      <c r="BR266">
        <f t="shared" ref="BR266" si="2570">+AJ266</f>
        <v>102</v>
      </c>
      <c r="BS266" s="180">
        <f t="shared" si="2529"/>
        <v>44090</v>
      </c>
      <c r="BT266">
        <f t="shared" ref="BT266" si="2571">+AL266</f>
        <v>46</v>
      </c>
      <c r="BU266">
        <f t="shared" ref="BU266" si="2572">+AN266</f>
        <v>46</v>
      </c>
      <c r="BV266">
        <f t="shared" ref="BV266" si="2573">+AP266</f>
        <v>0</v>
      </c>
      <c r="BW266" s="180">
        <f t="shared" si="2533"/>
        <v>44090</v>
      </c>
      <c r="BX266">
        <f t="shared" ref="BX266" si="2574">+AR266</f>
        <v>500</v>
      </c>
      <c r="BY266">
        <f t="shared" ref="BY266" si="2575">+AT266</f>
        <v>477</v>
      </c>
      <c r="BZ266">
        <f t="shared" ref="BZ266" si="2576">+AV266</f>
        <v>7</v>
      </c>
      <c r="CA266" s="180">
        <f t="shared" si="2537"/>
        <v>44090</v>
      </c>
      <c r="CB266">
        <f t="shared" ref="CB266" si="2577">+AD266</f>
        <v>9</v>
      </c>
      <c r="CC266">
        <f t="shared" ref="CC266" si="2578">+AG266</f>
        <v>17</v>
      </c>
      <c r="CD266" s="180">
        <f t="shared" si="2540"/>
        <v>44090</v>
      </c>
      <c r="CE266">
        <f t="shared" ref="CE266" si="2579">+AI266</f>
        <v>0</v>
      </c>
      <c r="CF266" s="1">
        <f t="shared" si="2055"/>
        <v>44090</v>
      </c>
      <c r="CG266" s="284">
        <f t="shared" si="2056"/>
        <v>9</v>
      </c>
      <c r="CH266" s="1">
        <f t="shared" si="2057"/>
        <v>44090</v>
      </c>
      <c r="CI266" s="285">
        <f t="shared" si="2058"/>
        <v>0</v>
      </c>
    </row>
    <row r="267" spans="1:87" ht="18" customHeight="1" x14ac:dyDescent="0.55000000000000004">
      <c r="A267" s="180">
        <v>44091</v>
      </c>
      <c r="B267" s="241">
        <v>32</v>
      </c>
      <c r="C267" s="155">
        <f t="shared" ref="C267" si="2580">+B267+C266</f>
        <v>2706</v>
      </c>
      <c r="D267" s="155">
        <f t="shared" ref="D267" si="2581">+C267-F267</f>
        <v>165</v>
      </c>
      <c r="E267" s="147">
        <v>2</v>
      </c>
      <c r="F267" s="147">
        <v>2541</v>
      </c>
      <c r="G267" s="147">
        <v>1</v>
      </c>
      <c r="H267" s="135"/>
      <c r="I267" s="147">
        <v>2</v>
      </c>
      <c r="J267" s="135"/>
      <c r="K267" s="42">
        <v>0</v>
      </c>
      <c r="L267" s="146">
        <v>20</v>
      </c>
      <c r="M267" s="147">
        <v>20</v>
      </c>
      <c r="N267" s="135"/>
      <c r="O267" s="135"/>
      <c r="P267" s="147">
        <v>2</v>
      </c>
      <c r="Q267" s="147">
        <v>2</v>
      </c>
      <c r="R267" s="135"/>
      <c r="S267" s="135"/>
      <c r="T267" s="147">
        <v>6</v>
      </c>
      <c r="U267" s="147">
        <v>6</v>
      </c>
      <c r="V267" s="135"/>
      <c r="W267" s="42">
        <v>366</v>
      </c>
      <c r="X267" s="148">
        <v>365</v>
      </c>
      <c r="Y267" s="42">
        <v>79</v>
      </c>
      <c r="Z267" s="75">
        <f t="shared" si="2500"/>
        <v>44091</v>
      </c>
      <c r="AA267" s="231">
        <f t="shared" ref="AA267" si="2582">+AF267+AL267+AR267</f>
        <v>5542</v>
      </c>
      <c r="AB267" s="231">
        <f t="shared" ref="AB267" si="2583">+AH267+AN267+AT267</f>
        <v>5206</v>
      </c>
      <c r="AC267" s="232">
        <f t="shared" ref="AC267" si="2584">+AJ267+AP267+AV267</f>
        <v>109</v>
      </c>
      <c r="AD267" s="184">
        <f t="shared" ref="AD267" si="2585">+AF267-AF266</f>
        <v>9</v>
      </c>
      <c r="AE267" s="244">
        <f t="shared" ref="AE267" si="2586">+AE266+AD267</f>
        <v>3788</v>
      </c>
      <c r="AF267" s="156">
        <v>4993</v>
      </c>
      <c r="AG267" s="185">
        <f t="shared" ref="AG267" si="2587">+AH267-AH266</f>
        <v>19</v>
      </c>
      <c r="AH267" s="156">
        <v>4682</v>
      </c>
      <c r="AI267" s="185">
        <f t="shared" ref="AI267" si="2588">+AJ267-AJ266</f>
        <v>0</v>
      </c>
      <c r="AJ267" s="186">
        <v>102</v>
      </c>
      <c r="AK267" s="187">
        <f t="shared" ref="AK267" si="2589">+AL267-AL266</f>
        <v>0</v>
      </c>
      <c r="AL267" s="156">
        <v>46</v>
      </c>
      <c r="AM267" s="185">
        <f t="shared" ref="AM267" si="2590">+AN267-AN266</f>
        <v>0</v>
      </c>
      <c r="AN267" s="156">
        <v>46</v>
      </c>
      <c r="AO267" s="185">
        <f t="shared" ref="AO267" si="2591">+AP267-AP266</f>
        <v>0</v>
      </c>
      <c r="AP267" s="188">
        <v>0</v>
      </c>
      <c r="AQ267" s="187">
        <f t="shared" ref="AQ267" si="2592">+AR267-AR266</f>
        <v>3</v>
      </c>
      <c r="AR267" s="156">
        <v>503</v>
      </c>
      <c r="AS267" s="185">
        <f t="shared" ref="AS267" si="2593">+AT267-AT266</f>
        <v>1</v>
      </c>
      <c r="AT267" s="156">
        <v>478</v>
      </c>
      <c r="AU267" s="185">
        <f t="shared" ref="AU267" si="2594">+AV267-AV266</f>
        <v>0</v>
      </c>
      <c r="AV267" s="189">
        <v>7</v>
      </c>
      <c r="AW267" s="256">
        <v>96</v>
      </c>
      <c r="AX267" s="238">
        <f t="shared" si="2512"/>
        <v>44091</v>
      </c>
      <c r="AY267" s="6">
        <v>0</v>
      </c>
      <c r="AZ267" s="239">
        <f t="shared" ref="AZ267" si="2595">+AZ266+AY267</f>
        <v>341</v>
      </c>
      <c r="BA267" s="239">
        <f t="shared" si="455"/>
        <v>50</v>
      </c>
      <c r="BB267" s="130">
        <v>0</v>
      </c>
      <c r="BC267" s="27">
        <f t="shared" ref="BC267" si="2596">+BC266+BB267</f>
        <v>22</v>
      </c>
      <c r="BD267" s="239">
        <f t="shared" si="2164"/>
        <v>85</v>
      </c>
      <c r="BE267" s="230">
        <f t="shared" ref="BE267" si="2597">+Z267</f>
        <v>44091</v>
      </c>
      <c r="BF267" s="132">
        <f t="shared" ref="BF267" si="2598">+B267</f>
        <v>32</v>
      </c>
      <c r="BG267" s="230">
        <f t="shared" si="2517"/>
        <v>44091</v>
      </c>
      <c r="BH267" s="132">
        <f t="shared" ref="BH267" si="2599">+C267</f>
        <v>2706</v>
      </c>
      <c r="BI267" s="1">
        <f t="shared" ref="BI267" si="2600">+BE267</f>
        <v>44091</v>
      </c>
      <c r="BJ267">
        <f t="shared" ref="BJ267" si="2601">+L267</f>
        <v>20</v>
      </c>
      <c r="BK267">
        <f t="shared" ref="BK267" si="2602">+M267</f>
        <v>20</v>
      </c>
      <c r="BL267" s="1">
        <f t="shared" ref="BL267" si="2603">+BI267</f>
        <v>44091</v>
      </c>
      <c r="BM267">
        <f t="shared" ref="BM267" si="2604">+BM266+BJ267</f>
        <v>3843</v>
      </c>
      <c r="BN267">
        <f t="shared" ref="BN267" si="2605">+BN266+BK267</f>
        <v>1453</v>
      </c>
      <c r="BO267" s="180">
        <f t="shared" si="2525"/>
        <v>44091</v>
      </c>
      <c r="BP267">
        <f t="shared" ref="BP267" si="2606">+AF267</f>
        <v>4993</v>
      </c>
      <c r="BQ267">
        <f t="shared" ref="BQ267" si="2607">+AH267</f>
        <v>4682</v>
      </c>
      <c r="BR267">
        <f t="shared" ref="BR267" si="2608">+AJ267</f>
        <v>102</v>
      </c>
      <c r="BS267" s="180">
        <f t="shared" si="2529"/>
        <v>44091</v>
      </c>
      <c r="BT267">
        <f t="shared" ref="BT267" si="2609">+AL267</f>
        <v>46</v>
      </c>
      <c r="BU267">
        <f t="shared" ref="BU267" si="2610">+AN267</f>
        <v>46</v>
      </c>
      <c r="BV267">
        <f t="shared" ref="BV267" si="2611">+AP267</f>
        <v>0</v>
      </c>
      <c r="BW267" s="180">
        <f t="shared" si="2533"/>
        <v>44091</v>
      </c>
      <c r="BX267">
        <f t="shared" ref="BX267" si="2612">+AR267</f>
        <v>503</v>
      </c>
      <c r="BY267">
        <f t="shared" ref="BY267" si="2613">+AT267</f>
        <v>478</v>
      </c>
      <c r="BZ267">
        <f t="shared" ref="BZ267" si="2614">+AV267</f>
        <v>7</v>
      </c>
      <c r="CA267" s="180">
        <f t="shared" si="2537"/>
        <v>44091</v>
      </c>
      <c r="CB267">
        <f t="shared" ref="CB267" si="2615">+AD267</f>
        <v>9</v>
      </c>
      <c r="CC267">
        <f t="shared" ref="CC267" si="2616">+AG267</f>
        <v>19</v>
      </c>
      <c r="CD267" s="180">
        <f t="shared" si="2540"/>
        <v>44091</v>
      </c>
      <c r="CE267">
        <f t="shared" ref="CE267" si="2617">+AI267</f>
        <v>0</v>
      </c>
      <c r="CF267" s="1">
        <f t="shared" si="2055"/>
        <v>44091</v>
      </c>
      <c r="CG267" s="284">
        <f t="shared" si="2056"/>
        <v>9</v>
      </c>
      <c r="CH267" s="1">
        <f t="shared" si="2057"/>
        <v>44091</v>
      </c>
      <c r="CI267" s="285">
        <f t="shared" si="2058"/>
        <v>0</v>
      </c>
    </row>
    <row r="268" spans="1:87" ht="18" customHeight="1" x14ac:dyDescent="0.55000000000000004">
      <c r="A268" s="180">
        <v>44092</v>
      </c>
      <c r="B268" s="241">
        <v>14</v>
      </c>
      <c r="C268" s="155">
        <f t="shared" ref="C268" si="2618">+B268+C267</f>
        <v>2720</v>
      </c>
      <c r="D268" s="155">
        <f t="shared" ref="D268" si="2619">+C268-F268</f>
        <v>171</v>
      </c>
      <c r="E268" s="147">
        <v>2</v>
      </c>
      <c r="F268" s="147">
        <v>2549</v>
      </c>
      <c r="G268" s="147">
        <v>1</v>
      </c>
      <c r="H268" s="135"/>
      <c r="I268" s="147">
        <v>1</v>
      </c>
      <c r="J268" s="135"/>
      <c r="K268" s="42">
        <v>0</v>
      </c>
      <c r="L268" s="146">
        <v>24</v>
      </c>
      <c r="M268" s="147">
        <v>24</v>
      </c>
      <c r="N268" s="135"/>
      <c r="O268" s="135"/>
      <c r="P268" s="147">
        <v>0</v>
      </c>
      <c r="Q268" s="147">
        <v>0</v>
      </c>
      <c r="R268" s="135"/>
      <c r="S268" s="135"/>
      <c r="T268" s="147">
        <v>16</v>
      </c>
      <c r="U268" s="147">
        <v>16</v>
      </c>
      <c r="V268" s="135"/>
      <c r="W268" s="42">
        <v>374</v>
      </c>
      <c r="X268" s="148">
        <v>373</v>
      </c>
      <c r="Y268" s="42">
        <v>80</v>
      </c>
      <c r="Z268" s="75">
        <f t="shared" si="2500"/>
        <v>44092</v>
      </c>
      <c r="AA268" s="231">
        <f t="shared" ref="AA268" si="2620">+AF268+AL268+AR268</f>
        <v>5545</v>
      </c>
      <c r="AB268" s="231">
        <f t="shared" ref="AB268" si="2621">+AH268+AN268+AT268</f>
        <v>5220</v>
      </c>
      <c r="AC268" s="232">
        <f t="shared" ref="AC268" si="2622">+AJ268+AP268+AV268</f>
        <v>110</v>
      </c>
      <c r="AD268" s="184">
        <f t="shared" ref="AD268" si="2623">+AF268-AF267</f>
        <v>3</v>
      </c>
      <c r="AE268" s="244">
        <f t="shared" ref="AE268" si="2624">+AE267+AD268</f>
        <v>3791</v>
      </c>
      <c r="AF268" s="156">
        <v>4996</v>
      </c>
      <c r="AG268" s="185">
        <f t="shared" ref="AG268" si="2625">+AH268-AH267</f>
        <v>14</v>
      </c>
      <c r="AH268" s="156">
        <v>4696</v>
      </c>
      <c r="AI268" s="185">
        <f t="shared" ref="AI268" si="2626">+AJ268-AJ267</f>
        <v>1</v>
      </c>
      <c r="AJ268" s="186">
        <v>103</v>
      </c>
      <c r="AK268" s="187">
        <f t="shared" ref="AK268" si="2627">+AL268-AL267</f>
        <v>0</v>
      </c>
      <c r="AL268" s="156">
        <v>46</v>
      </c>
      <c r="AM268" s="185">
        <f t="shared" ref="AM268" si="2628">+AN268-AN267</f>
        <v>0</v>
      </c>
      <c r="AN268" s="156">
        <v>46</v>
      </c>
      <c r="AO268" s="185">
        <f t="shared" ref="AO268" si="2629">+AP268-AP267</f>
        <v>0</v>
      </c>
      <c r="AP268" s="188">
        <v>0</v>
      </c>
      <c r="AQ268" s="187">
        <f t="shared" ref="AQ268" si="2630">+AR268-AR267</f>
        <v>0</v>
      </c>
      <c r="AR268" s="156">
        <v>503</v>
      </c>
      <c r="AS268" s="185">
        <f t="shared" ref="AS268" si="2631">+AT268-AT267</f>
        <v>0</v>
      </c>
      <c r="AT268" s="156">
        <v>478</v>
      </c>
      <c r="AU268" s="185">
        <f t="shared" ref="AU268" si="2632">+AV268-AV267</f>
        <v>0</v>
      </c>
      <c r="AV268" s="189">
        <v>7</v>
      </c>
      <c r="AW268" s="256">
        <v>97</v>
      </c>
      <c r="AX268" s="238">
        <f t="shared" si="2512"/>
        <v>44092</v>
      </c>
      <c r="AY268" s="6">
        <v>0</v>
      </c>
      <c r="AZ268" s="239">
        <f t="shared" ref="AZ268" si="2633">+AZ267+AY268</f>
        <v>341</v>
      </c>
      <c r="BA268" s="239">
        <f t="shared" si="455"/>
        <v>51</v>
      </c>
      <c r="BB268" s="130">
        <v>0</v>
      </c>
      <c r="BC268" s="27">
        <f t="shared" ref="BC268" si="2634">+BC267+BB268</f>
        <v>22</v>
      </c>
      <c r="BD268" s="239">
        <f t="shared" si="2164"/>
        <v>86</v>
      </c>
      <c r="BE268" s="230">
        <f t="shared" ref="BE268" si="2635">+Z268</f>
        <v>44092</v>
      </c>
      <c r="BF268" s="132">
        <f t="shared" ref="BF268" si="2636">+B268</f>
        <v>14</v>
      </c>
      <c r="BG268" s="230">
        <f t="shared" si="2517"/>
        <v>44092</v>
      </c>
      <c r="BH268" s="132">
        <f t="shared" ref="BH268" si="2637">+C268</f>
        <v>2720</v>
      </c>
      <c r="BI268" s="1">
        <f t="shared" ref="BI268" si="2638">+BE268</f>
        <v>44092</v>
      </c>
      <c r="BJ268">
        <f t="shared" ref="BJ268" si="2639">+L268</f>
        <v>24</v>
      </c>
      <c r="BK268">
        <f t="shared" ref="BK268" si="2640">+M268</f>
        <v>24</v>
      </c>
      <c r="BL268" s="1">
        <f t="shared" ref="BL268" si="2641">+BI268</f>
        <v>44092</v>
      </c>
      <c r="BM268">
        <f t="shared" ref="BM268" si="2642">+BM267+BJ268</f>
        <v>3867</v>
      </c>
      <c r="BN268">
        <f t="shared" ref="BN268" si="2643">+BN267+BK268</f>
        <v>1477</v>
      </c>
      <c r="BO268" s="180">
        <f t="shared" si="2525"/>
        <v>44092</v>
      </c>
      <c r="BP268">
        <f t="shared" ref="BP268" si="2644">+AF268</f>
        <v>4996</v>
      </c>
      <c r="BQ268">
        <f t="shared" ref="BQ268" si="2645">+AH268</f>
        <v>4696</v>
      </c>
      <c r="BR268">
        <f t="shared" ref="BR268" si="2646">+AJ268</f>
        <v>103</v>
      </c>
      <c r="BS268" s="180">
        <f t="shared" si="2529"/>
        <v>44092</v>
      </c>
      <c r="BT268">
        <f t="shared" ref="BT268" si="2647">+AL268</f>
        <v>46</v>
      </c>
      <c r="BU268">
        <f t="shared" ref="BU268" si="2648">+AN268</f>
        <v>46</v>
      </c>
      <c r="BV268">
        <f t="shared" ref="BV268" si="2649">+AP268</f>
        <v>0</v>
      </c>
      <c r="BW268" s="180">
        <f t="shared" si="2533"/>
        <v>44092</v>
      </c>
      <c r="BX268">
        <f t="shared" ref="BX268" si="2650">+AR268</f>
        <v>503</v>
      </c>
      <c r="BY268">
        <f t="shared" ref="BY268" si="2651">+AT268</f>
        <v>478</v>
      </c>
      <c r="BZ268">
        <f t="shared" ref="BZ268" si="2652">+AV268</f>
        <v>7</v>
      </c>
      <c r="CA268" s="180">
        <f t="shared" si="2537"/>
        <v>44092</v>
      </c>
      <c r="CB268">
        <f t="shared" ref="CB268" si="2653">+AD268</f>
        <v>3</v>
      </c>
      <c r="CC268">
        <f t="shared" ref="CC268" si="2654">+AG268</f>
        <v>14</v>
      </c>
      <c r="CD268" s="180">
        <f t="shared" si="2540"/>
        <v>44092</v>
      </c>
      <c r="CE268">
        <f t="shared" ref="CE268" si="2655">+AI268</f>
        <v>1</v>
      </c>
      <c r="CF268" s="1">
        <f t="shared" si="2055"/>
        <v>44092</v>
      </c>
      <c r="CG268" s="284">
        <f t="shared" si="2056"/>
        <v>3</v>
      </c>
      <c r="CH268" s="1">
        <f t="shared" si="2057"/>
        <v>44092</v>
      </c>
      <c r="CI268" s="285">
        <f t="shared" si="2058"/>
        <v>1</v>
      </c>
    </row>
    <row r="269" spans="1:87" ht="18" customHeight="1" x14ac:dyDescent="0.55000000000000004">
      <c r="A269" s="180">
        <v>44093</v>
      </c>
      <c r="B269" s="241">
        <v>10</v>
      </c>
      <c r="C269" s="155">
        <f t="shared" ref="C269" si="2656">+B269+C268</f>
        <v>2730</v>
      </c>
      <c r="D269" s="155">
        <f t="shared" ref="D269" si="2657">+C269-F269</f>
        <v>168</v>
      </c>
      <c r="E269" s="147">
        <v>2</v>
      </c>
      <c r="F269" s="147">
        <v>2562</v>
      </c>
      <c r="G269" s="147">
        <v>1</v>
      </c>
      <c r="H269" s="135"/>
      <c r="I269" s="147">
        <v>2</v>
      </c>
      <c r="J269" s="135"/>
      <c r="K269" s="42">
        <v>0</v>
      </c>
      <c r="L269" s="146">
        <v>21</v>
      </c>
      <c r="M269" s="147">
        <v>21</v>
      </c>
      <c r="N269" s="135"/>
      <c r="O269" s="135"/>
      <c r="P269" s="147">
        <v>0</v>
      </c>
      <c r="Q269" s="147">
        <v>0</v>
      </c>
      <c r="R269" s="135"/>
      <c r="S269" s="135"/>
      <c r="T269" s="147">
        <v>13</v>
      </c>
      <c r="U269" s="147">
        <v>13</v>
      </c>
      <c r="V269" s="135"/>
      <c r="W269" s="42">
        <v>382</v>
      </c>
      <c r="X269" s="148">
        <v>381</v>
      </c>
      <c r="Y269" s="42">
        <v>81</v>
      </c>
      <c r="Z269" s="75">
        <f t="shared" si="2500"/>
        <v>44093</v>
      </c>
      <c r="AA269" s="231">
        <f t="shared" ref="AA269" si="2658">+AF269+AL269+AR269</f>
        <v>5561</v>
      </c>
      <c r="AB269" s="231">
        <f t="shared" ref="AB269" si="2659">+AH269+AN269+AT269</f>
        <v>5233</v>
      </c>
      <c r="AC269" s="232">
        <f t="shared" ref="AC269" si="2660">+AJ269+AP269+AV269</f>
        <v>110</v>
      </c>
      <c r="AD269" s="184">
        <f t="shared" ref="AD269" si="2661">+AF269-AF268</f>
        <v>13</v>
      </c>
      <c r="AE269" s="244">
        <f t="shared" ref="AE269" si="2662">+AE268+AD269</f>
        <v>3804</v>
      </c>
      <c r="AF269" s="156">
        <v>5009</v>
      </c>
      <c r="AG269" s="185">
        <f t="shared" ref="AG269" si="2663">+AH269-AH268</f>
        <v>12</v>
      </c>
      <c r="AH269" s="156">
        <v>4708</v>
      </c>
      <c r="AI269" s="185">
        <f t="shared" ref="AI269" si="2664">+AJ269-AJ268</f>
        <v>0</v>
      </c>
      <c r="AJ269" s="186">
        <v>103</v>
      </c>
      <c r="AK269" s="187">
        <f t="shared" ref="AK269" si="2665">+AL269-AL268</f>
        <v>0</v>
      </c>
      <c r="AL269" s="156">
        <v>46</v>
      </c>
      <c r="AM269" s="185">
        <f t="shared" ref="AM269" si="2666">+AN269-AN268</f>
        <v>0</v>
      </c>
      <c r="AN269" s="156">
        <v>46</v>
      </c>
      <c r="AO269" s="185">
        <f t="shared" ref="AO269" si="2667">+AP269-AP268</f>
        <v>0</v>
      </c>
      <c r="AP269" s="188">
        <v>0</v>
      </c>
      <c r="AQ269" s="187">
        <f t="shared" ref="AQ269" si="2668">+AR269-AR268</f>
        <v>3</v>
      </c>
      <c r="AR269" s="156">
        <v>506</v>
      </c>
      <c r="AS269" s="185">
        <f t="shared" ref="AS269" si="2669">+AT269-AT268</f>
        <v>1</v>
      </c>
      <c r="AT269" s="156">
        <v>479</v>
      </c>
      <c r="AU269" s="185">
        <f t="shared" ref="AU269" si="2670">+AV269-AV268</f>
        <v>0</v>
      </c>
      <c r="AV269" s="189">
        <v>7</v>
      </c>
      <c r="AW269" s="256">
        <v>98</v>
      </c>
      <c r="AX269" s="238">
        <f t="shared" si="2512"/>
        <v>44093</v>
      </c>
      <c r="AY269" s="6">
        <v>0</v>
      </c>
      <c r="AZ269" s="239">
        <f t="shared" ref="AZ269" si="2671">+AZ268+AY269</f>
        <v>341</v>
      </c>
      <c r="BA269" s="239">
        <f t="shared" si="455"/>
        <v>52</v>
      </c>
      <c r="BB269" s="130">
        <v>0</v>
      </c>
      <c r="BC269" s="27">
        <f t="shared" ref="BC269" si="2672">+BC268+BB269</f>
        <v>22</v>
      </c>
      <c r="BD269" s="239">
        <f t="shared" si="2164"/>
        <v>87</v>
      </c>
      <c r="BE269" s="230">
        <f t="shared" ref="BE269" si="2673">+Z269</f>
        <v>44093</v>
      </c>
      <c r="BF269" s="132">
        <f t="shared" ref="BF269" si="2674">+B269</f>
        <v>10</v>
      </c>
      <c r="BG269" s="230">
        <f t="shared" si="2517"/>
        <v>44093</v>
      </c>
      <c r="BH269" s="132">
        <f t="shared" ref="BH269" si="2675">+C269</f>
        <v>2730</v>
      </c>
      <c r="BI269" s="1">
        <f t="shared" ref="BI269" si="2676">+BE269</f>
        <v>44093</v>
      </c>
      <c r="BJ269">
        <f t="shared" ref="BJ269" si="2677">+L269</f>
        <v>21</v>
      </c>
      <c r="BK269">
        <f t="shared" ref="BK269" si="2678">+M269</f>
        <v>21</v>
      </c>
      <c r="BL269" s="1">
        <f t="shared" ref="BL269" si="2679">+BI269</f>
        <v>44093</v>
      </c>
      <c r="BM269">
        <f t="shared" ref="BM269" si="2680">+BM268+BJ269</f>
        <v>3888</v>
      </c>
      <c r="BN269">
        <f t="shared" ref="BN269" si="2681">+BN268+BK269</f>
        <v>1498</v>
      </c>
      <c r="BO269" s="180">
        <f t="shared" si="2525"/>
        <v>44093</v>
      </c>
      <c r="BP269">
        <f t="shared" ref="BP269" si="2682">+AF269</f>
        <v>5009</v>
      </c>
      <c r="BQ269">
        <f t="shared" ref="BQ269" si="2683">+AH269</f>
        <v>4708</v>
      </c>
      <c r="BR269">
        <f t="shared" ref="BR269" si="2684">+AJ269</f>
        <v>103</v>
      </c>
      <c r="BS269" s="180">
        <f t="shared" si="2529"/>
        <v>44093</v>
      </c>
      <c r="BT269">
        <f t="shared" ref="BT269" si="2685">+AL269</f>
        <v>46</v>
      </c>
      <c r="BU269">
        <f t="shared" ref="BU269" si="2686">+AN269</f>
        <v>46</v>
      </c>
      <c r="BV269">
        <f t="shared" ref="BV269" si="2687">+AP269</f>
        <v>0</v>
      </c>
      <c r="BW269" s="180">
        <f t="shared" si="2533"/>
        <v>44093</v>
      </c>
      <c r="BX269">
        <f t="shared" ref="BX269" si="2688">+AR269</f>
        <v>506</v>
      </c>
      <c r="BY269">
        <f t="shared" ref="BY269" si="2689">+AT269</f>
        <v>479</v>
      </c>
      <c r="BZ269">
        <f t="shared" ref="BZ269" si="2690">+AV269</f>
        <v>7</v>
      </c>
      <c r="CA269" s="180">
        <f t="shared" si="2537"/>
        <v>44093</v>
      </c>
      <c r="CB269">
        <f t="shared" ref="CB269" si="2691">+AD269</f>
        <v>13</v>
      </c>
      <c r="CC269">
        <f t="shared" ref="CC269" si="2692">+AG269</f>
        <v>12</v>
      </c>
      <c r="CD269" s="180">
        <f t="shared" si="2540"/>
        <v>44093</v>
      </c>
      <c r="CE269">
        <f t="shared" ref="CE269" si="2693">+AI269</f>
        <v>0</v>
      </c>
      <c r="CF269" s="1">
        <f t="shared" si="2055"/>
        <v>44093</v>
      </c>
      <c r="CG269" s="284">
        <f t="shared" si="2056"/>
        <v>13</v>
      </c>
      <c r="CH269" s="1">
        <f t="shared" si="2057"/>
        <v>44093</v>
      </c>
      <c r="CI269" s="285">
        <f t="shared" si="2058"/>
        <v>0</v>
      </c>
    </row>
    <row r="270" spans="1:87" ht="18" customHeight="1" x14ac:dyDescent="0.55000000000000004">
      <c r="A270" s="180">
        <v>44094</v>
      </c>
      <c r="B270" s="241">
        <v>12</v>
      </c>
      <c r="C270" s="155">
        <f t="shared" ref="C270" si="2694">+B270+C269</f>
        <v>2742</v>
      </c>
      <c r="D270" s="155">
        <f t="shared" ref="D270" si="2695">+C270-F270</f>
        <v>173</v>
      </c>
      <c r="E270" s="147">
        <v>2</v>
      </c>
      <c r="F270" s="147">
        <v>2569</v>
      </c>
      <c r="G270" s="147">
        <v>0</v>
      </c>
      <c r="H270" s="135"/>
      <c r="I270" s="147">
        <v>1</v>
      </c>
      <c r="J270" s="135"/>
      <c r="K270" s="42">
        <v>0</v>
      </c>
      <c r="L270" s="146">
        <v>25</v>
      </c>
      <c r="M270" s="147">
        <v>25</v>
      </c>
      <c r="N270" s="135"/>
      <c r="O270" s="135"/>
      <c r="P270" s="147">
        <v>0</v>
      </c>
      <c r="Q270" s="147">
        <v>0</v>
      </c>
      <c r="R270" s="135"/>
      <c r="S270" s="135"/>
      <c r="T270" s="147">
        <v>10</v>
      </c>
      <c r="U270" s="147">
        <v>10</v>
      </c>
      <c r="V270" s="135"/>
      <c r="W270" s="42">
        <v>397</v>
      </c>
      <c r="X270" s="148">
        <v>396</v>
      </c>
      <c r="Y270" s="42">
        <v>82</v>
      </c>
      <c r="Z270" s="75">
        <f t="shared" si="2500"/>
        <v>44094</v>
      </c>
      <c r="AA270" s="231">
        <f t="shared" ref="AA270" si="2696">+AF270+AL270+AR270</f>
        <v>5585</v>
      </c>
      <c r="AB270" s="231">
        <f t="shared" ref="AB270" si="2697">+AH270+AN270+AT270</f>
        <v>5237</v>
      </c>
      <c r="AC270" s="232">
        <f t="shared" ref="AC270" si="2698">+AJ270+AP270+AV270</f>
        <v>110</v>
      </c>
      <c r="AD270" s="184">
        <f t="shared" ref="AD270" si="2699">+AF270-AF269</f>
        <v>23</v>
      </c>
      <c r="AE270" s="244">
        <f t="shared" ref="AE270" si="2700">+AE269+AD270</f>
        <v>3827</v>
      </c>
      <c r="AF270" s="156">
        <v>5032</v>
      </c>
      <c r="AG270" s="185">
        <f t="shared" ref="AG270" si="2701">+AH270-AH269</f>
        <v>4</v>
      </c>
      <c r="AH270" s="156">
        <v>4712</v>
      </c>
      <c r="AI270" s="185">
        <f t="shared" ref="AI270" si="2702">+AJ270-AJ269</f>
        <v>0</v>
      </c>
      <c r="AJ270" s="186">
        <v>103</v>
      </c>
      <c r="AK270" s="187">
        <f t="shared" ref="AK270" si="2703">+AL270-AL269</f>
        <v>0</v>
      </c>
      <c r="AL270" s="156">
        <v>46</v>
      </c>
      <c r="AM270" s="185">
        <f t="shared" ref="AM270" si="2704">+AN270-AN269</f>
        <v>0</v>
      </c>
      <c r="AN270" s="156">
        <v>46</v>
      </c>
      <c r="AO270" s="185">
        <f t="shared" ref="AO270" si="2705">+AP270-AP269</f>
        <v>0</v>
      </c>
      <c r="AP270" s="188">
        <v>0</v>
      </c>
      <c r="AQ270" s="187">
        <f t="shared" ref="AQ270" si="2706">+AR270-AR269</f>
        <v>1</v>
      </c>
      <c r="AR270" s="156">
        <v>507</v>
      </c>
      <c r="AS270" s="185">
        <f t="shared" ref="AS270" si="2707">+AT270-AT269</f>
        <v>0</v>
      </c>
      <c r="AT270" s="156">
        <v>479</v>
      </c>
      <c r="AU270" s="185">
        <f t="shared" ref="AU270" si="2708">+AV270-AV269</f>
        <v>0</v>
      </c>
      <c r="AV270" s="189">
        <v>7</v>
      </c>
      <c r="AW270" s="256">
        <v>99</v>
      </c>
      <c r="AX270" s="238">
        <f t="shared" si="2512"/>
        <v>44094</v>
      </c>
      <c r="AY270" s="6">
        <v>0</v>
      </c>
      <c r="AZ270" s="239">
        <f t="shared" ref="AZ270" si="2709">+AZ269+AY270</f>
        <v>341</v>
      </c>
      <c r="BA270" s="239">
        <f t="shared" si="455"/>
        <v>53</v>
      </c>
      <c r="BB270" s="130">
        <v>0</v>
      </c>
      <c r="BC270" s="27">
        <f t="shared" ref="BC270" si="2710">+BC269+BB270</f>
        <v>22</v>
      </c>
      <c r="BD270" s="239">
        <f t="shared" si="2164"/>
        <v>88</v>
      </c>
      <c r="BE270" s="230">
        <f t="shared" ref="BE270" si="2711">+Z270</f>
        <v>44094</v>
      </c>
      <c r="BF270" s="132">
        <f t="shared" ref="BF270" si="2712">+B270</f>
        <v>12</v>
      </c>
      <c r="BG270" s="230">
        <f t="shared" si="2517"/>
        <v>44094</v>
      </c>
      <c r="BH270" s="132">
        <f t="shared" ref="BH270" si="2713">+C270</f>
        <v>2742</v>
      </c>
      <c r="BI270" s="1">
        <f t="shared" ref="BI270" si="2714">+BE270</f>
        <v>44094</v>
      </c>
      <c r="BJ270">
        <f t="shared" ref="BJ270" si="2715">+L270</f>
        <v>25</v>
      </c>
      <c r="BK270">
        <f t="shared" ref="BK270" si="2716">+M270</f>
        <v>25</v>
      </c>
      <c r="BL270" s="1">
        <f t="shared" ref="BL270" si="2717">+BI270</f>
        <v>44094</v>
      </c>
      <c r="BM270">
        <f t="shared" ref="BM270" si="2718">+BM269+BJ270</f>
        <v>3913</v>
      </c>
      <c r="BN270">
        <f t="shared" ref="BN270" si="2719">+BN269+BK270</f>
        <v>1523</v>
      </c>
      <c r="BO270" s="180">
        <f t="shared" si="2525"/>
        <v>44094</v>
      </c>
      <c r="BP270">
        <f t="shared" ref="BP270" si="2720">+AF270</f>
        <v>5032</v>
      </c>
      <c r="BQ270">
        <f t="shared" ref="BQ270" si="2721">+AH270</f>
        <v>4712</v>
      </c>
      <c r="BR270">
        <f t="shared" ref="BR270" si="2722">+AJ270</f>
        <v>103</v>
      </c>
      <c r="BS270" s="180">
        <f t="shared" si="2529"/>
        <v>44094</v>
      </c>
      <c r="BT270">
        <f t="shared" ref="BT270" si="2723">+AL270</f>
        <v>46</v>
      </c>
      <c r="BU270">
        <f t="shared" ref="BU270" si="2724">+AN270</f>
        <v>46</v>
      </c>
      <c r="BV270">
        <f t="shared" ref="BV270" si="2725">+AP270</f>
        <v>0</v>
      </c>
      <c r="BW270" s="180">
        <f t="shared" si="2533"/>
        <v>44094</v>
      </c>
      <c r="BX270">
        <f t="shared" ref="BX270" si="2726">+AR270</f>
        <v>507</v>
      </c>
      <c r="BY270">
        <f t="shared" ref="BY270" si="2727">+AT270</f>
        <v>479</v>
      </c>
      <c r="BZ270">
        <f t="shared" ref="BZ270" si="2728">+AV270</f>
        <v>7</v>
      </c>
      <c r="CA270" s="180">
        <f t="shared" si="2537"/>
        <v>44094</v>
      </c>
      <c r="CB270">
        <f t="shared" ref="CB270" si="2729">+AD270</f>
        <v>23</v>
      </c>
      <c r="CC270">
        <f t="shared" ref="CC270" si="2730">+AG270</f>
        <v>4</v>
      </c>
      <c r="CD270" s="180">
        <f t="shared" si="2540"/>
        <v>44094</v>
      </c>
      <c r="CE270">
        <f t="shared" ref="CE270" si="2731">+AI270</f>
        <v>0</v>
      </c>
      <c r="CF270" s="1">
        <f t="shared" si="2055"/>
        <v>44094</v>
      </c>
      <c r="CG270" s="284">
        <f t="shared" si="2056"/>
        <v>23</v>
      </c>
      <c r="CH270" s="1">
        <f t="shared" si="2057"/>
        <v>44094</v>
      </c>
      <c r="CI270" s="285">
        <f t="shared" si="2058"/>
        <v>0</v>
      </c>
    </row>
    <row r="271" spans="1:87" ht="18" customHeight="1" x14ac:dyDescent="0.55000000000000004">
      <c r="A271" s="180">
        <v>44095</v>
      </c>
      <c r="B271" s="241">
        <v>6</v>
      </c>
      <c r="C271" s="155">
        <f t="shared" ref="C271" si="2732">+B271+C270</f>
        <v>2748</v>
      </c>
      <c r="D271" s="155">
        <f t="shared" ref="D271" si="2733">+C271-F271</f>
        <v>166</v>
      </c>
      <c r="E271" s="147">
        <v>3</v>
      </c>
      <c r="F271" s="147">
        <v>2582</v>
      </c>
      <c r="G271" s="147">
        <v>0</v>
      </c>
      <c r="H271" s="135"/>
      <c r="I271" s="147">
        <v>0</v>
      </c>
      <c r="J271" s="135"/>
      <c r="K271" s="42">
        <v>0</v>
      </c>
      <c r="L271" s="146">
        <v>15</v>
      </c>
      <c r="M271" s="147">
        <v>15</v>
      </c>
      <c r="N271" s="135"/>
      <c r="O271" s="135"/>
      <c r="P271" s="147">
        <v>0</v>
      </c>
      <c r="Q271" s="147">
        <v>0</v>
      </c>
      <c r="R271" s="135"/>
      <c r="S271" s="135"/>
      <c r="T271" s="147">
        <v>21</v>
      </c>
      <c r="U271" s="147">
        <v>21</v>
      </c>
      <c r="V271" s="135"/>
      <c r="W271" s="42">
        <v>391</v>
      </c>
      <c r="X271" s="148">
        <v>390</v>
      </c>
      <c r="Y271" s="42">
        <v>83</v>
      </c>
      <c r="Z271" s="75">
        <f t="shared" si="2500"/>
        <v>44095</v>
      </c>
      <c r="AA271" s="231">
        <f t="shared" ref="AA271" si="2734">+AF271+AL271+AR271</f>
        <v>5593</v>
      </c>
      <c r="AB271" s="231">
        <f t="shared" ref="AB271" si="2735">+AH271+AN271+AT271</f>
        <v>5242</v>
      </c>
      <c r="AC271" s="232">
        <f t="shared" ref="AC271" si="2736">+AJ271+AP271+AV271</f>
        <v>110</v>
      </c>
      <c r="AD271" s="184">
        <f t="shared" ref="AD271" si="2737">+AF271-AF270</f>
        <v>6</v>
      </c>
      <c r="AE271" s="244">
        <f t="shared" ref="AE271" si="2738">+AE270+AD271</f>
        <v>3833</v>
      </c>
      <c r="AF271" s="156">
        <v>5038</v>
      </c>
      <c r="AG271" s="185">
        <f t="shared" ref="AG271:AG273" si="2739">+AH271-AH270</f>
        <v>5</v>
      </c>
      <c r="AH271" s="156">
        <v>4717</v>
      </c>
      <c r="AI271" s="185">
        <f t="shared" ref="AI271" si="2740">+AJ271-AJ270</f>
        <v>0</v>
      </c>
      <c r="AJ271" s="186">
        <v>103</v>
      </c>
      <c r="AK271" s="187">
        <f t="shared" ref="AK271" si="2741">+AL271-AL270</f>
        <v>0</v>
      </c>
      <c r="AL271" s="156">
        <v>46</v>
      </c>
      <c r="AM271" s="185">
        <f t="shared" ref="AM271" si="2742">+AN271-AN270</f>
        <v>0</v>
      </c>
      <c r="AN271" s="156">
        <v>46</v>
      </c>
      <c r="AO271" s="185">
        <f t="shared" ref="AO271" si="2743">+AP271-AP270</f>
        <v>0</v>
      </c>
      <c r="AP271" s="188">
        <v>0</v>
      </c>
      <c r="AQ271" s="187">
        <f t="shared" ref="AQ271" si="2744">+AR271-AR270</f>
        <v>2</v>
      </c>
      <c r="AR271" s="156">
        <v>509</v>
      </c>
      <c r="AS271" s="185">
        <f t="shared" ref="AS271" si="2745">+AT271-AT270</f>
        <v>0</v>
      </c>
      <c r="AT271" s="156">
        <v>479</v>
      </c>
      <c r="AU271" s="185">
        <f t="shared" ref="AU271" si="2746">+AV271-AV270</f>
        <v>0</v>
      </c>
      <c r="AV271" s="189">
        <v>7</v>
      </c>
      <c r="AW271" s="256">
        <v>100</v>
      </c>
      <c r="AX271" s="238">
        <f t="shared" ref="AX271:AX272" si="2747">+A271</f>
        <v>44095</v>
      </c>
      <c r="AY271" s="6">
        <v>0</v>
      </c>
      <c r="AZ271" s="239">
        <f t="shared" ref="AZ271" si="2748">+AZ270+AY271</f>
        <v>341</v>
      </c>
      <c r="BA271" s="239">
        <f t="shared" si="455"/>
        <v>54</v>
      </c>
      <c r="BB271" s="130">
        <v>0</v>
      </c>
      <c r="BC271" s="27">
        <f t="shared" ref="BC271" si="2749">+BC270+BB271</f>
        <v>22</v>
      </c>
      <c r="BD271" s="239">
        <f t="shared" si="2164"/>
        <v>89</v>
      </c>
      <c r="BE271" s="230">
        <f t="shared" ref="BE271" si="2750">+Z271</f>
        <v>44095</v>
      </c>
      <c r="BF271" s="132">
        <f t="shared" ref="BF271" si="2751">+B271</f>
        <v>6</v>
      </c>
      <c r="BG271" s="230">
        <f t="shared" ref="BG271" si="2752">+A271</f>
        <v>44095</v>
      </c>
      <c r="BH271" s="132">
        <f t="shared" ref="BH271" si="2753">+C271</f>
        <v>2748</v>
      </c>
      <c r="BI271" s="1">
        <f t="shared" ref="BI271" si="2754">+BE271</f>
        <v>44095</v>
      </c>
      <c r="BJ271">
        <f t="shared" ref="BJ271" si="2755">+L271</f>
        <v>15</v>
      </c>
      <c r="BK271">
        <f t="shared" ref="BK271" si="2756">+M271</f>
        <v>15</v>
      </c>
      <c r="BL271" s="1">
        <f t="shared" ref="BL271" si="2757">+BI271</f>
        <v>44095</v>
      </c>
      <c r="BM271">
        <f t="shared" ref="BM271" si="2758">+BM270+BJ271</f>
        <v>3928</v>
      </c>
      <c r="BN271">
        <f t="shared" ref="BN271" si="2759">+BN270+BK271</f>
        <v>1538</v>
      </c>
      <c r="BO271" s="180">
        <f t="shared" ref="BO271" si="2760">+A271</f>
        <v>44095</v>
      </c>
      <c r="BP271">
        <f t="shared" ref="BP271" si="2761">+AF271</f>
        <v>5038</v>
      </c>
      <c r="BQ271">
        <f t="shared" ref="BQ271" si="2762">+AH271</f>
        <v>4717</v>
      </c>
      <c r="BR271">
        <f t="shared" ref="BR271" si="2763">+AJ271</f>
        <v>103</v>
      </c>
      <c r="BS271" s="180">
        <f t="shared" ref="BS271" si="2764">+A271</f>
        <v>44095</v>
      </c>
      <c r="BT271">
        <f t="shared" ref="BT271" si="2765">+AL271</f>
        <v>46</v>
      </c>
      <c r="BU271">
        <f t="shared" ref="BU271" si="2766">+AN271</f>
        <v>46</v>
      </c>
      <c r="BV271">
        <f t="shared" ref="BV271" si="2767">+AP271</f>
        <v>0</v>
      </c>
      <c r="BW271" s="180">
        <f t="shared" ref="BW271" si="2768">+A271</f>
        <v>44095</v>
      </c>
      <c r="BX271">
        <f t="shared" ref="BX271" si="2769">+AR271</f>
        <v>509</v>
      </c>
      <c r="BY271">
        <f t="shared" ref="BY271" si="2770">+AT271</f>
        <v>479</v>
      </c>
      <c r="BZ271">
        <f t="shared" ref="BZ271" si="2771">+AV271</f>
        <v>7</v>
      </c>
      <c r="CA271" s="180">
        <f t="shared" ref="CA271" si="2772">+A271</f>
        <v>44095</v>
      </c>
      <c r="CB271">
        <f t="shared" ref="CB271" si="2773">+AD271</f>
        <v>6</v>
      </c>
      <c r="CC271">
        <f t="shared" ref="CC271" si="2774">+AG271</f>
        <v>5</v>
      </c>
      <c r="CD271" s="180">
        <f t="shared" ref="CD271" si="2775">+A271</f>
        <v>44095</v>
      </c>
      <c r="CE271">
        <f t="shared" ref="CE271" si="2776">+AI271</f>
        <v>0</v>
      </c>
      <c r="CF271" s="1">
        <f t="shared" si="2055"/>
        <v>44095</v>
      </c>
      <c r="CG271" s="284">
        <f t="shared" si="2056"/>
        <v>6</v>
      </c>
      <c r="CH271" s="1">
        <f t="shared" si="2057"/>
        <v>44095</v>
      </c>
      <c r="CI271" s="285">
        <f t="shared" si="2058"/>
        <v>0</v>
      </c>
    </row>
    <row r="272" spans="1:87" ht="18" customHeight="1" x14ac:dyDescent="0.55000000000000004">
      <c r="A272" s="181">
        <v>44096</v>
      </c>
      <c r="B272" s="241">
        <v>10</v>
      </c>
      <c r="C272" s="155">
        <f t="shared" ref="C272" si="2777">+B272+C271</f>
        <v>2758</v>
      </c>
      <c r="D272" s="155">
        <f t="shared" ref="D272" si="2778">+C272-F272</f>
        <v>168</v>
      </c>
      <c r="E272" s="147">
        <v>3</v>
      </c>
      <c r="F272" s="147">
        <v>2590</v>
      </c>
      <c r="G272" s="147">
        <v>0</v>
      </c>
      <c r="H272" s="135"/>
      <c r="I272" s="147">
        <v>0</v>
      </c>
      <c r="J272" s="135"/>
      <c r="K272" s="42">
        <v>0</v>
      </c>
      <c r="L272" s="146">
        <v>18</v>
      </c>
      <c r="M272" s="147">
        <v>18</v>
      </c>
      <c r="N272" s="135"/>
      <c r="O272" s="135"/>
      <c r="P272" s="147">
        <v>3</v>
      </c>
      <c r="Q272" s="147">
        <v>3</v>
      </c>
      <c r="R272" s="135"/>
      <c r="S272" s="135"/>
      <c r="T272" s="147">
        <v>21</v>
      </c>
      <c r="U272" s="147">
        <v>21</v>
      </c>
      <c r="V272" s="135"/>
      <c r="W272" s="42">
        <v>385</v>
      </c>
      <c r="X272" s="148">
        <v>385</v>
      </c>
      <c r="Y272" s="42">
        <v>84</v>
      </c>
      <c r="Z272" s="75">
        <f t="shared" si="2500"/>
        <v>44096</v>
      </c>
      <c r="AA272" s="231">
        <f t="shared" ref="AA272" si="2779">+AF272+AL272+AR272</f>
        <v>5601</v>
      </c>
      <c r="AB272" s="231">
        <f t="shared" ref="AB272" si="2780">+AH272+AN272+AT272</f>
        <v>5254</v>
      </c>
      <c r="AC272" s="232">
        <f t="shared" ref="AC272" si="2781">+AJ272+AP272+AV272</f>
        <v>110</v>
      </c>
      <c r="AD272" s="184">
        <f t="shared" ref="AD272" si="2782">+AF272-AF271</f>
        <v>8</v>
      </c>
      <c r="AE272" s="244">
        <f t="shared" ref="AE272" si="2783">+AE271+AD272</f>
        <v>3841</v>
      </c>
      <c r="AF272" s="156">
        <v>5046</v>
      </c>
      <c r="AG272" s="185">
        <f t="shared" si="2739"/>
        <v>12</v>
      </c>
      <c r="AH272" s="156">
        <v>4729</v>
      </c>
      <c r="AI272" s="185">
        <f t="shared" ref="AI272" si="2784">+AJ272-AJ271</f>
        <v>0</v>
      </c>
      <c r="AJ272" s="186">
        <v>103</v>
      </c>
      <c r="AK272" s="187">
        <f t="shared" ref="AK272" si="2785">+AL272-AL271</f>
        <v>0</v>
      </c>
      <c r="AL272" s="156">
        <v>46</v>
      </c>
      <c r="AM272" s="185">
        <f t="shared" ref="AM272" si="2786">+AN272-AN271</f>
        <v>0</v>
      </c>
      <c r="AN272" s="156">
        <v>46</v>
      </c>
      <c r="AO272" s="185">
        <f t="shared" ref="AO272" si="2787">+AP272-AP271</f>
        <v>0</v>
      </c>
      <c r="AP272" s="188">
        <v>0</v>
      </c>
      <c r="AQ272" s="187">
        <f t="shared" ref="AQ272" si="2788">+AR272-AR271</f>
        <v>0</v>
      </c>
      <c r="AR272" s="156">
        <v>509</v>
      </c>
      <c r="AS272" s="185">
        <f t="shared" ref="AS272" si="2789">+AT272-AT271</f>
        <v>0</v>
      </c>
      <c r="AT272" s="156">
        <v>479</v>
      </c>
      <c r="AU272" s="185">
        <f t="shared" ref="AU272" si="2790">+AV272-AV271</f>
        <v>0</v>
      </c>
      <c r="AV272" s="189">
        <v>7</v>
      </c>
      <c r="AW272" s="256">
        <v>101</v>
      </c>
      <c r="AX272" s="238">
        <f t="shared" si="2747"/>
        <v>44096</v>
      </c>
      <c r="AY272" s="6">
        <v>0</v>
      </c>
      <c r="AZ272" s="239">
        <f t="shared" ref="AZ272" si="2791">+AZ271+AY272</f>
        <v>341</v>
      </c>
      <c r="BA272" s="239">
        <f t="shared" si="455"/>
        <v>55</v>
      </c>
      <c r="BB272" s="130">
        <v>0</v>
      </c>
      <c r="BC272" s="27">
        <f t="shared" ref="BC272" si="2792">+BC271+BB272</f>
        <v>22</v>
      </c>
      <c r="BD272" s="239">
        <f t="shared" si="2164"/>
        <v>90</v>
      </c>
      <c r="BE272" s="230">
        <f t="shared" ref="BE272" si="2793">+Z272</f>
        <v>44096</v>
      </c>
      <c r="BF272" s="132">
        <f t="shared" ref="BF272" si="2794">+B272</f>
        <v>10</v>
      </c>
      <c r="BG272" s="230">
        <f t="shared" ref="BG272" si="2795">+A272</f>
        <v>44096</v>
      </c>
      <c r="BH272" s="132">
        <f t="shared" ref="BH272" si="2796">+C272</f>
        <v>2758</v>
      </c>
      <c r="BI272" s="1">
        <f t="shared" ref="BI272" si="2797">+BE272</f>
        <v>44096</v>
      </c>
      <c r="BJ272">
        <f t="shared" ref="BJ272" si="2798">+L272</f>
        <v>18</v>
      </c>
      <c r="BK272">
        <f t="shared" ref="BK272" si="2799">+M272</f>
        <v>18</v>
      </c>
      <c r="BL272" s="1">
        <f t="shared" ref="BL272" si="2800">+BI272</f>
        <v>44096</v>
      </c>
      <c r="BM272">
        <f t="shared" ref="BM272" si="2801">+BM271+BJ272</f>
        <v>3946</v>
      </c>
      <c r="BN272">
        <f t="shared" ref="BN272" si="2802">+BN271+BK272</f>
        <v>1556</v>
      </c>
      <c r="BO272" s="180">
        <f t="shared" ref="BO272" si="2803">+A272</f>
        <v>44096</v>
      </c>
      <c r="BP272">
        <f t="shared" ref="BP272" si="2804">+AF272</f>
        <v>5046</v>
      </c>
      <c r="BQ272">
        <f t="shared" ref="BQ272" si="2805">+AH272</f>
        <v>4729</v>
      </c>
      <c r="BR272">
        <f t="shared" ref="BR272" si="2806">+AJ272</f>
        <v>103</v>
      </c>
      <c r="BS272" s="180">
        <f t="shared" ref="BS272" si="2807">+A272</f>
        <v>44096</v>
      </c>
      <c r="BT272">
        <f t="shared" ref="BT272" si="2808">+AL272</f>
        <v>46</v>
      </c>
      <c r="BU272">
        <f t="shared" ref="BU272" si="2809">+AN272</f>
        <v>46</v>
      </c>
      <c r="BV272">
        <f t="shared" ref="BV272" si="2810">+AP272</f>
        <v>0</v>
      </c>
      <c r="BW272" s="180">
        <f t="shared" ref="BW272" si="2811">+A272</f>
        <v>44096</v>
      </c>
      <c r="BX272">
        <f t="shared" ref="BX272" si="2812">+AR272</f>
        <v>509</v>
      </c>
      <c r="BY272">
        <f t="shared" ref="BY272" si="2813">+AT272</f>
        <v>479</v>
      </c>
      <c r="BZ272">
        <f t="shared" ref="BZ272" si="2814">+AV272</f>
        <v>7</v>
      </c>
      <c r="CA272" s="180">
        <f t="shared" ref="CA272" si="2815">+A272</f>
        <v>44096</v>
      </c>
      <c r="CB272">
        <f t="shared" ref="CB272" si="2816">+AD272</f>
        <v>8</v>
      </c>
      <c r="CC272">
        <f t="shared" ref="CC272" si="2817">+AG272</f>
        <v>12</v>
      </c>
      <c r="CD272" s="180">
        <f t="shared" ref="CD272" si="2818">+A272</f>
        <v>44096</v>
      </c>
      <c r="CE272">
        <f t="shared" ref="CE272" si="2819">+AI272</f>
        <v>0</v>
      </c>
      <c r="CF272" s="1">
        <f t="shared" si="2055"/>
        <v>44096</v>
      </c>
      <c r="CG272" s="284">
        <f t="shared" si="2056"/>
        <v>8</v>
      </c>
      <c r="CH272" s="1">
        <f t="shared" si="2057"/>
        <v>44096</v>
      </c>
      <c r="CI272" s="285">
        <f t="shared" si="2058"/>
        <v>0</v>
      </c>
    </row>
    <row r="273" spans="1:87" ht="18" customHeight="1" x14ac:dyDescent="0.55000000000000004">
      <c r="A273" s="263">
        <v>44097</v>
      </c>
      <c r="B273" s="241">
        <v>7</v>
      </c>
      <c r="C273" s="155">
        <f t="shared" ref="C273" si="2820">+B273+C272</f>
        <v>2765</v>
      </c>
      <c r="D273" s="155">
        <f t="shared" ref="D273" si="2821">+C273-F273</f>
        <v>167</v>
      </c>
      <c r="E273" s="147">
        <v>3</v>
      </c>
      <c r="F273" s="147">
        <v>2598</v>
      </c>
      <c r="G273" s="147">
        <v>0</v>
      </c>
      <c r="H273" s="135"/>
      <c r="I273" s="147">
        <v>0</v>
      </c>
      <c r="J273" s="135"/>
      <c r="K273" s="42">
        <v>0</v>
      </c>
      <c r="L273" s="146">
        <v>20</v>
      </c>
      <c r="M273" s="147">
        <v>20</v>
      </c>
      <c r="N273" s="135"/>
      <c r="O273" s="135"/>
      <c r="P273" s="147">
        <v>0</v>
      </c>
      <c r="Q273" s="147">
        <v>0</v>
      </c>
      <c r="R273" s="135"/>
      <c r="S273" s="135"/>
      <c r="T273" s="147">
        <v>3</v>
      </c>
      <c r="U273" s="147">
        <v>3</v>
      </c>
      <c r="V273" s="135"/>
      <c r="W273" s="42">
        <v>402</v>
      </c>
      <c r="X273" s="148">
        <v>402</v>
      </c>
      <c r="Y273" s="42">
        <v>85</v>
      </c>
      <c r="Z273" s="75">
        <f t="shared" ref="Z273:Z282" si="2822">+A273</f>
        <v>44097</v>
      </c>
      <c r="AA273" s="231">
        <f t="shared" ref="AA273" si="2823">+AF273+AL273+AR273</f>
        <v>5604</v>
      </c>
      <c r="AB273" s="231">
        <f t="shared" ref="AB273" si="2824">+AH273+AN273+AT273</f>
        <v>5275</v>
      </c>
      <c r="AC273" s="232">
        <f t="shared" ref="AC273" si="2825">+AJ273+AP273+AV273</f>
        <v>110</v>
      </c>
      <c r="AD273" s="184">
        <f t="shared" ref="AD273" si="2826">+AF273-AF272</f>
        <v>3</v>
      </c>
      <c r="AE273" s="244">
        <f t="shared" ref="AE273" si="2827">+AE272+AD273</f>
        <v>3844</v>
      </c>
      <c r="AF273" s="156">
        <v>5049</v>
      </c>
      <c r="AG273" s="185">
        <f t="shared" si="2739"/>
        <v>20</v>
      </c>
      <c r="AH273" s="156">
        <v>4749</v>
      </c>
      <c r="AI273" s="185">
        <f t="shared" ref="AI273" si="2828">+AJ273-AJ272</f>
        <v>0</v>
      </c>
      <c r="AJ273" s="186">
        <v>103</v>
      </c>
      <c r="AK273" s="187">
        <f t="shared" ref="AK273" si="2829">+AL273-AL272</f>
        <v>0</v>
      </c>
      <c r="AL273" s="156">
        <v>46</v>
      </c>
      <c r="AM273" s="185">
        <f t="shared" ref="AM273" si="2830">+AN273-AN272</f>
        <v>0</v>
      </c>
      <c r="AN273" s="156">
        <v>46</v>
      </c>
      <c r="AO273" s="185">
        <f t="shared" ref="AO273" si="2831">+AP273-AP272</f>
        <v>0</v>
      </c>
      <c r="AP273" s="188">
        <v>0</v>
      </c>
      <c r="AQ273" s="187">
        <f t="shared" ref="AQ273" si="2832">+AR273-AR272</f>
        <v>0</v>
      </c>
      <c r="AR273" s="156">
        <v>509</v>
      </c>
      <c r="AS273" s="185">
        <f t="shared" ref="AS273" si="2833">+AT273-AT272</f>
        <v>1</v>
      </c>
      <c r="AT273" s="156">
        <v>480</v>
      </c>
      <c r="AU273" s="185">
        <f t="shared" ref="AU273" si="2834">+AV273-AV272</f>
        <v>0</v>
      </c>
      <c r="AV273" s="189">
        <v>7</v>
      </c>
      <c r="AW273" s="256">
        <v>102</v>
      </c>
      <c r="AX273" s="238">
        <f t="shared" ref="AX273" si="2835">+A273</f>
        <v>44097</v>
      </c>
      <c r="AY273" s="6">
        <v>0</v>
      </c>
      <c r="AZ273" s="239">
        <f t="shared" ref="AZ273" si="2836">+AZ272+AY273</f>
        <v>341</v>
      </c>
      <c r="BA273" s="239">
        <f t="shared" si="455"/>
        <v>56</v>
      </c>
      <c r="BB273" s="130">
        <v>0</v>
      </c>
      <c r="BC273" s="27">
        <f t="shared" ref="BC273" si="2837">+BC272+BB273</f>
        <v>22</v>
      </c>
      <c r="BD273" s="239">
        <f t="shared" si="2164"/>
        <v>91</v>
      </c>
      <c r="BE273" s="230">
        <f t="shared" ref="BE273" si="2838">+Z273</f>
        <v>44097</v>
      </c>
      <c r="BF273" s="132">
        <f t="shared" ref="BF273" si="2839">+B273</f>
        <v>7</v>
      </c>
      <c r="BG273" s="230">
        <f t="shared" ref="BG273" si="2840">+A273</f>
        <v>44097</v>
      </c>
      <c r="BH273" s="132">
        <f t="shared" ref="BH273" si="2841">+C273</f>
        <v>2765</v>
      </c>
      <c r="BI273" s="1">
        <f t="shared" ref="BI273" si="2842">+BE273</f>
        <v>44097</v>
      </c>
      <c r="BJ273">
        <f t="shared" ref="BJ273" si="2843">+L273</f>
        <v>20</v>
      </c>
      <c r="BK273">
        <f t="shared" ref="BK273" si="2844">+M273</f>
        <v>20</v>
      </c>
      <c r="BL273" s="1">
        <f t="shared" ref="BL273" si="2845">+BI273</f>
        <v>44097</v>
      </c>
      <c r="BM273">
        <f t="shared" ref="BM273" si="2846">+BM272+BJ273</f>
        <v>3966</v>
      </c>
      <c r="BN273">
        <f t="shared" ref="BN273" si="2847">+BN272+BK273</f>
        <v>1576</v>
      </c>
      <c r="BO273" s="180">
        <f t="shared" ref="BO273" si="2848">+A273</f>
        <v>44097</v>
      </c>
      <c r="BP273">
        <f t="shared" ref="BP273" si="2849">+AF273</f>
        <v>5049</v>
      </c>
      <c r="BQ273">
        <f t="shared" ref="BQ273" si="2850">+AH273</f>
        <v>4749</v>
      </c>
      <c r="BR273">
        <f t="shared" ref="BR273" si="2851">+AJ273</f>
        <v>103</v>
      </c>
      <c r="BS273" s="180">
        <f t="shared" ref="BS273" si="2852">+A273</f>
        <v>44097</v>
      </c>
      <c r="BT273">
        <f t="shared" ref="BT273" si="2853">+AL273</f>
        <v>46</v>
      </c>
      <c r="BU273">
        <f t="shared" ref="BU273" si="2854">+AN273</f>
        <v>46</v>
      </c>
      <c r="BV273">
        <f t="shared" ref="BV273" si="2855">+AP273</f>
        <v>0</v>
      </c>
      <c r="BW273" s="180">
        <f t="shared" ref="BW273" si="2856">+A273</f>
        <v>44097</v>
      </c>
      <c r="BX273">
        <f t="shared" ref="BX273" si="2857">+AR273</f>
        <v>509</v>
      </c>
      <c r="BY273">
        <f t="shared" ref="BY273" si="2858">+AT273</f>
        <v>480</v>
      </c>
      <c r="BZ273">
        <f t="shared" ref="BZ273" si="2859">+AV273</f>
        <v>7</v>
      </c>
      <c r="CA273" s="180">
        <f t="shared" ref="CA273" si="2860">+A273</f>
        <v>44097</v>
      </c>
      <c r="CB273">
        <f t="shared" ref="CB273" si="2861">+AD273</f>
        <v>3</v>
      </c>
      <c r="CC273">
        <f t="shared" ref="CC273" si="2862">+AG273</f>
        <v>20</v>
      </c>
      <c r="CD273" s="180">
        <f t="shared" ref="CD273" si="2863">+A273</f>
        <v>44097</v>
      </c>
      <c r="CE273">
        <f t="shared" ref="CE273" si="2864">+AI273</f>
        <v>0</v>
      </c>
      <c r="CF273" s="1">
        <f t="shared" si="2055"/>
        <v>44097</v>
      </c>
      <c r="CG273" s="284">
        <f t="shared" si="2056"/>
        <v>3</v>
      </c>
      <c r="CH273" s="1">
        <f t="shared" si="2057"/>
        <v>44097</v>
      </c>
      <c r="CI273" s="285">
        <f t="shared" si="2058"/>
        <v>0</v>
      </c>
    </row>
    <row r="274" spans="1:87" ht="18" customHeight="1" x14ac:dyDescent="0.55000000000000004">
      <c r="A274" s="180">
        <v>44098</v>
      </c>
      <c r="B274" s="241">
        <v>8</v>
      </c>
      <c r="C274" s="155">
        <f t="shared" ref="C274" si="2865">+B274+C273</f>
        <v>2773</v>
      </c>
      <c r="D274" s="155">
        <f t="shared" ref="D274" si="2866">+C274-F274</f>
        <v>166</v>
      </c>
      <c r="E274" s="147">
        <v>3</v>
      </c>
      <c r="F274" s="147">
        <v>2607</v>
      </c>
      <c r="G274" s="147">
        <v>1</v>
      </c>
      <c r="H274" s="135"/>
      <c r="I274" s="147">
        <v>1</v>
      </c>
      <c r="J274" s="135"/>
      <c r="K274" s="42">
        <v>0</v>
      </c>
      <c r="L274" s="146">
        <v>18</v>
      </c>
      <c r="M274" s="147">
        <v>18</v>
      </c>
      <c r="N274" s="135"/>
      <c r="O274" s="135"/>
      <c r="P274" s="147">
        <v>1</v>
      </c>
      <c r="Q274" s="147">
        <v>1</v>
      </c>
      <c r="R274" s="135"/>
      <c r="S274" s="135"/>
      <c r="T274" s="147">
        <v>21</v>
      </c>
      <c r="U274" s="147">
        <v>21</v>
      </c>
      <c r="V274" s="135"/>
      <c r="W274" s="42">
        <v>398</v>
      </c>
      <c r="X274" s="148">
        <v>396</v>
      </c>
      <c r="Y274" s="42">
        <v>86</v>
      </c>
      <c r="Z274" s="75">
        <f t="shared" si="2822"/>
        <v>44098</v>
      </c>
      <c r="AA274" s="231">
        <f t="shared" ref="AA274" si="2867">+AF274+AL274+AR274</f>
        <v>5611</v>
      </c>
      <c r="AB274" s="231">
        <f t="shared" ref="AB274" si="2868">+AH274+AN274+AT274</f>
        <v>5284</v>
      </c>
      <c r="AC274" s="232">
        <f t="shared" ref="AC274" si="2869">+AJ274+AP274+AV274</f>
        <v>111</v>
      </c>
      <c r="AD274" s="184">
        <f t="shared" ref="AD274" si="2870">+AF274-AF273</f>
        <v>7</v>
      </c>
      <c r="AE274" s="244">
        <f t="shared" ref="AE274" si="2871">+AE273+AD274</f>
        <v>3851</v>
      </c>
      <c r="AF274" s="156">
        <v>5056</v>
      </c>
      <c r="AG274" s="185">
        <f t="shared" ref="AG274" si="2872">+AH274-AH273</f>
        <v>9</v>
      </c>
      <c r="AH274" s="156">
        <v>4758</v>
      </c>
      <c r="AI274" s="185">
        <f t="shared" ref="AI274" si="2873">+AJ274-AJ273</f>
        <v>1</v>
      </c>
      <c r="AJ274" s="186">
        <v>104</v>
      </c>
      <c r="AK274" s="187">
        <f t="shared" ref="AK274" si="2874">+AL274-AL273</f>
        <v>0</v>
      </c>
      <c r="AL274" s="156">
        <v>46</v>
      </c>
      <c r="AM274" s="185">
        <f t="shared" ref="AM274" si="2875">+AN274-AN273</f>
        <v>0</v>
      </c>
      <c r="AN274" s="156">
        <v>46</v>
      </c>
      <c r="AO274" s="185">
        <f t="shared" ref="AO274" si="2876">+AP274-AP273</f>
        <v>0</v>
      </c>
      <c r="AP274" s="188">
        <v>0</v>
      </c>
      <c r="AQ274" s="187">
        <f t="shared" ref="AQ274:AQ275" si="2877">+AR274-AR273</f>
        <v>0</v>
      </c>
      <c r="AR274" s="156">
        <v>509</v>
      </c>
      <c r="AS274" s="185">
        <f t="shared" ref="AS274" si="2878">+AT274-AT273</f>
        <v>0</v>
      </c>
      <c r="AT274" s="156">
        <v>480</v>
      </c>
      <c r="AU274" s="185">
        <f t="shared" ref="AU274" si="2879">+AV274-AV273</f>
        <v>0</v>
      </c>
      <c r="AV274" s="189">
        <v>7</v>
      </c>
      <c r="AW274" s="256">
        <v>103</v>
      </c>
      <c r="AX274" s="238">
        <f t="shared" ref="AX274:AX275" si="2880">+A274</f>
        <v>44098</v>
      </c>
      <c r="AY274" s="6">
        <v>0</v>
      </c>
      <c r="AZ274" s="239">
        <f t="shared" ref="AZ274" si="2881">+AZ273+AY274</f>
        <v>341</v>
      </c>
      <c r="BA274" s="239">
        <f t="shared" si="455"/>
        <v>57</v>
      </c>
      <c r="BB274" s="130">
        <v>0</v>
      </c>
      <c r="BC274" s="27">
        <f t="shared" ref="BC274" si="2882">+BC273+BB274</f>
        <v>22</v>
      </c>
      <c r="BD274" s="239">
        <f t="shared" si="2164"/>
        <v>92</v>
      </c>
      <c r="BE274" s="230">
        <f t="shared" ref="BE274" si="2883">+Z274</f>
        <v>44098</v>
      </c>
      <c r="BF274" s="132">
        <f t="shared" ref="BF274" si="2884">+B274</f>
        <v>8</v>
      </c>
      <c r="BG274" s="230">
        <f t="shared" ref="BG274" si="2885">+A274</f>
        <v>44098</v>
      </c>
      <c r="BH274" s="132">
        <f t="shared" ref="BH274" si="2886">+C274</f>
        <v>2773</v>
      </c>
      <c r="BI274" s="1">
        <f t="shared" ref="BI274" si="2887">+BE274</f>
        <v>44098</v>
      </c>
      <c r="BJ274">
        <f t="shared" ref="BJ274" si="2888">+L274</f>
        <v>18</v>
      </c>
      <c r="BK274">
        <f t="shared" ref="BK274" si="2889">+M274</f>
        <v>18</v>
      </c>
      <c r="BL274" s="1">
        <f t="shared" ref="BL274" si="2890">+BI274</f>
        <v>44098</v>
      </c>
      <c r="BM274">
        <f t="shared" ref="BM274" si="2891">+BM273+BJ274</f>
        <v>3984</v>
      </c>
      <c r="BN274">
        <f t="shared" ref="BN274" si="2892">+BN273+BK274</f>
        <v>1594</v>
      </c>
      <c r="BO274" s="180">
        <f t="shared" ref="BO274" si="2893">+A274</f>
        <v>44098</v>
      </c>
      <c r="BP274">
        <f t="shared" ref="BP274" si="2894">+AF274</f>
        <v>5056</v>
      </c>
      <c r="BQ274">
        <f t="shared" ref="BQ274" si="2895">+AH274</f>
        <v>4758</v>
      </c>
      <c r="BR274">
        <f t="shared" ref="BR274" si="2896">+AJ274</f>
        <v>104</v>
      </c>
      <c r="BS274" s="180">
        <f t="shared" ref="BS274" si="2897">+A274</f>
        <v>44098</v>
      </c>
      <c r="BT274">
        <f t="shared" ref="BT274" si="2898">+AL274</f>
        <v>46</v>
      </c>
      <c r="BU274">
        <f t="shared" ref="BU274" si="2899">+AN274</f>
        <v>46</v>
      </c>
      <c r="BV274">
        <f t="shared" ref="BV274" si="2900">+AP274</f>
        <v>0</v>
      </c>
      <c r="BW274" s="180">
        <f t="shared" ref="BW274" si="2901">+A274</f>
        <v>44098</v>
      </c>
      <c r="BX274">
        <f t="shared" ref="BX274" si="2902">+AR274</f>
        <v>509</v>
      </c>
      <c r="BY274">
        <f t="shared" ref="BY274" si="2903">+AT274</f>
        <v>480</v>
      </c>
      <c r="BZ274">
        <f t="shared" ref="BZ274" si="2904">+AV274</f>
        <v>7</v>
      </c>
      <c r="CA274" s="180">
        <f t="shared" ref="CA274" si="2905">+A274</f>
        <v>44098</v>
      </c>
      <c r="CB274">
        <f t="shared" ref="CB274" si="2906">+AD274</f>
        <v>7</v>
      </c>
      <c r="CC274">
        <f t="shared" ref="CC274" si="2907">+AG274</f>
        <v>9</v>
      </c>
      <c r="CD274" s="180">
        <f t="shared" ref="CD274" si="2908">+A274</f>
        <v>44098</v>
      </c>
      <c r="CE274">
        <f t="shared" ref="CE274" si="2909">+AI274</f>
        <v>1</v>
      </c>
      <c r="CF274" s="1">
        <f t="shared" si="2055"/>
        <v>44098</v>
      </c>
      <c r="CG274" s="284">
        <f t="shared" si="2056"/>
        <v>7</v>
      </c>
      <c r="CH274" s="1">
        <f t="shared" si="2057"/>
        <v>44098</v>
      </c>
      <c r="CI274" s="285">
        <f t="shared" si="2058"/>
        <v>1</v>
      </c>
    </row>
    <row r="275" spans="1:87" ht="18" customHeight="1" x14ac:dyDescent="0.55000000000000004">
      <c r="A275" s="180">
        <v>44099</v>
      </c>
      <c r="B275" s="241">
        <v>15</v>
      </c>
      <c r="C275" s="155">
        <f t="shared" ref="C275" si="2910">+B275+C274</f>
        <v>2788</v>
      </c>
      <c r="D275" s="155">
        <f t="shared" ref="D275" si="2911">+C275-F275</f>
        <v>167</v>
      </c>
      <c r="E275" s="147">
        <v>3</v>
      </c>
      <c r="F275" s="147">
        <v>2621</v>
      </c>
      <c r="G275" s="147">
        <v>1</v>
      </c>
      <c r="H275" s="135"/>
      <c r="I275" s="147">
        <v>2</v>
      </c>
      <c r="J275" s="135"/>
      <c r="K275" s="42">
        <v>0</v>
      </c>
      <c r="L275" s="146">
        <v>30</v>
      </c>
      <c r="M275" s="147">
        <v>30</v>
      </c>
      <c r="N275" s="135"/>
      <c r="O275" s="135"/>
      <c r="P275" s="147">
        <v>0</v>
      </c>
      <c r="Q275" s="147">
        <v>0</v>
      </c>
      <c r="R275" s="135"/>
      <c r="S275" s="135"/>
      <c r="T275" s="147">
        <v>28</v>
      </c>
      <c r="U275" s="147">
        <v>28</v>
      </c>
      <c r="V275" s="135"/>
      <c r="W275" s="42">
        <v>400</v>
      </c>
      <c r="X275" s="148">
        <v>398</v>
      </c>
      <c r="Y275" s="42">
        <v>87</v>
      </c>
      <c r="Z275" s="75">
        <f t="shared" si="2822"/>
        <v>44099</v>
      </c>
      <c r="AA275" s="231">
        <f t="shared" ref="AA275" si="2912">+AF275+AL275+AR275</f>
        <v>5614</v>
      </c>
      <c r="AB275" s="231">
        <f t="shared" ref="AB275" si="2913">+AH275+AN275+AT275</f>
        <v>5291</v>
      </c>
      <c r="AC275" s="232">
        <f t="shared" ref="AC275" si="2914">+AJ275+AP275+AV275</f>
        <v>112</v>
      </c>
      <c r="AD275" s="184">
        <f t="shared" ref="AD275" si="2915">+AF275-AF274</f>
        <v>2</v>
      </c>
      <c r="AE275" s="244">
        <f t="shared" ref="AE275" si="2916">+AE274+AD275</f>
        <v>3853</v>
      </c>
      <c r="AF275" s="156">
        <v>5058</v>
      </c>
      <c r="AG275" s="185">
        <f t="shared" ref="AG275" si="2917">+AH275-AH274</f>
        <v>7</v>
      </c>
      <c r="AH275" s="156">
        <v>4765</v>
      </c>
      <c r="AI275" s="185">
        <f t="shared" ref="AI275" si="2918">+AJ275-AJ274</f>
        <v>1</v>
      </c>
      <c r="AJ275" s="186">
        <v>105</v>
      </c>
      <c r="AK275" s="187">
        <f t="shared" ref="AK275" si="2919">+AL275-AL274</f>
        <v>0</v>
      </c>
      <c r="AL275" s="156">
        <v>46</v>
      </c>
      <c r="AM275" s="185">
        <f t="shared" ref="AM275" si="2920">+AN275-AN274</f>
        <v>0</v>
      </c>
      <c r="AN275" s="156">
        <v>46</v>
      </c>
      <c r="AO275" s="185">
        <f t="shared" ref="AO275" si="2921">+AP275-AP274</f>
        <v>0</v>
      </c>
      <c r="AP275" s="188">
        <v>0</v>
      </c>
      <c r="AQ275" s="187">
        <f t="shared" si="2877"/>
        <v>1</v>
      </c>
      <c r="AR275" s="156">
        <v>510</v>
      </c>
      <c r="AS275" s="185">
        <f t="shared" ref="AS275" si="2922">+AT275-AT274</f>
        <v>0</v>
      </c>
      <c r="AT275" s="156">
        <v>480</v>
      </c>
      <c r="AU275" s="185">
        <f t="shared" ref="AU275" si="2923">+AV275-AV274</f>
        <v>0</v>
      </c>
      <c r="AV275" s="189">
        <v>7</v>
      </c>
      <c r="AW275" s="256">
        <v>104</v>
      </c>
      <c r="AX275" s="238">
        <f t="shared" si="2880"/>
        <v>44099</v>
      </c>
      <c r="AY275" s="6">
        <v>0</v>
      </c>
      <c r="AZ275" s="239">
        <f t="shared" ref="AZ275" si="2924">+AZ274+AY275</f>
        <v>341</v>
      </c>
      <c r="BA275" s="239">
        <f t="shared" si="455"/>
        <v>58</v>
      </c>
      <c r="BB275" s="130">
        <v>0</v>
      </c>
      <c r="BC275" s="27">
        <f t="shared" ref="BC275" si="2925">+BC274+BB275</f>
        <v>22</v>
      </c>
      <c r="BD275" s="239">
        <f t="shared" si="2164"/>
        <v>93</v>
      </c>
      <c r="BE275" s="230">
        <f t="shared" ref="BE275" si="2926">+Z275</f>
        <v>44099</v>
      </c>
      <c r="BF275" s="132">
        <f t="shared" ref="BF275" si="2927">+B275</f>
        <v>15</v>
      </c>
      <c r="BG275" s="230">
        <f t="shared" ref="BG275" si="2928">+A275</f>
        <v>44099</v>
      </c>
      <c r="BH275" s="132">
        <f t="shared" ref="BH275" si="2929">+C275</f>
        <v>2788</v>
      </c>
      <c r="BI275" s="1">
        <f t="shared" ref="BI275" si="2930">+BE275</f>
        <v>44099</v>
      </c>
      <c r="BJ275">
        <f t="shared" ref="BJ275" si="2931">+L275</f>
        <v>30</v>
      </c>
      <c r="BK275">
        <f t="shared" ref="BK275" si="2932">+M275</f>
        <v>30</v>
      </c>
      <c r="BL275" s="1">
        <f t="shared" ref="BL275" si="2933">+BI275</f>
        <v>44099</v>
      </c>
      <c r="BM275">
        <f t="shared" ref="BM275" si="2934">+BM274+BJ275</f>
        <v>4014</v>
      </c>
      <c r="BN275">
        <f t="shared" ref="BN275" si="2935">+BN274+BK275</f>
        <v>1624</v>
      </c>
      <c r="BO275" s="180">
        <f t="shared" ref="BO275" si="2936">+A275</f>
        <v>44099</v>
      </c>
      <c r="BP275">
        <f t="shared" ref="BP275" si="2937">+AF275</f>
        <v>5058</v>
      </c>
      <c r="BQ275">
        <f t="shared" ref="BQ275" si="2938">+AH275</f>
        <v>4765</v>
      </c>
      <c r="BR275">
        <f t="shared" ref="BR275" si="2939">+AJ275</f>
        <v>105</v>
      </c>
      <c r="BS275" s="180">
        <f t="shared" ref="BS275" si="2940">+A275</f>
        <v>44099</v>
      </c>
      <c r="BT275">
        <f t="shared" ref="BT275" si="2941">+AL275</f>
        <v>46</v>
      </c>
      <c r="BU275">
        <f t="shared" ref="BU275" si="2942">+AN275</f>
        <v>46</v>
      </c>
      <c r="BV275">
        <f t="shared" ref="BV275" si="2943">+AP275</f>
        <v>0</v>
      </c>
      <c r="BW275" s="180">
        <f t="shared" ref="BW275" si="2944">+A275</f>
        <v>44099</v>
      </c>
      <c r="BX275">
        <f t="shared" ref="BX275" si="2945">+AR275</f>
        <v>510</v>
      </c>
      <c r="BY275">
        <f t="shared" ref="BY275" si="2946">+AT275</f>
        <v>480</v>
      </c>
      <c r="BZ275">
        <f t="shared" ref="BZ275" si="2947">+AV275</f>
        <v>7</v>
      </c>
      <c r="CA275" s="180">
        <f t="shared" ref="CA275" si="2948">+A275</f>
        <v>44099</v>
      </c>
      <c r="CB275">
        <f t="shared" ref="CB275" si="2949">+AD275</f>
        <v>2</v>
      </c>
      <c r="CC275">
        <f t="shared" ref="CC275" si="2950">+AG275</f>
        <v>7</v>
      </c>
      <c r="CD275" s="180">
        <f t="shared" ref="CD275" si="2951">+A275</f>
        <v>44099</v>
      </c>
      <c r="CE275">
        <f t="shared" ref="CE275" si="2952">+AI275</f>
        <v>1</v>
      </c>
      <c r="CF275" s="1">
        <f t="shared" si="2055"/>
        <v>44099</v>
      </c>
      <c r="CG275" s="284">
        <f t="shared" si="2056"/>
        <v>2</v>
      </c>
      <c r="CH275" s="1">
        <f t="shared" si="2057"/>
        <v>44099</v>
      </c>
      <c r="CI275" s="285">
        <f t="shared" si="2058"/>
        <v>1</v>
      </c>
    </row>
    <row r="276" spans="1:87" ht="18" customHeight="1" x14ac:dyDescent="0.55000000000000004">
      <c r="A276" s="180">
        <v>44100</v>
      </c>
      <c r="B276" s="241">
        <v>14</v>
      </c>
      <c r="C276" s="155">
        <f t="shared" ref="C276" si="2953">+B276+C275</f>
        <v>2802</v>
      </c>
      <c r="D276" s="155">
        <f t="shared" ref="D276" si="2954">+C276-F276</f>
        <v>176</v>
      </c>
      <c r="E276" s="147">
        <v>3</v>
      </c>
      <c r="F276" s="147">
        <v>2626</v>
      </c>
      <c r="G276" s="147">
        <v>0</v>
      </c>
      <c r="H276" s="135"/>
      <c r="I276" s="147">
        <v>2</v>
      </c>
      <c r="J276" s="135"/>
      <c r="K276" s="42">
        <v>0</v>
      </c>
      <c r="L276" s="146">
        <v>26</v>
      </c>
      <c r="M276" s="147">
        <v>26</v>
      </c>
      <c r="N276" s="135"/>
      <c r="O276" s="135"/>
      <c r="P276" s="147">
        <v>5</v>
      </c>
      <c r="Q276" s="147">
        <v>5</v>
      </c>
      <c r="R276" s="135"/>
      <c r="S276" s="135"/>
      <c r="T276" s="147">
        <v>30</v>
      </c>
      <c r="U276" s="147">
        <v>30</v>
      </c>
      <c r="V276" s="135"/>
      <c r="W276" s="42">
        <v>391</v>
      </c>
      <c r="X276" s="148">
        <v>389</v>
      </c>
      <c r="Y276" s="42">
        <v>88</v>
      </c>
      <c r="Z276" s="75">
        <f t="shared" si="2822"/>
        <v>44100</v>
      </c>
      <c r="AA276" s="231">
        <f t="shared" ref="AA276" si="2955">+AF276+AL276+AR276</f>
        <v>5615</v>
      </c>
      <c r="AB276" s="231">
        <f t="shared" ref="AB276" si="2956">+AH276+AN276+AT276</f>
        <v>5303</v>
      </c>
      <c r="AC276" s="232">
        <f t="shared" ref="AC276" si="2957">+AJ276+AP276+AV276</f>
        <v>112</v>
      </c>
      <c r="AD276" s="184">
        <f t="shared" ref="AD276" si="2958">+AF276-AF275</f>
        <v>1</v>
      </c>
      <c r="AE276" s="244">
        <f t="shared" ref="AE276" si="2959">+AE275+AD276</f>
        <v>3854</v>
      </c>
      <c r="AF276" s="156">
        <v>5059</v>
      </c>
      <c r="AG276" s="185">
        <f t="shared" ref="AG276" si="2960">+AH276-AH275</f>
        <v>12</v>
      </c>
      <c r="AH276" s="156">
        <v>4777</v>
      </c>
      <c r="AI276" s="185">
        <f t="shared" ref="AI276" si="2961">+AJ276-AJ275</f>
        <v>0</v>
      </c>
      <c r="AJ276" s="186">
        <v>105</v>
      </c>
      <c r="AK276" s="187">
        <f t="shared" ref="AK276" si="2962">+AL276-AL275</f>
        <v>0</v>
      </c>
      <c r="AL276" s="156">
        <v>46</v>
      </c>
      <c r="AM276" s="185">
        <f t="shared" ref="AM276" si="2963">+AN276-AN275</f>
        <v>0</v>
      </c>
      <c r="AN276" s="156">
        <v>46</v>
      </c>
      <c r="AO276" s="185">
        <f t="shared" ref="AO276" si="2964">+AP276-AP275</f>
        <v>0</v>
      </c>
      <c r="AP276" s="188">
        <v>0</v>
      </c>
      <c r="AQ276" s="187">
        <f t="shared" ref="AQ276" si="2965">+AR276-AR275</f>
        <v>0</v>
      </c>
      <c r="AR276" s="156">
        <v>510</v>
      </c>
      <c r="AS276" s="185">
        <f t="shared" ref="AS276" si="2966">+AT276-AT275</f>
        <v>0</v>
      </c>
      <c r="AT276" s="156">
        <v>480</v>
      </c>
      <c r="AU276" s="185">
        <f t="shared" ref="AU276" si="2967">+AV276-AV275</f>
        <v>0</v>
      </c>
      <c r="AV276" s="189">
        <v>7</v>
      </c>
      <c r="AW276" s="256">
        <v>105</v>
      </c>
      <c r="AX276" s="238">
        <f t="shared" ref="AX276:AX281" si="2968">+A276</f>
        <v>44100</v>
      </c>
      <c r="AY276" s="6">
        <v>0</v>
      </c>
      <c r="AZ276" s="239">
        <f t="shared" ref="AZ276" si="2969">+AZ275+AY276</f>
        <v>341</v>
      </c>
      <c r="BA276" s="239">
        <f t="shared" si="455"/>
        <v>59</v>
      </c>
      <c r="BB276" s="130">
        <v>0</v>
      </c>
      <c r="BC276" s="27">
        <f t="shared" ref="BC276" si="2970">+BC275+BB276</f>
        <v>22</v>
      </c>
      <c r="BD276" s="239">
        <f t="shared" si="2164"/>
        <v>94</v>
      </c>
      <c r="BE276" s="230">
        <f t="shared" ref="BE276" si="2971">+Z276</f>
        <v>44100</v>
      </c>
      <c r="BF276" s="132">
        <f t="shared" ref="BF276" si="2972">+B276</f>
        <v>14</v>
      </c>
      <c r="BG276" s="230">
        <f t="shared" ref="BG276" si="2973">+A276</f>
        <v>44100</v>
      </c>
      <c r="BH276" s="132">
        <f t="shared" ref="BH276" si="2974">+C276</f>
        <v>2802</v>
      </c>
      <c r="BI276" s="1">
        <f t="shared" ref="BI276" si="2975">+BE276</f>
        <v>44100</v>
      </c>
      <c r="BJ276">
        <f t="shared" ref="BJ276" si="2976">+L276</f>
        <v>26</v>
      </c>
      <c r="BK276">
        <f t="shared" ref="BK276" si="2977">+M276</f>
        <v>26</v>
      </c>
      <c r="BL276" s="1">
        <f t="shared" ref="BL276" si="2978">+BI276</f>
        <v>44100</v>
      </c>
      <c r="BM276">
        <f t="shared" ref="BM276" si="2979">+BM275+BJ276</f>
        <v>4040</v>
      </c>
      <c r="BN276">
        <f t="shared" ref="BN276" si="2980">+BN275+BK276</f>
        <v>1650</v>
      </c>
      <c r="BO276" s="180">
        <f t="shared" ref="BO276" si="2981">+A276</f>
        <v>44100</v>
      </c>
      <c r="BP276">
        <f t="shared" ref="BP276" si="2982">+AF276</f>
        <v>5059</v>
      </c>
      <c r="BQ276">
        <f t="shared" ref="BQ276" si="2983">+AH276</f>
        <v>4777</v>
      </c>
      <c r="BR276">
        <f t="shared" ref="BR276" si="2984">+AJ276</f>
        <v>105</v>
      </c>
      <c r="BS276" s="180">
        <f t="shared" ref="BS276" si="2985">+A276</f>
        <v>44100</v>
      </c>
      <c r="BT276">
        <f t="shared" ref="BT276" si="2986">+AL276</f>
        <v>46</v>
      </c>
      <c r="BU276">
        <f t="shared" ref="BU276" si="2987">+AN276</f>
        <v>46</v>
      </c>
      <c r="BV276">
        <f t="shared" ref="BV276" si="2988">+AP276</f>
        <v>0</v>
      </c>
      <c r="BW276" s="180">
        <f t="shared" ref="BW276" si="2989">+A276</f>
        <v>44100</v>
      </c>
      <c r="BX276">
        <f t="shared" ref="BX276" si="2990">+AR276</f>
        <v>510</v>
      </c>
      <c r="BY276">
        <f t="shared" ref="BY276" si="2991">+AT276</f>
        <v>480</v>
      </c>
      <c r="BZ276">
        <f t="shared" ref="BZ276" si="2992">+AV276</f>
        <v>7</v>
      </c>
      <c r="CA276" s="180">
        <f t="shared" ref="CA276" si="2993">+A276</f>
        <v>44100</v>
      </c>
      <c r="CB276">
        <f t="shared" ref="CB276" si="2994">+AD276</f>
        <v>1</v>
      </c>
      <c r="CC276">
        <f t="shared" ref="CC276" si="2995">+AG276</f>
        <v>12</v>
      </c>
      <c r="CD276" s="180">
        <f t="shared" ref="CD276" si="2996">+A276</f>
        <v>44100</v>
      </c>
      <c r="CE276">
        <f t="shared" ref="CE276" si="2997">+AI276</f>
        <v>0</v>
      </c>
      <c r="CF276" s="1">
        <f t="shared" si="2055"/>
        <v>44100</v>
      </c>
      <c r="CG276" s="284">
        <f t="shared" si="2056"/>
        <v>1</v>
      </c>
      <c r="CH276" s="1">
        <f t="shared" si="2057"/>
        <v>44100</v>
      </c>
      <c r="CI276" s="285">
        <f t="shared" si="2058"/>
        <v>0</v>
      </c>
    </row>
    <row r="277" spans="1:87" ht="18" customHeight="1" x14ac:dyDescent="0.55000000000000004">
      <c r="A277" s="180">
        <v>44101</v>
      </c>
      <c r="B277" s="241">
        <v>21</v>
      </c>
      <c r="C277" s="155">
        <f t="shared" ref="C277" si="2998">+B277+C276</f>
        <v>2823</v>
      </c>
      <c r="D277" s="155">
        <f t="shared" ref="D277" si="2999">+C277-F277</f>
        <v>185</v>
      </c>
      <c r="E277" s="147">
        <v>2</v>
      </c>
      <c r="F277" s="147">
        <v>2638</v>
      </c>
      <c r="G277" s="147">
        <v>0</v>
      </c>
      <c r="H277" s="135"/>
      <c r="I277" s="147">
        <v>0</v>
      </c>
      <c r="J277" s="135"/>
      <c r="K277" s="42">
        <v>0</v>
      </c>
      <c r="L277" s="146">
        <v>14</v>
      </c>
      <c r="M277" s="147">
        <v>14</v>
      </c>
      <c r="N277" s="135"/>
      <c r="O277" s="135"/>
      <c r="P277" s="147">
        <v>0</v>
      </c>
      <c r="Q277" s="147">
        <v>0</v>
      </c>
      <c r="R277" s="135"/>
      <c r="S277" s="135"/>
      <c r="T277" s="147">
        <v>38</v>
      </c>
      <c r="U277" s="147">
        <v>38</v>
      </c>
      <c r="V277" s="135"/>
      <c r="W277" s="42">
        <v>367</v>
      </c>
      <c r="X277" s="148">
        <v>365</v>
      </c>
      <c r="Y277" s="42">
        <v>89</v>
      </c>
      <c r="Z277" s="75">
        <f t="shared" si="2822"/>
        <v>44101</v>
      </c>
      <c r="AA277" s="231">
        <f t="shared" ref="AA277" si="3000">+AF277+AL277+AR277</f>
        <v>5621</v>
      </c>
      <c r="AB277" s="231">
        <f t="shared" ref="AB277" si="3001">+AH277+AN277+AT277</f>
        <v>5312</v>
      </c>
      <c r="AC277" s="232">
        <f t="shared" ref="AC277" si="3002">+AJ277+AP277+AV277</f>
        <v>112</v>
      </c>
      <c r="AD277" s="184">
        <f t="shared" ref="AD277" si="3003">+AF277-AF276</f>
        <v>6</v>
      </c>
      <c r="AE277" s="244">
        <f t="shared" ref="AE277" si="3004">+AE276+AD277</f>
        <v>3860</v>
      </c>
      <c r="AF277" s="156">
        <v>5065</v>
      </c>
      <c r="AG277" s="185">
        <f t="shared" ref="AG277" si="3005">+AH277-AH276</f>
        <v>9</v>
      </c>
      <c r="AH277" s="156">
        <v>4786</v>
      </c>
      <c r="AI277" s="185">
        <f t="shared" ref="AI277" si="3006">+AJ277-AJ276</f>
        <v>0</v>
      </c>
      <c r="AJ277" s="186">
        <v>105</v>
      </c>
      <c r="AK277" s="187">
        <f t="shared" ref="AK277" si="3007">+AL277-AL276</f>
        <v>0</v>
      </c>
      <c r="AL277" s="156">
        <v>46</v>
      </c>
      <c r="AM277" s="185">
        <f t="shared" ref="AM277" si="3008">+AN277-AN276</f>
        <v>0</v>
      </c>
      <c r="AN277" s="156">
        <v>46</v>
      </c>
      <c r="AO277" s="185">
        <f t="shared" ref="AO277" si="3009">+AP277-AP276</f>
        <v>0</v>
      </c>
      <c r="AP277" s="188">
        <v>0</v>
      </c>
      <c r="AQ277" s="187">
        <f t="shared" ref="AQ277" si="3010">+AR277-AR276</f>
        <v>0</v>
      </c>
      <c r="AR277" s="156">
        <v>510</v>
      </c>
      <c r="AS277" s="185">
        <f t="shared" ref="AS277" si="3011">+AT277-AT276</f>
        <v>0</v>
      </c>
      <c r="AT277" s="156">
        <v>480</v>
      </c>
      <c r="AU277" s="185">
        <f t="shared" ref="AU277" si="3012">+AV277-AV276</f>
        <v>0</v>
      </c>
      <c r="AV277" s="189">
        <v>7</v>
      </c>
      <c r="AW277" s="256">
        <v>106</v>
      </c>
      <c r="AX277" s="238">
        <f t="shared" si="2968"/>
        <v>44101</v>
      </c>
      <c r="AY277" s="6">
        <v>0</v>
      </c>
      <c r="AZ277" s="239">
        <f t="shared" ref="AZ277" si="3013">+AZ276+AY277</f>
        <v>341</v>
      </c>
      <c r="BA277" s="239">
        <f t="shared" si="455"/>
        <v>60</v>
      </c>
      <c r="BB277" s="130">
        <v>0</v>
      </c>
      <c r="BC277" s="27">
        <f t="shared" ref="BC277" si="3014">+BC276+BB277</f>
        <v>22</v>
      </c>
      <c r="BD277" s="239">
        <f t="shared" si="2164"/>
        <v>95</v>
      </c>
      <c r="BE277" s="230">
        <f t="shared" ref="BE277" si="3015">+Z277</f>
        <v>44101</v>
      </c>
      <c r="BF277" s="132">
        <f t="shared" ref="BF277" si="3016">+B277</f>
        <v>21</v>
      </c>
      <c r="BG277" s="230">
        <f t="shared" ref="BG277" si="3017">+A277</f>
        <v>44101</v>
      </c>
      <c r="BH277" s="132">
        <f t="shared" ref="BH277" si="3018">+C277</f>
        <v>2823</v>
      </c>
      <c r="BI277" s="1">
        <f t="shared" ref="BI277" si="3019">+BE277</f>
        <v>44101</v>
      </c>
      <c r="BJ277">
        <f t="shared" ref="BJ277" si="3020">+L277</f>
        <v>14</v>
      </c>
      <c r="BK277">
        <f t="shared" ref="BK277" si="3021">+M277</f>
        <v>14</v>
      </c>
      <c r="BL277" s="1">
        <f t="shared" ref="BL277" si="3022">+BI277</f>
        <v>44101</v>
      </c>
      <c r="BM277">
        <f t="shared" ref="BM277" si="3023">+BM276+BJ277</f>
        <v>4054</v>
      </c>
      <c r="BN277">
        <f t="shared" ref="BN277" si="3024">+BN276+BK277</f>
        <v>1664</v>
      </c>
      <c r="BO277" s="180">
        <f t="shared" ref="BO277" si="3025">+A277</f>
        <v>44101</v>
      </c>
      <c r="BP277">
        <f t="shared" ref="BP277" si="3026">+AF277</f>
        <v>5065</v>
      </c>
      <c r="BQ277">
        <f t="shared" ref="BQ277" si="3027">+AH277</f>
        <v>4786</v>
      </c>
      <c r="BR277">
        <f t="shared" ref="BR277" si="3028">+AJ277</f>
        <v>105</v>
      </c>
      <c r="BS277" s="180">
        <f t="shared" ref="BS277" si="3029">+A277</f>
        <v>44101</v>
      </c>
      <c r="BT277">
        <f t="shared" ref="BT277" si="3030">+AL277</f>
        <v>46</v>
      </c>
      <c r="BU277">
        <f t="shared" ref="BU277" si="3031">+AN277</f>
        <v>46</v>
      </c>
      <c r="BV277">
        <f t="shared" ref="BV277" si="3032">+AP277</f>
        <v>0</v>
      </c>
      <c r="BW277" s="180">
        <f t="shared" ref="BW277" si="3033">+A277</f>
        <v>44101</v>
      </c>
      <c r="BX277">
        <f t="shared" ref="BX277" si="3034">+AR277</f>
        <v>510</v>
      </c>
      <c r="BY277">
        <f t="shared" ref="BY277" si="3035">+AT277</f>
        <v>480</v>
      </c>
      <c r="BZ277">
        <f t="shared" ref="BZ277" si="3036">+AV277</f>
        <v>7</v>
      </c>
      <c r="CA277" s="180">
        <f t="shared" ref="CA277" si="3037">+A277</f>
        <v>44101</v>
      </c>
      <c r="CB277">
        <f t="shared" ref="CB277" si="3038">+AD277</f>
        <v>6</v>
      </c>
      <c r="CC277">
        <f t="shared" ref="CC277" si="3039">+AG277</f>
        <v>9</v>
      </c>
      <c r="CD277" s="180">
        <f t="shared" ref="CD277" si="3040">+A277</f>
        <v>44101</v>
      </c>
      <c r="CE277">
        <f t="shared" ref="CE277" si="3041">+AI277</f>
        <v>0</v>
      </c>
      <c r="CF277" s="1">
        <f t="shared" si="2055"/>
        <v>44101</v>
      </c>
      <c r="CG277" s="284">
        <f t="shared" si="2056"/>
        <v>6</v>
      </c>
      <c r="CH277" s="1">
        <f t="shared" si="2057"/>
        <v>44101</v>
      </c>
      <c r="CI277" s="285">
        <f t="shared" si="2058"/>
        <v>0</v>
      </c>
    </row>
    <row r="278" spans="1:87" ht="18" customHeight="1" x14ac:dyDescent="0.55000000000000004">
      <c r="A278" s="180">
        <v>44102</v>
      </c>
      <c r="B278" s="241">
        <v>12</v>
      </c>
      <c r="C278" s="155">
        <f t="shared" ref="C278" si="3042">+B278+C277</f>
        <v>2835</v>
      </c>
      <c r="D278" s="155">
        <f t="shared" ref="D278" si="3043">+C278-F278</f>
        <v>184</v>
      </c>
      <c r="E278" s="147">
        <v>2</v>
      </c>
      <c r="F278" s="147">
        <v>2651</v>
      </c>
      <c r="G278" s="147">
        <v>1</v>
      </c>
      <c r="H278" s="135"/>
      <c r="I278" s="147">
        <v>1</v>
      </c>
      <c r="J278" s="135"/>
      <c r="K278" s="42">
        <v>0</v>
      </c>
      <c r="L278" s="146">
        <v>26</v>
      </c>
      <c r="M278" s="147">
        <v>26</v>
      </c>
      <c r="N278" s="135"/>
      <c r="O278" s="135"/>
      <c r="P278" s="147">
        <v>2</v>
      </c>
      <c r="Q278" s="147">
        <v>2</v>
      </c>
      <c r="R278" s="135"/>
      <c r="S278" s="135"/>
      <c r="T278" s="147">
        <v>15</v>
      </c>
      <c r="U278" s="147">
        <v>15</v>
      </c>
      <c r="V278" s="135"/>
      <c r="W278" s="42">
        <v>376</v>
      </c>
      <c r="X278" s="148">
        <v>374</v>
      </c>
      <c r="Y278" s="42">
        <v>90</v>
      </c>
      <c r="Z278" s="75">
        <f t="shared" si="2822"/>
        <v>44102</v>
      </c>
      <c r="AA278" s="231">
        <f t="shared" ref="AA278" si="3044">+AF278+AL278+AR278</f>
        <v>5634</v>
      </c>
      <c r="AB278" s="231">
        <f t="shared" ref="AB278" si="3045">+AH278+AN278+AT278</f>
        <v>5318</v>
      </c>
      <c r="AC278" s="232">
        <f t="shared" ref="AC278" si="3046">+AJ278+AP278+AV278</f>
        <v>112</v>
      </c>
      <c r="AD278" s="184">
        <f t="shared" ref="AD278" si="3047">+AF278-AF277</f>
        <v>10</v>
      </c>
      <c r="AE278" s="244">
        <f t="shared" ref="AE278" si="3048">+AE277+AD278</f>
        <v>3870</v>
      </c>
      <c r="AF278" s="156">
        <v>5075</v>
      </c>
      <c r="AG278" s="185">
        <f t="shared" ref="AG278" si="3049">+AH278-AH277</f>
        <v>4</v>
      </c>
      <c r="AH278" s="156">
        <v>4790</v>
      </c>
      <c r="AI278" s="185">
        <f t="shared" ref="AI278" si="3050">+AJ278-AJ277</f>
        <v>0</v>
      </c>
      <c r="AJ278" s="186">
        <v>105</v>
      </c>
      <c r="AK278" s="187">
        <f t="shared" ref="AK278" si="3051">+AL278-AL277</f>
        <v>0</v>
      </c>
      <c r="AL278" s="156">
        <v>46</v>
      </c>
      <c r="AM278" s="185">
        <f t="shared" ref="AM278" si="3052">+AN278-AN277</f>
        <v>0</v>
      </c>
      <c r="AN278" s="156">
        <v>46</v>
      </c>
      <c r="AO278" s="185">
        <f t="shared" ref="AO278" si="3053">+AP278-AP277</f>
        <v>0</v>
      </c>
      <c r="AP278" s="188">
        <v>0</v>
      </c>
      <c r="AQ278" s="187">
        <f t="shared" ref="AQ278" si="3054">+AR278-AR277</f>
        <v>3</v>
      </c>
      <c r="AR278" s="156">
        <v>513</v>
      </c>
      <c r="AS278" s="185">
        <f t="shared" ref="AS278" si="3055">+AT278-AT277</f>
        <v>2</v>
      </c>
      <c r="AT278" s="156">
        <v>482</v>
      </c>
      <c r="AU278" s="185">
        <f t="shared" ref="AU278" si="3056">+AV278-AV277</f>
        <v>0</v>
      </c>
      <c r="AV278" s="189">
        <v>7</v>
      </c>
      <c r="AW278" s="256">
        <v>107</v>
      </c>
      <c r="AX278" s="238">
        <f t="shared" si="2968"/>
        <v>44102</v>
      </c>
      <c r="AY278" s="6">
        <v>0</v>
      </c>
      <c r="AZ278" s="239">
        <f t="shared" ref="AZ278" si="3057">+AZ277+AY278</f>
        <v>341</v>
      </c>
      <c r="BA278" s="239">
        <f t="shared" si="455"/>
        <v>61</v>
      </c>
      <c r="BB278" s="130">
        <v>0</v>
      </c>
      <c r="BC278" s="27">
        <f t="shared" ref="BC278" si="3058">+BC277+BB278</f>
        <v>22</v>
      </c>
      <c r="BD278" s="239">
        <f t="shared" si="2164"/>
        <v>96</v>
      </c>
      <c r="BE278" s="230">
        <f t="shared" ref="BE278" si="3059">+Z278</f>
        <v>44102</v>
      </c>
      <c r="BF278" s="132">
        <f t="shared" ref="BF278" si="3060">+B278</f>
        <v>12</v>
      </c>
      <c r="BG278" s="230">
        <f t="shared" ref="BG278" si="3061">+A278</f>
        <v>44102</v>
      </c>
      <c r="BH278" s="132">
        <f t="shared" ref="BH278" si="3062">+C278</f>
        <v>2835</v>
      </c>
      <c r="BI278" s="1">
        <f t="shared" ref="BI278" si="3063">+BE278</f>
        <v>44102</v>
      </c>
      <c r="BJ278">
        <f t="shared" ref="BJ278" si="3064">+L278</f>
        <v>26</v>
      </c>
      <c r="BK278">
        <f t="shared" ref="BK278" si="3065">+M278</f>
        <v>26</v>
      </c>
      <c r="BL278" s="1">
        <f t="shared" ref="BL278" si="3066">+BI278</f>
        <v>44102</v>
      </c>
      <c r="BM278">
        <f t="shared" ref="BM278" si="3067">+BM277+BJ278</f>
        <v>4080</v>
      </c>
      <c r="BN278">
        <f t="shared" ref="BN278" si="3068">+BN277+BK278</f>
        <v>1690</v>
      </c>
      <c r="BO278" s="180">
        <f t="shared" ref="BO278" si="3069">+A278</f>
        <v>44102</v>
      </c>
      <c r="BP278">
        <f t="shared" ref="BP278" si="3070">+AF278</f>
        <v>5075</v>
      </c>
      <c r="BQ278">
        <f t="shared" ref="BQ278" si="3071">+AH278</f>
        <v>4790</v>
      </c>
      <c r="BR278">
        <f t="shared" ref="BR278" si="3072">+AJ278</f>
        <v>105</v>
      </c>
      <c r="BS278" s="180">
        <f t="shared" ref="BS278" si="3073">+A278</f>
        <v>44102</v>
      </c>
      <c r="BT278">
        <f t="shared" ref="BT278" si="3074">+AL278</f>
        <v>46</v>
      </c>
      <c r="BU278">
        <f t="shared" ref="BU278" si="3075">+AN278</f>
        <v>46</v>
      </c>
      <c r="BV278">
        <f t="shared" ref="BV278" si="3076">+AP278</f>
        <v>0</v>
      </c>
      <c r="BW278" s="180">
        <f t="shared" ref="BW278" si="3077">+A278</f>
        <v>44102</v>
      </c>
      <c r="BX278">
        <f t="shared" ref="BX278" si="3078">+AR278</f>
        <v>513</v>
      </c>
      <c r="BY278">
        <f t="shared" ref="BY278" si="3079">+AT278</f>
        <v>482</v>
      </c>
      <c r="BZ278">
        <f t="shared" ref="BZ278" si="3080">+AV278</f>
        <v>7</v>
      </c>
      <c r="CA278" s="180">
        <f t="shared" ref="CA278" si="3081">+A278</f>
        <v>44102</v>
      </c>
      <c r="CB278">
        <f t="shared" ref="CB278" si="3082">+AD278</f>
        <v>10</v>
      </c>
      <c r="CC278">
        <f t="shared" ref="CC278" si="3083">+AG278</f>
        <v>4</v>
      </c>
      <c r="CD278" s="180">
        <f t="shared" ref="CD278" si="3084">+A278</f>
        <v>44102</v>
      </c>
      <c r="CE278">
        <f t="shared" ref="CE278" si="3085">+AI278</f>
        <v>0</v>
      </c>
      <c r="CF278" s="1">
        <f t="shared" si="2055"/>
        <v>44102</v>
      </c>
      <c r="CG278" s="284">
        <f t="shared" si="2056"/>
        <v>10</v>
      </c>
      <c r="CH278" s="1">
        <f t="shared" si="2057"/>
        <v>44102</v>
      </c>
      <c r="CI278" s="285">
        <f t="shared" si="2058"/>
        <v>0</v>
      </c>
    </row>
    <row r="279" spans="1:87" ht="18" customHeight="1" x14ac:dyDescent="0.55000000000000004">
      <c r="A279" s="180">
        <v>44103</v>
      </c>
      <c r="B279" s="241">
        <v>19</v>
      </c>
      <c r="C279" s="155">
        <f t="shared" ref="C279" si="3086">+B279+C278</f>
        <v>2854</v>
      </c>
      <c r="D279" s="155">
        <f t="shared" ref="D279" si="3087">+C279-F279</f>
        <v>191</v>
      </c>
      <c r="E279" s="147">
        <v>2</v>
      </c>
      <c r="F279" s="147">
        <v>2663</v>
      </c>
      <c r="G279" s="147">
        <v>2</v>
      </c>
      <c r="H279" s="135"/>
      <c r="I279" s="147">
        <v>2</v>
      </c>
      <c r="J279" s="135"/>
      <c r="K279" s="42">
        <v>0</v>
      </c>
      <c r="L279" s="146">
        <v>22</v>
      </c>
      <c r="M279" s="147">
        <v>22</v>
      </c>
      <c r="N279" s="135"/>
      <c r="O279" s="135"/>
      <c r="P279" s="147">
        <v>2</v>
      </c>
      <c r="Q279" s="147">
        <v>2</v>
      </c>
      <c r="R279" s="135"/>
      <c r="S279" s="135"/>
      <c r="T279" s="147">
        <v>21</v>
      </c>
      <c r="U279" s="147">
        <v>21</v>
      </c>
      <c r="V279" s="135"/>
      <c r="W279" s="42">
        <v>375</v>
      </c>
      <c r="X279" s="148">
        <v>373</v>
      </c>
      <c r="Y279" s="42">
        <v>91</v>
      </c>
      <c r="Z279" s="75">
        <f t="shared" si="2822"/>
        <v>44103</v>
      </c>
      <c r="AA279" s="231">
        <f t="shared" ref="AA279" si="3088">+AF279+AL279+AR279</f>
        <v>5638</v>
      </c>
      <c r="AB279" s="231">
        <f t="shared" ref="AB279" si="3089">+AH279+AN279+AT279</f>
        <v>5335</v>
      </c>
      <c r="AC279" s="232">
        <f t="shared" ref="AC279" si="3090">+AJ279+AP279+AV279</f>
        <v>112</v>
      </c>
      <c r="AD279" s="184">
        <f t="shared" ref="AD279" si="3091">+AF279-AF278</f>
        <v>4</v>
      </c>
      <c r="AE279" s="244">
        <f t="shared" ref="AE279" si="3092">+AE278+AD279</f>
        <v>3874</v>
      </c>
      <c r="AF279" s="156">
        <v>5079</v>
      </c>
      <c r="AG279" s="185">
        <f t="shared" ref="AG279" si="3093">+AH279-AH278</f>
        <v>17</v>
      </c>
      <c r="AH279" s="156">
        <v>4807</v>
      </c>
      <c r="AI279" s="185">
        <f t="shared" ref="AI279" si="3094">+AJ279-AJ278</f>
        <v>0</v>
      </c>
      <c r="AJ279" s="186">
        <v>105</v>
      </c>
      <c r="AK279" s="187">
        <f t="shared" ref="AK279" si="3095">+AL279-AL278</f>
        <v>0</v>
      </c>
      <c r="AL279" s="156">
        <v>46</v>
      </c>
      <c r="AM279" s="185">
        <f t="shared" ref="AM279" si="3096">+AN279-AN278</f>
        <v>0</v>
      </c>
      <c r="AN279" s="156">
        <v>46</v>
      </c>
      <c r="AO279" s="185">
        <f t="shared" ref="AO279" si="3097">+AP279-AP278</f>
        <v>0</v>
      </c>
      <c r="AP279" s="188">
        <v>0</v>
      </c>
      <c r="AQ279" s="187">
        <f t="shared" ref="AQ279" si="3098">+AR279-AR278</f>
        <v>0</v>
      </c>
      <c r="AR279" s="156">
        <v>513</v>
      </c>
      <c r="AS279" s="185">
        <f t="shared" ref="AS279" si="3099">+AT279-AT278</f>
        <v>0</v>
      </c>
      <c r="AT279" s="156">
        <v>482</v>
      </c>
      <c r="AU279" s="185">
        <f t="shared" ref="AU279" si="3100">+AV279-AV278</f>
        <v>0</v>
      </c>
      <c r="AV279" s="189">
        <v>7</v>
      </c>
      <c r="AW279" s="256">
        <v>108</v>
      </c>
      <c r="AX279" s="238">
        <f t="shared" si="2968"/>
        <v>44103</v>
      </c>
      <c r="AY279" s="6">
        <v>0</v>
      </c>
      <c r="AZ279" s="239">
        <f t="shared" ref="AZ279" si="3101">+AZ278+AY279</f>
        <v>341</v>
      </c>
      <c r="BA279" s="239">
        <f t="shared" si="455"/>
        <v>62</v>
      </c>
      <c r="BB279" s="130">
        <v>0</v>
      </c>
      <c r="BC279" s="27">
        <f t="shared" ref="BC279" si="3102">+BC278+BB279</f>
        <v>22</v>
      </c>
      <c r="BD279" s="239">
        <f t="shared" si="2164"/>
        <v>97</v>
      </c>
      <c r="BE279" s="230">
        <f t="shared" ref="BE279" si="3103">+Z279</f>
        <v>44103</v>
      </c>
      <c r="BF279" s="132">
        <f t="shared" ref="BF279" si="3104">+B279</f>
        <v>19</v>
      </c>
      <c r="BG279" s="230">
        <f t="shared" ref="BG279" si="3105">+A279</f>
        <v>44103</v>
      </c>
      <c r="BH279" s="132">
        <f t="shared" ref="BH279" si="3106">+C279</f>
        <v>2854</v>
      </c>
      <c r="BI279" s="1">
        <f t="shared" ref="BI279" si="3107">+BE279</f>
        <v>44103</v>
      </c>
      <c r="BJ279">
        <f t="shared" ref="BJ279" si="3108">+L279</f>
        <v>22</v>
      </c>
      <c r="BK279">
        <f t="shared" ref="BK279" si="3109">+M279</f>
        <v>22</v>
      </c>
      <c r="BL279" s="1">
        <f t="shared" ref="BL279" si="3110">+BI279</f>
        <v>44103</v>
      </c>
      <c r="BM279">
        <f t="shared" ref="BM279" si="3111">+BM278+BJ279</f>
        <v>4102</v>
      </c>
      <c r="BN279">
        <f t="shared" ref="BN279" si="3112">+BN278+BK279</f>
        <v>1712</v>
      </c>
      <c r="BO279" s="180">
        <f t="shared" ref="BO279" si="3113">+A279</f>
        <v>44103</v>
      </c>
      <c r="BP279">
        <f t="shared" ref="BP279" si="3114">+AF279</f>
        <v>5079</v>
      </c>
      <c r="BQ279">
        <f t="shared" ref="BQ279" si="3115">+AH279</f>
        <v>4807</v>
      </c>
      <c r="BR279">
        <f t="shared" ref="BR279" si="3116">+AJ279</f>
        <v>105</v>
      </c>
      <c r="BS279" s="180">
        <f t="shared" ref="BS279" si="3117">+A279</f>
        <v>44103</v>
      </c>
      <c r="BT279">
        <f t="shared" ref="BT279" si="3118">+AL279</f>
        <v>46</v>
      </c>
      <c r="BU279">
        <f t="shared" ref="BU279" si="3119">+AN279</f>
        <v>46</v>
      </c>
      <c r="BV279">
        <f t="shared" ref="BV279" si="3120">+AP279</f>
        <v>0</v>
      </c>
      <c r="BW279" s="180">
        <f t="shared" ref="BW279" si="3121">+A279</f>
        <v>44103</v>
      </c>
      <c r="BX279">
        <f t="shared" ref="BX279" si="3122">+AR279</f>
        <v>513</v>
      </c>
      <c r="BY279">
        <f t="shared" ref="BY279" si="3123">+AT279</f>
        <v>482</v>
      </c>
      <c r="BZ279">
        <f t="shared" ref="BZ279" si="3124">+AV279</f>
        <v>7</v>
      </c>
      <c r="CA279" s="180">
        <f t="shared" ref="CA279" si="3125">+A279</f>
        <v>44103</v>
      </c>
      <c r="CB279">
        <f t="shared" ref="CB279" si="3126">+AD279</f>
        <v>4</v>
      </c>
      <c r="CC279">
        <f t="shared" ref="CC279" si="3127">+AG279</f>
        <v>17</v>
      </c>
      <c r="CD279" s="180">
        <f t="shared" ref="CD279" si="3128">+A279</f>
        <v>44103</v>
      </c>
      <c r="CE279">
        <f t="shared" ref="CE279" si="3129">+AI279</f>
        <v>0</v>
      </c>
      <c r="CF279" s="1">
        <f t="shared" si="2055"/>
        <v>44103</v>
      </c>
      <c r="CG279" s="284">
        <f t="shared" si="2056"/>
        <v>4</v>
      </c>
      <c r="CH279" s="1">
        <f t="shared" si="2057"/>
        <v>44103</v>
      </c>
      <c r="CI279" s="285">
        <f t="shared" si="2058"/>
        <v>0</v>
      </c>
    </row>
    <row r="280" spans="1:87" ht="18" customHeight="1" x14ac:dyDescent="0.55000000000000004">
      <c r="A280" s="180">
        <v>44104</v>
      </c>
      <c r="B280" s="241">
        <v>11</v>
      </c>
      <c r="C280" s="155">
        <f t="shared" ref="C280" si="3130">+B280+C279</f>
        <v>2865</v>
      </c>
      <c r="D280" s="155">
        <f t="shared" ref="D280" si="3131">+C280-F280</f>
        <v>186</v>
      </c>
      <c r="E280" s="147">
        <v>3</v>
      </c>
      <c r="F280" s="147">
        <v>2679</v>
      </c>
      <c r="G280" s="147">
        <v>3</v>
      </c>
      <c r="H280" s="135"/>
      <c r="I280" s="147">
        <v>3</v>
      </c>
      <c r="J280" s="135"/>
      <c r="K280" s="42">
        <v>0</v>
      </c>
      <c r="L280" s="146">
        <v>10</v>
      </c>
      <c r="M280" s="147">
        <v>10</v>
      </c>
      <c r="N280" s="135"/>
      <c r="O280" s="135"/>
      <c r="P280" s="147">
        <v>0</v>
      </c>
      <c r="Q280" s="147">
        <v>0</v>
      </c>
      <c r="R280" s="135"/>
      <c r="S280" s="135"/>
      <c r="T280" s="147">
        <v>22</v>
      </c>
      <c r="U280" s="147">
        <v>22</v>
      </c>
      <c r="V280" s="135"/>
      <c r="W280" s="42">
        <v>363</v>
      </c>
      <c r="X280" s="148">
        <v>361</v>
      </c>
      <c r="Y280" s="42">
        <v>92</v>
      </c>
      <c r="Z280" s="75">
        <f t="shared" si="2822"/>
        <v>44104</v>
      </c>
      <c r="AA280" s="231">
        <f t="shared" ref="AA280" si="3132">+AF280+AL280+AR280</f>
        <v>5647</v>
      </c>
      <c r="AB280" s="231">
        <f t="shared" ref="AB280" si="3133">+AH280+AN280+AT280</f>
        <v>5356</v>
      </c>
      <c r="AC280" s="232">
        <f t="shared" ref="AC280" si="3134">+AJ280+AP280+AV280</f>
        <v>112</v>
      </c>
      <c r="AD280" s="184">
        <f t="shared" ref="AD280" si="3135">+AF280-AF279</f>
        <v>8</v>
      </c>
      <c r="AE280" s="244">
        <f t="shared" ref="AE280" si="3136">+AE279+AD280</f>
        <v>3882</v>
      </c>
      <c r="AF280" s="156">
        <v>5087</v>
      </c>
      <c r="AG280" s="185">
        <f t="shared" ref="AG280" si="3137">+AH280-AH279</f>
        <v>20</v>
      </c>
      <c r="AH280" s="156">
        <v>4827</v>
      </c>
      <c r="AI280" s="185">
        <f t="shared" ref="AI280" si="3138">+AJ280-AJ279</f>
        <v>0</v>
      </c>
      <c r="AJ280" s="186">
        <v>105</v>
      </c>
      <c r="AK280" s="187">
        <f t="shared" ref="AK280" si="3139">+AL280-AL279</f>
        <v>0</v>
      </c>
      <c r="AL280" s="156">
        <v>46</v>
      </c>
      <c r="AM280" s="185">
        <f t="shared" ref="AM280" si="3140">+AN280-AN279</f>
        <v>0</v>
      </c>
      <c r="AN280" s="156">
        <v>46</v>
      </c>
      <c r="AO280" s="185">
        <f t="shared" ref="AO280" si="3141">+AP280-AP279</f>
        <v>0</v>
      </c>
      <c r="AP280" s="188">
        <v>0</v>
      </c>
      <c r="AQ280" s="187">
        <f t="shared" ref="AQ280" si="3142">+AR280-AR279</f>
        <v>1</v>
      </c>
      <c r="AR280" s="156">
        <v>514</v>
      </c>
      <c r="AS280" s="185">
        <f t="shared" ref="AS280:AS281" si="3143">+AT280-AT279</f>
        <v>1</v>
      </c>
      <c r="AT280" s="156">
        <v>483</v>
      </c>
      <c r="AU280" s="185">
        <f t="shared" ref="AU280" si="3144">+AV280-AV279</f>
        <v>0</v>
      </c>
      <c r="AV280" s="189">
        <v>7</v>
      </c>
      <c r="AW280" s="256">
        <v>109</v>
      </c>
      <c r="AX280" s="238">
        <f t="shared" si="2968"/>
        <v>44104</v>
      </c>
      <c r="AY280" s="6">
        <v>0</v>
      </c>
      <c r="AZ280" s="239">
        <f t="shared" ref="AZ280" si="3145">+AZ279+AY280</f>
        <v>341</v>
      </c>
      <c r="BA280" s="239">
        <f t="shared" si="455"/>
        <v>63</v>
      </c>
      <c r="BB280" s="130">
        <v>0</v>
      </c>
      <c r="BC280" s="27">
        <f t="shared" ref="BC280" si="3146">+BC279+BB280</f>
        <v>22</v>
      </c>
      <c r="BD280" s="239">
        <f t="shared" si="2164"/>
        <v>98</v>
      </c>
      <c r="BE280" s="230">
        <f t="shared" ref="BE280" si="3147">+Z280</f>
        <v>44104</v>
      </c>
      <c r="BF280" s="132">
        <f t="shared" ref="BF280" si="3148">+B280</f>
        <v>11</v>
      </c>
      <c r="BG280" s="230">
        <f t="shared" ref="BG280" si="3149">+A280</f>
        <v>44104</v>
      </c>
      <c r="BH280" s="132">
        <f t="shared" ref="BH280" si="3150">+C280</f>
        <v>2865</v>
      </c>
      <c r="BI280" s="1">
        <f t="shared" ref="BI280" si="3151">+BE280</f>
        <v>44104</v>
      </c>
      <c r="BJ280">
        <f t="shared" ref="BJ280" si="3152">+L280</f>
        <v>10</v>
      </c>
      <c r="BK280">
        <f t="shared" ref="BK280" si="3153">+M280</f>
        <v>10</v>
      </c>
      <c r="BL280" s="1">
        <f t="shared" ref="BL280" si="3154">+BI280</f>
        <v>44104</v>
      </c>
      <c r="BM280">
        <f t="shared" ref="BM280" si="3155">+BM279+BJ280</f>
        <v>4112</v>
      </c>
      <c r="BN280">
        <f t="shared" ref="BN280" si="3156">+BN279+BK280</f>
        <v>1722</v>
      </c>
      <c r="BO280" s="180">
        <f t="shared" ref="BO280" si="3157">+A280</f>
        <v>44104</v>
      </c>
      <c r="BP280">
        <f t="shared" ref="BP280" si="3158">+AF280</f>
        <v>5087</v>
      </c>
      <c r="BQ280">
        <f t="shared" ref="BQ280" si="3159">+AH280</f>
        <v>4827</v>
      </c>
      <c r="BR280">
        <f t="shared" ref="BR280" si="3160">+AJ280</f>
        <v>105</v>
      </c>
      <c r="BS280" s="180">
        <f t="shared" ref="BS280" si="3161">+A280</f>
        <v>44104</v>
      </c>
      <c r="BT280">
        <f t="shared" ref="BT280" si="3162">+AL280</f>
        <v>46</v>
      </c>
      <c r="BU280">
        <f t="shared" ref="BU280" si="3163">+AN280</f>
        <v>46</v>
      </c>
      <c r="BV280">
        <f t="shared" ref="BV280" si="3164">+AP280</f>
        <v>0</v>
      </c>
      <c r="BW280" s="180">
        <f t="shared" ref="BW280" si="3165">+A280</f>
        <v>44104</v>
      </c>
      <c r="BX280">
        <f t="shared" ref="BX280" si="3166">+AR280</f>
        <v>514</v>
      </c>
      <c r="BY280">
        <f t="shared" ref="BY280" si="3167">+AT280</f>
        <v>483</v>
      </c>
      <c r="BZ280">
        <f t="shared" ref="BZ280" si="3168">+AV280</f>
        <v>7</v>
      </c>
      <c r="CA280" s="180">
        <f t="shared" ref="CA280" si="3169">+A280</f>
        <v>44104</v>
      </c>
      <c r="CB280">
        <f t="shared" ref="CB280" si="3170">+AD280</f>
        <v>8</v>
      </c>
      <c r="CC280">
        <f t="shared" ref="CC280" si="3171">+AG280</f>
        <v>20</v>
      </c>
      <c r="CD280" s="180">
        <f t="shared" ref="CD280" si="3172">+A280</f>
        <v>44104</v>
      </c>
      <c r="CE280">
        <f t="shared" ref="CE280" si="3173">+AI280</f>
        <v>0</v>
      </c>
      <c r="CF280" s="1">
        <f t="shared" si="2055"/>
        <v>44104</v>
      </c>
      <c r="CG280" s="284">
        <f t="shared" si="2056"/>
        <v>8</v>
      </c>
      <c r="CH280" s="1">
        <f t="shared" si="2057"/>
        <v>44104</v>
      </c>
      <c r="CI280" s="285">
        <f t="shared" si="2058"/>
        <v>0</v>
      </c>
    </row>
    <row r="281" spans="1:87" ht="18" customHeight="1" x14ac:dyDescent="0.55000000000000004">
      <c r="A281" s="180">
        <v>44105</v>
      </c>
      <c r="B281" s="241">
        <v>10</v>
      </c>
      <c r="C281" s="155">
        <f t="shared" ref="C281" si="3174">+B281+C280</f>
        <v>2875</v>
      </c>
      <c r="D281" s="155">
        <f t="shared" ref="D281" si="3175">+C281-F281</f>
        <v>189</v>
      </c>
      <c r="E281" s="147">
        <v>1</v>
      </c>
      <c r="F281" s="147">
        <v>2686</v>
      </c>
      <c r="G281" s="147">
        <v>0</v>
      </c>
      <c r="H281" s="135"/>
      <c r="I281" s="147">
        <v>3</v>
      </c>
      <c r="J281" s="135"/>
      <c r="K281" s="42">
        <v>0</v>
      </c>
      <c r="L281" s="146">
        <v>33</v>
      </c>
      <c r="M281" s="147">
        <v>33</v>
      </c>
      <c r="N281" s="135"/>
      <c r="O281" s="135"/>
      <c r="P281" s="147">
        <v>1</v>
      </c>
      <c r="Q281" s="147">
        <v>1</v>
      </c>
      <c r="R281" s="135"/>
      <c r="S281" s="135"/>
      <c r="T281" s="147">
        <v>18</v>
      </c>
      <c r="U281" s="147">
        <v>18</v>
      </c>
      <c r="V281" s="135"/>
      <c r="W281" s="42">
        <v>377</v>
      </c>
      <c r="X281" s="148">
        <v>375</v>
      </c>
      <c r="Y281" s="42">
        <v>93</v>
      </c>
      <c r="Z281" s="75">
        <f t="shared" si="2822"/>
        <v>44105</v>
      </c>
      <c r="AA281" s="231">
        <f t="shared" ref="AA281" si="3176">+AF281+AL281+AR281</f>
        <v>5658</v>
      </c>
      <c r="AB281" s="231">
        <f t="shared" ref="AB281" si="3177">+AH281+AN281+AT281</f>
        <v>5367</v>
      </c>
      <c r="AC281" s="232">
        <f t="shared" ref="AC281" si="3178">+AJ281+AP281+AV281</f>
        <v>112</v>
      </c>
      <c r="AD281" s="184">
        <f t="shared" ref="AD281" si="3179">+AF281-AF280</f>
        <v>10</v>
      </c>
      <c r="AE281" s="244">
        <f t="shared" ref="AE281" si="3180">+AE280+AD281</f>
        <v>3892</v>
      </c>
      <c r="AF281" s="156">
        <v>5097</v>
      </c>
      <c r="AG281" s="185">
        <f t="shared" ref="AG281" si="3181">+AH281-AH280</f>
        <v>10</v>
      </c>
      <c r="AH281" s="156">
        <v>4837</v>
      </c>
      <c r="AI281" s="185">
        <f t="shared" ref="AI281" si="3182">+AJ281-AJ280</f>
        <v>0</v>
      </c>
      <c r="AJ281" s="186">
        <v>105</v>
      </c>
      <c r="AK281" s="187">
        <f t="shared" ref="AK281" si="3183">+AL281-AL280</f>
        <v>0</v>
      </c>
      <c r="AL281" s="156">
        <v>46</v>
      </c>
      <c r="AM281" s="185">
        <f t="shared" ref="AM281" si="3184">+AN281-AN280</f>
        <v>0</v>
      </c>
      <c r="AN281" s="156">
        <v>46</v>
      </c>
      <c r="AO281" s="185">
        <f t="shared" ref="AO281" si="3185">+AP281-AP280</f>
        <v>0</v>
      </c>
      <c r="AP281" s="188">
        <v>0</v>
      </c>
      <c r="AQ281" s="187">
        <f t="shared" ref="AQ281" si="3186">+AR281-AR280</f>
        <v>1</v>
      </c>
      <c r="AR281" s="156">
        <v>515</v>
      </c>
      <c r="AS281" s="185">
        <f t="shared" si="3143"/>
        <v>1</v>
      </c>
      <c r="AT281" s="156">
        <v>484</v>
      </c>
      <c r="AU281" s="185">
        <f t="shared" ref="AU281" si="3187">+AV281-AV280</f>
        <v>0</v>
      </c>
      <c r="AV281" s="189">
        <v>7</v>
      </c>
      <c r="AW281" s="256">
        <v>110</v>
      </c>
      <c r="AX281" s="238">
        <f t="shared" si="2968"/>
        <v>44105</v>
      </c>
      <c r="AY281" s="6">
        <v>0</v>
      </c>
      <c r="AZ281" s="239">
        <f t="shared" ref="AZ281" si="3188">+AZ280+AY281</f>
        <v>341</v>
      </c>
      <c r="BA281" s="239">
        <f t="shared" si="455"/>
        <v>64</v>
      </c>
      <c r="BB281" s="130">
        <v>0</v>
      </c>
      <c r="BC281" s="27">
        <f t="shared" ref="BC281" si="3189">+BC280+BB281</f>
        <v>22</v>
      </c>
      <c r="BD281" s="239">
        <f t="shared" si="2164"/>
        <v>99</v>
      </c>
      <c r="BE281" s="230">
        <f t="shared" ref="BE281" si="3190">+Z281</f>
        <v>44105</v>
      </c>
      <c r="BF281" s="132">
        <f t="shared" ref="BF281" si="3191">+B281</f>
        <v>10</v>
      </c>
      <c r="BG281" s="230">
        <f t="shared" ref="BG281" si="3192">+A281</f>
        <v>44105</v>
      </c>
      <c r="BH281" s="132">
        <f t="shared" ref="BH281" si="3193">+C281</f>
        <v>2875</v>
      </c>
      <c r="BI281" s="1">
        <f t="shared" ref="BI281" si="3194">+BE281</f>
        <v>44105</v>
      </c>
      <c r="BJ281">
        <f t="shared" ref="BJ281" si="3195">+L281</f>
        <v>33</v>
      </c>
      <c r="BK281">
        <f t="shared" ref="BK281" si="3196">+M281</f>
        <v>33</v>
      </c>
      <c r="BL281" s="1">
        <f t="shared" ref="BL281" si="3197">+BI281</f>
        <v>44105</v>
      </c>
      <c r="BM281">
        <f t="shared" ref="BM281" si="3198">+BM280+BJ281</f>
        <v>4145</v>
      </c>
      <c r="BN281">
        <f t="shared" ref="BN281" si="3199">+BN280+BK281</f>
        <v>1755</v>
      </c>
      <c r="BO281" s="180">
        <f t="shared" ref="BO281" si="3200">+A281</f>
        <v>44105</v>
      </c>
      <c r="BP281">
        <f t="shared" ref="BP281" si="3201">+AF281</f>
        <v>5097</v>
      </c>
      <c r="BQ281">
        <f t="shared" ref="BQ281" si="3202">+AH281</f>
        <v>4837</v>
      </c>
      <c r="BR281">
        <f t="shared" ref="BR281" si="3203">+AJ281</f>
        <v>105</v>
      </c>
      <c r="BS281" s="180">
        <f t="shared" ref="BS281" si="3204">+A281</f>
        <v>44105</v>
      </c>
      <c r="BT281">
        <f t="shared" ref="BT281" si="3205">+AL281</f>
        <v>46</v>
      </c>
      <c r="BU281">
        <f t="shared" ref="BU281" si="3206">+AN281</f>
        <v>46</v>
      </c>
      <c r="BV281">
        <f t="shared" ref="BV281" si="3207">+AP281</f>
        <v>0</v>
      </c>
      <c r="BW281" s="180">
        <f t="shared" ref="BW281" si="3208">+A281</f>
        <v>44105</v>
      </c>
      <c r="BX281">
        <f t="shared" ref="BX281" si="3209">+AR281</f>
        <v>515</v>
      </c>
      <c r="BY281">
        <f t="shared" ref="BY281" si="3210">+AT281</f>
        <v>484</v>
      </c>
      <c r="BZ281">
        <f t="shared" ref="BZ281" si="3211">+AV281</f>
        <v>7</v>
      </c>
      <c r="CA281" s="180">
        <f t="shared" ref="CA281" si="3212">+A281</f>
        <v>44105</v>
      </c>
      <c r="CB281">
        <f t="shared" ref="CB281" si="3213">+AD281</f>
        <v>10</v>
      </c>
      <c r="CC281">
        <f t="shared" ref="CC281" si="3214">+AG281</f>
        <v>10</v>
      </c>
      <c r="CD281" s="180">
        <f t="shared" ref="CD281" si="3215">+A281</f>
        <v>44105</v>
      </c>
      <c r="CE281">
        <f t="shared" ref="CE281" si="3216">+AI281</f>
        <v>0</v>
      </c>
      <c r="CF281" s="1">
        <f t="shared" si="2055"/>
        <v>44105</v>
      </c>
      <c r="CG281" s="284">
        <f t="shared" si="2056"/>
        <v>10</v>
      </c>
      <c r="CH281" s="1">
        <f t="shared" si="2057"/>
        <v>44105</v>
      </c>
      <c r="CI281" s="285">
        <f t="shared" si="2058"/>
        <v>0</v>
      </c>
    </row>
    <row r="282" spans="1:87" ht="18" customHeight="1" x14ac:dyDescent="0.55000000000000004">
      <c r="A282" s="180">
        <v>44106</v>
      </c>
      <c r="B282" s="241">
        <v>10</v>
      </c>
      <c r="C282" s="155">
        <f t="shared" ref="C282" si="3217">+B282+C281</f>
        <v>2885</v>
      </c>
      <c r="D282" s="155">
        <f t="shared" ref="D282" si="3218">+C282-F282</f>
        <v>189</v>
      </c>
      <c r="E282" s="147">
        <v>1</v>
      </c>
      <c r="F282" s="147">
        <v>2696</v>
      </c>
      <c r="G282" s="147">
        <v>0</v>
      </c>
      <c r="H282" s="135"/>
      <c r="I282" s="147">
        <v>4</v>
      </c>
      <c r="J282" s="135"/>
      <c r="K282" s="42">
        <v>0</v>
      </c>
      <c r="L282" s="146">
        <v>12</v>
      </c>
      <c r="M282" s="147">
        <v>12</v>
      </c>
      <c r="N282" s="135"/>
      <c r="O282" s="135"/>
      <c r="P282" s="147">
        <v>1</v>
      </c>
      <c r="Q282" s="147">
        <v>1</v>
      </c>
      <c r="R282" s="135"/>
      <c r="S282" s="135"/>
      <c r="T282" s="147">
        <v>24</v>
      </c>
      <c r="U282" s="147">
        <v>24</v>
      </c>
      <c r="V282" s="135"/>
      <c r="W282" s="42">
        <v>364</v>
      </c>
      <c r="X282" s="148">
        <v>362</v>
      </c>
      <c r="Y282" s="42">
        <v>94</v>
      </c>
      <c r="Z282" s="75">
        <f t="shared" si="2822"/>
        <v>44106</v>
      </c>
      <c r="AA282" s="231">
        <f t="shared" ref="AA282" si="3219">+AF282+AL282+AR282</f>
        <v>5667</v>
      </c>
      <c r="AB282" s="231">
        <f t="shared" ref="AB282" si="3220">+AH282+AN282+AT282</f>
        <v>5373</v>
      </c>
      <c r="AC282" s="232">
        <f t="shared" ref="AC282" si="3221">+AJ282+AP282+AV282</f>
        <v>112</v>
      </c>
      <c r="AD282" s="184">
        <f t="shared" ref="AD282" si="3222">+AF282-AF281</f>
        <v>7</v>
      </c>
      <c r="AE282" s="244">
        <f t="shared" ref="AE282" si="3223">+AE281+AD282</f>
        <v>3899</v>
      </c>
      <c r="AF282" s="156">
        <v>5104</v>
      </c>
      <c r="AG282" s="185">
        <f t="shared" ref="AG282" si="3224">+AH282-AH281</f>
        <v>6</v>
      </c>
      <c r="AH282" s="156">
        <v>4843</v>
      </c>
      <c r="AI282" s="185">
        <f t="shared" ref="AI282" si="3225">+AJ282-AJ281</f>
        <v>0</v>
      </c>
      <c r="AJ282" s="186">
        <v>105</v>
      </c>
      <c r="AK282" s="187">
        <f t="shared" ref="AK282" si="3226">+AL282-AL281</f>
        <v>0</v>
      </c>
      <c r="AL282" s="156">
        <v>46</v>
      </c>
      <c r="AM282" s="185">
        <f t="shared" ref="AM282" si="3227">+AN282-AN281</f>
        <v>0</v>
      </c>
      <c r="AN282" s="156">
        <v>46</v>
      </c>
      <c r="AO282" s="185">
        <f t="shared" ref="AO282" si="3228">+AP282-AP281</f>
        <v>0</v>
      </c>
      <c r="AP282" s="188">
        <v>0</v>
      </c>
      <c r="AQ282" s="187">
        <f t="shared" ref="AQ282" si="3229">+AR282-AR281</f>
        <v>2</v>
      </c>
      <c r="AR282" s="156">
        <v>517</v>
      </c>
      <c r="AS282" s="185">
        <f t="shared" ref="AS282" si="3230">+AT282-AT281</f>
        <v>0</v>
      </c>
      <c r="AT282" s="156">
        <v>484</v>
      </c>
      <c r="AU282" s="185">
        <f t="shared" ref="AU282" si="3231">+AV282-AV281</f>
        <v>0</v>
      </c>
      <c r="AV282" s="189">
        <v>7</v>
      </c>
      <c r="AW282" s="256">
        <v>111</v>
      </c>
      <c r="AX282" s="238">
        <f t="shared" ref="AX282:AX285" si="3232">+A282</f>
        <v>44106</v>
      </c>
      <c r="AY282" s="6">
        <v>0</v>
      </c>
      <c r="AZ282" s="239">
        <f t="shared" ref="AZ282" si="3233">+AZ281+AY282</f>
        <v>341</v>
      </c>
      <c r="BA282" s="239">
        <f t="shared" si="455"/>
        <v>65</v>
      </c>
      <c r="BB282" s="130">
        <v>0</v>
      </c>
      <c r="BC282" s="27">
        <f t="shared" ref="BC282" si="3234">+BC281+BB282</f>
        <v>22</v>
      </c>
      <c r="BD282" s="239">
        <f t="shared" si="2164"/>
        <v>100</v>
      </c>
      <c r="BE282" s="230">
        <f t="shared" ref="BE282" si="3235">+Z282</f>
        <v>44106</v>
      </c>
      <c r="BF282" s="132">
        <f t="shared" ref="BF282" si="3236">+B282</f>
        <v>10</v>
      </c>
      <c r="BG282" s="230">
        <f t="shared" ref="BG282" si="3237">+A282</f>
        <v>44106</v>
      </c>
      <c r="BH282" s="132">
        <f t="shared" ref="BH282" si="3238">+C282</f>
        <v>2885</v>
      </c>
      <c r="BI282" s="1">
        <f t="shared" ref="BI282" si="3239">+BE282</f>
        <v>44106</v>
      </c>
      <c r="BJ282">
        <f t="shared" ref="BJ282" si="3240">+L282</f>
        <v>12</v>
      </c>
      <c r="BK282">
        <f t="shared" ref="BK282" si="3241">+M282</f>
        <v>12</v>
      </c>
      <c r="BL282" s="1">
        <f t="shared" ref="BL282" si="3242">+BI282</f>
        <v>44106</v>
      </c>
      <c r="BM282">
        <f t="shared" ref="BM282" si="3243">+BM281+BJ282</f>
        <v>4157</v>
      </c>
      <c r="BN282">
        <f t="shared" ref="BN282" si="3244">+BN281+BK282</f>
        <v>1767</v>
      </c>
      <c r="BO282" s="180">
        <f t="shared" ref="BO282" si="3245">+A282</f>
        <v>44106</v>
      </c>
      <c r="BP282">
        <f t="shared" ref="BP282" si="3246">+AF282</f>
        <v>5104</v>
      </c>
      <c r="BQ282">
        <f t="shared" ref="BQ282" si="3247">+AH282</f>
        <v>4843</v>
      </c>
      <c r="BR282">
        <f t="shared" ref="BR282" si="3248">+AJ282</f>
        <v>105</v>
      </c>
      <c r="BS282" s="180">
        <f t="shared" ref="BS282" si="3249">+A282</f>
        <v>44106</v>
      </c>
      <c r="BT282">
        <f t="shared" ref="BT282" si="3250">+AL282</f>
        <v>46</v>
      </c>
      <c r="BU282">
        <f t="shared" ref="BU282" si="3251">+AN282</f>
        <v>46</v>
      </c>
      <c r="BV282">
        <f t="shared" ref="BV282" si="3252">+AP282</f>
        <v>0</v>
      </c>
      <c r="BW282" s="180">
        <f t="shared" ref="BW282" si="3253">+A282</f>
        <v>44106</v>
      </c>
      <c r="BX282">
        <f t="shared" ref="BX282" si="3254">+AR282</f>
        <v>517</v>
      </c>
      <c r="BY282">
        <f t="shared" ref="BY282" si="3255">+AT282</f>
        <v>484</v>
      </c>
      <c r="BZ282">
        <f t="shared" ref="BZ282" si="3256">+AV282</f>
        <v>7</v>
      </c>
      <c r="CA282" s="180">
        <f t="shared" ref="CA282" si="3257">+A282</f>
        <v>44106</v>
      </c>
      <c r="CB282">
        <f t="shared" ref="CB282" si="3258">+AD282</f>
        <v>7</v>
      </c>
      <c r="CC282">
        <f t="shared" ref="CC282" si="3259">+AG282</f>
        <v>6</v>
      </c>
      <c r="CD282" s="180">
        <f t="shared" ref="CD282" si="3260">+A282</f>
        <v>44106</v>
      </c>
      <c r="CE282">
        <f t="shared" ref="CE282" si="3261">+AI282</f>
        <v>0</v>
      </c>
      <c r="CF282" s="1">
        <f t="shared" si="2055"/>
        <v>44106</v>
      </c>
      <c r="CG282" s="284">
        <f t="shared" si="2056"/>
        <v>7</v>
      </c>
      <c r="CH282" s="1">
        <f t="shared" si="2057"/>
        <v>44106</v>
      </c>
      <c r="CI282" s="285">
        <f t="shared" si="2058"/>
        <v>0</v>
      </c>
    </row>
    <row r="283" spans="1:87" ht="18" customHeight="1" x14ac:dyDescent="0.55000000000000004">
      <c r="A283" s="180">
        <v>44107</v>
      </c>
      <c r="B283" s="241">
        <v>16</v>
      </c>
      <c r="C283" s="155">
        <f t="shared" ref="C283" si="3262">+B283+C282</f>
        <v>2901</v>
      </c>
      <c r="D283" s="155">
        <f t="shared" ref="D283" si="3263">+C283-F283</f>
        <v>195</v>
      </c>
      <c r="E283" s="147">
        <v>1</v>
      </c>
      <c r="F283" s="147">
        <v>2706</v>
      </c>
      <c r="G283" s="147">
        <v>3</v>
      </c>
      <c r="H283" s="135"/>
      <c r="I283" s="147">
        <v>7</v>
      </c>
      <c r="J283" s="135"/>
      <c r="K283" s="42">
        <v>0</v>
      </c>
      <c r="L283" s="146">
        <v>26</v>
      </c>
      <c r="M283" s="147">
        <v>26</v>
      </c>
      <c r="N283" s="135"/>
      <c r="O283" s="135"/>
      <c r="P283" s="147">
        <v>5</v>
      </c>
      <c r="Q283" s="147">
        <v>5</v>
      </c>
      <c r="R283" s="135"/>
      <c r="S283" s="135"/>
      <c r="T283" s="147">
        <v>19</v>
      </c>
      <c r="U283" s="147">
        <v>19</v>
      </c>
      <c r="V283" s="135"/>
      <c r="W283" s="42">
        <v>366</v>
      </c>
      <c r="X283" s="148">
        <v>364</v>
      </c>
      <c r="Y283" s="42">
        <v>95</v>
      </c>
      <c r="Z283" s="75">
        <f t="shared" ref="Z283:Z303" si="3264">+A283</f>
        <v>44107</v>
      </c>
      <c r="AA283" s="231">
        <f t="shared" ref="AA283" si="3265">+AF283+AL283+AR283</f>
        <v>5671</v>
      </c>
      <c r="AB283" s="231">
        <f t="shared" ref="AB283" si="3266">+AH283+AN283+AT283</f>
        <v>5379</v>
      </c>
      <c r="AC283" s="232">
        <f t="shared" ref="AC283" si="3267">+AJ283+AP283+AV283</f>
        <v>112</v>
      </c>
      <c r="AD283" s="184">
        <f t="shared" ref="AD283" si="3268">+AF283-AF282</f>
        <v>4</v>
      </c>
      <c r="AE283" s="244">
        <f t="shared" ref="AE283" si="3269">+AE282+AD283</f>
        <v>3903</v>
      </c>
      <c r="AF283" s="156">
        <v>5108</v>
      </c>
      <c r="AG283" s="185">
        <f t="shared" ref="AG283:AG284" si="3270">+AH283-AH282</f>
        <v>6</v>
      </c>
      <c r="AH283" s="156">
        <v>4849</v>
      </c>
      <c r="AI283" s="185">
        <f t="shared" ref="AI283" si="3271">+AJ283-AJ282</f>
        <v>0</v>
      </c>
      <c r="AJ283" s="186">
        <v>105</v>
      </c>
      <c r="AK283" s="187">
        <f t="shared" ref="AK283" si="3272">+AL283-AL282</f>
        <v>0</v>
      </c>
      <c r="AL283" s="156">
        <v>46</v>
      </c>
      <c r="AM283" s="185">
        <f t="shared" ref="AM283" si="3273">+AN283-AN282</f>
        <v>0</v>
      </c>
      <c r="AN283" s="156">
        <v>46</v>
      </c>
      <c r="AO283" s="185">
        <f t="shared" ref="AO283" si="3274">+AP283-AP282</f>
        <v>0</v>
      </c>
      <c r="AP283" s="188">
        <v>0</v>
      </c>
      <c r="AQ283" s="187">
        <f t="shared" ref="AQ283" si="3275">+AR283-AR282</f>
        <v>0</v>
      </c>
      <c r="AR283" s="156">
        <v>517</v>
      </c>
      <c r="AS283" s="185">
        <f t="shared" ref="AS283" si="3276">+AT283-AT282</f>
        <v>0</v>
      </c>
      <c r="AT283" s="156">
        <v>484</v>
      </c>
      <c r="AU283" s="185">
        <f t="shared" ref="AU283" si="3277">+AV283-AV282</f>
        <v>0</v>
      </c>
      <c r="AV283" s="189">
        <v>7</v>
      </c>
      <c r="AW283" s="256">
        <v>112</v>
      </c>
      <c r="AX283" s="238">
        <f t="shared" si="3232"/>
        <v>44107</v>
      </c>
      <c r="AY283" s="6">
        <v>0</v>
      </c>
      <c r="AZ283" s="239">
        <f t="shared" ref="AZ283" si="3278">+AZ282+AY283</f>
        <v>341</v>
      </c>
      <c r="BA283" s="239">
        <f t="shared" si="455"/>
        <v>66</v>
      </c>
      <c r="BB283" s="130">
        <v>0</v>
      </c>
      <c r="BC283" s="27">
        <f t="shared" ref="BC283" si="3279">+BC282+BB283</f>
        <v>22</v>
      </c>
      <c r="BD283" s="239">
        <f t="shared" si="2164"/>
        <v>101</v>
      </c>
      <c r="BE283" s="230">
        <f t="shared" ref="BE283" si="3280">+Z283</f>
        <v>44107</v>
      </c>
      <c r="BF283" s="132">
        <f t="shared" ref="BF283" si="3281">+B283</f>
        <v>16</v>
      </c>
      <c r="BG283" s="230">
        <f t="shared" ref="BG283" si="3282">+A283</f>
        <v>44107</v>
      </c>
      <c r="BH283" s="132">
        <f t="shared" ref="BH283" si="3283">+C283</f>
        <v>2901</v>
      </c>
      <c r="BI283" s="1">
        <f t="shared" ref="BI283" si="3284">+BE283</f>
        <v>44107</v>
      </c>
      <c r="BJ283">
        <f t="shared" ref="BJ283" si="3285">+L283</f>
        <v>26</v>
      </c>
      <c r="BK283">
        <f t="shared" ref="BK283" si="3286">+M283</f>
        <v>26</v>
      </c>
      <c r="BL283" s="1">
        <f t="shared" ref="BL283" si="3287">+BI283</f>
        <v>44107</v>
      </c>
      <c r="BM283">
        <f t="shared" ref="BM283" si="3288">+BM282+BJ283</f>
        <v>4183</v>
      </c>
      <c r="BN283">
        <f t="shared" ref="BN283" si="3289">+BN282+BK283</f>
        <v>1793</v>
      </c>
      <c r="BO283" s="180">
        <f t="shared" ref="BO283" si="3290">+A283</f>
        <v>44107</v>
      </c>
      <c r="BP283">
        <f t="shared" ref="BP283" si="3291">+AF283</f>
        <v>5108</v>
      </c>
      <c r="BQ283">
        <f t="shared" ref="BQ283" si="3292">+AH283</f>
        <v>4849</v>
      </c>
      <c r="BR283">
        <f t="shared" ref="BR283" si="3293">+AJ283</f>
        <v>105</v>
      </c>
      <c r="BS283" s="180">
        <f t="shared" ref="BS283" si="3294">+A283</f>
        <v>44107</v>
      </c>
      <c r="BT283">
        <f t="shared" ref="BT283" si="3295">+AL283</f>
        <v>46</v>
      </c>
      <c r="BU283">
        <f t="shared" ref="BU283" si="3296">+AN283</f>
        <v>46</v>
      </c>
      <c r="BV283">
        <f t="shared" ref="BV283" si="3297">+AP283</f>
        <v>0</v>
      </c>
      <c r="BW283" s="180">
        <f t="shared" ref="BW283" si="3298">+A283</f>
        <v>44107</v>
      </c>
      <c r="BX283">
        <f t="shared" ref="BX283" si="3299">+AR283</f>
        <v>517</v>
      </c>
      <c r="BY283">
        <f t="shared" ref="BY283" si="3300">+AT283</f>
        <v>484</v>
      </c>
      <c r="BZ283">
        <f t="shared" ref="BZ283" si="3301">+AV283</f>
        <v>7</v>
      </c>
      <c r="CA283" s="180">
        <f t="shared" ref="CA283" si="3302">+A283</f>
        <v>44107</v>
      </c>
      <c r="CB283">
        <f t="shared" ref="CB283" si="3303">+AD283</f>
        <v>4</v>
      </c>
      <c r="CC283">
        <f t="shared" ref="CC283" si="3304">+AG283</f>
        <v>6</v>
      </c>
      <c r="CD283" s="180">
        <f t="shared" ref="CD283" si="3305">+A283</f>
        <v>44107</v>
      </c>
      <c r="CE283">
        <f t="shared" ref="CE283" si="3306">+AI283</f>
        <v>0</v>
      </c>
      <c r="CF283" s="1">
        <f t="shared" si="2055"/>
        <v>44107</v>
      </c>
      <c r="CG283" s="284">
        <f t="shared" si="2056"/>
        <v>4</v>
      </c>
      <c r="CH283" s="1">
        <f t="shared" si="2057"/>
        <v>44107</v>
      </c>
      <c r="CI283" s="285">
        <f t="shared" si="2058"/>
        <v>0</v>
      </c>
    </row>
    <row r="284" spans="1:87" ht="18" customHeight="1" x14ac:dyDescent="0.55000000000000004">
      <c r="A284" s="180">
        <v>44108</v>
      </c>
      <c r="B284" s="241">
        <v>20</v>
      </c>
      <c r="C284" s="155">
        <f t="shared" ref="C284" si="3307">+B284+C283</f>
        <v>2921</v>
      </c>
      <c r="D284" s="155">
        <f t="shared" ref="D284" si="3308">+C284-F284</f>
        <v>208</v>
      </c>
      <c r="E284" s="147">
        <v>1</v>
      </c>
      <c r="F284" s="147">
        <v>2713</v>
      </c>
      <c r="G284" s="147">
        <v>0</v>
      </c>
      <c r="H284" s="135"/>
      <c r="I284" s="147">
        <v>6</v>
      </c>
      <c r="J284" s="135"/>
      <c r="K284" s="42">
        <v>0</v>
      </c>
      <c r="L284" s="146">
        <v>27</v>
      </c>
      <c r="M284" s="147">
        <v>27</v>
      </c>
      <c r="N284" s="135"/>
      <c r="O284" s="135"/>
      <c r="P284" s="147">
        <v>0</v>
      </c>
      <c r="Q284" s="147">
        <v>0</v>
      </c>
      <c r="R284" s="135"/>
      <c r="S284" s="135"/>
      <c r="T284" s="147">
        <v>24</v>
      </c>
      <c r="U284" s="147">
        <v>24</v>
      </c>
      <c r="V284" s="135"/>
      <c r="W284" s="42">
        <v>369</v>
      </c>
      <c r="X284" s="148">
        <v>367</v>
      </c>
      <c r="Y284" s="42">
        <v>96</v>
      </c>
      <c r="Z284" s="75">
        <f t="shared" si="3264"/>
        <v>44108</v>
      </c>
      <c r="AA284" s="231">
        <f t="shared" ref="AA284" si="3309">+AF284+AL284+AR284</f>
        <v>5676</v>
      </c>
      <c r="AB284" s="231">
        <f t="shared" ref="AB284" si="3310">+AH284+AN284+AT284</f>
        <v>5391</v>
      </c>
      <c r="AC284" s="232">
        <f t="shared" ref="AC284" si="3311">+AJ284+AP284+AV284</f>
        <v>112</v>
      </c>
      <c r="AD284" s="184">
        <f t="shared" ref="AD284" si="3312">+AF284-AF283</f>
        <v>5</v>
      </c>
      <c r="AE284" s="244">
        <f t="shared" ref="AE284" si="3313">+AE283+AD284</f>
        <v>3908</v>
      </c>
      <c r="AF284" s="156">
        <v>5113</v>
      </c>
      <c r="AG284" s="185">
        <f t="shared" si="3270"/>
        <v>12</v>
      </c>
      <c r="AH284" s="156">
        <v>4861</v>
      </c>
      <c r="AI284" s="185">
        <f t="shared" ref="AI284" si="3314">+AJ284-AJ283</f>
        <v>0</v>
      </c>
      <c r="AJ284" s="186">
        <v>105</v>
      </c>
      <c r="AK284" s="187">
        <f t="shared" ref="AK284" si="3315">+AL284-AL283</f>
        <v>0</v>
      </c>
      <c r="AL284" s="156">
        <v>46</v>
      </c>
      <c r="AM284" s="185">
        <f t="shared" ref="AM284" si="3316">+AN284-AN283</f>
        <v>0</v>
      </c>
      <c r="AN284" s="156">
        <v>46</v>
      </c>
      <c r="AO284" s="185">
        <f t="shared" ref="AO284" si="3317">+AP284-AP283</f>
        <v>0</v>
      </c>
      <c r="AP284" s="188">
        <v>0</v>
      </c>
      <c r="AQ284" s="187">
        <f t="shared" ref="AQ284" si="3318">+AR284-AR283</f>
        <v>0</v>
      </c>
      <c r="AR284" s="156">
        <v>517</v>
      </c>
      <c r="AS284" s="185">
        <f t="shared" ref="AS284" si="3319">+AT284-AT283</f>
        <v>0</v>
      </c>
      <c r="AT284" s="156">
        <v>484</v>
      </c>
      <c r="AU284" s="185">
        <f t="shared" ref="AU284" si="3320">+AV284-AV283</f>
        <v>0</v>
      </c>
      <c r="AV284" s="189">
        <v>7</v>
      </c>
      <c r="AW284" s="256">
        <v>113</v>
      </c>
      <c r="AX284" s="238">
        <f t="shared" si="3232"/>
        <v>44108</v>
      </c>
      <c r="AY284" s="6">
        <v>0</v>
      </c>
      <c r="AZ284" s="239">
        <f t="shared" ref="AZ284" si="3321">+AZ283+AY284</f>
        <v>341</v>
      </c>
      <c r="BA284" s="239">
        <f t="shared" si="455"/>
        <v>67</v>
      </c>
      <c r="BB284" s="130">
        <v>0</v>
      </c>
      <c r="BC284" s="27">
        <f t="shared" ref="BC284" si="3322">+BC283+BB284</f>
        <v>22</v>
      </c>
      <c r="BD284" s="239">
        <f t="shared" si="2164"/>
        <v>102</v>
      </c>
      <c r="BE284" s="230">
        <f t="shared" ref="BE284" si="3323">+Z284</f>
        <v>44108</v>
      </c>
      <c r="BF284" s="132">
        <f t="shared" ref="BF284" si="3324">+B284</f>
        <v>20</v>
      </c>
      <c r="BG284" s="230">
        <f t="shared" ref="BG284" si="3325">+A284</f>
        <v>44108</v>
      </c>
      <c r="BH284" s="132">
        <f t="shared" ref="BH284" si="3326">+C284</f>
        <v>2921</v>
      </c>
      <c r="BI284" s="1">
        <f t="shared" ref="BI284" si="3327">+BE284</f>
        <v>44108</v>
      </c>
      <c r="BJ284">
        <f t="shared" ref="BJ284" si="3328">+L284</f>
        <v>27</v>
      </c>
      <c r="BK284">
        <f t="shared" ref="BK284" si="3329">+M284</f>
        <v>27</v>
      </c>
      <c r="BL284" s="1">
        <f t="shared" ref="BL284" si="3330">+BI284</f>
        <v>44108</v>
      </c>
      <c r="BM284">
        <f t="shared" ref="BM284" si="3331">+BM283+BJ284</f>
        <v>4210</v>
      </c>
      <c r="BN284">
        <f t="shared" ref="BN284" si="3332">+BN283+BK284</f>
        <v>1820</v>
      </c>
      <c r="BO284" s="180">
        <f t="shared" ref="BO284" si="3333">+A284</f>
        <v>44108</v>
      </c>
      <c r="BP284">
        <f t="shared" ref="BP284" si="3334">+AF284</f>
        <v>5113</v>
      </c>
      <c r="BQ284">
        <f t="shared" ref="BQ284" si="3335">+AH284</f>
        <v>4861</v>
      </c>
      <c r="BR284">
        <f t="shared" ref="BR284" si="3336">+AJ284</f>
        <v>105</v>
      </c>
      <c r="BS284" s="180">
        <f t="shared" ref="BS284" si="3337">+A284</f>
        <v>44108</v>
      </c>
      <c r="BT284">
        <f t="shared" ref="BT284" si="3338">+AL284</f>
        <v>46</v>
      </c>
      <c r="BU284">
        <f t="shared" ref="BU284" si="3339">+AN284</f>
        <v>46</v>
      </c>
      <c r="BV284">
        <f t="shared" ref="BV284" si="3340">+AP284</f>
        <v>0</v>
      </c>
      <c r="BW284" s="180">
        <f t="shared" ref="BW284" si="3341">+A284</f>
        <v>44108</v>
      </c>
      <c r="BX284">
        <f t="shared" ref="BX284" si="3342">+AR284</f>
        <v>517</v>
      </c>
      <c r="BY284">
        <f t="shared" ref="BY284" si="3343">+AT284</f>
        <v>484</v>
      </c>
      <c r="BZ284">
        <f t="shared" ref="BZ284" si="3344">+AV284</f>
        <v>7</v>
      </c>
      <c r="CA284" s="180">
        <f t="shared" ref="CA284" si="3345">+A284</f>
        <v>44108</v>
      </c>
      <c r="CB284">
        <f t="shared" ref="CB284" si="3346">+AD284</f>
        <v>5</v>
      </c>
      <c r="CC284">
        <f t="shared" ref="CC284" si="3347">+AG284</f>
        <v>12</v>
      </c>
      <c r="CD284" s="180">
        <f t="shared" ref="CD284" si="3348">+A284</f>
        <v>44108</v>
      </c>
      <c r="CE284">
        <f t="shared" ref="CE284" si="3349">+AI284</f>
        <v>0</v>
      </c>
      <c r="CF284" s="1">
        <f t="shared" si="2055"/>
        <v>44108</v>
      </c>
      <c r="CG284" s="284">
        <f t="shared" si="2056"/>
        <v>5</v>
      </c>
      <c r="CH284" s="1">
        <f t="shared" si="2057"/>
        <v>44108</v>
      </c>
      <c r="CI284" s="285">
        <f t="shared" si="2058"/>
        <v>0</v>
      </c>
    </row>
    <row r="285" spans="1:87" ht="18" customHeight="1" x14ac:dyDescent="0.55000000000000004">
      <c r="A285" s="180">
        <v>44109</v>
      </c>
      <c r="B285" s="241">
        <v>12</v>
      </c>
      <c r="C285" s="155">
        <f t="shared" ref="C285" si="3350">+B285+C284</f>
        <v>2933</v>
      </c>
      <c r="D285" s="155">
        <f t="shared" ref="D285" si="3351">+C285-F285</f>
        <v>213</v>
      </c>
      <c r="E285" s="147">
        <v>1</v>
      </c>
      <c r="F285" s="147">
        <v>2720</v>
      </c>
      <c r="G285" s="147">
        <v>0</v>
      </c>
      <c r="H285" s="135"/>
      <c r="I285" s="147">
        <v>4</v>
      </c>
      <c r="J285" s="135"/>
      <c r="K285" s="42">
        <v>0</v>
      </c>
      <c r="L285" s="146">
        <v>31</v>
      </c>
      <c r="M285" s="147">
        <v>31</v>
      </c>
      <c r="N285" s="135"/>
      <c r="O285" s="135"/>
      <c r="P285" s="147">
        <v>1</v>
      </c>
      <c r="Q285" s="147">
        <v>1</v>
      </c>
      <c r="R285" s="135"/>
      <c r="S285" s="135"/>
      <c r="T285" s="147">
        <v>24</v>
      </c>
      <c r="U285" s="147">
        <v>24</v>
      </c>
      <c r="V285" s="135"/>
      <c r="W285" s="42">
        <v>375</v>
      </c>
      <c r="X285" s="148">
        <v>373</v>
      </c>
      <c r="Y285" s="42">
        <v>97</v>
      </c>
      <c r="Z285" s="75">
        <f t="shared" si="3264"/>
        <v>44109</v>
      </c>
      <c r="AA285" s="231">
        <f t="shared" ref="AA285" si="3352">+AF285+AL285+AR285</f>
        <v>5688</v>
      </c>
      <c r="AB285" s="231">
        <f t="shared" ref="AB285" si="3353">+AH285+AN285+AT285</f>
        <v>5395</v>
      </c>
      <c r="AC285" s="232">
        <f t="shared" ref="AC285" si="3354">+AJ285+AP285+AV285</f>
        <v>112</v>
      </c>
      <c r="AD285" s="184">
        <f t="shared" ref="AD285" si="3355">+AF285-AF284</f>
        <v>11</v>
      </c>
      <c r="AE285" s="244">
        <f t="shared" ref="AE285" si="3356">+AE284+AD285</f>
        <v>3919</v>
      </c>
      <c r="AF285" s="156">
        <v>5124</v>
      </c>
      <c r="AG285" s="185">
        <f t="shared" ref="AG285" si="3357">+AH285-AH284</f>
        <v>3</v>
      </c>
      <c r="AH285" s="156">
        <v>4864</v>
      </c>
      <c r="AI285" s="185">
        <f t="shared" ref="AI285" si="3358">+AJ285-AJ284</f>
        <v>0</v>
      </c>
      <c r="AJ285" s="186">
        <v>105</v>
      </c>
      <c r="AK285" s="187">
        <f t="shared" ref="AK285" si="3359">+AL285-AL284</f>
        <v>0</v>
      </c>
      <c r="AL285" s="156">
        <v>46</v>
      </c>
      <c r="AM285" s="185">
        <f t="shared" ref="AM285" si="3360">+AN285-AN284</f>
        <v>0</v>
      </c>
      <c r="AN285" s="156">
        <v>46</v>
      </c>
      <c r="AO285" s="185">
        <f t="shared" ref="AO285" si="3361">+AP285-AP284</f>
        <v>0</v>
      </c>
      <c r="AP285" s="188">
        <v>0</v>
      </c>
      <c r="AQ285" s="187">
        <f t="shared" ref="AQ285" si="3362">+AR285-AR284</f>
        <v>1</v>
      </c>
      <c r="AR285" s="156">
        <v>518</v>
      </c>
      <c r="AS285" s="185">
        <f t="shared" ref="AS285" si="3363">+AT285-AT284</f>
        <v>1</v>
      </c>
      <c r="AT285" s="156">
        <v>485</v>
      </c>
      <c r="AU285" s="185">
        <f t="shared" ref="AU285" si="3364">+AV285-AV284</f>
        <v>0</v>
      </c>
      <c r="AV285" s="189">
        <v>7</v>
      </c>
      <c r="AW285" s="256">
        <v>114</v>
      </c>
      <c r="AX285" s="238">
        <f t="shared" si="3232"/>
        <v>44109</v>
      </c>
      <c r="AY285" s="6">
        <v>0</v>
      </c>
      <c r="AZ285" s="239">
        <f t="shared" ref="AZ285" si="3365">+AZ284+AY285</f>
        <v>341</v>
      </c>
      <c r="BA285" s="239">
        <f t="shared" si="455"/>
        <v>68</v>
      </c>
      <c r="BB285" s="130">
        <v>0</v>
      </c>
      <c r="BC285" s="27">
        <f t="shared" ref="BC285" si="3366">+BC284+BB285</f>
        <v>22</v>
      </c>
      <c r="BD285" s="239">
        <f t="shared" si="2164"/>
        <v>103</v>
      </c>
      <c r="BE285" s="230">
        <f t="shared" ref="BE285" si="3367">+Z285</f>
        <v>44109</v>
      </c>
      <c r="BF285" s="132">
        <f t="shared" ref="BF285" si="3368">+B285</f>
        <v>12</v>
      </c>
      <c r="BG285" s="230">
        <f t="shared" ref="BG285" si="3369">+A285</f>
        <v>44109</v>
      </c>
      <c r="BH285" s="132">
        <f t="shared" ref="BH285" si="3370">+C285</f>
        <v>2933</v>
      </c>
      <c r="BI285" s="1">
        <f t="shared" ref="BI285" si="3371">+BE285</f>
        <v>44109</v>
      </c>
      <c r="BJ285">
        <f t="shared" ref="BJ285" si="3372">+L285</f>
        <v>31</v>
      </c>
      <c r="BK285">
        <f t="shared" ref="BK285" si="3373">+M285</f>
        <v>31</v>
      </c>
      <c r="BL285" s="1">
        <f t="shared" ref="BL285" si="3374">+BI285</f>
        <v>44109</v>
      </c>
      <c r="BM285">
        <f t="shared" ref="BM285" si="3375">+BM284+BJ285</f>
        <v>4241</v>
      </c>
      <c r="BN285">
        <f t="shared" ref="BN285" si="3376">+BN284+BK285</f>
        <v>1851</v>
      </c>
      <c r="BO285" s="180">
        <f t="shared" ref="BO285" si="3377">+A285</f>
        <v>44109</v>
      </c>
      <c r="BP285">
        <f t="shared" ref="BP285" si="3378">+AF285</f>
        <v>5124</v>
      </c>
      <c r="BQ285">
        <f t="shared" ref="BQ285" si="3379">+AH285</f>
        <v>4864</v>
      </c>
      <c r="BR285">
        <f t="shared" ref="BR285" si="3380">+AJ285</f>
        <v>105</v>
      </c>
      <c r="BS285" s="180">
        <f t="shared" ref="BS285" si="3381">+A285</f>
        <v>44109</v>
      </c>
      <c r="BT285">
        <f t="shared" ref="BT285" si="3382">+AL285</f>
        <v>46</v>
      </c>
      <c r="BU285">
        <f t="shared" ref="BU285" si="3383">+AN285</f>
        <v>46</v>
      </c>
      <c r="BV285">
        <f t="shared" ref="BV285" si="3384">+AP285</f>
        <v>0</v>
      </c>
      <c r="BW285" s="180">
        <f t="shared" ref="BW285" si="3385">+A285</f>
        <v>44109</v>
      </c>
      <c r="BX285">
        <f t="shared" ref="BX285" si="3386">+AR285</f>
        <v>518</v>
      </c>
      <c r="BY285">
        <f t="shared" ref="BY285" si="3387">+AT285</f>
        <v>485</v>
      </c>
      <c r="BZ285">
        <f t="shared" ref="BZ285" si="3388">+AV285</f>
        <v>7</v>
      </c>
      <c r="CA285" s="180">
        <f t="shared" ref="CA285" si="3389">+A285</f>
        <v>44109</v>
      </c>
      <c r="CB285">
        <f t="shared" ref="CB285" si="3390">+AD285</f>
        <v>11</v>
      </c>
      <c r="CC285">
        <f t="shared" ref="CC285" si="3391">+AG285</f>
        <v>3</v>
      </c>
      <c r="CD285" s="180">
        <f t="shared" ref="CD285" si="3392">+A285</f>
        <v>44109</v>
      </c>
      <c r="CE285">
        <f t="shared" ref="CE285" si="3393">+AI285</f>
        <v>0</v>
      </c>
      <c r="CF285" s="1">
        <f t="shared" si="2055"/>
        <v>44109</v>
      </c>
      <c r="CG285" s="284">
        <f t="shared" si="2056"/>
        <v>11</v>
      </c>
      <c r="CH285" s="1">
        <f t="shared" si="2057"/>
        <v>44109</v>
      </c>
      <c r="CI285" s="285">
        <f t="shared" si="2058"/>
        <v>0</v>
      </c>
    </row>
    <row r="286" spans="1:87" ht="18" customHeight="1" x14ac:dyDescent="0.55000000000000004">
      <c r="A286" s="180">
        <v>44110</v>
      </c>
      <c r="B286" s="241">
        <v>7</v>
      </c>
      <c r="C286" s="155">
        <f t="shared" ref="C286" si="3394">+B286+C285</f>
        <v>2940</v>
      </c>
      <c r="D286" s="155">
        <f t="shared" ref="D286" si="3395">+C286-F286</f>
        <v>205</v>
      </c>
      <c r="E286" s="147">
        <v>1</v>
      </c>
      <c r="F286" s="147">
        <v>2735</v>
      </c>
      <c r="G286" s="147">
        <v>0</v>
      </c>
      <c r="H286" s="135"/>
      <c r="I286" s="147">
        <v>4</v>
      </c>
      <c r="J286" s="135"/>
      <c r="K286" s="42">
        <v>0</v>
      </c>
      <c r="L286" s="146">
        <v>24</v>
      </c>
      <c r="M286" s="147">
        <v>24</v>
      </c>
      <c r="N286" s="135"/>
      <c r="O286" s="135"/>
      <c r="P286" s="147">
        <v>4</v>
      </c>
      <c r="Q286" s="147">
        <v>4</v>
      </c>
      <c r="R286" s="135"/>
      <c r="S286" s="135"/>
      <c r="T286" s="147">
        <v>19</v>
      </c>
      <c r="U286" s="147">
        <v>19</v>
      </c>
      <c r="V286" s="135"/>
      <c r="W286" s="42">
        <v>376</v>
      </c>
      <c r="X286" s="148">
        <v>374</v>
      </c>
      <c r="Y286" s="42">
        <v>98</v>
      </c>
      <c r="Z286" s="75">
        <f t="shared" si="3264"/>
        <v>44110</v>
      </c>
      <c r="AA286" s="231">
        <f t="shared" ref="AA286" si="3396">+AF286+AL286+AR286</f>
        <v>5699</v>
      </c>
      <c r="AB286" s="231">
        <f t="shared" ref="AB286" si="3397">+AH286+AN286+AT286</f>
        <v>5406</v>
      </c>
      <c r="AC286" s="232">
        <f t="shared" ref="AC286" si="3398">+AJ286+AP286+AV286</f>
        <v>112</v>
      </c>
      <c r="AD286" s="184">
        <f t="shared" ref="AD286" si="3399">+AF286-AF285</f>
        <v>8</v>
      </c>
      <c r="AE286" s="244">
        <f t="shared" ref="AE286" si="3400">+AE285+AD286</f>
        <v>3927</v>
      </c>
      <c r="AF286" s="156">
        <v>5132</v>
      </c>
      <c r="AG286" s="185">
        <f t="shared" ref="AG286" si="3401">+AH286-AH285</f>
        <v>11</v>
      </c>
      <c r="AH286" s="156">
        <v>4875</v>
      </c>
      <c r="AI286" s="185">
        <f t="shared" ref="AI286" si="3402">+AJ286-AJ285</f>
        <v>0</v>
      </c>
      <c r="AJ286" s="186">
        <v>105</v>
      </c>
      <c r="AK286" s="187">
        <f t="shared" ref="AK286" si="3403">+AL286-AL285</f>
        <v>0</v>
      </c>
      <c r="AL286" s="156">
        <v>46</v>
      </c>
      <c r="AM286" s="185">
        <f t="shared" ref="AM286" si="3404">+AN286-AN285</f>
        <v>0</v>
      </c>
      <c r="AN286" s="156">
        <v>46</v>
      </c>
      <c r="AO286" s="185">
        <f t="shared" ref="AO286" si="3405">+AP286-AP285</f>
        <v>0</v>
      </c>
      <c r="AP286" s="188">
        <v>0</v>
      </c>
      <c r="AQ286" s="187">
        <f t="shared" ref="AQ286" si="3406">+AR286-AR285</f>
        <v>3</v>
      </c>
      <c r="AR286" s="156">
        <v>521</v>
      </c>
      <c r="AS286" s="185">
        <f t="shared" ref="AS286" si="3407">+AT286-AT285</f>
        <v>0</v>
      </c>
      <c r="AT286" s="156">
        <v>485</v>
      </c>
      <c r="AU286" s="185">
        <f t="shared" ref="AU286" si="3408">+AV286-AV285</f>
        <v>0</v>
      </c>
      <c r="AV286" s="189">
        <v>7</v>
      </c>
      <c r="AW286" s="256">
        <v>115</v>
      </c>
      <c r="AX286" s="238">
        <f t="shared" ref="AX286" si="3409">+A286</f>
        <v>44110</v>
      </c>
      <c r="AY286" s="6">
        <v>0</v>
      </c>
      <c r="AZ286" s="239">
        <f t="shared" ref="AZ286" si="3410">+AZ285+AY286</f>
        <v>341</v>
      </c>
      <c r="BA286" s="239">
        <f t="shared" si="455"/>
        <v>69</v>
      </c>
      <c r="BB286" s="130">
        <v>0</v>
      </c>
      <c r="BC286" s="27">
        <f t="shared" ref="BC286" si="3411">+BC285+BB286</f>
        <v>22</v>
      </c>
      <c r="BD286" s="239">
        <f t="shared" si="2164"/>
        <v>104</v>
      </c>
      <c r="BE286" s="230">
        <f t="shared" ref="BE286" si="3412">+Z286</f>
        <v>44110</v>
      </c>
      <c r="BF286" s="132">
        <f t="shared" ref="BF286" si="3413">+B286</f>
        <v>7</v>
      </c>
      <c r="BG286" s="230">
        <f t="shared" ref="BG286" si="3414">+A286</f>
        <v>44110</v>
      </c>
      <c r="BH286" s="132">
        <f t="shared" ref="BH286" si="3415">+C286</f>
        <v>2940</v>
      </c>
      <c r="BI286" s="1">
        <f t="shared" ref="BI286" si="3416">+BE286</f>
        <v>44110</v>
      </c>
      <c r="BJ286">
        <f t="shared" ref="BJ286" si="3417">+L286</f>
        <v>24</v>
      </c>
      <c r="BK286">
        <f t="shared" ref="BK286" si="3418">+M286</f>
        <v>24</v>
      </c>
      <c r="BL286" s="1">
        <f t="shared" ref="BL286" si="3419">+BI286</f>
        <v>44110</v>
      </c>
      <c r="BM286">
        <f t="shared" ref="BM286" si="3420">+BM285+BJ286</f>
        <v>4265</v>
      </c>
      <c r="BN286">
        <f t="shared" ref="BN286" si="3421">+BN285+BK286</f>
        <v>1875</v>
      </c>
      <c r="BO286" s="180">
        <f t="shared" ref="BO286" si="3422">+A286</f>
        <v>44110</v>
      </c>
      <c r="BP286">
        <f t="shared" ref="BP286" si="3423">+AF286</f>
        <v>5132</v>
      </c>
      <c r="BQ286">
        <f t="shared" ref="BQ286" si="3424">+AH286</f>
        <v>4875</v>
      </c>
      <c r="BR286">
        <f t="shared" ref="BR286" si="3425">+AJ286</f>
        <v>105</v>
      </c>
      <c r="BS286" s="180">
        <f t="shared" ref="BS286" si="3426">+A286</f>
        <v>44110</v>
      </c>
      <c r="BT286">
        <f t="shared" ref="BT286" si="3427">+AL286</f>
        <v>46</v>
      </c>
      <c r="BU286">
        <f t="shared" ref="BU286" si="3428">+AN286</f>
        <v>46</v>
      </c>
      <c r="BV286">
        <f t="shared" ref="BV286" si="3429">+AP286</f>
        <v>0</v>
      </c>
      <c r="BW286" s="180">
        <f t="shared" ref="BW286" si="3430">+A286</f>
        <v>44110</v>
      </c>
      <c r="BX286">
        <f t="shared" ref="BX286" si="3431">+AR286</f>
        <v>521</v>
      </c>
      <c r="BY286">
        <f t="shared" ref="BY286" si="3432">+AT286</f>
        <v>485</v>
      </c>
      <c r="BZ286">
        <f t="shared" ref="BZ286" si="3433">+AV286</f>
        <v>7</v>
      </c>
      <c r="CA286" s="180">
        <f t="shared" ref="CA286" si="3434">+A286</f>
        <v>44110</v>
      </c>
      <c r="CB286">
        <f t="shared" ref="CB286" si="3435">+AD286</f>
        <v>8</v>
      </c>
      <c r="CC286">
        <f t="shared" ref="CC286" si="3436">+AG286</f>
        <v>11</v>
      </c>
      <c r="CD286" s="180">
        <f t="shared" ref="CD286" si="3437">+A286</f>
        <v>44110</v>
      </c>
      <c r="CE286">
        <f t="shared" ref="CE286" si="3438">+AI286</f>
        <v>0</v>
      </c>
      <c r="CF286" s="1">
        <f t="shared" si="2055"/>
        <v>44110</v>
      </c>
      <c r="CG286" s="284">
        <f t="shared" si="2056"/>
        <v>8</v>
      </c>
      <c r="CH286" s="1">
        <f t="shared" si="2057"/>
        <v>44110</v>
      </c>
      <c r="CI286" s="285">
        <f t="shared" si="2058"/>
        <v>0</v>
      </c>
    </row>
    <row r="287" spans="1:87" ht="18" customHeight="1" x14ac:dyDescent="0.55000000000000004">
      <c r="A287" s="180">
        <v>44111</v>
      </c>
      <c r="B287" s="241">
        <v>11</v>
      </c>
      <c r="C287" s="155">
        <f t="shared" ref="C287" si="3439">+B287+C286</f>
        <v>2951</v>
      </c>
      <c r="D287" s="155">
        <f t="shared" ref="D287" si="3440">+C287-F287</f>
        <v>200</v>
      </c>
      <c r="E287" s="147">
        <v>1</v>
      </c>
      <c r="F287" s="147">
        <v>2751</v>
      </c>
      <c r="G287" s="147">
        <v>1</v>
      </c>
      <c r="H287" s="135"/>
      <c r="I287" s="147">
        <v>5</v>
      </c>
      <c r="J287" s="135"/>
      <c r="K287" s="42">
        <v>0</v>
      </c>
      <c r="L287" s="146">
        <v>8</v>
      </c>
      <c r="M287" s="147">
        <v>8</v>
      </c>
      <c r="N287" s="135"/>
      <c r="O287" s="135"/>
      <c r="P287" s="147">
        <v>3</v>
      </c>
      <c r="Q287" s="147">
        <v>3</v>
      </c>
      <c r="R287" s="135"/>
      <c r="S287" s="135"/>
      <c r="T287" s="147">
        <v>15</v>
      </c>
      <c r="U287" s="147">
        <v>15</v>
      </c>
      <c r="V287" s="135"/>
      <c r="W287" s="42">
        <v>366</v>
      </c>
      <c r="X287" s="148">
        <v>364</v>
      </c>
      <c r="Y287" s="42">
        <v>99</v>
      </c>
      <c r="Z287" s="75">
        <f t="shared" si="3264"/>
        <v>44111</v>
      </c>
      <c r="AA287" s="231">
        <f t="shared" ref="AA287" si="3441">+AF287+AL287+AR287</f>
        <v>5712</v>
      </c>
      <c r="AB287" s="231">
        <f t="shared" ref="AB287" si="3442">+AH287+AN287+AT287</f>
        <v>5417</v>
      </c>
      <c r="AC287" s="232">
        <f t="shared" ref="AC287" si="3443">+AJ287+AP287+AV287</f>
        <v>112</v>
      </c>
      <c r="AD287" s="184">
        <f t="shared" ref="AD287" si="3444">+AF287-AF286</f>
        <v>11</v>
      </c>
      <c r="AE287" s="244">
        <f t="shared" ref="AE287" si="3445">+AE286+AD287</f>
        <v>3938</v>
      </c>
      <c r="AF287" s="156">
        <v>5143</v>
      </c>
      <c r="AG287" s="185">
        <f t="shared" ref="AG287" si="3446">+AH287-AH286</f>
        <v>10</v>
      </c>
      <c r="AH287" s="156">
        <v>4885</v>
      </c>
      <c r="AI287" s="185">
        <f t="shared" ref="AI287" si="3447">+AJ287-AJ286</f>
        <v>0</v>
      </c>
      <c r="AJ287" s="186">
        <v>105</v>
      </c>
      <c r="AK287" s="187">
        <f t="shared" ref="AK287" si="3448">+AL287-AL286</f>
        <v>0</v>
      </c>
      <c r="AL287" s="156">
        <v>46</v>
      </c>
      <c r="AM287" s="185">
        <f t="shared" ref="AM287" si="3449">+AN287-AN286</f>
        <v>0</v>
      </c>
      <c r="AN287" s="156">
        <v>46</v>
      </c>
      <c r="AO287" s="185">
        <f t="shared" ref="AO287" si="3450">+AP287-AP286</f>
        <v>0</v>
      </c>
      <c r="AP287" s="188">
        <v>0</v>
      </c>
      <c r="AQ287" s="187">
        <f t="shared" ref="AQ287" si="3451">+AR287-AR286</f>
        <v>2</v>
      </c>
      <c r="AR287" s="156">
        <v>523</v>
      </c>
      <c r="AS287" s="185">
        <f t="shared" ref="AS287" si="3452">+AT287-AT286</f>
        <v>1</v>
      </c>
      <c r="AT287" s="156">
        <v>486</v>
      </c>
      <c r="AU287" s="185">
        <f t="shared" ref="AU287" si="3453">+AV287-AV286</f>
        <v>0</v>
      </c>
      <c r="AV287" s="189">
        <v>7</v>
      </c>
      <c r="AW287" s="256">
        <v>116</v>
      </c>
      <c r="AX287" s="238">
        <f t="shared" ref="AX287:AX288" si="3454">+A287</f>
        <v>44111</v>
      </c>
      <c r="AY287" s="6">
        <v>0</v>
      </c>
      <c r="AZ287" s="239">
        <f t="shared" ref="AZ287" si="3455">+AZ286+AY287</f>
        <v>341</v>
      </c>
      <c r="BA287" s="239">
        <f t="shared" si="455"/>
        <v>70</v>
      </c>
      <c r="BB287" s="130">
        <v>0</v>
      </c>
      <c r="BC287" s="27">
        <f t="shared" ref="BC287" si="3456">+BC286+BB287</f>
        <v>22</v>
      </c>
      <c r="BD287" s="239">
        <f t="shared" si="2164"/>
        <v>105</v>
      </c>
      <c r="BE287" s="230">
        <f t="shared" ref="BE287" si="3457">+Z287</f>
        <v>44111</v>
      </c>
      <c r="BF287" s="132">
        <f t="shared" ref="BF287" si="3458">+B287</f>
        <v>11</v>
      </c>
      <c r="BG287" s="230">
        <f t="shared" ref="BG287" si="3459">+A287</f>
        <v>44111</v>
      </c>
      <c r="BH287" s="132">
        <f t="shared" ref="BH287" si="3460">+C287</f>
        <v>2951</v>
      </c>
      <c r="BI287" s="1">
        <f t="shared" ref="BI287" si="3461">+BE287</f>
        <v>44111</v>
      </c>
      <c r="BJ287">
        <f t="shared" ref="BJ287" si="3462">+L287</f>
        <v>8</v>
      </c>
      <c r="BK287">
        <f t="shared" ref="BK287" si="3463">+M287</f>
        <v>8</v>
      </c>
      <c r="BL287" s="1">
        <f t="shared" ref="BL287" si="3464">+BI287</f>
        <v>44111</v>
      </c>
      <c r="BM287">
        <f t="shared" ref="BM287" si="3465">+BM286+BJ287</f>
        <v>4273</v>
      </c>
      <c r="BN287">
        <f t="shared" ref="BN287" si="3466">+BN286+BK287</f>
        <v>1883</v>
      </c>
      <c r="BO287" s="180">
        <f t="shared" ref="BO287" si="3467">+A287</f>
        <v>44111</v>
      </c>
      <c r="BP287">
        <f t="shared" ref="BP287" si="3468">+AF287</f>
        <v>5143</v>
      </c>
      <c r="BQ287">
        <f t="shared" ref="BQ287" si="3469">+AH287</f>
        <v>4885</v>
      </c>
      <c r="BR287">
        <f t="shared" ref="BR287" si="3470">+AJ287</f>
        <v>105</v>
      </c>
      <c r="BS287" s="180">
        <f t="shared" ref="BS287" si="3471">+A287</f>
        <v>44111</v>
      </c>
      <c r="BT287">
        <f t="shared" ref="BT287" si="3472">+AL287</f>
        <v>46</v>
      </c>
      <c r="BU287">
        <f t="shared" ref="BU287" si="3473">+AN287</f>
        <v>46</v>
      </c>
      <c r="BV287">
        <f t="shared" ref="BV287" si="3474">+AP287</f>
        <v>0</v>
      </c>
      <c r="BW287" s="180">
        <f t="shared" ref="BW287" si="3475">+A287</f>
        <v>44111</v>
      </c>
      <c r="BX287">
        <f t="shared" ref="BX287" si="3476">+AR287</f>
        <v>523</v>
      </c>
      <c r="BY287">
        <f t="shared" ref="BY287" si="3477">+AT287</f>
        <v>486</v>
      </c>
      <c r="BZ287">
        <f t="shared" ref="BZ287" si="3478">+AV287</f>
        <v>7</v>
      </c>
      <c r="CA287" s="180">
        <f t="shared" ref="CA287" si="3479">+A287</f>
        <v>44111</v>
      </c>
      <c r="CB287">
        <f t="shared" ref="CB287" si="3480">+AD287</f>
        <v>11</v>
      </c>
      <c r="CC287">
        <f t="shared" ref="CC287" si="3481">+AG287</f>
        <v>10</v>
      </c>
      <c r="CD287" s="180">
        <f t="shared" ref="CD287" si="3482">+A287</f>
        <v>44111</v>
      </c>
      <c r="CE287">
        <f t="shared" ref="CE287" si="3483">+AI287</f>
        <v>0</v>
      </c>
      <c r="CF287" s="1">
        <f t="shared" si="2055"/>
        <v>44111</v>
      </c>
      <c r="CG287" s="284">
        <f t="shared" si="2056"/>
        <v>11</v>
      </c>
      <c r="CH287" s="1">
        <f t="shared" si="2057"/>
        <v>44111</v>
      </c>
      <c r="CI287" s="285">
        <f t="shared" si="2058"/>
        <v>0</v>
      </c>
    </row>
    <row r="288" spans="1:87" ht="18" customHeight="1" x14ac:dyDescent="0.55000000000000004">
      <c r="A288" s="180">
        <v>44112</v>
      </c>
      <c r="B288" s="241">
        <v>21</v>
      </c>
      <c r="C288" s="155">
        <f t="shared" ref="C288" si="3484">+B288+C287</f>
        <v>2972</v>
      </c>
      <c r="D288" s="155">
        <f t="shared" ref="D288" si="3485">+C288-F288</f>
        <v>206</v>
      </c>
      <c r="E288" s="147">
        <v>1</v>
      </c>
      <c r="F288" s="147">
        <v>2766</v>
      </c>
      <c r="G288" s="147">
        <v>0</v>
      </c>
      <c r="H288" s="135"/>
      <c r="I288" s="147">
        <v>5</v>
      </c>
      <c r="J288" s="135"/>
      <c r="K288" s="42">
        <v>0</v>
      </c>
      <c r="L288" s="146">
        <v>15</v>
      </c>
      <c r="M288" s="147">
        <v>15</v>
      </c>
      <c r="N288" s="135"/>
      <c r="O288" s="135"/>
      <c r="P288" s="147">
        <v>0</v>
      </c>
      <c r="Q288" s="147">
        <v>0</v>
      </c>
      <c r="R288" s="135"/>
      <c r="S288" s="135"/>
      <c r="T288" s="147">
        <v>24</v>
      </c>
      <c r="U288" s="147">
        <v>2</v>
      </c>
      <c r="V288" s="135"/>
      <c r="W288" s="42">
        <v>357</v>
      </c>
      <c r="X288" s="148">
        <v>355</v>
      </c>
      <c r="Y288" s="42">
        <v>100</v>
      </c>
      <c r="Z288" s="75">
        <f t="shared" si="3264"/>
        <v>44112</v>
      </c>
      <c r="AA288" s="231">
        <f t="shared" ref="AA288" si="3486">+AF288+AL288+AR288</f>
        <v>5731</v>
      </c>
      <c r="AB288" s="231">
        <f t="shared" ref="AB288" si="3487">+AH288+AN288+AT288</f>
        <v>5423</v>
      </c>
      <c r="AC288" s="232">
        <f t="shared" ref="AC288" si="3488">+AJ288+AP288+AV288</f>
        <v>112</v>
      </c>
      <c r="AD288" s="184">
        <f t="shared" ref="AD288" si="3489">+AF288-AF287</f>
        <v>18</v>
      </c>
      <c r="AE288" s="244">
        <f t="shared" ref="AE288" si="3490">+AE287+AD288</f>
        <v>3956</v>
      </c>
      <c r="AF288" s="156">
        <v>5161</v>
      </c>
      <c r="AG288" s="185">
        <f t="shared" ref="AG288" si="3491">+AH288-AH287</f>
        <v>5</v>
      </c>
      <c r="AH288" s="156">
        <v>4890</v>
      </c>
      <c r="AI288" s="185">
        <f t="shared" ref="AI288" si="3492">+AJ288-AJ287</f>
        <v>0</v>
      </c>
      <c r="AJ288" s="186">
        <v>105</v>
      </c>
      <c r="AK288" s="187">
        <f t="shared" ref="AK288" si="3493">+AL288-AL287</f>
        <v>0</v>
      </c>
      <c r="AL288" s="156">
        <v>46</v>
      </c>
      <c r="AM288" s="185">
        <f t="shared" ref="AM288" si="3494">+AN288-AN287</f>
        <v>0</v>
      </c>
      <c r="AN288" s="156">
        <v>46</v>
      </c>
      <c r="AO288" s="185">
        <f t="shared" ref="AO288" si="3495">+AP288-AP287</f>
        <v>0</v>
      </c>
      <c r="AP288" s="188">
        <v>0</v>
      </c>
      <c r="AQ288" s="187">
        <f t="shared" ref="AQ288:AQ289" si="3496">+AR288-AR287</f>
        <v>1</v>
      </c>
      <c r="AR288" s="156">
        <v>524</v>
      </c>
      <c r="AS288" s="185">
        <f t="shared" ref="AS288" si="3497">+AT288-AT287</f>
        <v>1</v>
      </c>
      <c r="AT288" s="156">
        <v>487</v>
      </c>
      <c r="AU288" s="185">
        <f t="shared" ref="AU288" si="3498">+AV288-AV287</f>
        <v>0</v>
      </c>
      <c r="AV288" s="189">
        <v>7</v>
      </c>
      <c r="AW288" s="256">
        <v>117</v>
      </c>
      <c r="AX288" s="238">
        <f t="shared" si="3454"/>
        <v>44112</v>
      </c>
      <c r="AY288" s="6">
        <v>0</v>
      </c>
      <c r="AZ288" s="239">
        <f t="shared" ref="AZ288" si="3499">+AZ287+AY288</f>
        <v>341</v>
      </c>
      <c r="BA288" s="239">
        <f t="shared" si="455"/>
        <v>71</v>
      </c>
      <c r="BB288" s="130">
        <v>0</v>
      </c>
      <c r="BC288" s="27">
        <f t="shared" ref="BC288" si="3500">+BC287+BB288</f>
        <v>22</v>
      </c>
      <c r="BD288" s="239">
        <f t="shared" si="2164"/>
        <v>106</v>
      </c>
      <c r="BE288" s="230">
        <f t="shared" ref="BE288" si="3501">+Z288</f>
        <v>44112</v>
      </c>
      <c r="BF288" s="132">
        <f t="shared" ref="BF288" si="3502">+B288</f>
        <v>21</v>
      </c>
      <c r="BG288" s="230">
        <f t="shared" ref="BG288" si="3503">+A288</f>
        <v>44112</v>
      </c>
      <c r="BH288" s="132">
        <f t="shared" ref="BH288" si="3504">+C288</f>
        <v>2972</v>
      </c>
      <c r="BI288" s="1">
        <f t="shared" ref="BI288" si="3505">+BE288</f>
        <v>44112</v>
      </c>
      <c r="BJ288">
        <f t="shared" ref="BJ288" si="3506">+L288</f>
        <v>15</v>
      </c>
      <c r="BK288">
        <f t="shared" ref="BK288" si="3507">+M288</f>
        <v>15</v>
      </c>
      <c r="BL288" s="1">
        <f t="shared" ref="BL288" si="3508">+BI288</f>
        <v>44112</v>
      </c>
      <c r="BM288">
        <f t="shared" ref="BM288" si="3509">+BM287+BJ288</f>
        <v>4288</v>
      </c>
      <c r="BN288">
        <f t="shared" ref="BN288" si="3510">+BN287+BK288</f>
        <v>1898</v>
      </c>
      <c r="BO288" s="180">
        <f t="shared" ref="BO288" si="3511">+A288</f>
        <v>44112</v>
      </c>
      <c r="BP288">
        <f t="shared" ref="BP288" si="3512">+AF288</f>
        <v>5161</v>
      </c>
      <c r="BQ288">
        <f t="shared" ref="BQ288" si="3513">+AH288</f>
        <v>4890</v>
      </c>
      <c r="BR288">
        <f t="shared" ref="BR288" si="3514">+AJ288</f>
        <v>105</v>
      </c>
      <c r="BS288" s="180">
        <f t="shared" ref="BS288" si="3515">+A288</f>
        <v>44112</v>
      </c>
      <c r="BT288">
        <f t="shared" ref="BT288" si="3516">+AL288</f>
        <v>46</v>
      </c>
      <c r="BU288">
        <f t="shared" ref="BU288" si="3517">+AN288</f>
        <v>46</v>
      </c>
      <c r="BV288">
        <f t="shared" ref="BV288" si="3518">+AP288</f>
        <v>0</v>
      </c>
      <c r="BW288" s="180">
        <f t="shared" ref="BW288" si="3519">+A288</f>
        <v>44112</v>
      </c>
      <c r="BX288">
        <f t="shared" ref="BX288" si="3520">+AR288</f>
        <v>524</v>
      </c>
      <c r="BY288">
        <f t="shared" ref="BY288" si="3521">+AT288</f>
        <v>487</v>
      </c>
      <c r="BZ288">
        <f t="shared" ref="BZ288" si="3522">+AV288</f>
        <v>7</v>
      </c>
      <c r="CA288" s="180">
        <f t="shared" ref="CA288" si="3523">+A288</f>
        <v>44112</v>
      </c>
      <c r="CB288">
        <f t="shared" ref="CB288" si="3524">+AD288</f>
        <v>18</v>
      </c>
      <c r="CC288">
        <f t="shared" ref="CC288" si="3525">+AG288</f>
        <v>5</v>
      </c>
      <c r="CD288" s="180">
        <f t="shared" ref="CD288" si="3526">+A288</f>
        <v>44112</v>
      </c>
      <c r="CE288">
        <f t="shared" ref="CE288" si="3527">+AI288</f>
        <v>0</v>
      </c>
      <c r="CF288" s="1">
        <f t="shared" si="2055"/>
        <v>44112</v>
      </c>
      <c r="CG288" s="284">
        <f t="shared" si="2056"/>
        <v>18</v>
      </c>
      <c r="CH288" s="1">
        <f t="shared" si="2057"/>
        <v>44112</v>
      </c>
      <c r="CI288" s="285">
        <f t="shared" si="2058"/>
        <v>0</v>
      </c>
    </row>
    <row r="289" spans="1:87" ht="18" customHeight="1" x14ac:dyDescent="0.55000000000000004">
      <c r="A289" s="180">
        <v>44113</v>
      </c>
      <c r="B289" s="241">
        <v>15</v>
      </c>
      <c r="C289" s="155">
        <f t="shared" ref="C289" si="3528">+B289+C288</f>
        <v>2987</v>
      </c>
      <c r="D289" s="155">
        <f t="shared" ref="D289" si="3529">+C289-F289</f>
        <v>206</v>
      </c>
      <c r="E289" s="147">
        <v>1</v>
      </c>
      <c r="F289" s="147">
        <v>2781</v>
      </c>
      <c r="G289" s="147">
        <v>0</v>
      </c>
      <c r="H289" s="135"/>
      <c r="I289" s="147">
        <v>4</v>
      </c>
      <c r="J289" s="135"/>
      <c r="K289" s="42">
        <v>0</v>
      </c>
      <c r="L289" s="146">
        <v>39</v>
      </c>
      <c r="M289" s="147">
        <v>39</v>
      </c>
      <c r="N289" s="135"/>
      <c r="O289" s="135"/>
      <c r="P289" s="147">
        <v>0</v>
      </c>
      <c r="Q289" s="147">
        <v>0</v>
      </c>
      <c r="R289" s="135"/>
      <c r="S289" s="135"/>
      <c r="T289" s="147">
        <v>16</v>
      </c>
      <c r="U289" s="147">
        <v>16</v>
      </c>
      <c r="V289" s="135"/>
      <c r="W289" s="42">
        <v>380</v>
      </c>
      <c r="X289" s="148">
        <v>378</v>
      </c>
      <c r="Y289" s="42">
        <v>101</v>
      </c>
      <c r="Z289" s="75">
        <f t="shared" si="3264"/>
        <v>44113</v>
      </c>
      <c r="AA289" s="231">
        <f t="shared" ref="AA289" si="3530">+AF289+AL289+AR289</f>
        <v>5742</v>
      </c>
      <c r="AB289" s="231">
        <f t="shared" ref="AB289" si="3531">+AH289+AN289+AT289</f>
        <v>5440</v>
      </c>
      <c r="AC289" s="232">
        <f t="shared" ref="AC289" si="3532">+AJ289+AP289+AV289</f>
        <v>112</v>
      </c>
      <c r="AD289" s="184">
        <f t="shared" ref="AD289" si="3533">+AF289-AF288</f>
        <v>8</v>
      </c>
      <c r="AE289" s="244">
        <f t="shared" ref="AE289" si="3534">+AE288+AD289</f>
        <v>3964</v>
      </c>
      <c r="AF289" s="156">
        <v>5169</v>
      </c>
      <c r="AG289" s="185">
        <f t="shared" ref="AG289" si="3535">+AH289-AH288</f>
        <v>16</v>
      </c>
      <c r="AH289" s="156">
        <v>4906</v>
      </c>
      <c r="AI289" s="185">
        <f t="shared" ref="AI289" si="3536">+AJ289-AJ288</f>
        <v>0</v>
      </c>
      <c r="AJ289" s="186">
        <v>105</v>
      </c>
      <c r="AK289" s="187">
        <f t="shared" ref="AK289" si="3537">+AL289-AL288</f>
        <v>0</v>
      </c>
      <c r="AL289" s="156">
        <v>46</v>
      </c>
      <c r="AM289" s="185">
        <f t="shared" ref="AM289" si="3538">+AN289-AN288</f>
        <v>0</v>
      </c>
      <c r="AN289" s="156">
        <v>46</v>
      </c>
      <c r="AO289" s="185">
        <f t="shared" ref="AO289" si="3539">+AP289-AP288</f>
        <v>0</v>
      </c>
      <c r="AP289" s="188">
        <v>0</v>
      </c>
      <c r="AQ289" s="187">
        <f t="shared" si="3496"/>
        <v>3</v>
      </c>
      <c r="AR289" s="156">
        <v>527</v>
      </c>
      <c r="AS289" s="185">
        <f t="shared" ref="AS289" si="3540">+AT289-AT288</f>
        <v>1</v>
      </c>
      <c r="AT289" s="156">
        <v>488</v>
      </c>
      <c r="AU289" s="185">
        <f t="shared" ref="AU289" si="3541">+AV289-AV288</f>
        <v>0</v>
      </c>
      <c r="AV289" s="189">
        <v>7</v>
      </c>
      <c r="AW289" s="256">
        <v>118</v>
      </c>
      <c r="AX289" s="238">
        <f t="shared" ref="AX289" si="3542">+A289</f>
        <v>44113</v>
      </c>
      <c r="AY289" s="6">
        <v>0</v>
      </c>
      <c r="AZ289" s="239">
        <f t="shared" ref="AZ289" si="3543">+AZ288+AY289</f>
        <v>341</v>
      </c>
      <c r="BA289" s="239">
        <f t="shared" si="455"/>
        <v>72</v>
      </c>
      <c r="BB289" s="130">
        <v>0</v>
      </c>
      <c r="BC289" s="27">
        <f t="shared" ref="BC289" si="3544">+BC288+BB289</f>
        <v>22</v>
      </c>
      <c r="BD289" s="239">
        <f t="shared" si="2164"/>
        <v>107</v>
      </c>
      <c r="BE289" s="230">
        <f t="shared" ref="BE289" si="3545">+Z289</f>
        <v>44113</v>
      </c>
      <c r="BF289" s="132">
        <f t="shared" ref="BF289" si="3546">+B289</f>
        <v>15</v>
      </c>
      <c r="BG289" s="230">
        <f t="shared" ref="BG289" si="3547">+A289</f>
        <v>44113</v>
      </c>
      <c r="BH289" s="132">
        <f t="shared" ref="BH289" si="3548">+C289</f>
        <v>2987</v>
      </c>
      <c r="BI289" s="1">
        <f t="shared" ref="BI289" si="3549">+BE289</f>
        <v>44113</v>
      </c>
      <c r="BJ289">
        <f t="shared" ref="BJ289" si="3550">+L289</f>
        <v>39</v>
      </c>
      <c r="BK289">
        <f t="shared" ref="BK289" si="3551">+M289</f>
        <v>39</v>
      </c>
      <c r="BL289" s="1">
        <f t="shared" ref="BL289" si="3552">+BI289</f>
        <v>44113</v>
      </c>
      <c r="BM289">
        <f t="shared" ref="BM289" si="3553">+BM288+BJ289</f>
        <v>4327</v>
      </c>
      <c r="BN289">
        <f t="shared" ref="BN289" si="3554">+BN288+BK289</f>
        <v>1937</v>
      </c>
      <c r="BO289" s="180">
        <f t="shared" ref="BO289" si="3555">+A289</f>
        <v>44113</v>
      </c>
      <c r="BP289">
        <f t="shared" ref="BP289" si="3556">+AF289</f>
        <v>5169</v>
      </c>
      <c r="BQ289">
        <f t="shared" ref="BQ289" si="3557">+AH289</f>
        <v>4906</v>
      </c>
      <c r="BR289">
        <f t="shared" ref="BR289" si="3558">+AJ289</f>
        <v>105</v>
      </c>
      <c r="BS289" s="180">
        <f t="shared" ref="BS289" si="3559">+A289</f>
        <v>44113</v>
      </c>
      <c r="BT289">
        <f t="shared" ref="BT289" si="3560">+AL289</f>
        <v>46</v>
      </c>
      <c r="BU289">
        <f t="shared" ref="BU289" si="3561">+AN289</f>
        <v>46</v>
      </c>
      <c r="BV289">
        <f t="shared" ref="BV289" si="3562">+AP289</f>
        <v>0</v>
      </c>
      <c r="BW289" s="180">
        <f t="shared" ref="BW289" si="3563">+A289</f>
        <v>44113</v>
      </c>
      <c r="BX289">
        <f t="shared" ref="BX289" si="3564">+AR289</f>
        <v>527</v>
      </c>
      <c r="BY289">
        <f t="shared" ref="BY289" si="3565">+AT289</f>
        <v>488</v>
      </c>
      <c r="BZ289">
        <f t="shared" ref="BZ289" si="3566">+AV289</f>
        <v>7</v>
      </c>
      <c r="CA289" s="180">
        <f t="shared" ref="CA289" si="3567">+A289</f>
        <v>44113</v>
      </c>
      <c r="CB289">
        <f t="shared" ref="CB289" si="3568">+AD289</f>
        <v>8</v>
      </c>
      <c r="CC289">
        <f t="shared" ref="CC289" si="3569">+AG289</f>
        <v>16</v>
      </c>
      <c r="CD289" s="180">
        <f t="shared" ref="CD289" si="3570">+A289</f>
        <v>44113</v>
      </c>
      <c r="CE289">
        <f t="shared" ref="CE289" si="3571">+AI289</f>
        <v>0</v>
      </c>
      <c r="CF289" s="1">
        <f t="shared" si="2055"/>
        <v>44113</v>
      </c>
      <c r="CG289" s="284">
        <f t="shared" si="2056"/>
        <v>8</v>
      </c>
      <c r="CH289" s="1">
        <f t="shared" si="2057"/>
        <v>44113</v>
      </c>
      <c r="CI289" s="285">
        <f t="shared" si="2058"/>
        <v>0</v>
      </c>
    </row>
    <row r="290" spans="1:87" ht="18" customHeight="1" x14ac:dyDescent="0.55000000000000004">
      <c r="A290" s="180">
        <v>44114</v>
      </c>
      <c r="B290" s="241">
        <v>21</v>
      </c>
      <c r="C290" s="155">
        <f t="shared" ref="C290" si="3572">+B290+C289</f>
        <v>3008</v>
      </c>
      <c r="D290" s="155">
        <f t="shared" ref="D290" si="3573">+C290-F290</f>
        <v>218</v>
      </c>
      <c r="E290" s="147">
        <v>0</v>
      </c>
      <c r="F290" s="147">
        <v>2790</v>
      </c>
      <c r="G290" s="147">
        <v>5</v>
      </c>
      <c r="H290" s="135"/>
      <c r="I290" s="147">
        <v>9</v>
      </c>
      <c r="J290" s="135"/>
      <c r="K290" s="42">
        <v>0</v>
      </c>
      <c r="L290" s="146">
        <v>23</v>
      </c>
      <c r="M290" s="147">
        <v>23</v>
      </c>
      <c r="N290" s="135"/>
      <c r="O290" s="135"/>
      <c r="P290" s="147">
        <v>2</v>
      </c>
      <c r="Q290" s="147">
        <v>2</v>
      </c>
      <c r="R290" s="135"/>
      <c r="S290" s="135"/>
      <c r="T290" s="147">
        <v>20</v>
      </c>
      <c r="U290" s="147">
        <v>20</v>
      </c>
      <c r="V290" s="135"/>
      <c r="W290" s="42">
        <v>381</v>
      </c>
      <c r="X290" s="148">
        <v>379</v>
      </c>
      <c r="Y290" s="42">
        <v>102</v>
      </c>
      <c r="Z290" s="75">
        <f t="shared" si="3264"/>
        <v>44114</v>
      </c>
      <c r="AA290" s="231">
        <f t="shared" ref="AA290" si="3574">+AF290+AL290+AR290</f>
        <v>5748</v>
      </c>
      <c r="AB290" s="231">
        <f t="shared" ref="AB290" si="3575">+AH290+AN290+AT290</f>
        <v>5448</v>
      </c>
      <c r="AC290" s="232">
        <f t="shared" ref="AC290" si="3576">+AJ290+AP290+AV290</f>
        <v>112</v>
      </c>
      <c r="AD290" s="184">
        <f t="shared" ref="AD290" si="3577">+AF290-AF289</f>
        <v>6</v>
      </c>
      <c r="AE290" s="244">
        <f t="shared" ref="AE290" si="3578">+AE289+AD290</f>
        <v>3970</v>
      </c>
      <c r="AF290" s="156">
        <v>5175</v>
      </c>
      <c r="AG290" s="185">
        <f t="shared" ref="AG290" si="3579">+AH290-AH289</f>
        <v>8</v>
      </c>
      <c r="AH290" s="156">
        <v>4914</v>
      </c>
      <c r="AI290" s="185">
        <f t="shared" ref="AI290" si="3580">+AJ290-AJ289</f>
        <v>0</v>
      </c>
      <c r="AJ290" s="186">
        <v>105</v>
      </c>
      <c r="AK290" s="187">
        <f t="shared" ref="AK290" si="3581">+AL290-AL289</f>
        <v>0</v>
      </c>
      <c r="AL290" s="156">
        <v>46</v>
      </c>
      <c r="AM290" s="185">
        <f t="shared" ref="AM290" si="3582">+AN290-AN289</f>
        <v>0</v>
      </c>
      <c r="AN290" s="156">
        <v>46</v>
      </c>
      <c r="AO290" s="185">
        <f t="shared" ref="AO290" si="3583">+AP290-AP289</f>
        <v>0</v>
      </c>
      <c r="AP290" s="188">
        <v>0</v>
      </c>
      <c r="AQ290" s="187">
        <f t="shared" ref="AQ290" si="3584">+AR290-AR289</f>
        <v>0</v>
      </c>
      <c r="AR290" s="156">
        <v>527</v>
      </c>
      <c r="AS290" s="185">
        <f t="shared" ref="AS290" si="3585">+AT290-AT289</f>
        <v>0</v>
      </c>
      <c r="AT290" s="156">
        <v>488</v>
      </c>
      <c r="AU290" s="185">
        <f t="shared" ref="AU290" si="3586">+AV290-AV289</f>
        <v>0</v>
      </c>
      <c r="AV290" s="189">
        <v>7</v>
      </c>
      <c r="AW290" s="256">
        <v>119</v>
      </c>
      <c r="AX290" s="238">
        <f t="shared" ref="AX290" si="3587">+A290</f>
        <v>44114</v>
      </c>
      <c r="AY290" s="6">
        <v>0</v>
      </c>
      <c r="AZ290" s="239">
        <f t="shared" ref="AZ290" si="3588">+AZ289+AY290</f>
        <v>341</v>
      </c>
      <c r="BA290" s="239">
        <f t="shared" si="455"/>
        <v>73</v>
      </c>
      <c r="BB290" s="130">
        <v>0</v>
      </c>
      <c r="BC290" s="27">
        <f t="shared" ref="BC290" si="3589">+BC289+BB290</f>
        <v>22</v>
      </c>
      <c r="BD290" s="239">
        <f t="shared" si="2164"/>
        <v>108</v>
      </c>
      <c r="BE290" s="230">
        <f t="shared" ref="BE290" si="3590">+Z290</f>
        <v>44114</v>
      </c>
      <c r="BF290" s="132">
        <f t="shared" ref="BF290" si="3591">+B290</f>
        <v>21</v>
      </c>
      <c r="BG290" s="230">
        <f t="shared" ref="BG290" si="3592">+A290</f>
        <v>44114</v>
      </c>
      <c r="BH290" s="132">
        <f t="shared" ref="BH290" si="3593">+C290</f>
        <v>3008</v>
      </c>
      <c r="BI290" s="1">
        <f t="shared" ref="BI290" si="3594">+BE290</f>
        <v>44114</v>
      </c>
      <c r="BJ290">
        <f t="shared" ref="BJ290" si="3595">+L290</f>
        <v>23</v>
      </c>
      <c r="BK290">
        <f t="shared" ref="BK290" si="3596">+M290</f>
        <v>23</v>
      </c>
      <c r="BL290" s="1">
        <f t="shared" ref="BL290" si="3597">+BI290</f>
        <v>44114</v>
      </c>
      <c r="BM290">
        <f t="shared" ref="BM290" si="3598">+BM289+BJ290</f>
        <v>4350</v>
      </c>
      <c r="BN290">
        <f t="shared" ref="BN290" si="3599">+BN289+BK290</f>
        <v>1960</v>
      </c>
      <c r="BO290" s="180">
        <f t="shared" ref="BO290" si="3600">+A290</f>
        <v>44114</v>
      </c>
      <c r="BP290">
        <f t="shared" ref="BP290" si="3601">+AF290</f>
        <v>5175</v>
      </c>
      <c r="BQ290">
        <f t="shared" ref="BQ290" si="3602">+AH290</f>
        <v>4914</v>
      </c>
      <c r="BR290">
        <f t="shared" ref="BR290" si="3603">+AJ290</f>
        <v>105</v>
      </c>
      <c r="BS290" s="180">
        <f t="shared" ref="BS290" si="3604">+A290</f>
        <v>44114</v>
      </c>
      <c r="BT290">
        <f t="shared" ref="BT290" si="3605">+AL290</f>
        <v>46</v>
      </c>
      <c r="BU290">
        <f t="shared" ref="BU290" si="3606">+AN290</f>
        <v>46</v>
      </c>
      <c r="BV290">
        <f t="shared" ref="BV290" si="3607">+AP290</f>
        <v>0</v>
      </c>
      <c r="BW290" s="180">
        <f t="shared" ref="BW290" si="3608">+A290</f>
        <v>44114</v>
      </c>
      <c r="BX290">
        <f t="shared" ref="BX290" si="3609">+AR290</f>
        <v>527</v>
      </c>
      <c r="BY290">
        <f t="shared" ref="BY290" si="3610">+AT290</f>
        <v>488</v>
      </c>
      <c r="BZ290">
        <f t="shared" ref="BZ290" si="3611">+AV290</f>
        <v>7</v>
      </c>
      <c r="CA290" s="180">
        <f t="shared" ref="CA290" si="3612">+A290</f>
        <v>44114</v>
      </c>
      <c r="CB290">
        <f t="shared" ref="CB290" si="3613">+AD290</f>
        <v>6</v>
      </c>
      <c r="CC290">
        <f t="shared" ref="CC290" si="3614">+AG290</f>
        <v>8</v>
      </c>
      <c r="CD290" s="180">
        <f t="shared" ref="CD290" si="3615">+A290</f>
        <v>44114</v>
      </c>
      <c r="CE290">
        <f t="shared" ref="CE290" si="3616">+AI290</f>
        <v>0</v>
      </c>
      <c r="CF290" s="1">
        <f t="shared" si="2055"/>
        <v>44114</v>
      </c>
      <c r="CG290" s="284">
        <f t="shared" si="2056"/>
        <v>6</v>
      </c>
      <c r="CH290" s="1">
        <f t="shared" si="2057"/>
        <v>44114</v>
      </c>
      <c r="CI290" s="285">
        <f t="shared" si="2058"/>
        <v>0</v>
      </c>
    </row>
    <row r="291" spans="1:87" ht="18" customHeight="1" x14ac:dyDescent="0.55000000000000004">
      <c r="A291" s="180">
        <v>44115</v>
      </c>
      <c r="B291" s="241">
        <v>21</v>
      </c>
      <c r="C291" s="155">
        <f t="shared" ref="C291" si="3617">+B291+C290</f>
        <v>3029</v>
      </c>
      <c r="D291" s="155">
        <f t="shared" ref="D291" si="3618">+C291-F291</f>
        <v>230</v>
      </c>
      <c r="E291" s="147">
        <v>0</v>
      </c>
      <c r="F291" s="147">
        <v>2799</v>
      </c>
      <c r="G291" s="147">
        <v>1</v>
      </c>
      <c r="H291" s="135"/>
      <c r="I291" s="147">
        <v>9</v>
      </c>
      <c r="J291" s="135"/>
      <c r="K291" s="42">
        <v>0</v>
      </c>
      <c r="L291" s="146">
        <v>32</v>
      </c>
      <c r="M291" s="147">
        <v>32</v>
      </c>
      <c r="N291" s="135"/>
      <c r="O291" s="135"/>
      <c r="P291" s="147">
        <v>1</v>
      </c>
      <c r="Q291" s="147">
        <v>1</v>
      </c>
      <c r="R291" s="135"/>
      <c r="S291" s="135"/>
      <c r="T291" s="147">
        <v>17</v>
      </c>
      <c r="U291" s="147">
        <v>17</v>
      </c>
      <c r="V291" s="135"/>
      <c r="W291" s="42">
        <v>395</v>
      </c>
      <c r="X291" s="148">
        <v>390</v>
      </c>
      <c r="Y291" s="42">
        <v>103</v>
      </c>
      <c r="Z291" s="75">
        <f t="shared" si="3264"/>
        <v>44115</v>
      </c>
      <c r="AA291" s="231">
        <f t="shared" ref="AA291" si="3619">+AF291+AL291+AR291</f>
        <v>5755</v>
      </c>
      <c r="AB291" s="231">
        <f t="shared" ref="AB291" si="3620">+AH291+AN291+AT291</f>
        <v>5453</v>
      </c>
      <c r="AC291" s="232">
        <f t="shared" ref="AC291" si="3621">+AJ291+AP291+AV291</f>
        <v>112</v>
      </c>
      <c r="AD291" s="184">
        <f t="shared" ref="AD291" si="3622">+AF291-AF290</f>
        <v>7</v>
      </c>
      <c r="AE291" s="244">
        <f t="shared" ref="AE291" si="3623">+AE290+AD291</f>
        <v>3977</v>
      </c>
      <c r="AF291" s="156">
        <v>5182</v>
      </c>
      <c r="AG291" s="185">
        <f t="shared" ref="AG291" si="3624">+AH291-AH290</f>
        <v>5</v>
      </c>
      <c r="AH291" s="156">
        <v>4919</v>
      </c>
      <c r="AI291" s="185">
        <f t="shared" ref="AI291" si="3625">+AJ291-AJ290</f>
        <v>0</v>
      </c>
      <c r="AJ291" s="186">
        <v>105</v>
      </c>
      <c r="AK291" s="187">
        <f t="shared" ref="AK291" si="3626">+AL291-AL290</f>
        <v>0</v>
      </c>
      <c r="AL291" s="156">
        <v>46</v>
      </c>
      <c r="AM291" s="185">
        <f t="shared" ref="AM291" si="3627">+AN291-AN290</f>
        <v>0</v>
      </c>
      <c r="AN291" s="156">
        <v>46</v>
      </c>
      <c r="AO291" s="185">
        <f t="shared" ref="AO291" si="3628">+AP291-AP290</f>
        <v>0</v>
      </c>
      <c r="AP291" s="188">
        <v>0</v>
      </c>
      <c r="AQ291" s="187">
        <f t="shared" ref="AQ291" si="3629">+AR291-AR290</f>
        <v>0</v>
      </c>
      <c r="AR291" s="156">
        <v>527</v>
      </c>
      <c r="AS291" s="185">
        <f t="shared" ref="AS291" si="3630">+AT291-AT290</f>
        <v>0</v>
      </c>
      <c r="AT291" s="156">
        <v>488</v>
      </c>
      <c r="AU291" s="185">
        <f t="shared" ref="AU291" si="3631">+AV291-AV290</f>
        <v>0</v>
      </c>
      <c r="AV291" s="189">
        <v>7</v>
      </c>
      <c r="AW291" s="256">
        <v>120</v>
      </c>
      <c r="AX291" s="238">
        <f t="shared" ref="AX291" si="3632">+A291</f>
        <v>44115</v>
      </c>
      <c r="AY291" s="6">
        <v>0</v>
      </c>
      <c r="AZ291" s="239">
        <f t="shared" ref="AZ291" si="3633">+AZ290+AY291</f>
        <v>341</v>
      </c>
      <c r="BA291" s="239">
        <f t="shared" si="455"/>
        <v>74</v>
      </c>
      <c r="BB291" s="130">
        <v>0</v>
      </c>
      <c r="BC291" s="27">
        <f t="shared" ref="BC291" si="3634">+BC290+BB291</f>
        <v>22</v>
      </c>
      <c r="BD291" s="239">
        <f t="shared" si="2164"/>
        <v>109</v>
      </c>
      <c r="BE291" s="230">
        <f t="shared" ref="BE291" si="3635">+Z291</f>
        <v>44115</v>
      </c>
      <c r="BF291" s="132">
        <f t="shared" ref="BF291" si="3636">+B291</f>
        <v>21</v>
      </c>
      <c r="BG291" s="230">
        <f t="shared" ref="BG291" si="3637">+A291</f>
        <v>44115</v>
      </c>
      <c r="BH291" s="132">
        <f t="shared" ref="BH291" si="3638">+C291</f>
        <v>3029</v>
      </c>
      <c r="BI291" s="1">
        <f t="shared" ref="BI291" si="3639">+BE291</f>
        <v>44115</v>
      </c>
      <c r="BJ291">
        <f t="shared" ref="BJ291" si="3640">+L291</f>
        <v>32</v>
      </c>
      <c r="BK291">
        <f t="shared" ref="BK291" si="3641">+M291</f>
        <v>32</v>
      </c>
      <c r="BL291" s="1">
        <f t="shared" ref="BL291" si="3642">+BI291</f>
        <v>44115</v>
      </c>
      <c r="BM291">
        <f t="shared" ref="BM291" si="3643">+BM290+BJ291</f>
        <v>4382</v>
      </c>
      <c r="BN291">
        <f t="shared" ref="BN291" si="3644">+BN290+BK291</f>
        <v>1992</v>
      </c>
      <c r="BO291" s="180">
        <f t="shared" ref="BO291" si="3645">+A291</f>
        <v>44115</v>
      </c>
      <c r="BP291">
        <f t="shared" ref="BP291" si="3646">+AF291</f>
        <v>5182</v>
      </c>
      <c r="BQ291">
        <f t="shared" ref="BQ291" si="3647">+AH291</f>
        <v>4919</v>
      </c>
      <c r="BR291">
        <f t="shared" ref="BR291" si="3648">+AJ291</f>
        <v>105</v>
      </c>
      <c r="BS291" s="180">
        <f t="shared" ref="BS291" si="3649">+A291</f>
        <v>44115</v>
      </c>
      <c r="BT291">
        <f t="shared" ref="BT291" si="3650">+AL291</f>
        <v>46</v>
      </c>
      <c r="BU291">
        <f t="shared" ref="BU291" si="3651">+AN291</f>
        <v>46</v>
      </c>
      <c r="BV291">
        <f t="shared" ref="BV291" si="3652">+AP291</f>
        <v>0</v>
      </c>
      <c r="BW291" s="180">
        <f t="shared" ref="BW291" si="3653">+A291</f>
        <v>44115</v>
      </c>
      <c r="BX291">
        <f t="shared" ref="BX291" si="3654">+AR291</f>
        <v>527</v>
      </c>
      <c r="BY291">
        <f t="shared" ref="BY291" si="3655">+AT291</f>
        <v>488</v>
      </c>
      <c r="BZ291">
        <f t="shared" ref="BZ291" si="3656">+AV291</f>
        <v>7</v>
      </c>
      <c r="CA291" s="180">
        <f t="shared" ref="CA291" si="3657">+A291</f>
        <v>44115</v>
      </c>
      <c r="CB291">
        <f t="shared" ref="CB291" si="3658">+AD291</f>
        <v>7</v>
      </c>
      <c r="CC291">
        <f t="shared" ref="CC291" si="3659">+AG291</f>
        <v>5</v>
      </c>
      <c r="CD291" s="180">
        <f t="shared" ref="CD291" si="3660">+A291</f>
        <v>44115</v>
      </c>
      <c r="CE291">
        <f t="shared" ref="CE291" si="3661">+AI291</f>
        <v>0</v>
      </c>
      <c r="CF291" s="1">
        <f t="shared" si="2055"/>
        <v>44115</v>
      </c>
      <c r="CG291" s="284">
        <f t="shared" si="2056"/>
        <v>7</v>
      </c>
      <c r="CH291" s="1">
        <f t="shared" si="2057"/>
        <v>44115</v>
      </c>
      <c r="CI291" s="285">
        <f t="shared" si="2058"/>
        <v>0</v>
      </c>
    </row>
    <row r="292" spans="1:87" ht="18" customHeight="1" x14ac:dyDescent="0.55000000000000004">
      <c r="A292" s="180">
        <v>44116</v>
      </c>
      <c r="B292" s="241">
        <v>7</v>
      </c>
      <c r="C292" s="155">
        <f t="shared" ref="C292" si="3662">+B292+C291</f>
        <v>3036</v>
      </c>
      <c r="D292" s="155">
        <f t="shared" ref="D292" si="3663">+C292-F292</f>
        <v>222</v>
      </c>
      <c r="E292" s="147">
        <v>0</v>
      </c>
      <c r="F292" s="147">
        <v>2814</v>
      </c>
      <c r="G292" s="147">
        <v>0</v>
      </c>
      <c r="H292" s="135"/>
      <c r="I292" s="147">
        <v>7</v>
      </c>
      <c r="J292" s="135"/>
      <c r="K292" s="42">
        <v>0</v>
      </c>
      <c r="L292" s="146">
        <v>17</v>
      </c>
      <c r="M292" s="147">
        <v>12</v>
      </c>
      <c r="N292" s="135"/>
      <c r="O292" s="135"/>
      <c r="P292" s="147">
        <v>4</v>
      </c>
      <c r="Q292" s="147">
        <v>2</v>
      </c>
      <c r="R292" s="135"/>
      <c r="S292" s="135"/>
      <c r="T292" s="147">
        <v>22</v>
      </c>
      <c r="U292" s="147">
        <v>22</v>
      </c>
      <c r="V292" s="135"/>
      <c r="W292" s="42">
        <v>386</v>
      </c>
      <c r="X292" s="148">
        <v>378</v>
      </c>
      <c r="Y292" s="42">
        <v>104</v>
      </c>
      <c r="Z292" s="75">
        <f t="shared" si="3264"/>
        <v>44116</v>
      </c>
      <c r="AA292" s="231">
        <f t="shared" ref="AA292" si="3664">+AF292+AL292+AR292</f>
        <v>5768</v>
      </c>
      <c r="AB292" s="231">
        <f t="shared" ref="AB292" si="3665">+AH292+AN292+AT292</f>
        <v>5456</v>
      </c>
      <c r="AC292" s="232">
        <f t="shared" ref="AC292" si="3666">+AJ292+AP292+AV292</f>
        <v>112</v>
      </c>
      <c r="AD292" s="184">
        <f t="shared" ref="AD292" si="3667">+AF292-AF291</f>
        <v>11</v>
      </c>
      <c r="AE292" s="244">
        <f t="shared" ref="AE292" si="3668">+AE291+AD292</f>
        <v>3988</v>
      </c>
      <c r="AF292" s="156">
        <v>5193</v>
      </c>
      <c r="AG292" s="185">
        <f t="shared" ref="AG292" si="3669">+AH292-AH291</f>
        <v>2</v>
      </c>
      <c r="AH292" s="156">
        <v>4921</v>
      </c>
      <c r="AI292" s="185">
        <f t="shared" ref="AI292" si="3670">+AJ292-AJ291</f>
        <v>0</v>
      </c>
      <c r="AJ292" s="186">
        <v>105</v>
      </c>
      <c r="AK292" s="187">
        <f t="shared" ref="AK292" si="3671">+AL292-AL291</f>
        <v>0</v>
      </c>
      <c r="AL292" s="156">
        <v>46</v>
      </c>
      <c r="AM292" s="185">
        <f t="shared" ref="AM292" si="3672">+AN292-AN291</f>
        <v>0</v>
      </c>
      <c r="AN292" s="156">
        <v>46</v>
      </c>
      <c r="AO292" s="185">
        <f t="shared" ref="AO292" si="3673">+AP292-AP291</f>
        <v>0</v>
      </c>
      <c r="AP292" s="188">
        <v>0</v>
      </c>
      <c r="AQ292" s="187">
        <f t="shared" ref="AQ292:AQ294" si="3674">+AR292-AR291</f>
        <v>2</v>
      </c>
      <c r="AR292" s="156">
        <v>529</v>
      </c>
      <c r="AS292" s="185">
        <f t="shared" ref="AS292" si="3675">+AT292-AT291</f>
        <v>1</v>
      </c>
      <c r="AT292" s="156">
        <v>489</v>
      </c>
      <c r="AU292" s="185">
        <f t="shared" ref="AU292" si="3676">+AV292-AV291</f>
        <v>0</v>
      </c>
      <c r="AV292" s="189">
        <v>7</v>
      </c>
      <c r="AW292" s="256">
        <v>121</v>
      </c>
      <c r="AX292" s="238">
        <f t="shared" ref="AX292:AX294" si="3677">+A292</f>
        <v>44116</v>
      </c>
      <c r="AY292" s="6">
        <v>0</v>
      </c>
      <c r="AZ292" s="239">
        <f t="shared" ref="AZ292" si="3678">+AZ291+AY292</f>
        <v>341</v>
      </c>
      <c r="BA292" s="239">
        <f t="shared" si="455"/>
        <v>75</v>
      </c>
      <c r="BB292" s="130">
        <v>0</v>
      </c>
      <c r="BC292" s="27">
        <f t="shared" ref="BC292" si="3679">+BC291+BB292</f>
        <v>22</v>
      </c>
      <c r="BD292" s="239">
        <f t="shared" si="2164"/>
        <v>110</v>
      </c>
      <c r="BE292" s="230">
        <f t="shared" ref="BE292" si="3680">+Z292</f>
        <v>44116</v>
      </c>
      <c r="BF292" s="132">
        <f t="shared" ref="BF292" si="3681">+B292</f>
        <v>7</v>
      </c>
      <c r="BG292" s="230">
        <f t="shared" ref="BG292" si="3682">+A292</f>
        <v>44116</v>
      </c>
      <c r="BH292" s="132">
        <f t="shared" ref="BH292" si="3683">+C292</f>
        <v>3036</v>
      </c>
      <c r="BI292" s="1">
        <f t="shared" ref="BI292" si="3684">+BE292</f>
        <v>44116</v>
      </c>
      <c r="BJ292">
        <f t="shared" ref="BJ292" si="3685">+L292</f>
        <v>17</v>
      </c>
      <c r="BK292">
        <f t="shared" ref="BK292" si="3686">+M292</f>
        <v>12</v>
      </c>
      <c r="BL292" s="1">
        <f t="shared" ref="BL292" si="3687">+BI292</f>
        <v>44116</v>
      </c>
      <c r="BM292">
        <f t="shared" ref="BM292" si="3688">+BM291+BJ292</f>
        <v>4399</v>
      </c>
      <c r="BN292">
        <f t="shared" ref="BN292" si="3689">+BN291+BK292</f>
        <v>2004</v>
      </c>
      <c r="BO292" s="180">
        <f t="shared" ref="BO292" si="3690">+A292</f>
        <v>44116</v>
      </c>
      <c r="BP292">
        <f t="shared" ref="BP292" si="3691">+AF292</f>
        <v>5193</v>
      </c>
      <c r="BQ292">
        <f t="shared" ref="BQ292" si="3692">+AH292</f>
        <v>4921</v>
      </c>
      <c r="BR292">
        <f t="shared" ref="BR292" si="3693">+AJ292</f>
        <v>105</v>
      </c>
      <c r="BS292" s="180">
        <f t="shared" ref="BS292" si="3694">+A292</f>
        <v>44116</v>
      </c>
      <c r="BT292">
        <f t="shared" ref="BT292" si="3695">+AL292</f>
        <v>46</v>
      </c>
      <c r="BU292">
        <f t="shared" ref="BU292" si="3696">+AN292</f>
        <v>46</v>
      </c>
      <c r="BV292">
        <f t="shared" ref="BV292" si="3697">+AP292</f>
        <v>0</v>
      </c>
      <c r="BW292" s="180">
        <f t="shared" ref="BW292" si="3698">+A292</f>
        <v>44116</v>
      </c>
      <c r="BX292">
        <f t="shared" ref="BX292" si="3699">+AR292</f>
        <v>529</v>
      </c>
      <c r="BY292">
        <f t="shared" ref="BY292" si="3700">+AT292</f>
        <v>489</v>
      </c>
      <c r="BZ292">
        <f t="shared" ref="BZ292" si="3701">+AV292</f>
        <v>7</v>
      </c>
      <c r="CA292" s="180">
        <f t="shared" ref="CA292" si="3702">+A292</f>
        <v>44116</v>
      </c>
      <c r="CB292">
        <f t="shared" ref="CB292" si="3703">+AD292</f>
        <v>11</v>
      </c>
      <c r="CC292">
        <f t="shared" ref="CC292" si="3704">+AG292</f>
        <v>2</v>
      </c>
      <c r="CD292" s="180">
        <f t="shared" ref="CD292" si="3705">+A292</f>
        <v>44116</v>
      </c>
      <c r="CE292">
        <f t="shared" ref="CE292" si="3706">+AI292</f>
        <v>0</v>
      </c>
      <c r="CF292" s="1">
        <f t="shared" si="2055"/>
        <v>44116</v>
      </c>
      <c r="CG292" s="284">
        <f t="shared" si="2056"/>
        <v>11</v>
      </c>
      <c r="CH292" s="1">
        <f t="shared" si="2057"/>
        <v>44116</v>
      </c>
      <c r="CI292" s="285">
        <f t="shared" si="2058"/>
        <v>0</v>
      </c>
    </row>
    <row r="293" spans="1:87" ht="18" customHeight="1" x14ac:dyDescent="0.55000000000000004">
      <c r="A293" s="180">
        <v>44117</v>
      </c>
      <c r="B293" s="241">
        <v>14</v>
      </c>
      <c r="C293" s="155">
        <f t="shared" ref="C293" si="3707">+B293+C292</f>
        <v>3050</v>
      </c>
      <c r="D293" s="155">
        <f t="shared" ref="D293" si="3708">+C293-F293</f>
        <v>229</v>
      </c>
      <c r="E293" s="147">
        <v>0</v>
      </c>
      <c r="F293" s="147">
        <v>2821</v>
      </c>
      <c r="G293" s="147">
        <v>2</v>
      </c>
      <c r="H293" s="135"/>
      <c r="I293" s="147">
        <v>5</v>
      </c>
      <c r="J293" s="135"/>
      <c r="K293" s="42">
        <v>0</v>
      </c>
      <c r="L293" s="146">
        <v>18</v>
      </c>
      <c r="M293" s="147">
        <v>7</v>
      </c>
      <c r="N293" s="135"/>
      <c r="O293" s="135"/>
      <c r="P293" s="147">
        <v>7</v>
      </c>
      <c r="Q293" s="147">
        <v>1</v>
      </c>
      <c r="R293" s="135"/>
      <c r="S293" s="135"/>
      <c r="T293" s="147">
        <v>16</v>
      </c>
      <c r="U293" s="147">
        <v>16</v>
      </c>
      <c r="V293" s="135"/>
      <c r="W293" s="42">
        <v>381</v>
      </c>
      <c r="X293" s="148">
        <v>379</v>
      </c>
      <c r="Y293" s="42">
        <v>105</v>
      </c>
      <c r="Z293" s="75">
        <f t="shared" si="3264"/>
        <v>44117</v>
      </c>
      <c r="AA293" s="231">
        <f t="shared" ref="AA293" si="3709">+AF293+AL293+AR293</f>
        <v>5777</v>
      </c>
      <c r="AB293" s="231">
        <f t="shared" ref="AB293" si="3710">+AH293+AN293+AT293</f>
        <v>5466</v>
      </c>
      <c r="AC293" s="232">
        <f t="shared" ref="AC293" si="3711">+AJ293+AP293+AV293</f>
        <v>112</v>
      </c>
      <c r="AD293" s="184">
        <f t="shared" ref="AD293" si="3712">+AF293-AF292</f>
        <v>8</v>
      </c>
      <c r="AE293" s="244">
        <f t="shared" ref="AE293" si="3713">+AE292+AD293</f>
        <v>3996</v>
      </c>
      <c r="AF293" s="156">
        <v>5201</v>
      </c>
      <c r="AG293" s="185">
        <f t="shared" ref="AG293" si="3714">+AH293-AH292</f>
        <v>10</v>
      </c>
      <c r="AH293" s="156">
        <v>4931</v>
      </c>
      <c r="AI293" s="185">
        <f t="shared" ref="AI293" si="3715">+AJ293-AJ292</f>
        <v>0</v>
      </c>
      <c r="AJ293" s="186">
        <v>105</v>
      </c>
      <c r="AK293" s="187">
        <f t="shared" ref="AK293" si="3716">+AL293-AL292</f>
        <v>0</v>
      </c>
      <c r="AL293" s="156">
        <v>46</v>
      </c>
      <c r="AM293" s="185">
        <f t="shared" ref="AM293" si="3717">+AN293-AN292</f>
        <v>0</v>
      </c>
      <c r="AN293" s="156">
        <v>46</v>
      </c>
      <c r="AO293" s="185">
        <f t="shared" ref="AO293" si="3718">+AP293-AP292</f>
        <v>0</v>
      </c>
      <c r="AP293" s="188">
        <v>0</v>
      </c>
      <c r="AQ293" s="187">
        <f t="shared" si="3674"/>
        <v>1</v>
      </c>
      <c r="AR293" s="156">
        <v>530</v>
      </c>
      <c r="AS293" s="185">
        <f t="shared" ref="AS293" si="3719">+AT293-AT292</f>
        <v>0</v>
      </c>
      <c r="AT293" s="156">
        <v>489</v>
      </c>
      <c r="AU293" s="185">
        <f t="shared" ref="AU293" si="3720">+AV293-AV292</f>
        <v>0</v>
      </c>
      <c r="AV293" s="189">
        <v>7</v>
      </c>
      <c r="AW293" s="256">
        <v>122</v>
      </c>
      <c r="AX293" s="238">
        <f t="shared" si="3677"/>
        <v>44117</v>
      </c>
      <c r="AY293" s="6">
        <v>0</v>
      </c>
      <c r="AZ293" s="239">
        <f t="shared" ref="AZ293" si="3721">+AZ292+AY293</f>
        <v>341</v>
      </c>
      <c r="BA293" s="239">
        <f t="shared" si="455"/>
        <v>76</v>
      </c>
      <c r="BB293" s="130">
        <v>0</v>
      </c>
      <c r="BC293" s="27">
        <f t="shared" ref="BC293" si="3722">+BC292+BB293</f>
        <v>22</v>
      </c>
      <c r="BD293" s="239">
        <f t="shared" si="2164"/>
        <v>111</v>
      </c>
      <c r="BE293" s="230">
        <f t="shared" ref="BE293" si="3723">+Z293</f>
        <v>44117</v>
      </c>
      <c r="BF293" s="132">
        <f t="shared" ref="BF293" si="3724">+B293</f>
        <v>14</v>
      </c>
      <c r="BG293" s="230">
        <f t="shared" ref="BG293" si="3725">+A293</f>
        <v>44117</v>
      </c>
      <c r="BH293" s="132">
        <f t="shared" ref="BH293" si="3726">+C293</f>
        <v>3050</v>
      </c>
      <c r="BI293" s="1">
        <f t="shared" ref="BI293" si="3727">+BE293</f>
        <v>44117</v>
      </c>
      <c r="BJ293">
        <f t="shared" ref="BJ293" si="3728">+L293</f>
        <v>18</v>
      </c>
      <c r="BK293">
        <f t="shared" ref="BK293" si="3729">+M293</f>
        <v>7</v>
      </c>
      <c r="BL293" s="1">
        <f t="shared" ref="BL293" si="3730">+BI293</f>
        <v>44117</v>
      </c>
      <c r="BM293">
        <f t="shared" ref="BM293" si="3731">+BM292+BJ293</f>
        <v>4417</v>
      </c>
      <c r="BN293">
        <f t="shared" ref="BN293" si="3732">+BN292+BK293</f>
        <v>2011</v>
      </c>
      <c r="BO293" s="180">
        <f t="shared" ref="BO293" si="3733">+A293</f>
        <v>44117</v>
      </c>
      <c r="BP293">
        <f t="shared" ref="BP293" si="3734">+AF293</f>
        <v>5201</v>
      </c>
      <c r="BQ293">
        <f t="shared" ref="BQ293" si="3735">+AH293</f>
        <v>4931</v>
      </c>
      <c r="BR293">
        <f t="shared" ref="BR293" si="3736">+AJ293</f>
        <v>105</v>
      </c>
      <c r="BS293" s="180">
        <f t="shared" ref="BS293" si="3737">+A293</f>
        <v>44117</v>
      </c>
      <c r="BT293">
        <f t="shared" ref="BT293" si="3738">+AL293</f>
        <v>46</v>
      </c>
      <c r="BU293">
        <f t="shared" ref="BU293" si="3739">+AN293</f>
        <v>46</v>
      </c>
      <c r="BV293">
        <f t="shared" ref="BV293" si="3740">+AP293</f>
        <v>0</v>
      </c>
      <c r="BW293" s="180">
        <f t="shared" ref="BW293" si="3741">+A293</f>
        <v>44117</v>
      </c>
      <c r="BX293">
        <f t="shared" ref="BX293" si="3742">+AR293</f>
        <v>530</v>
      </c>
      <c r="BY293">
        <f t="shared" ref="BY293" si="3743">+AT293</f>
        <v>489</v>
      </c>
      <c r="BZ293">
        <f t="shared" ref="BZ293" si="3744">+AV293</f>
        <v>7</v>
      </c>
      <c r="CA293" s="180">
        <f t="shared" ref="CA293" si="3745">+A293</f>
        <v>44117</v>
      </c>
      <c r="CB293">
        <f t="shared" ref="CB293" si="3746">+AD293</f>
        <v>8</v>
      </c>
      <c r="CC293">
        <f t="shared" ref="CC293" si="3747">+AG293</f>
        <v>10</v>
      </c>
      <c r="CD293" s="180">
        <f t="shared" ref="CD293" si="3748">+A293</f>
        <v>44117</v>
      </c>
      <c r="CE293">
        <f t="shared" ref="CE293" si="3749">+AI293</f>
        <v>0</v>
      </c>
      <c r="CF293" s="1">
        <f t="shared" si="2055"/>
        <v>44117</v>
      </c>
      <c r="CG293" s="284">
        <f t="shared" si="2056"/>
        <v>8</v>
      </c>
      <c r="CH293" s="1">
        <f t="shared" si="2057"/>
        <v>44117</v>
      </c>
      <c r="CI293" s="285">
        <f t="shared" si="2058"/>
        <v>0</v>
      </c>
    </row>
    <row r="294" spans="1:87" ht="18" customHeight="1" x14ac:dyDescent="0.55000000000000004">
      <c r="A294" s="180">
        <v>44118</v>
      </c>
      <c r="B294" s="241">
        <v>10</v>
      </c>
      <c r="C294" s="155">
        <f t="shared" ref="C294" si="3750">+B294+C293</f>
        <v>3060</v>
      </c>
      <c r="D294" s="155">
        <f t="shared" ref="D294" si="3751">+C294-F294</f>
        <v>227</v>
      </c>
      <c r="E294" s="147">
        <v>0</v>
      </c>
      <c r="F294" s="147">
        <v>2833</v>
      </c>
      <c r="G294" s="147">
        <v>2</v>
      </c>
      <c r="H294" s="135"/>
      <c r="I294" s="147">
        <v>7</v>
      </c>
      <c r="J294" s="135"/>
      <c r="K294" s="42">
        <v>0</v>
      </c>
      <c r="L294" s="146">
        <v>23</v>
      </c>
      <c r="M294" s="147">
        <v>23</v>
      </c>
      <c r="N294" s="135"/>
      <c r="O294" s="135"/>
      <c r="P294" s="147">
        <v>2</v>
      </c>
      <c r="Q294" s="147">
        <v>1</v>
      </c>
      <c r="R294" s="135"/>
      <c r="S294" s="135"/>
      <c r="T294" s="147">
        <v>17</v>
      </c>
      <c r="U294" s="147">
        <v>17</v>
      </c>
      <c r="V294" s="135"/>
      <c r="W294" s="42">
        <v>385</v>
      </c>
      <c r="X294" s="148">
        <v>384</v>
      </c>
      <c r="Y294" s="42">
        <v>106</v>
      </c>
      <c r="Z294" s="75">
        <f t="shared" si="3264"/>
        <v>44118</v>
      </c>
      <c r="AA294" s="231">
        <f t="shared" ref="AA294" si="3752">+AF294+AL294+AR294</f>
        <v>5777</v>
      </c>
      <c r="AB294" s="231">
        <f t="shared" ref="AB294" si="3753">+AH294+AN294+AT294</f>
        <v>5467</v>
      </c>
      <c r="AC294" s="232">
        <f t="shared" ref="AC294" si="3754">+AJ294+AP294+AV294</f>
        <v>112</v>
      </c>
      <c r="AD294" s="184">
        <f t="shared" ref="AD294" si="3755">+AF294-AF293</f>
        <v>0</v>
      </c>
      <c r="AE294" s="244">
        <f t="shared" ref="AE294" si="3756">+AE293+AD294</f>
        <v>3996</v>
      </c>
      <c r="AF294" s="156">
        <v>5201</v>
      </c>
      <c r="AG294" s="185">
        <f t="shared" ref="AG294" si="3757">+AH294-AH293</f>
        <v>1</v>
      </c>
      <c r="AH294" s="156">
        <v>4932</v>
      </c>
      <c r="AI294" s="185">
        <f t="shared" ref="AI294" si="3758">+AJ294-AJ293</f>
        <v>0</v>
      </c>
      <c r="AJ294" s="186">
        <v>105</v>
      </c>
      <c r="AK294" s="187">
        <f t="shared" ref="AK294" si="3759">+AL294-AL293</f>
        <v>0</v>
      </c>
      <c r="AL294" s="156">
        <v>46</v>
      </c>
      <c r="AM294" s="185">
        <f t="shared" ref="AM294" si="3760">+AN294-AN293</f>
        <v>0</v>
      </c>
      <c r="AN294" s="156">
        <v>46</v>
      </c>
      <c r="AO294" s="185">
        <f t="shared" ref="AO294" si="3761">+AP294-AP293</f>
        <v>0</v>
      </c>
      <c r="AP294" s="188">
        <v>0</v>
      </c>
      <c r="AQ294" s="187">
        <f t="shared" si="3674"/>
        <v>0</v>
      </c>
      <c r="AR294" s="156">
        <v>530</v>
      </c>
      <c r="AS294" s="185">
        <f t="shared" ref="AS294" si="3762">+AT294-AT293</f>
        <v>0</v>
      </c>
      <c r="AT294" s="156">
        <v>489</v>
      </c>
      <c r="AU294" s="185">
        <f t="shared" ref="AU294" si="3763">+AV294-AV293</f>
        <v>0</v>
      </c>
      <c r="AV294" s="189">
        <v>7</v>
      </c>
      <c r="AW294" s="256">
        <v>123</v>
      </c>
      <c r="AX294" s="238">
        <f t="shared" si="3677"/>
        <v>44118</v>
      </c>
      <c r="AY294" s="6">
        <v>0</v>
      </c>
      <c r="AZ294" s="239">
        <f t="shared" ref="AZ294" si="3764">+AZ293+AY294</f>
        <v>341</v>
      </c>
      <c r="BA294" s="239">
        <f t="shared" si="455"/>
        <v>77</v>
      </c>
      <c r="BB294" s="130">
        <v>0</v>
      </c>
      <c r="BC294" s="27">
        <f t="shared" ref="BC294" si="3765">+BC293+BB294</f>
        <v>22</v>
      </c>
      <c r="BD294" s="239">
        <f t="shared" si="2164"/>
        <v>112</v>
      </c>
      <c r="BE294" s="230">
        <f t="shared" ref="BE294" si="3766">+Z294</f>
        <v>44118</v>
      </c>
      <c r="BF294" s="132">
        <f t="shared" ref="BF294" si="3767">+B294</f>
        <v>10</v>
      </c>
      <c r="BG294" s="230">
        <f t="shared" ref="BG294" si="3768">+A294</f>
        <v>44118</v>
      </c>
      <c r="BH294" s="132">
        <f t="shared" ref="BH294" si="3769">+C294</f>
        <v>3060</v>
      </c>
      <c r="BI294" s="1">
        <f t="shared" ref="BI294" si="3770">+BE294</f>
        <v>44118</v>
      </c>
      <c r="BJ294">
        <f t="shared" ref="BJ294" si="3771">+L294</f>
        <v>23</v>
      </c>
      <c r="BK294">
        <f t="shared" ref="BK294" si="3772">+M294</f>
        <v>23</v>
      </c>
      <c r="BL294" s="1">
        <f t="shared" ref="BL294" si="3773">+BI294</f>
        <v>44118</v>
      </c>
      <c r="BM294">
        <f t="shared" ref="BM294" si="3774">+BM293+BJ294</f>
        <v>4440</v>
      </c>
      <c r="BN294">
        <f t="shared" ref="BN294" si="3775">+BN293+BK294</f>
        <v>2034</v>
      </c>
      <c r="BO294" s="180">
        <f t="shared" ref="BO294" si="3776">+A294</f>
        <v>44118</v>
      </c>
      <c r="BP294">
        <f t="shared" ref="BP294" si="3777">+AF294</f>
        <v>5201</v>
      </c>
      <c r="BQ294">
        <f t="shared" ref="BQ294" si="3778">+AH294</f>
        <v>4932</v>
      </c>
      <c r="BR294">
        <f t="shared" ref="BR294" si="3779">+AJ294</f>
        <v>105</v>
      </c>
      <c r="BS294" s="180">
        <f t="shared" ref="BS294" si="3780">+A294</f>
        <v>44118</v>
      </c>
      <c r="BT294">
        <f t="shared" ref="BT294" si="3781">+AL294</f>
        <v>46</v>
      </c>
      <c r="BU294">
        <f t="shared" ref="BU294" si="3782">+AN294</f>
        <v>46</v>
      </c>
      <c r="BV294">
        <f t="shared" ref="BV294" si="3783">+AP294</f>
        <v>0</v>
      </c>
      <c r="BW294" s="180">
        <f t="shared" ref="BW294" si="3784">+A294</f>
        <v>44118</v>
      </c>
      <c r="BX294">
        <f t="shared" ref="BX294" si="3785">+AR294</f>
        <v>530</v>
      </c>
      <c r="BY294">
        <f t="shared" ref="BY294" si="3786">+AT294</f>
        <v>489</v>
      </c>
      <c r="BZ294">
        <f t="shared" ref="BZ294" si="3787">+AV294</f>
        <v>7</v>
      </c>
      <c r="CA294" s="180">
        <f t="shared" ref="CA294" si="3788">+A294</f>
        <v>44118</v>
      </c>
      <c r="CB294">
        <f t="shared" ref="CB294" si="3789">+AD294</f>
        <v>0</v>
      </c>
      <c r="CC294">
        <f t="shared" ref="CC294" si="3790">+AG294</f>
        <v>1</v>
      </c>
      <c r="CD294" s="180">
        <f t="shared" ref="CD294" si="3791">+A294</f>
        <v>44118</v>
      </c>
      <c r="CE294">
        <f t="shared" ref="CE294" si="3792">+AI294</f>
        <v>0</v>
      </c>
      <c r="CF294" s="1">
        <f t="shared" si="2055"/>
        <v>44118</v>
      </c>
      <c r="CG294" s="284">
        <f t="shared" si="2056"/>
        <v>0</v>
      </c>
      <c r="CH294" s="1">
        <f t="shared" si="2057"/>
        <v>44118</v>
      </c>
      <c r="CI294" s="285">
        <f t="shared" si="2058"/>
        <v>0</v>
      </c>
    </row>
    <row r="295" spans="1:87" ht="18" customHeight="1" x14ac:dyDescent="0.55000000000000004">
      <c r="A295" s="180">
        <v>44119</v>
      </c>
      <c r="B295" s="241">
        <v>24</v>
      </c>
      <c r="C295" s="155">
        <f t="shared" ref="C295" si="3793">+B295+C294</f>
        <v>3084</v>
      </c>
      <c r="D295" s="155">
        <f t="shared" ref="D295:D296" si="3794">+C295-F295</f>
        <v>240</v>
      </c>
      <c r="E295" s="147">
        <v>0</v>
      </c>
      <c r="F295" s="147">
        <v>2844</v>
      </c>
      <c r="G295" s="147">
        <v>1</v>
      </c>
      <c r="H295" s="135"/>
      <c r="I295" s="147">
        <v>5</v>
      </c>
      <c r="J295" s="135"/>
      <c r="K295" s="42">
        <v>0</v>
      </c>
      <c r="L295" s="146">
        <v>10</v>
      </c>
      <c r="M295" s="147">
        <v>10</v>
      </c>
      <c r="N295" s="135"/>
      <c r="O295" s="135"/>
      <c r="P295" s="147">
        <v>2</v>
      </c>
      <c r="Q295" s="147">
        <v>2</v>
      </c>
      <c r="R295" s="135"/>
      <c r="S295" s="135"/>
      <c r="T295" s="147">
        <v>17</v>
      </c>
      <c r="U295" s="147">
        <v>17</v>
      </c>
      <c r="V295" s="135"/>
      <c r="W295" s="42">
        <v>376</v>
      </c>
      <c r="X295" s="148">
        <v>375</v>
      </c>
      <c r="Y295" s="42">
        <v>107</v>
      </c>
      <c r="Z295" s="75">
        <f t="shared" si="3264"/>
        <v>44119</v>
      </c>
      <c r="AA295" s="231">
        <f t="shared" ref="AA295" si="3795">+AF295+AL295+AR295</f>
        <v>5790</v>
      </c>
      <c r="AB295" s="231">
        <f t="shared" ref="AB295" si="3796">+AH295+AN295+AT295</f>
        <v>5480</v>
      </c>
      <c r="AC295" s="232">
        <f t="shared" ref="AC295" si="3797">+AJ295+AP295+AV295</f>
        <v>112</v>
      </c>
      <c r="AD295" s="184">
        <f t="shared" ref="AD295" si="3798">+AF295-AF294</f>
        <v>12</v>
      </c>
      <c r="AE295" s="244">
        <f t="shared" ref="AE295" si="3799">+AE294+AD295</f>
        <v>4008</v>
      </c>
      <c r="AF295" s="156">
        <v>5213</v>
      </c>
      <c r="AG295" s="185">
        <f t="shared" ref="AG295" si="3800">+AH295-AH294</f>
        <v>11</v>
      </c>
      <c r="AH295" s="156">
        <v>4943</v>
      </c>
      <c r="AI295" s="185">
        <f t="shared" ref="AI295" si="3801">+AJ295-AJ294</f>
        <v>0</v>
      </c>
      <c r="AJ295" s="186">
        <v>105</v>
      </c>
      <c r="AK295" s="187">
        <f t="shared" ref="AK295" si="3802">+AL295-AL294</f>
        <v>0</v>
      </c>
      <c r="AL295" s="156">
        <v>46</v>
      </c>
      <c r="AM295" s="185">
        <f t="shared" ref="AM295" si="3803">+AN295-AN294</f>
        <v>0</v>
      </c>
      <c r="AN295" s="156">
        <v>46</v>
      </c>
      <c r="AO295" s="185">
        <f t="shared" ref="AO295" si="3804">+AP295-AP294</f>
        <v>0</v>
      </c>
      <c r="AP295" s="188">
        <v>0</v>
      </c>
      <c r="AQ295" s="187">
        <f t="shared" ref="AQ295" si="3805">+AR295-AR294</f>
        <v>1</v>
      </c>
      <c r="AR295" s="156">
        <v>531</v>
      </c>
      <c r="AS295" s="185">
        <f t="shared" ref="AS295:AS299" si="3806">+AT295-AT294</f>
        <v>2</v>
      </c>
      <c r="AT295" s="156">
        <v>491</v>
      </c>
      <c r="AU295" s="185">
        <f t="shared" ref="AU295" si="3807">+AV295-AV294</f>
        <v>0</v>
      </c>
      <c r="AV295" s="189">
        <v>7</v>
      </c>
      <c r="AW295" s="256">
        <v>124</v>
      </c>
      <c r="AX295" s="238">
        <f t="shared" ref="AX295:AX299" si="3808">+A295</f>
        <v>44119</v>
      </c>
      <c r="AY295" s="6">
        <v>0</v>
      </c>
      <c r="AZ295" s="239">
        <f t="shared" ref="AZ295" si="3809">+AZ294+AY295</f>
        <v>341</v>
      </c>
      <c r="BA295" s="239">
        <f t="shared" si="455"/>
        <v>78</v>
      </c>
      <c r="BB295" s="130">
        <v>0</v>
      </c>
      <c r="BC295" s="27">
        <f t="shared" ref="BC295" si="3810">+BC294+BB295</f>
        <v>22</v>
      </c>
      <c r="BD295" s="239">
        <f t="shared" si="2164"/>
        <v>113</v>
      </c>
      <c r="BE295" s="230">
        <f t="shared" ref="BE295" si="3811">+Z295</f>
        <v>44119</v>
      </c>
      <c r="BF295" s="132">
        <f t="shared" ref="BF295" si="3812">+B295</f>
        <v>24</v>
      </c>
      <c r="BG295" s="230">
        <f t="shared" ref="BG295" si="3813">+A295</f>
        <v>44119</v>
      </c>
      <c r="BH295" s="132">
        <f t="shared" ref="BH295" si="3814">+C295</f>
        <v>3084</v>
      </c>
      <c r="BI295" s="1">
        <f t="shared" ref="BI295" si="3815">+BE295</f>
        <v>44119</v>
      </c>
      <c r="BJ295">
        <f t="shared" ref="BJ295" si="3816">+L295</f>
        <v>10</v>
      </c>
      <c r="BK295">
        <f t="shared" ref="BK295" si="3817">+M295</f>
        <v>10</v>
      </c>
      <c r="BL295" s="1">
        <f t="shared" ref="BL295" si="3818">+BI295</f>
        <v>44119</v>
      </c>
      <c r="BM295">
        <f t="shared" ref="BM295" si="3819">+BM294+BJ295</f>
        <v>4450</v>
      </c>
      <c r="BN295">
        <f t="shared" ref="BN295" si="3820">+BN294+BK295</f>
        <v>2044</v>
      </c>
      <c r="BO295" s="180">
        <f t="shared" ref="BO295" si="3821">+A295</f>
        <v>44119</v>
      </c>
      <c r="BP295">
        <f t="shared" ref="BP295" si="3822">+AF295</f>
        <v>5213</v>
      </c>
      <c r="BQ295">
        <f t="shared" ref="BQ295" si="3823">+AH295</f>
        <v>4943</v>
      </c>
      <c r="BR295">
        <f t="shared" ref="BR295" si="3824">+AJ295</f>
        <v>105</v>
      </c>
      <c r="BS295" s="180">
        <f t="shared" ref="BS295" si="3825">+A295</f>
        <v>44119</v>
      </c>
      <c r="BT295">
        <f t="shared" ref="BT295" si="3826">+AL295</f>
        <v>46</v>
      </c>
      <c r="BU295">
        <f t="shared" ref="BU295" si="3827">+AN295</f>
        <v>46</v>
      </c>
      <c r="BV295">
        <f t="shared" ref="BV295" si="3828">+AP295</f>
        <v>0</v>
      </c>
      <c r="BW295" s="180">
        <f t="shared" ref="BW295" si="3829">+A295</f>
        <v>44119</v>
      </c>
      <c r="BX295">
        <f t="shared" ref="BX295" si="3830">+AR295</f>
        <v>531</v>
      </c>
      <c r="BY295">
        <f t="shared" ref="BY295" si="3831">+AT295</f>
        <v>491</v>
      </c>
      <c r="BZ295">
        <f t="shared" ref="BZ295" si="3832">+AV295</f>
        <v>7</v>
      </c>
      <c r="CA295" s="180">
        <f t="shared" ref="CA295" si="3833">+A295</f>
        <v>44119</v>
      </c>
      <c r="CB295">
        <f t="shared" ref="CB295" si="3834">+AD295</f>
        <v>12</v>
      </c>
      <c r="CC295">
        <f t="shared" ref="CC295" si="3835">+AG295</f>
        <v>11</v>
      </c>
      <c r="CD295" s="180">
        <f t="shared" ref="CD295" si="3836">+A295</f>
        <v>44119</v>
      </c>
      <c r="CE295">
        <f t="shared" ref="CE295" si="3837">+AI295</f>
        <v>0</v>
      </c>
      <c r="CF295" s="1">
        <f t="shared" si="2055"/>
        <v>44119</v>
      </c>
      <c r="CG295" s="284">
        <f t="shared" si="2056"/>
        <v>12</v>
      </c>
      <c r="CH295" s="1">
        <f t="shared" si="2057"/>
        <v>44119</v>
      </c>
      <c r="CI295" s="285">
        <f t="shared" si="2058"/>
        <v>0</v>
      </c>
    </row>
    <row r="296" spans="1:87" ht="18" customHeight="1" x14ac:dyDescent="0.55000000000000004">
      <c r="A296" s="180">
        <v>44120</v>
      </c>
      <c r="B296" s="241">
        <v>13</v>
      </c>
      <c r="C296" s="155">
        <f t="shared" ref="C296" si="3838">+B296+C295</f>
        <v>3097</v>
      </c>
      <c r="D296" s="155">
        <f t="shared" si="3794"/>
        <v>246</v>
      </c>
      <c r="E296" s="147">
        <v>1</v>
      </c>
      <c r="F296" s="147">
        <v>2851</v>
      </c>
      <c r="G296" s="147">
        <v>1</v>
      </c>
      <c r="H296" s="135"/>
      <c r="I296" s="147">
        <v>5</v>
      </c>
      <c r="J296" s="135"/>
      <c r="K296" s="42">
        <v>0</v>
      </c>
      <c r="L296" s="146">
        <v>11</v>
      </c>
      <c r="M296" s="147">
        <v>10</v>
      </c>
      <c r="N296" s="135"/>
      <c r="O296" s="135"/>
      <c r="P296" s="147">
        <v>1</v>
      </c>
      <c r="Q296" s="147">
        <v>1</v>
      </c>
      <c r="R296" s="135"/>
      <c r="S296" s="135"/>
      <c r="T296" s="147">
        <v>12</v>
      </c>
      <c r="U296" s="147">
        <v>12</v>
      </c>
      <c r="V296" s="135"/>
      <c r="W296" s="42">
        <v>374</v>
      </c>
      <c r="X296" s="148">
        <v>372</v>
      </c>
      <c r="Y296" s="42">
        <v>108</v>
      </c>
      <c r="Z296" s="75">
        <f t="shared" si="3264"/>
        <v>44120</v>
      </c>
      <c r="AA296" s="231">
        <f t="shared" ref="AA296" si="3839">+AF296+AL296+AR296</f>
        <v>5801</v>
      </c>
      <c r="AB296" s="231">
        <f t="shared" ref="AB296" si="3840">+AH296+AN296+AT296</f>
        <v>5488</v>
      </c>
      <c r="AC296" s="232">
        <f t="shared" ref="AC296" si="3841">+AJ296+AP296+AV296</f>
        <v>112</v>
      </c>
      <c r="AD296" s="184">
        <f t="shared" ref="AD296" si="3842">+AF296-AF295</f>
        <v>7</v>
      </c>
      <c r="AE296" s="244">
        <f t="shared" ref="AE296" si="3843">+AE295+AD296</f>
        <v>4015</v>
      </c>
      <c r="AF296" s="156">
        <v>5220</v>
      </c>
      <c r="AG296" s="185">
        <f t="shared" ref="AG296:AG297" si="3844">+AH296-AH295</f>
        <v>8</v>
      </c>
      <c r="AH296" s="156">
        <v>4951</v>
      </c>
      <c r="AI296" s="185">
        <f t="shared" ref="AI296" si="3845">+AJ296-AJ295</f>
        <v>0</v>
      </c>
      <c r="AJ296" s="186">
        <v>105</v>
      </c>
      <c r="AK296" s="187">
        <f t="shared" ref="AK296" si="3846">+AL296-AL295</f>
        <v>0</v>
      </c>
      <c r="AL296" s="156">
        <v>46</v>
      </c>
      <c r="AM296" s="185">
        <f t="shared" ref="AM296" si="3847">+AN296-AN295</f>
        <v>0</v>
      </c>
      <c r="AN296" s="156">
        <v>46</v>
      </c>
      <c r="AO296" s="185">
        <f t="shared" ref="AO296" si="3848">+AP296-AP295</f>
        <v>0</v>
      </c>
      <c r="AP296" s="188">
        <v>0</v>
      </c>
      <c r="AQ296" s="187">
        <f t="shared" ref="AQ296" si="3849">+AR296-AR295</f>
        <v>4</v>
      </c>
      <c r="AR296" s="156">
        <v>535</v>
      </c>
      <c r="AS296" s="185">
        <f t="shared" si="3806"/>
        <v>0</v>
      </c>
      <c r="AT296" s="156">
        <v>491</v>
      </c>
      <c r="AU296" s="185">
        <f t="shared" ref="AU296" si="3850">+AV296-AV295</f>
        <v>0</v>
      </c>
      <c r="AV296" s="189">
        <v>7</v>
      </c>
      <c r="AW296" s="256">
        <v>125</v>
      </c>
      <c r="AX296" s="238">
        <f t="shared" si="3808"/>
        <v>44120</v>
      </c>
      <c r="AY296" s="6">
        <v>0</v>
      </c>
      <c r="AZ296" s="239">
        <f t="shared" ref="AZ296" si="3851">+AZ295+AY296</f>
        <v>341</v>
      </c>
      <c r="BA296" s="239">
        <f t="shared" si="455"/>
        <v>79</v>
      </c>
      <c r="BB296" s="130">
        <v>0</v>
      </c>
      <c r="BC296" s="27">
        <f t="shared" ref="BC296" si="3852">+BC295+BB296</f>
        <v>22</v>
      </c>
      <c r="BD296" s="239">
        <f t="shared" si="2164"/>
        <v>114</v>
      </c>
      <c r="BE296" s="230">
        <f t="shared" ref="BE296" si="3853">+Z296</f>
        <v>44120</v>
      </c>
      <c r="BF296" s="132">
        <f t="shared" ref="BF296" si="3854">+B296</f>
        <v>13</v>
      </c>
      <c r="BG296" s="230">
        <f t="shared" ref="BG296" si="3855">+A296</f>
        <v>44120</v>
      </c>
      <c r="BH296" s="132">
        <f t="shared" ref="BH296" si="3856">+C296</f>
        <v>3097</v>
      </c>
      <c r="BI296" s="1">
        <f t="shared" ref="BI296" si="3857">+BE296</f>
        <v>44120</v>
      </c>
      <c r="BJ296">
        <f t="shared" ref="BJ296" si="3858">+L296</f>
        <v>11</v>
      </c>
      <c r="BK296">
        <f t="shared" ref="BK296" si="3859">+M296</f>
        <v>10</v>
      </c>
      <c r="BL296" s="1">
        <f t="shared" ref="BL296" si="3860">+BI296</f>
        <v>44120</v>
      </c>
      <c r="BM296">
        <f t="shared" ref="BM296" si="3861">+BM295+BJ296</f>
        <v>4461</v>
      </c>
      <c r="BN296">
        <f t="shared" ref="BN296" si="3862">+BN295+BK296</f>
        <v>2054</v>
      </c>
      <c r="BO296" s="180">
        <f t="shared" ref="BO296" si="3863">+A296</f>
        <v>44120</v>
      </c>
      <c r="BP296">
        <f t="shared" ref="BP296" si="3864">+AF296</f>
        <v>5220</v>
      </c>
      <c r="BQ296">
        <f t="shared" ref="BQ296" si="3865">+AH296</f>
        <v>4951</v>
      </c>
      <c r="BR296">
        <f t="shared" ref="BR296" si="3866">+AJ296</f>
        <v>105</v>
      </c>
      <c r="BS296" s="180">
        <f t="shared" ref="BS296" si="3867">+A296</f>
        <v>44120</v>
      </c>
      <c r="BT296">
        <f t="shared" ref="BT296" si="3868">+AL296</f>
        <v>46</v>
      </c>
      <c r="BU296">
        <f t="shared" ref="BU296" si="3869">+AN296</f>
        <v>46</v>
      </c>
      <c r="BV296">
        <f t="shared" ref="BV296" si="3870">+AP296</f>
        <v>0</v>
      </c>
      <c r="BW296" s="180">
        <f t="shared" ref="BW296" si="3871">+A296</f>
        <v>44120</v>
      </c>
      <c r="BX296">
        <f t="shared" ref="BX296" si="3872">+AR296</f>
        <v>535</v>
      </c>
      <c r="BY296">
        <f t="shared" ref="BY296" si="3873">+AT296</f>
        <v>491</v>
      </c>
      <c r="BZ296">
        <f t="shared" ref="BZ296" si="3874">+AV296</f>
        <v>7</v>
      </c>
      <c r="CA296" s="180">
        <f t="shared" ref="CA296" si="3875">+A296</f>
        <v>44120</v>
      </c>
      <c r="CB296">
        <f t="shared" ref="CB296" si="3876">+AD296</f>
        <v>7</v>
      </c>
      <c r="CC296">
        <f t="shared" ref="CC296" si="3877">+AG296</f>
        <v>8</v>
      </c>
      <c r="CD296" s="180">
        <f t="shared" ref="CD296" si="3878">+A296</f>
        <v>44120</v>
      </c>
      <c r="CE296">
        <f t="shared" ref="CE296" si="3879">+AI296</f>
        <v>0</v>
      </c>
      <c r="CF296" s="1">
        <f t="shared" si="2055"/>
        <v>44120</v>
      </c>
      <c r="CG296" s="284">
        <f t="shared" si="2056"/>
        <v>7</v>
      </c>
      <c r="CH296" s="1">
        <f t="shared" si="2057"/>
        <v>44120</v>
      </c>
      <c r="CI296" s="285">
        <f t="shared" si="2058"/>
        <v>0</v>
      </c>
    </row>
    <row r="297" spans="1:87" ht="18" customHeight="1" x14ac:dyDescent="0.55000000000000004">
      <c r="A297" s="180">
        <v>44121</v>
      </c>
      <c r="B297" s="241">
        <v>13</v>
      </c>
      <c r="C297" s="155">
        <f t="shared" ref="C297" si="3880">+B297+C296</f>
        <v>3110</v>
      </c>
      <c r="D297" s="155">
        <f t="shared" ref="D297" si="3881">+C297-F297</f>
        <v>239</v>
      </c>
      <c r="E297" s="147">
        <v>1</v>
      </c>
      <c r="F297" s="147">
        <v>2871</v>
      </c>
      <c r="G297" s="147">
        <v>1</v>
      </c>
      <c r="H297" s="135"/>
      <c r="I297" s="147">
        <v>4</v>
      </c>
      <c r="J297" s="135"/>
      <c r="K297" s="42">
        <v>0</v>
      </c>
      <c r="L297" s="146">
        <v>34</v>
      </c>
      <c r="M297" s="147">
        <v>34</v>
      </c>
      <c r="N297" s="135"/>
      <c r="O297" s="135"/>
      <c r="P297" s="147">
        <v>0</v>
      </c>
      <c r="Q297" s="147">
        <v>0</v>
      </c>
      <c r="R297" s="135"/>
      <c r="S297" s="135"/>
      <c r="T297" s="147">
        <v>19</v>
      </c>
      <c r="U297" s="147">
        <v>18</v>
      </c>
      <c r="V297" s="135"/>
      <c r="W297" s="42">
        <v>389</v>
      </c>
      <c r="X297" s="148">
        <v>388</v>
      </c>
      <c r="Y297" s="42">
        <v>109</v>
      </c>
      <c r="Z297" s="75">
        <f t="shared" si="3264"/>
        <v>44121</v>
      </c>
      <c r="AA297" s="231">
        <f t="shared" ref="AA297" si="3882">+AF297+AL297+AR297</f>
        <v>5818</v>
      </c>
      <c r="AB297" s="231">
        <f t="shared" ref="AB297" si="3883">+AH297+AN297+AT297</f>
        <v>5500</v>
      </c>
      <c r="AC297" s="232">
        <f t="shared" ref="AC297" si="3884">+AJ297+AP297+AV297</f>
        <v>112</v>
      </c>
      <c r="AD297" s="184">
        <f t="shared" ref="AD297" si="3885">+AF297-AF296</f>
        <v>17</v>
      </c>
      <c r="AE297" s="244">
        <f t="shared" ref="AE297" si="3886">+AE296+AD297</f>
        <v>4032</v>
      </c>
      <c r="AF297" s="156">
        <v>5237</v>
      </c>
      <c r="AG297" s="185">
        <f t="shared" si="3844"/>
        <v>12</v>
      </c>
      <c r="AH297" s="156">
        <v>4963</v>
      </c>
      <c r="AI297" s="185">
        <f t="shared" ref="AI297" si="3887">+AJ297-AJ296</f>
        <v>0</v>
      </c>
      <c r="AJ297" s="186">
        <v>105</v>
      </c>
      <c r="AK297" s="187">
        <f t="shared" ref="AK297" si="3888">+AL297-AL296</f>
        <v>0</v>
      </c>
      <c r="AL297" s="156">
        <v>46</v>
      </c>
      <c r="AM297" s="185">
        <f t="shared" ref="AM297" si="3889">+AN297-AN296</f>
        <v>0</v>
      </c>
      <c r="AN297" s="156">
        <v>46</v>
      </c>
      <c r="AO297" s="185">
        <f t="shared" ref="AO297" si="3890">+AP297-AP296</f>
        <v>0</v>
      </c>
      <c r="AP297" s="188">
        <v>0</v>
      </c>
      <c r="AQ297" s="187">
        <f t="shared" ref="AQ297" si="3891">+AR297-AR296</f>
        <v>0</v>
      </c>
      <c r="AR297" s="156">
        <v>535</v>
      </c>
      <c r="AS297" s="185">
        <f t="shared" si="3806"/>
        <v>0</v>
      </c>
      <c r="AT297" s="156">
        <v>491</v>
      </c>
      <c r="AU297" s="185">
        <f t="shared" ref="AU297" si="3892">+AV297-AV296</f>
        <v>0</v>
      </c>
      <c r="AV297" s="189">
        <v>7</v>
      </c>
      <c r="AW297" s="256">
        <v>126</v>
      </c>
      <c r="AX297" s="238">
        <f t="shared" si="3808"/>
        <v>44121</v>
      </c>
      <c r="AY297" s="6">
        <v>0</v>
      </c>
      <c r="AZ297" s="239">
        <f t="shared" ref="AZ297" si="3893">+AZ296+AY297</f>
        <v>341</v>
      </c>
      <c r="BA297" s="239">
        <f t="shared" si="455"/>
        <v>80</v>
      </c>
      <c r="BB297" s="130">
        <v>0</v>
      </c>
      <c r="BC297" s="27">
        <f t="shared" ref="BC297" si="3894">+BC296+BB297</f>
        <v>22</v>
      </c>
      <c r="BD297" s="239">
        <f t="shared" si="2164"/>
        <v>115</v>
      </c>
      <c r="BE297" s="230">
        <f t="shared" ref="BE297" si="3895">+Z297</f>
        <v>44121</v>
      </c>
      <c r="BF297" s="132">
        <f t="shared" ref="BF297" si="3896">+B297</f>
        <v>13</v>
      </c>
      <c r="BG297" s="230">
        <f t="shared" ref="BG297" si="3897">+A297</f>
        <v>44121</v>
      </c>
      <c r="BH297" s="132">
        <f t="shared" ref="BH297" si="3898">+C297</f>
        <v>3110</v>
      </c>
      <c r="BI297" s="1">
        <f t="shared" ref="BI297" si="3899">+BE297</f>
        <v>44121</v>
      </c>
      <c r="BJ297">
        <f t="shared" ref="BJ297" si="3900">+L297</f>
        <v>34</v>
      </c>
      <c r="BK297">
        <f t="shared" ref="BK297" si="3901">+M297</f>
        <v>34</v>
      </c>
      <c r="BL297" s="1">
        <f t="shared" ref="BL297" si="3902">+BI297</f>
        <v>44121</v>
      </c>
      <c r="BM297">
        <f t="shared" ref="BM297" si="3903">+BM296+BJ297</f>
        <v>4495</v>
      </c>
      <c r="BN297">
        <f t="shared" ref="BN297" si="3904">+BN296+BK297</f>
        <v>2088</v>
      </c>
      <c r="BO297" s="180">
        <f t="shared" ref="BO297" si="3905">+A297</f>
        <v>44121</v>
      </c>
      <c r="BP297">
        <f t="shared" ref="BP297" si="3906">+AF297</f>
        <v>5237</v>
      </c>
      <c r="BQ297">
        <f t="shared" ref="BQ297" si="3907">+AH297</f>
        <v>4963</v>
      </c>
      <c r="BR297">
        <f t="shared" ref="BR297" si="3908">+AJ297</f>
        <v>105</v>
      </c>
      <c r="BS297" s="180">
        <f t="shared" ref="BS297" si="3909">+A297</f>
        <v>44121</v>
      </c>
      <c r="BT297">
        <f t="shared" ref="BT297" si="3910">+AL297</f>
        <v>46</v>
      </c>
      <c r="BU297">
        <f t="shared" ref="BU297" si="3911">+AN297</f>
        <v>46</v>
      </c>
      <c r="BV297">
        <f t="shared" ref="BV297" si="3912">+AP297</f>
        <v>0</v>
      </c>
      <c r="BW297" s="180">
        <f t="shared" ref="BW297" si="3913">+A297</f>
        <v>44121</v>
      </c>
      <c r="BX297">
        <f t="shared" ref="BX297" si="3914">+AR297</f>
        <v>535</v>
      </c>
      <c r="BY297">
        <f t="shared" ref="BY297" si="3915">+AT297</f>
        <v>491</v>
      </c>
      <c r="BZ297">
        <f t="shared" ref="BZ297" si="3916">+AV297</f>
        <v>7</v>
      </c>
      <c r="CA297" s="180">
        <f t="shared" ref="CA297" si="3917">+A297</f>
        <v>44121</v>
      </c>
      <c r="CB297">
        <f t="shared" ref="CB297" si="3918">+AD297</f>
        <v>17</v>
      </c>
      <c r="CC297">
        <f t="shared" ref="CC297" si="3919">+AG297</f>
        <v>12</v>
      </c>
      <c r="CD297" s="180">
        <f t="shared" ref="CD297" si="3920">+A297</f>
        <v>44121</v>
      </c>
      <c r="CE297">
        <f t="shared" ref="CE297" si="3921">+AI297</f>
        <v>0</v>
      </c>
      <c r="CF297" s="1">
        <f t="shared" si="2055"/>
        <v>44121</v>
      </c>
      <c r="CG297" s="284">
        <f t="shared" si="2056"/>
        <v>17</v>
      </c>
      <c r="CH297" s="1">
        <f t="shared" si="2057"/>
        <v>44121</v>
      </c>
      <c r="CI297" s="285">
        <f t="shared" si="2058"/>
        <v>0</v>
      </c>
    </row>
    <row r="298" spans="1:87" ht="18" customHeight="1" x14ac:dyDescent="0.55000000000000004">
      <c r="A298" s="180">
        <v>44122</v>
      </c>
      <c r="B298" s="241">
        <v>13</v>
      </c>
      <c r="C298" s="155">
        <f t="shared" ref="C298" si="3922">+B298+C297</f>
        <v>3123</v>
      </c>
      <c r="D298" s="155">
        <f t="shared" ref="D298" si="3923">+C298-F298</f>
        <v>236</v>
      </c>
      <c r="E298" s="147">
        <v>1</v>
      </c>
      <c r="F298" s="147">
        <v>2887</v>
      </c>
      <c r="G298" s="147">
        <v>0</v>
      </c>
      <c r="H298" s="135"/>
      <c r="I298" s="147">
        <v>3</v>
      </c>
      <c r="J298" s="135"/>
      <c r="K298" s="42">
        <v>0</v>
      </c>
      <c r="L298" s="146">
        <v>33</v>
      </c>
      <c r="M298" s="147">
        <v>33</v>
      </c>
      <c r="N298" s="135"/>
      <c r="O298" s="135"/>
      <c r="P298" s="147">
        <v>0</v>
      </c>
      <c r="Q298" s="147">
        <v>0</v>
      </c>
      <c r="R298" s="135"/>
      <c r="S298" s="135"/>
      <c r="T298" s="147">
        <v>21</v>
      </c>
      <c r="U298" s="147">
        <v>21</v>
      </c>
      <c r="V298" s="135"/>
      <c r="W298" s="42">
        <v>401</v>
      </c>
      <c r="X298" s="148">
        <v>400</v>
      </c>
      <c r="Y298" s="258">
        <v>110</v>
      </c>
      <c r="Z298" s="75">
        <f t="shared" si="3264"/>
        <v>44122</v>
      </c>
      <c r="AA298" s="231">
        <f t="shared" ref="AA298" si="3924">+AF298+AL298+AR298</f>
        <v>5822</v>
      </c>
      <c r="AB298" s="231">
        <f t="shared" ref="AB298" si="3925">+AH298+AN298+AT298</f>
        <v>5510</v>
      </c>
      <c r="AC298" s="232">
        <f t="shared" ref="AC298" si="3926">+AJ298+AP298+AV298</f>
        <v>112</v>
      </c>
      <c r="AD298" s="184">
        <f t="shared" ref="AD298" si="3927">+AF298-AF297</f>
        <v>4</v>
      </c>
      <c r="AE298" s="244">
        <f t="shared" ref="AE298" si="3928">+AE297+AD298</f>
        <v>4036</v>
      </c>
      <c r="AF298" s="156">
        <v>5241</v>
      </c>
      <c r="AG298" s="185">
        <f t="shared" ref="AG298" si="3929">+AH298-AH297</f>
        <v>10</v>
      </c>
      <c r="AH298" s="156">
        <v>4973</v>
      </c>
      <c r="AI298" s="185">
        <f t="shared" ref="AI298" si="3930">+AJ298-AJ297</f>
        <v>0</v>
      </c>
      <c r="AJ298" s="186">
        <v>105</v>
      </c>
      <c r="AK298" s="187">
        <f t="shared" ref="AK298" si="3931">+AL298-AL297</f>
        <v>0</v>
      </c>
      <c r="AL298" s="156">
        <v>46</v>
      </c>
      <c r="AM298" s="185">
        <f t="shared" ref="AM298" si="3932">+AN298-AN297</f>
        <v>0</v>
      </c>
      <c r="AN298" s="156">
        <v>46</v>
      </c>
      <c r="AO298" s="185">
        <f t="shared" ref="AO298" si="3933">+AP298-AP297</f>
        <v>0</v>
      </c>
      <c r="AP298" s="188">
        <v>0</v>
      </c>
      <c r="AQ298" s="187">
        <f t="shared" ref="AQ298" si="3934">+AR298-AR297</f>
        <v>0</v>
      </c>
      <c r="AR298" s="156">
        <v>535</v>
      </c>
      <c r="AS298" s="185">
        <f t="shared" si="3806"/>
        <v>0</v>
      </c>
      <c r="AT298" s="156">
        <v>491</v>
      </c>
      <c r="AU298" s="185">
        <f t="shared" ref="AU298" si="3935">+AV298-AV297</f>
        <v>0</v>
      </c>
      <c r="AV298" s="189">
        <v>7</v>
      </c>
      <c r="AW298" s="256">
        <v>127</v>
      </c>
      <c r="AX298" s="238">
        <f t="shared" si="3808"/>
        <v>44122</v>
      </c>
      <c r="AY298" s="6">
        <v>0</v>
      </c>
      <c r="AZ298" s="239">
        <f t="shared" ref="AZ298" si="3936">+AZ297+AY298</f>
        <v>341</v>
      </c>
      <c r="BA298" s="239">
        <f t="shared" si="455"/>
        <v>81</v>
      </c>
      <c r="BB298" s="130">
        <v>0</v>
      </c>
      <c r="BC298" s="27">
        <f t="shared" ref="BC298" si="3937">+BC297+BB298</f>
        <v>22</v>
      </c>
      <c r="BD298" s="239">
        <f t="shared" si="2164"/>
        <v>116</v>
      </c>
      <c r="BE298" s="230">
        <f t="shared" ref="BE298" si="3938">+Z298</f>
        <v>44122</v>
      </c>
      <c r="BF298" s="132">
        <f t="shared" ref="BF298" si="3939">+B298</f>
        <v>13</v>
      </c>
      <c r="BG298" s="230">
        <f t="shared" ref="BG298" si="3940">+A298</f>
        <v>44122</v>
      </c>
      <c r="BH298" s="132">
        <f t="shared" ref="BH298" si="3941">+C298</f>
        <v>3123</v>
      </c>
      <c r="BI298" s="1">
        <f t="shared" ref="BI298" si="3942">+BE298</f>
        <v>44122</v>
      </c>
      <c r="BJ298">
        <f t="shared" ref="BJ298" si="3943">+L298</f>
        <v>33</v>
      </c>
      <c r="BK298">
        <f t="shared" ref="BK298" si="3944">+M298</f>
        <v>33</v>
      </c>
      <c r="BL298" s="1">
        <f t="shared" ref="BL298" si="3945">+BI298</f>
        <v>44122</v>
      </c>
      <c r="BM298">
        <f t="shared" ref="BM298" si="3946">+BM297+BJ298</f>
        <v>4528</v>
      </c>
      <c r="BN298">
        <f t="shared" ref="BN298" si="3947">+BN297+BK298</f>
        <v>2121</v>
      </c>
      <c r="BO298" s="180">
        <f t="shared" ref="BO298" si="3948">+A298</f>
        <v>44122</v>
      </c>
      <c r="BP298">
        <f t="shared" ref="BP298" si="3949">+AF298</f>
        <v>5241</v>
      </c>
      <c r="BQ298">
        <f t="shared" ref="BQ298" si="3950">+AH298</f>
        <v>4973</v>
      </c>
      <c r="BR298">
        <f t="shared" ref="BR298" si="3951">+AJ298</f>
        <v>105</v>
      </c>
      <c r="BS298" s="180">
        <f t="shared" ref="BS298" si="3952">+A298</f>
        <v>44122</v>
      </c>
      <c r="BT298">
        <f t="shared" ref="BT298" si="3953">+AL298</f>
        <v>46</v>
      </c>
      <c r="BU298">
        <f t="shared" ref="BU298" si="3954">+AN298</f>
        <v>46</v>
      </c>
      <c r="BV298">
        <f t="shared" ref="BV298" si="3955">+AP298</f>
        <v>0</v>
      </c>
      <c r="BW298" s="180">
        <f t="shared" ref="BW298" si="3956">+A298</f>
        <v>44122</v>
      </c>
      <c r="BX298">
        <f t="shared" ref="BX298" si="3957">+AR298</f>
        <v>535</v>
      </c>
      <c r="BY298">
        <f t="shared" ref="BY298" si="3958">+AT298</f>
        <v>491</v>
      </c>
      <c r="BZ298">
        <f t="shared" ref="BZ298" si="3959">+AV298</f>
        <v>7</v>
      </c>
      <c r="CA298" s="180">
        <f t="shared" ref="CA298" si="3960">+A298</f>
        <v>44122</v>
      </c>
      <c r="CB298">
        <f t="shared" ref="CB298" si="3961">+AD298</f>
        <v>4</v>
      </c>
      <c r="CC298">
        <f t="shared" ref="CC298" si="3962">+AG298</f>
        <v>10</v>
      </c>
      <c r="CD298" s="180">
        <f t="shared" ref="CD298" si="3963">+A298</f>
        <v>44122</v>
      </c>
      <c r="CE298">
        <f t="shared" ref="CE298" si="3964">+AI298</f>
        <v>0</v>
      </c>
      <c r="CF298" s="1">
        <f t="shared" si="2055"/>
        <v>44122</v>
      </c>
      <c r="CG298" s="284">
        <f t="shared" si="2056"/>
        <v>4</v>
      </c>
      <c r="CH298" s="1">
        <f t="shared" si="2057"/>
        <v>44122</v>
      </c>
      <c r="CI298" s="285">
        <f t="shared" si="2058"/>
        <v>0</v>
      </c>
    </row>
    <row r="299" spans="1:87" ht="18" customHeight="1" x14ac:dyDescent="0.55000000000000004">
      <c r="A299" s="180">
        <v>44123</v>
      </c>
      <c r="B299" s="241">
        <v>19</v>
      </c>
      <c r="C299" s="155">
        <f t="shared" ref="C299" si="3965">+B299+C298</f>
        <v>3142</v>
      </c>
      <c r="D299" s="155">
        <f t="shared" ref="D299" si="3966">+C299-F299</f>
        <v>245</v>
      </c>
      <c r="E299" s="147">
        <v>1</v>
      </c>
      <c r="F299" s="147">
        <v>2897</v>
      </c>
      <c r="G299" s="147">
        <v>3</v>
      </c>
      <c r="H299" s="135"/>
      <c r="I299" s="147">
        <v>6</v>
      </c>
      <c r="J299" s="135"/>
      <c r="K299" s="42">
        <v>0</v>
      </c>
      <c r="L299" s="146">
        <v>24</v>
      </c>
      <c r="M299" s="147">
        <v>24</v>
      </c>
      <c r="N299" s="135"/>
      <c r="O299" s="135"/>
      <c r="P299" s="147">
        <v>2</v>
      </c>
      <c r="Q299" s="147">
        <v>2</v>
      </c>
      <c r="R299" s="135"/>
      <c r="S299" s="135"/>
      <c r="T299" s="147">
        <v>20</v>
      </c>
      <c r="U299" s="147">
        <v>20</v>
      </c>
      <c r="V299" s="135"/>
      <c r="W299" s="42">
        <v>403</v>
      </c>
      <c r="X299" s="148">
        <v>402</v>
      </c>
      <c r="Y299" s="258">
        <v>111</v>
      </c>
      <c r="Z299" s="75">
        <f t="shared" si="3264"/>
        <v>44123</v>
      </c>
      <c r="AA299" s="231">
        <f t="shared" ref="AA299" si="3967">+AF299+AL299+AR299</f>
        <v>5842</v>
      </c>
      <c r="AB299" s="231">
        <f t="shared" ref="AB299" si="3968">+AH299+AN299+AT299</f>
        <v>5521</v>
      </c>
      <c r="AC299" s="232">
        <f t="shared" ref="AC299" si="3969">+AJ299+AP299+AV299</f>
        <v>112</v>
      </c>
      <c r="AD299" s="184">
        <f t="shared" ref="AD299" si="3970">+AF299-AF298</f>
        <v>15</v>
      </c>
      <c r="AE299" s="244">
        <f t="shared" ref="AE299" si="3971">+AE298+AD299</f>
        <v>4051</v>
      </c>
      <c r="AF299" s="156">
        <v>5256</v>
      </c>
      <c r="AG299" s="185">
        <f t="shared" ref="AG299:AG301" si="3972">+AH299-AH298</f>
        <v>9</v>
      </c>
      <c r="AH299" s="156">
        <v>4982</v>
      </c>
      <c r="AI299" s="185">
        <f t="shared" ref="AI299" si="3973">+AJ299-AJ298</f>
        <v>0</v>
      </c>
      <c r="AJ299" s="186">
        <v>105</v>
      </c>
      <c r="AK299" s="187">
        <f t="shared" ref="AK299" si="3974">+AL299-AL298</f>
        <v>0</v>
      </c>
      <c r="AL299" s="156">
        <v>46</v>
      </c>
      <c r="AM299" s="185">
        <f t="shared" ref="AM299" si="3975">+AN299-AN298</f>
        <v>0</v>
      </c>
      <c r="AN299" s="156">
        <v>46</v>
      </c>
      <c r="AO299" s="185">
        <f t="shared" ref="AO299" si="3976">+AP299-AP298</f>
        <v>0</v>
      </c>
      <c r="AP299" s="188">
        <v>0</v>
      </c>
      <c r="AQ299" s="187">
        <f t="shared" ref="AQ299:AQ300" si="3977">+AR299-AR298</f>
        <v>5</v>
      </c>
      <c r="AR299" s="156">
        <v>540</v>
      </c>
      <c r="AS299" s="185">
        <f t="shared" si="3806"/>
        <v>2</v>
      </c>
      <c r="AT299" s="156">
        <v>493</v>
      </c>
      <c r="AU299" s="185">
        <f t="shared" ref="AU299" si="3978">+AV299-AV298</f>
        <v>0</v>
      </c>
      <c r="AV299" s="189">
        <v>7</v>
      </c>
      <c r="AW299" s="256">
        <v>128</v>
      </c>
      <c r="AX299" s="238">
        <f t="shared" si="3808"/>
        <v>44123</v>
      </c>
      <c r="AY299" s="6">
        <v>0</v>
      </c>
      <c r="AZ299" s="239">
        <f t="shared" ref="AZ299" si="3979">+AZ298+AY299</f>
        <v>341</v>
      </c>
      <c r="BA299" s="239">
        <f t="shared" si="455"/>
        <v>82</v>
      </c>
      <c r="BB299" s="130">
        <v>0</v>
      </c>
      <c r="BC299" s="27">
        <f t="shared" ref="BC299" si="3980">+BC298+BB299</f>
        <v>22</v>
      </c>
      <c r="BD299" s="239">
        <f t="shared" si="2164"/>
        <v>117</v>
      </c>
      <c r="BE299" s="230">
        <f t="shared" ref="BE299" si="3981">+Z299</f>
        <v>44123</v>
      </c>
      <c r="BF299" s="132">
        <f t="shared" ref="BF299" si="3982">+B299</f>
        <v>19</v>
      </c>
      <c r="BG299" s="230">
        <f t="shared" ref="BG299" si="3983">+A299</f>
        <v>44123</v>
      </c>
      <c r="BH299" s="132">
        <f t="shared" ref="BH299" si="3984">+C299</f>
        <v>3142</v>
      </c>
      <c r="BI299" s="1">
        <f t="shared" ref="BI299" si="3985">+BE299</f>
        <v>44123</v>
      </c>
      <c r="BJ299">
        <f t="shared" ref="BJ299" si="3986">+L299</f>
        <v>24</v>
      </c>
      <c r="BK299">
        <f t="shared" ref="BK299" si="3987">+M299</f>
        <v>24</v>
      </c>
      <c r="BL299" s="1">
        <f t="shared" ref="BL299" si="3988">+BI299</f>
        <v>44123</v>
      </c>
      <c r="BM299">
        <f t="shared" ref="BM299" si="3989">+BM298+BJ299</f>
        <v>4552</v>
      </c>
      <c r="BN299">
        <f t="shared" ref="BN299" si="3990">+BN298+BK299</f>
        <v>2145</v>
      </c>
      <c r="BO299" s="180">
        <f t="shared" ref="BO299" si="3991">+A299</f>
        <v>44123</v>
      </c>
      <c r="BP299">
        <f t="shared" ref="BP299" si="3992">+AF299</f>
        <v>5256</v>
      </c>
      <c r="BQ299">
        <f t="shared" ref="BQ299" si="3993">+AH299</f>
        <v>4982</v>
      </c>
      <c r="BR299">
        <f t="shared" ref="BR299" si="3994">+AJ299</f>
        <v>105</v>
      </c>
      <c r="BS299" s="180">
        <f t="shared" ref="BS299" si="3995">+A299</f>
        <v>44123</v>
      </c>
      <c r="BT299">
        <f t="shared" ref="BT299" si="3996">+AL299</f>
        <v>46</v>
      </c>
      <c r="BU299">
        <f t="shared" ref="BU299" si="3997">+AN299</f>
        <v>46</v>
      </c>
      <c r="BV299">
        <f t="shared" ref="BV299" si="3998">+AP299</f>
        <v>0</v>
      </c>
      <c r="BW299" s="180">
        <f t="shared" ref="BW299" si="3999">+A299</f>
        <v>44123</v>
      </c>
      <c r="BX299">
        <f t="shared" ref="BX299" si="4000">+AR299</f>
        <v>540</v>
      </c>
      <c r="BY299">
        <f t="shared" ref="BY299" si="4001">+AT299</f>
        <v>493</v>
      </c>
      <c r="BZ299">
        <f t="shared" ref="BZ299" si="4002">+AV299</f>
        <v>7</v>
      </c>
      <c r="CA299" s="180">
        <f t="shared" ref="CA299" si="4003">+A299</f>
        <v>44123</v>
      </c>
      <c r="CB299">
        <f t="shared" ref="CB299" si="4004">+AD299</f>
        <v>15</v>
      </c>
      <c r="CC299">
        <f t="shared" ref="CC299" si="4005">+AG299</f>
        <v>9</v>
      </c>
      <c r="CD299" s="180">
        <f t="shared" ref="CD299" si="4006">+A299</f>
        <v>44123</v>
      </c>
      <c r="CE299">
        <f t="shared" ref="CE299" si="4007">+AI299</f>
        <v>0</v>
      </c>
      <c r="CF299" s="1">
        <f t="shared" si="2055"/>
        <v>44123</v>
      </c>
      <c r="CG299" s="284">
        <f t="shared" si="2056"/>
        <v>15</v>
      </c>
      <c r="CH299" s="1">
        <f t="shared" si="2057"/>
        <v>44123</v>
      </c>
      <c r="CI299" s="285">
        <f t="shared" si="2058"/>
        <v>0</v>
      </c>
    </row>
    <row r="300" spans="1:87" ht="18" customHeight="1" x14ac:dyDescent="0.55000000000000004">
      <c r="A300" s="180">
        <v>44124</v>
      </c>
      <c r="B300" s="241">
        <v>11</v>
      </c>
      <c r="C300" s="155">
        <f t="shared" ref="C300" si="4008">+B300+C299</f>
        <v>3153</v>
      </c>
      <c r="D300" s="155">
        <f t="shared" ref="D300" si="4009">+C300-F300</f>
        <v>235</v>
      </c>
      <c r="E300" s="147">
        <v>1</v>
      </c>
      <c r="F300" s="147">
        <v>2918</v>
      </c>
      <c r="G300" s="147">
        <v>0</v>
      </c>
      <c r="H300" s="135"/>
      <c r="I300" s="147">
        <v>5</v>
      </c>
      <c r="J300" s="135"/>
      <c r="K300" s="42">
        <v>0</v>
      </c>
      <c r="L300" s="146">
        <v>15</v>
      </c>
      <c r="M300" s="147">
        <v>15</v>
      </c>
      <c r="N300" s="135"/>
      <c r="O300" s="135"/>
      <c r="P300" s="147">
        <v>3</v>
      </c>
      <c r="Q300" s="147">
        <v>3</v>
      </c>
      <c r="R300" s="135"/>
      <c r="S300" s="135"/>
      <c r="T300" s="147">
        <v>12</v>
      </c>
      <c r="U300" s="147">
        <v>12</v>
      </c>
      <c r="V300" s="135"/>
      <c r="W300" s="42">
        <v>403</v>
      </c>
      <c r="X300" s="148">
        <v>402</v>
      </c>
      <c r="Y300" s="258">
        <v>112</v>
      </c>
      <c r="Z300" s="75">
        <f t="shared" si="3264"/>
        <v>44124</v>
      </c>
      <c r="AA300" s="231">
        <f t="shared" ref="AA300" si="4010">+AF300+AL300+AR300</f>
        <v>5850</v>
      </c>
      <c r="AB300" s="231">
        <f t="shared" ref="AB300" si="4011">+AH300+AN300+AT300</f>
        <v>5537</v>
      </c>
      <c r="AC300" s="232">
        <f t="shared" ref="AC300" si="4012">+AJ300+AP300+AV300</f>
        <v>112</v>
      </c>
      <c r="AD300" s="184">
        <f t="shared" ref="AD300" si="4013">+AF300-AF299</f>
        <v>5</v>
      </c>
      <c r="AE300" s="244">
        <f t="shared" ref="AE300" si="4014">+AE299+AD300</f>
        <v>4056</v>
      </c>
      <c r="AF300" s="156">
        <v>5261</v>
      </c>
      <c r="AG300" s="185">
        <f t="shared" si="3972"/>
        <v>14</v>
      </c>
      <c r="AH300" s="156">
        <v>4996</v>
      </c>
      <c r="AI300" s="185">
        <f t="shared" ref="AI300" si="4015">+AJ300-AJ299</f>
        <v>0</v>
      </c>
      <c r="AJ300" s="186">
        <v>105</v>
      </c>
      <c r="AK300" s="187">
        <f t="shared" ref="AK300" si="4016">+AL300-AL299</f>
        <v>0</v>
      </c>
      <c r="AL300" s="156">
        <v>46</v>
      </c>
      <c r="AM300" s="185">
        <f t="shared" ref="AM300" si="4017">+AN300-AN299</f>
        <v>0</v>
      </c>
      <c r="AN300" s="156">
        <v>46</v>
      </c>
      <c r="AO300" s="185">
        <f t="shared" ref="AO300" si="4018">+AP300-AP299</f>
        <v>0</v>
      </c>
      <c r="AP300" s="188">
        <v>0</v>
      </c>
      <c r="AQ300" s="187">
        <f t="shared" si="3977"/>
        <v>3</v>
      </c>
      <c r="AR300" s="156">
        <v>543</v>
      </c>
      <c r="AS300" s="185">
        <f t="shared" ref="AS300" si="4019">+AT300-AT299</f>
        <v>2</v>
      </c>
      <c r="AT300" s="156">
        <v>495</v>
      </c>
      <c r="AU300" s="185">
        <f t="shared" ref="AU300" si="4020">+AV300-AV299</f>
        <v>0</v>
      </c>
      <c r="AV300" s="189">
        <v>7</v>
      </c>
      <c r="AW300" s="256">
        <v>129</v>
      </c>
      <c r="AX300" s="238">
        <f t="shared" ref="AX300" si="4021">+A300</f>
        <v>44124</v>
      </c>
      <c r="AY300" s="6">
        <v>0</v>
      </c>
      <c r="AZ300" s="239">
        <f t="shared" ref="AZ300" si="4022">+AZ299+AY300</f>
        <v>341</v>
      </c>
      <c r="BA300" s="239">
        <f t="shared" si="455"/>
        <v>83</v>
      </c>
      <c r="BB300" s="130">
        <v>0</v>
      </c>
      <c r="BC300" s="27">
        <f t="shared" ref="BC300" si="4023">+BC299+BB300</f>
        <v>22</v>
      </c>
      <c r="BD300" s="239">
        <f t="shared" si="2164"/>
        <v>118</v>
      </c>
      <c r="BE300" s="230">
        <f t="shared" ref="BE300" si="4024">+Z300</f>
        <v>44124</v>
      </c>
      <c r="BF300" s="132">
        <f t="shared" ref="BF300" si="4025">+B300</f>
        <v>11</v>
      </c>
      <c r="BG300" s="230">
        <f t="shared" ref="BG300" si="4026">+A300</f>
        <v>44124</v>
      </c>
      <c r="BH300" s="132">
        <f t="shared" ref="BH300" si="4027">+C300</f>
        <v>3153</v>
      </c>
      <c r="BI300" s="1">
        <f t="shared" ref="BI300" si="4028">+BE300</f>
        <v>44124</v>
      </c>
      <c r="BJ300">
        <f t="shared" ref="BJ300" si="4029">+L300</f>
        <v>15</v>
      </c>
      <c r="BK300">
        <f t="shared" ref="BK300" si="4030">+M300</f>
        <v>15</v>
      </c>
      <c r="BL300" s="1">
        <f t="shared" ref="BL300" si="4031">+BI300</f>
        <v>44124</v>
      </c>
      <c r="BM300">
        <f t="shared" ref="BM300" si="4032">+BM299+BJ300</f>
        <v>4567</v>
      </c>
      <c r="BN300">
        <f t="shared" ref="BN300" si="4033">+BN299+BK300</f>
        <v>2160</v>
      </c>
      <c r="BO300" s="180">
        <f t="shared" ref="BO300" si="4034">+A300</f>
        <v>44124</v>
      </c>
      <c r="BP300">
        <f t="shared" ref="BP300" si="4035">+AF300</f>
        <v>5261</v>
      </c>
      <c r="BQ300">
        <f t="shared" ref="BQ300" si="4036">+AH300</f>
        <v>4996</v>
      </c>
      <c r="BR300">
        <f t="shared" ref="BR300" si="4037">+AJ300</f>
        <v>105</v>
      </c>
      <c r="BS300" s="180">
        <f t="shared" ref="BS300" si="4038">+A300</f>
        <v>44124</v>
      </c>
      <c r="BT300">
        <f t="shared" ref="BT300" si="4039">+AL300</f>
        <v>46</v>
      </c>
      <c r="BU300">
        <f t="shared" ref="BU300" si="4040">+AN300</f>
        <v>46</v>
      </c>
      <c r="BV300">
        <f t="shared" ref="BV300" si="4041">+AP300</f>
        <v>0</v>
      </c>
      <c r="BW300" s="180">
        <f t="shared" ref="BW300" si="4042">+A300</f>
        <v>44124</v>
      </c>
      <c r="BX300">
        <f t="shared" ref="BX300" si="4043">+AR300</f>
        <v>543</v>
      </c>
      <c r="BY300">
        <f t="shared" ref="BY300" si="4044">+AT300</f>
        <v>495</v>
      </c>
      <c r="BZ300">
        <f t="shared" ref="BZ300" si="4045">+AV300</f>
        <v>7</v>
      </c>
      <c r="CA300" s="180">
        <f t="shared" ref="CA300" si="4046">+A300</f>
        <v>44124</v>
      </c>
      <c r="CB300">
        <f t="shared" ref="CB300" si="4047">+AD300</f>
        <v>5</v>
      </c>
      <c r="CC300">
        <f t="shared" ref="CC300" si="4048">+AG300</f>
        <v>14</v>
      </c>
      <c r="CD300" s="180">
        <f t="shared" ref="CD300" si="4049">+A300</f>
        <v>44124</v>
      </c>
      <c r="CE300">
        <f t="shared" ref="CE300" si="4050">+AI300</f>
        <v>0</v>
      </c>
      <c r="CF300" s="1">
        <f t="shared" si="2055"/>
        <v>44124</v>
      </c>
      <c r="CG300" s="284">
        <f t="shared" si="2056"/>
        <v>5</v>
      </c>
      <c r="CH300" s="1">
        <f t="shared" si="2057"/>
        <v>44124</v>
      </c>
      <c r="CI300" s="285">
        <f t="shared" si="2058"/>
        <v>0</v>
      </c>
    </row>
    <row r="301" spans="1:87" ht="18" customHeight="1" x14ac:dyDescent="0.55000000000000004">
      <c r="A301" s="180">
        <v>44125</v>
      </c>
      <c r="B301" s="241">
        <v>14</v>
      </c>
      <c r="C301" s="155">
        <f t="shared" ref="C301" si="4051">+B301+C300</f>
        <v>3167</v>
      </c>
      <c r="D301" s="155">
        <f t="shared" ref="D301" si="4052">+C301-F301</f>
        <v>234</v>
      </c>
      <c r="E301" s="147">
        <v>1</v>
      </c>
      <c r="F301" s="147">
        <v>2933</v>
      </c>
      <c r="G301" s="147">
        <v>2</v>
      </c>
      <c r="H301" s="135"/>
      <c r="I301" s="147">
        <v>5</v>
      </c>
      <c r="J301" s="135"/>
      <c r="K301" s="42">
        <v>0</v>
      </c>
      <c r="L301" s="146">
        <v>25</v>
      </c>
      <c r="M301" s="147">
        <v>25</v>
      </c>
      <c r="N301" s="135"/>
      <c r="O301" s="135"/>
      <c r="P301" s="147">
        <v>1</v>
      </c>
      <c r="Q301" s="147">
        <v>1</v>
      </c>
      <c r="R301" s="135"/>
      <c r="S301" s="135"/>
      <c r="T301" s="147">
        <v>21</v>
      </c>
      <c r="U301" s="147">
        <v>21</v>
      </c>
      <c r="V301" s="135"/>
      <c r="W301" s="42">
        <v>406</v>
      </c>
      <c r="X301" s="148">
        <v>405</v>
      </c>
      <c r="Y301" s="258">
        <v>113</v>
      </c>
      <c r="Z301" s="75">
        <f t="shared" si="3264"/>
        <v>44125</v>
      </c>
      <c r="AA301" s="231">
        <f t="shared" ref="AA301" si="4053">+AF301+AL301+AR301</f>
        <v>5859</v>
      </c>
      <c r="AB301" s="231">
        <f t="shared" ref="AB301" si="4054">+AH301+AN301+AT301</f>
        <v>5545</v>
      </c>
      <c r="AC301" s="232">
        <f t="shared" ref="AC301" si="4055">+AJ301+AP301+AV301</f>
        <v>112</v>
      </c>
      <c r="AD301" s="184">
        <f t="shared" ref="AD301" si="4056">+AF301-AF300</f>
        <v>8</v>
      </c>
      <c r="AE301" s="244">
        <f t="shared" ref="AE301:AE303" si="4057">+AE300+AD301</f>
        <v>4064</v>
      </c>
      <c r="AF301" s="156">
        <v>5269</v>
      </c>
      <c r="AG301" s="185">
        <f t="shared" si="3972"/>
        <v>8</v>
      </c>
      <c r="AH301" s="156">
        <v>5004</v>
      </c>
      <c r="AI301" s="185">
        <f t="shared" ref="AI301" si="4058">+AJ301-AJ300</f>
        <v>0</v>
      </c>
      <c r="AJ301" s="186">
        <v>105</v>
      </c>
      <c r="AK301" s="187">
        <f t="shared" ref="AK301" si="4059">+AL301-AL300</f>
        <v>0</v>
      </c>
      <c r="AL301" s="156">
        <v>46</v>
      </c>
      <c r="AM301" s="185">
        <f t="shared" ref="AM301" si="4060">+AN301-AN300</f>
        <v>0</v>
      </c>
      <c r="AN301" s="156">
        <v>46</v>
      </c>
      <c r="AO301" s="185">
        <f t="shared" ref="AO301" si="4061">+AP301-AP300</f>
        <v>0</v>
      </c>
      <c r="AP301" s="188">
        <v>0</v>
      </c>
      <c r="AQ301" s="187">
        <f t="shared" ref="AQ301" si="4062">+AR301-AR300</f>
        <v>1</v>
      </c>
      <c r="AR301" s="156">
        <v>544</v>
      </c>
      <c r="AS301" s="185">
        <f t="shared" ref="AS301" si="4063">+AT301-AT300</f>
        <v>0</v>
      </c>
      <c r="AT301" s="156">
        <v>495</v>
      </c>
      <c r="AU301" s="185">
        <f t="shared" ref="AU301" si="4064">+AV301-AV300</f>
        <v>0</v>
      </c>
      <c r="AV301" s="189">
        <v>7</v>
      </c>
      <c r="AW301" s="256">
        <v>130</v>
      </c>
      <c r="AX301" s="238">
        <f t="shared" ref="AX301:AX303" si="4065">+A301</f>
        <v>44125</v>
      </c>
      <c r="AY301" s="6">
        <v>0</v>
      </c>
      <c r="AZ301" s="239">
        <f t="shared" ref="AZ301" si="4066">+AZ300+AY301</f>
        <v>341</v>
      </c>
      <c r="BA301" s="239">
        <f t="shared" si="455"/>
        <v>84</v>
      </c>
      <c r="BB301" s="130">
        <v>0</v>
      </c>
      <c r="BC301" s="27">
        <f t="shared" ref="BC301" si="4067">+BC300+BB301</f>
        <v>22</v>
      </c>
      <c r="BD301" s="239">
        <f t="shared" si="2164"/>
        <v>119</v>
      </c>
      <c r="BE301" s="230">
        <f t="shared" ref="BE301" si="4068">+Z301</f>
        <v>44125</v>
      </c>
      <c r="BF301" s="132">
        <f t="shared" ref="BF301" si="4069">+B301</f>
        <v>14</v>
      </c>
      <c r="BG301" s="230">
        <f t="shared" ref="BG301" si="4070">+A301</f>
        <v>44125</v>
      </c>
      <c r="BH301" s="132">
        <f t="shared" ref="BH301" si="4071">+C301</f>
        <v>3167</v>
      </c>
      <c r="BI301" s="1">
        <f t="shared" ref="BI301" si="4072">+BE301</f>
        <v>44125</v>
      </c>
      <c r="BJ301">
        <f t="shared" ref="BJ301" si="4073">+L301</f>
        <v>25</v>
      </c>
      <c r="BK301">
        <f t="shared" ref="BK301" si="4074">+M301</f>
        <v>25</v>
      </c>
      <c r="BL301" s="1">
        <f t="shared" ref="BL301" si="4075">+BI301</f>
        <v>44125</v>
      </c>
      <c r="BM301">
        <f t="shared" ref="BM301" si="4076">+BM300+BJ301</f>
        <v>4592</v>
      </c>
      <c r="BN301">
        <f t="shared" ref="BN301" si="4077">+BN300+BK301</f>
        <v>2185</v>
      </c>
      <c r="BO301" s="180">
        <f t="shared" ref="BO301" si="4078">+A301</f>
        <v>44125</v>
      </c>
      <c r="BP301">
        <f t="shared" ref="BP301" si="4079">+AF301</f>
        <v>5269</v>
      </c>
      <c r="BQ301">
        <f t="shared" ref="BQ301" si="4080">+AH301</f>
        <v>5004</v>
      </c>
      <c r="BR301">
        <f t="shared" ref="BR301" si="4081">+AJ301</f>
        <v>105</v>
      </c>
      <c r="BS301" s="180">
        <f t="shared" ref="BS301" si="4082">+A301</f>
        <v>44125</v>
      </c>
      <c r="BT301">
        <f t="shared" ref="BT301" si="4083">+AL301</f>
        <v>46</v>
      </c>
      <c r="BU301">
        <f t="shared" ref="BU301" si="4084">+AN301</f>
        <v>46</v>
      </c>
      <c r="BV301">
        <f t="shared" ref="BV301" si="4085">+AP301</f>
        <v>0</v>
      </c>
      <c r="BW301" s="180">
        <f t="shared" ref="BW301" si="4086">+A301</f>
        <v>44125</v>
      </c>
      <c r="BX301">
        <f t="shared" ref="BX301" si="4087">+AR301</f>
        <v>544</v>
      </c>
      <c r="BY301">
        <f t="shared" ref="BY301" si="4088">+AT301</f>
        <v>495</v>
      </c>
      <c r="BZ301">
        <f t="shared" ref="BZ301" si="4089">+AV301</f>
        <v>7</v>
      </c>
      <c r="CA301" s="180">
        <f t="shared" ref="CA301" si="4090">+A301</f>
        <v>44125</v>
      </c>
      <c r="CB301">
        <f t="shared" ref="CB301" si="4091">+AD301</f>
        <v>8</v>
      </c>
      <c r="CC301">
        <f t="shared" ref="CC301" si="4092">+AG301</f>
        <v>8</v>
      </c>
      <c r="CD301" s="180">
        <f t="shared" ref="CD301" si="4093">+A301</f>
        <v>44125</v>
      </c>
      <c r="CE301">
        <f t="shared" ref="CE301" si="4094">+AI301</f>
        <v>0</v>
      </c>
      <c r="CF301" s="1">
        <f t="shared" si="2055"/>
        <v>44125</v>
      </c>
      <c r="CG301" s="284">
        <f t="shared" si="2056"/>
        <v>8</v>
      </c>
      <c r="CH301" s="1">
        <f t="shared" si="2057"/>
        <v>44125</v>
      </c>
      <c r="CI301" s="285">
        <f t="shared" si="2058"/>
        <v>0</v>
      </c>
    </row>
    <row r="302" spans="1:87" ht="18" customHeight="1" x14ac:dyDescent="0.55000000000000004">
      <c r="A302" s="180">
        <v>44126</v>
      </c>
      <c r="B302" s="241">
        <v>18</v>
      </c>
      <c r="C302" s="155">
        <f t="shared" ref="C302" si="4095">+B302+C301</f>
        <v>3185</v>
      </c>
      <c r="D302" s="155">
        <f t="shared" ref="D302" si="4096">+C302-F302</f>
        <v>237</v>
      </c>
      <c r="E302" s="147">
        <v>2</v>
      </c>
      <c r="F302" s="147">
        <v>2948</v>
      </c>
      <c r="G302" s="147">
        <v>2</v>
      </c>
      <c r="H302" s="135"/>
      <c r="I302" s="147">
        <v>7</v>
      </c>
      <c r="J302" s="135"/>
      <c r="K302" s="42">
        <v>0</v>
      </c>
      <c r="L302" s="146">
        <v>11</v>
      </c>
      <c r="M302" s="147">
        <v>11</v>
      </c>
      <c r="N302" s="135"/>
      <c r="O302" s="135"/>
      <c r="P302" s="147">
        <v>3</v>
      </c>
      <c r="Q302" s="147">
        <v>3</v>
      </c>
      <c r="R302" s="135"/>
      <c r="S302" s="135"/>
      <c r="T302" s="147">
        <v>11</v>
      </c>
      <c r="U302" s="147">
        <v>11</v>
      </c>
      <c r="V302" s="135"/>
      <c r="W302" s="42">
        <v>403</v>
      </c>
      <c r="X302" s="148">
        <v>402</v>
      </c>
      <c r="Y302" s="258">
        <v>114</v>
      </c>
      <c r="Z302" s="75">
        <f t="shared" si="3264"/>
        <v>44126</v>
      </c>
      <c r="AA302" s="231">
        <f t="shared" ref="AA302" si="4097">+AF302+AL302+AR302</f>
        <v>5874</v>
      </c>
      <c r="AB302" s="231">
        <f t="shared" ref="AB302" si="4098">+AH302+AN302+AT302</f>
        <v>5562</v>
      </c>
      <c r="AC302" s="232">
        <f t="shared" ref="AC302" si="4099">+AJ302+AP302+AV302</f>
        <v>112</v>
      </c>
      <c r="AD302" s="184">
        <f t="shared" ref="AD302" si="4100">+AF302-AF301</f>
        <v>11</v>
      </c>
      <c r="AE302" s="244">
        <f t="shared" si="4057"/>
        <v>4075</v>
      </c>
      <c r="AF302" s="156">
        <v>5280</v>
      </c>
      <c r="AG302" s="185">
        <f t="shared" ref="AG302:AG303" si="4101">+AH302-AH301</f>
        <v>15</v>
      </c>
      <c r="AH302" s="156">
        <v>5019</v>
      </c>
      <c r="AI302" s="185">
        <f t="shared" ref="AI302" si="4102">+AJ302-AJ301</f>
        <v>0</v>
      </c>
      <c r="AJ302" s="186">
        <v>105</v>
      </c>
      <c r="AK302" s="187">
        <f t="shared" ref="AK302" si="4103">+AL302-AL301</f>
        <v>0</v>
      </c>
      <c r="AL302" s="156">
        <v>46</v>
      </c>
      <c r="AM302" s="185">
        <f t="shared" ref="AM302" si="4104">+AN302-AN301</f>
        <v>0</v>
      </c>
      <c r="AN302" s="156">
        <v>46</v>
      </c>
      <c r="AO302" s="185">
        <f t="shared" ref="AO302" si="4105">+AP302-AP301</f>
        <v>0</v>
      </c>
      <c r="AP302" s="188">
        <v>0</v>
      </c>
      <c r="AQ302" s="187">
        <f t="shared" ref="AQ302" si="4106">+AR302-AR301</f>
        <v>4</v>
      </c>
      <c r="AR302" s="156">
        <v>548</v>
      </c>
      <c r="AS302" s="185">
        <f t="shared" ref="AS302" si="4107">+AT302-AT301</f>
        <v>2</v>
      </c>
      <c r="AT302" s="156">
        <v>497</v>
      </c>
      <c r="AU302" s="185">
        <f t="shared" ref="AU302" si="4108">+AV302-AV301</f>
        <v>0</v>
      </c>
      <c r="AV302" s="189">
        <v>7</v>
      </c>
      <c r="AW302" s="256">
        <v>131</v>
      </c>
      <c r="AX302" s="238">
        <f t="shared" si="4065"/>
        <v>44126</v>
      </c>
      <c r="AY302" s="6">
        <v>0</v>
      </c>
      <c r="AZ302" s="239">
        <f t="shared" ref="AZ302" si="4109">+AZ301+AY302</f>
        <v>341</v>
      </c>
      <c r="BA302" s="239">
        <f t="shared" si="455"/>
        <v>85</v>
      </c>
      <c r="BB302" s="130">
        <v>0</v>
      </c>
      <c r="BC302" s="27">
        <f t="shared" ref="BC302" si="4110">+BC301+BB302</f>
        <v>22</v>
      </c>
      <c r="BD302" s="239">
        <f t="shared" si="2164"/>
        <v>120</v>
      </c>
      <c r="BE302" s="230">
        <f t="shared" ref="BE302" si="4111">+Z302</f>
        <v>44126</v>
      </c>
      <c r="BF302" s="132">
        <f t="shared" ref="BF302" si="4112">+B302</f>
        <v>18</v>
      </c>
      <c r="BG302" s="230">
        <f t="shared" ref="BG302" si="4113">+A302</f>
        <v>44126</v>
      </c>
      <c r="BH302" s="132">
        <f t="shared" ref="BH302" si="4114">+C302</f>
        <v>3185</v>
      </c>
      <c r="BI302" s="1">
        <f t="shared" ref="BI302" si="4115">+BE302</f>
        <v>44126</v>
      </c>
      <c r="BJ302">
        <f t="shared" ref="BJ302" si="4116">+L302</f>
        <v>11</v>
      </c>
      <c r="BK302">
        <f t="shared" ref="BK302" si="4117">+M302</f>
        <v>11</v>
      </c>
      <c r="BL302" s="1">
        <f t="shared" ref="BL302" si="4118">+BI302</f>
        <v>44126</v>
      </c>
      <c r="BM302">
        <f t="shared" ref="BM302" si="4119">+BM301+BJ302</f>
        <v>4603</v>
      </c>
      <c r="BN302">
        <f t="shared" ref="BN302" si="4120">+BN301+BK302</f>
        <v>2196</v>
      </c>
      <c r="BO302" s="180">
        <f t="shared" ref="BO302" si="4121">+A302</f>
        <v>44126</v>
      </c>
      <c r="BP302">
        <f t="shared" ref="BP302" si="4122">+AF302</f>
        <v>5280</v>
      </c>
      <c r="BQ302">
        <f t="shared" ref="BQ302" si="4123">+AH302</f>
        <v>5019</v>
      </c>
      <c r="BR302">
        <f t="shared" ref="BR302" si="4124">+AJ302</f>
        <v>105</v>
      </c>
      <c r="BS302" s="180">
        <f t="shared" ref="BS302" si="4125">+A302</f>
        <v>44126</v>
      </c>
      <c r="BT302">
        <f t="shared" ref="BT302" si="4126">+AL302</f>
        <v>46</v>
      </c>
      <c r="BU302">
        <f t="shared" ref="BU302" si="4127">+AN302</f>
        <v>46</v>
      </c>
      <c r="BV302">
        <f t="shared" ref="BV302" si="4128">+AP302</f>
        <v>0</v>
      </c>
      <c r="BW302" s="180">
        <f t="shared" ref="BW302" si="4129">+A302</f>
        <v>44126</v>
      </c>
      <c r="BX302">
        <f t="shared" ref="BX302" si="4130">+AR302</f>
        <v>548</v>
      </c>
      <c r="BY302">
        <f t="shared" ref="BY302" si="4131">+AT302</f>
        <v>497</v>
      </c>
      <c r="BZ302">
        <f t="shared" ref="BZ302" si="4132">+AV302</f>
        <v>7</v>
      </c>
      <c r="CA302" s="180">
        <f t="shared" ref="CA302" si="4133">+A302</f>
        <v>44126</v>
      </c>
      <c r="CB302">
        <f t="shared" ref="CB302" si="4134">+AD302</f>
        <v>11</v>
      </c>
      <c r="CC302">
        <f t="shared" ref="CC302" si="4135">+AG302</f>
        <v>15</v>
      </c>
      <c r="CD302" s="180">
        <f t="shared" ref="CD302" si="4136">+A302</f>
        <v>44126</v>
      </c>
      <c r="CE302">
        <f t="shared" ref="CE302" si="4137">+AI302</f>
        <v>0</v>
      </c>
      <c r="CF302" s="1">
        <f t="shared" si="2055"/>
        <v>44126</v>
      </c>
      <c r="CG302" s="284">
        <f t="shared" si="2056"/>
        <v>11</v>
      </c>
      <c r="CH302" s="1">
        <f t="shared" si="2057"/>
        <v>44126</v>
      </c>
      <c r="CI302" s="285">
        <f t="shared" si="2058"/>
        <v>0</v>
      </c>
    </row>
    <row r="303" spans="1:87" ht="18" customHeight="1" x14ac:dyDescent="0.55000000000000004">
      <c r="A303" s="180">
        <v>44127</v>
      </c>
      <c r="B303" s="241">
        <v>28</v>
      </c>
      <c r="C303" s="155">
        <f t="shared" ref="C303" si="4138">+B303+C302</f>
        <v>3213</v>
      </c>
      <c r="D303" s="155">
        <f t="shared" ref="D303" si="4139">+C303-F303</f>
        <v>254</v>
      </c>
      <c r="E303" s="147">
        <v>2</v>
      </c>
      <c r="F303" s="147">
        <v>2959</v>
      </c>
      <c r="G303" s="147">
        <v>0</v>
      </c>
      <c r="H303" s="135"/>
      <c r="I303" s="147">
        <v>5</v>
      </c>
      <c r="J303" s="135"/>
      <c r="K303" s="42">
        <v>0</v>
      </c>
      <c r="L303" s="146">
        <v>27</v>
      </c>
      <c r="M303" s="147">
        <v>27</v>
      </c>
      <c r="N303" s="135"/>
      <c r="O303" s="135"/>
      <c r="P303" s="147">
        <v>2</v>
      </c>
      <c r="Q303" s="147">
        <v>2</v>
      </c>
      <c r="R303" s="135"/>
      <c r="S303" s="135"/>
      <c r="T303" s="147">
        <v>24</v>
      </c>
      <c r="U303" s="147">
        <v>24</v>
      </c>
      <c r="V303" s="135"/>
      <c r="W303" s="42">
        <v>404</v>
      </c>
      <c r="X303" s="148">
        <v>403</v>
      </c>
      <c r="Y303" s="258">
        <v>115</v>
      </c>
      <c r="Z303" s="75">
        <f t="shared" si="3264"/>
        <v>44127</v>
      </c>
      <c r="AA303" s="231">
        <f t="shared" ref="AA303" si="4140">+AF303+AL303+AR303</f>
        <v>5878</v>
      </c>
      <c r="AB303" s="231">
        <f t="shared" ref="AB303" si="4141">+AH303+AN303+AT303</f>
        <v>5572</v>
      </c>
      <c r="AC303" s="232">
        <f t="shared" ref="AC303" si="4142">+AJ303+AP303+AV303</f>
        <v>112</v>
      </c>
      <c r="AD303" s="184">
        <f t="shared" ref="AD303" si="4143">+AF303-AF302</f>
        <v>4</v>
      </c>
      <c r="AE303" s="244">
        <f t="shared" si="4057"/>
        <v>4079</v>
      </c>
      <c r="AF303" s="156">
        <v>5284</v>
      </c>
      <c r="AG303" s="185">
        <f t="shared" si="4101"/>
        <v>10</v>
      </c>
      <c r="AH303" s="156">
        <v>5029</v>
      </c>
      <c r="AI303" s="185">
        <f t="shared" ref="AI303" si="4144">+AJ303-AJ302</f>
        <v>0</v>
      </c>
      <c r="AJ303" s="186">
        <v>105</v>
      </c>
      <c r="AK303" s="187">
        <f t="shared" ref="AK303" si="4145">+AL303-AL302</f>
        <v>0</v>
      </c>
      <c r="AL303" s="156">
        <v>46</v>
      </c>
      <c r="AM303" s="185">
        <f t="shared" ref="AM303" si="4146">+AN303-AN302</f>
        <v>0</v>
      </c>
      <c r="AN303" s="156">
        <v>46</v>
      </c>
      <c r="AO303" s="185">
        <f t="shared" ref="AO303" si="4147">+AP303-AP302</f>
        <v>0</v>
      </c>
      <c r="AP303" s="188">
        <v>0</v>
      </c>
      <c r="AQ303" s="187">
        <f t="shared" ref="AQ303" si="4148">+AR303-AR302</f>
        <v>0</v>
      </c>
      <c r="AR303" s="156">
        <v>548</v>
      </c>
      <c r="AS303" s="185">
        <f t="shared" ref="AS303" si="4149">+AT303-AT302</f>
        <v>0</v>
      </c>
      <c r="AT303" s="156">
        <v>497</v>
      </c>
      <c r="AU303" s="185">
        <f t="shared" ref="AU303" si="4150">+AV303-AV302</f>
        <v>0</v>
      </c>
      <c r="AV303" s="189">
        <v>7</v>
      </c>
      <c r="AW303" s="256">
        <v>132</v>
      </c>
      <c r="AX303" s="238">
        <f t="shared" si="4065"/>
        <v>44127</v>
      </c>
      <c r="AY303" s="6">
        <v>0</v>
      </c>
      <c r="AZ303" s="239">
        <f t="shared" ref="AZ303" si="4151">+AZ302+AY303</f>
        <v>341</v>
      </c>
      <c r="BA303" s="239">
        <f t="shared" si="455"/>
        <v>86</v>
      </c>
      <c r="BB303" s="130">
        <v>0</v>
      </c>
      <c r="BC303" s="27">
        <f t="shared" ref="BC303" si="4152">+BC302+BB303</f>
        <v>22</v>
      </c>
      <c r="BD303" s="239">
        <f t="shared" si="2164"/>
        <v>121</v>
      </c>
      <c r="BE303" s="230">
        <f t="shared" ref="BE303" si="4153">+Z303</f>
        <v>44127</v>
      </c>
      <c r="BF303" s="132">
        <f t="shared" ref="BF303" si="4154">+B303</f>
        <v>28</v>
      </c>
      <c r="BG303" s="230">
        <f t="shared" ref="BG303" si="4155">+A303</f>
        <v>44127</v>
      </c>
      <c r="BH303" s="132">
        <f t="shared" ref="BH303" si="4156">+C303</f>
        <v>3213</v>
      </c>
      <c r="BI303" s="1">
        <f t="shared" ref="BI303" si="4157">+BE303</f>
        <v>44127</v>
      </c>
      <c r="BJ303">
        <f t="shared" ref="BJ303" si="4158">+L303</f>
        <v>27</v>
      </c>
      <c r="BK303">
        <f t="shared" ref="BK303" si="4159">+M303</f>
        <v>27</v>
      </c>
      <c r="BL303" s="1">
        <f t="shared" ref="BL303" si="4160">+BI303</f>
        <v>44127</v>
      </c>
      <c r="BM303">
        <f t="shared" ref="BM303" si="4161">+BM302+BJ303</f>
        <v>4630</v>
      </c>
      <c r="BN303">
        <f t="shared" ref="BN303" si="4162">+BN302+BK303</f>
        <v>2223</v>
      </c>
      <c r="BO303" s="180">
        <f t="shared" ref="BO303" si="4163">+A303</f>
        <v>44127</v>
      </c>
      <c r="BP303">
        <f t="shared" ref="BP303" si="4164">+AF303</f>
        <v>5284</v>
      </c>
      <c r="BQ303">
        <f t="shared" ref="BQ303" si="4165">+AH303</f>
        <v>5029</v>
      </c>
      <c r="BR303">
        <f t="shared" ref="BR303" si="4166">+AJ303</f>
        <v>105</v>
      </c>
      <c r="BS303" s="180">
        <f t="shared" ref="BS303" si="4167">+A303</f>
        <v>44127</v>
      </c>
      <c r="BT303">
        <f t="shared" ref="BT303" si="4168">+AL303</f>
        <v>46</v>
      </c>
      <c r="BU303">
        <f t="shared" ref="BU303" si="4169">+AN303</f>
        <v>46</v>
      </c>
      <c r="BV303">
        <f t="shared" ref="BV303" si="4170">+AP303</f>
        <v>0</v>
      </c>
      <c r="BW303" s="180">
        <f t="shared" ref="BW303" si="4171">+A303</f>
        <v>44127</v>
      </c>
      <c r="BX303">
        <f t="shared" ref="BX303" si="4172">+AR303</f>
        <v>548</v>
      </c>
      <c r="BY303">
        <f t="shared" ref="BY303" si="4173">+AT303</f>
        <v>497</v>
      </c>
      <c r="BZ303">
        <f t="shared" ref="BZ303" si="4174">+AV303</f>
        <v>7</v>
      </c>
      <c r="CA303" s="180">
        <f t="shared" ref="CA303" si="4175">+A303</f>
        <v>44127</v>
      </c>
      <c r="CB303">
        <f t="shared" ref="CB303" si="4176">+AD303</f>
        <v>4</v>
      </c>
      <c r="CC303">
        <f t="shared" ref="CC303" si="4177">+AG303</f>
        <v>10</v>
      </c>
      <c r="CD303" s="180">
        <f t="shared" ref="CD303" si="4178">+A303</f>
        <v>44127</v>
      </c>
      <c r="CE303">
        <f t="shared" ref="CE303" si="4179">+AI303</f>
        <v>0</v>
      </c>
      <c r="CF303" s="1">
        <f t="shared" si="2055"/>
        <v>44127</v>
      </c>
      <c r="CG303" s="284">
        <f t="shared" si="2056"/>
        <v>4</v>
      </c>
      <c r="CH303" s="1">
        <f t="shared" si="2057"/>
        <v>44127</v>
      </c>
      <c r="CI303" s="285">
        <f t="shared" si="2058"/>
        <v>0</v>
      </c>
    </row>
    <row r="304" spans="1:87" ht="18" customHeight="1" x14ac:dyDescent="0.55000000000000004">
      <c r="A304" s="180">
        <v>44128</v>
      </c>
      <c r="B304" s="241">
        <v>15</v>
      </c>
      <c r="C304" s="155">
        <f t="shared" ref="C304" si="4180">+B304+C303</f>
        <v>3228</v>
      </c>
      <c r="D304" s="155">
        <f t="shared" ref="D304" si="4181">+C304-F304</f>
        <v>254</v>
      </c>
      <c r="E304" s="147">
        <v>2</v>
      </c>
      <c r="F304" s="147">
        <v>2974</v>
      </c>
      <c r="G304" s="147">
        <v>1</v>
      </c>
      <c r="H304" s="135"/>
      <c r="I304" s="147">
        <v>5</v>
      </c>
      <c r="J304" s="135"/>
      <c r="K304" s="42">
        <v>0</v>
      </c>
      <c r="L304" s="146">
        <v>19</v>
      </c>
      <c r="M304" s="147">
        <v>19</v>
      </c>
      <c r="N304" s="135"/>
      <c r="O304" s="135"/>
      <c r="P304" s="147">
        <v>1</v>
      </c>
      <c r="Q304" s="147">
        <v>1</v>
      </c>
      <c r="R304" s="135"/>
      <c r="S304" s="135"/>
      <c r="T304" s="147">
        <v>17</v>
      </c>
      <c r="U304" s="147">
        <v>17</v>
      </c>
      <c r="V304" s="135"/>
      <c r="W304" s="42">
        <v>405</v>
      </c>
      <c r="X304" s="148">
        <v>403</v>
      </c>
      <c r="Y304" s="258">
        <v>116</v>
      </c>
      <c r="Z304" s="75">
        <f t="shared" ref="Z304" si="4182">+A304</f>
        <v>44128</v>
      </c>
      <c r="AA304" s="231">
        <f t="shared" ref="AA304" si="4183">+AF304+AL304+AR304</f>
        <v>5885</v>
      </c>
      <c r="AB304" s="231">
        <f t="shared" ref="AB304" si="4184">+AH304+AN304+AT304</f>
        <v>5589</v>
      </c>
      <c r="AC304" s="232">
        <f t="shared" ref="AC304" si="4185">+AJ304+AP304+AV304</f>
        <v>112</v>
      </c>
      <c r="AD304" s="184">
        <f t="shared" ref="AD304" si="4186">+AF304-AF303</f>
        <v>5</v>
      </c>
      <c r="AE304" s="244">
        <f t="shared" ref="AE304" si="4187">+AE303+AD304</f>
        <v>4084</v>
      </c>
      <c r="AF304" s="156">
        <v>5289</v>
      </c>
      <c r="AG304" s="185">
        <f t="shared" ref="AG304" si="4188">+AH304-AH303</f>
        <v>12</v>
      </c>
      <c r="AH304" s="156">
        <v>5041</v>
      </c>
      <c r="AI304" s="185">
        <f t="shared" ref="AI304" si="4189">+AJ304-AJ303</f>
        <v>0</v>
      </c>
      <c r="AJ304" s="186">
        <v>105</v>
      </c>
      <c r="AK304" s="187">
        <f t="shared" ref="AK304" si="4190">+AL304-AL303</f>
        <v>0</v>
      </c>
      <c r="AL304" s="156">
        <v>46</v>
      </c>
      <c r="AM304" s="185">
        <f t="shared" ref="AM304" si="4191">+AN304-AN303</f>
        <v>0</v>
      </c>
      <c r="AN304" s="156">
        <v>46</v>
      </c>
      <c r="AO304" s="185">
        <f t="shared" ref="AO304" si="4192">+AP304-AP303</f>
        <v>0</v>
      </c>
      <c r="AP304" s="188">
        <v>0</v>
      </c>
      <c r="AQ304" s="187">
        <f t="shared" ref="AQ304" si="4193">+AR304-AR303</f>
        <v>2</v>
      </c>
      <c r="AR304" s="156">
        <v>550</v>
      </c>
      <c r="AS304" s="185">
        <f t="shared" ref="AS304" si="4194">+AT304-AT303</f>
        <v>5</v>
      </c>
      <c r="AT304" s="156">
        <v>502</v>
      </c>
      <c r="AU304" s="185">
        <f t="shared" ref="AU304" si="4195">+AV304-AV303</f>
        <v>0</v>
      </c>
      <c r="AV304" s="189">
        <v>7</v>
      </c>
      <c r="AW304" s="256">
        <v>133</v>
      </c>
      <c r="AX304" s="238">
        <f t="shared" ref="AX304" si="4196">+A304</f>
        <v>44128</v>
      </c>
      <c r="AY304" s="6">
        <v>0</v>
      </c>
      <c r="AZ304" s="239">
        <f t="shared" ref="AZ304" si="4197">+AZ303+AY304</f>
        <v>341</v>
      </c>
      <c r="BA304" s="239">
        <f t="shared" si="455"/>
        <v>87</v>
      </c>
      <c r="BB304" s="130">
        <v>0</v>
      </c>
      <c r="BC304" s="27">
        <f t="shared" ref="BC304" si="4198">+BC303+BB304</f>
        <v>22</v>
      </c>
      <c r="BD304" s="239">
        <f t="shared" si="2164"/>
        <v>122</v>
      </c>
      <c r="BE304" s="230">
        <f t="shared" ref="BE304" si="4199">+Z304</f>
        <v>44128</v>
      </c>
      <c r="BF304" s="132">
        <f t="shared" ref="BF304" si="4200">+B304</f>
        <v>15</v>
      </c>
      <c r="BG304" s="230">
        <f t="shared" ref="BG304" si="4201">+A304</f>
        <v>44128</v>
      </c>
      <c r="BH304" s="132">
        <f t="shared" ref="BH304" si="4202">+C304</f>
        <v>3228</v>
      </c>
      <c r="BI304" s="1">
        <f t="shared" ref="BI304" si="4203">+BE304</f>
        <v>44128</v>
      </c>
      <c r="BJ304">
        <f t="shared" ref="BJ304" si="4204">+L304</f>
        <v>19</v>
      </c>
      <c r="BK304">
        <f t="shared" ref="BK304" si="4205">+M304</f>
        <v>19</v>
      </c>
      <c r="BL304" s="1">
        <f t="shared" ref="BL304" si="4206">+BI304</f>
        <v>44128</v>
      </c>
      <c r="BM304">
        <f t="shared" ref="BM304" si="4207">+BM303+BJ304</f>
        <v>4649</v>
      </c>
      <c r="BN304">
        <f t="shared" ref="BN304" si="4208">+BN303+BK304</f>
        <v>2242</v>
      </c>
      <c r="BO304" s="180">
        <f t="shared" ref="BO304" si="4209">+A304</f>
        <v>44128</v>
      </c>
      <c r="BP304">
        <f t="shared" ref="BP304" si="4210">+AF304</f>
        <v>5289</v>
      </c>
      <c r="BQ304">
        <f t="shared" ref="BQ304" si="4211">+AH304</f>
        <v>5041</v>
      </c>
      <c r="BR304">
        <f t="shared" ref="BR304" si="4212">+AJ304</f>
        <v>105</v>
      </c>
      <c r="BS304" s="180">
        <f t="shared" ref="BS304" si="4213">+A304</f>
        <v>44128</v>
      </c>
      <c r="BT304">
        <f t="shared" ref="BT304" si="4214">+AL304</f>
        <v>46</v>
      </c>
      <c r="BU304">
        <f t="shared" ref="BU304" si="4215">+AN304</f>
        <v>46</v>
      </c>
      <c r="BV304">
        <f t="shared" ref="BV304" si="4216">+AP304</f>
        <v>0</v>
      </c>
      <c r="BW304" s="180">
        <f t="shared" ref="BW304" si="4217">+A304</f>
        <v>44128</v>
      </c>
      <c r="BX304">
        <f t="shared" ref="BX304" si="4218">+AR304</f>
        <v>550</v>
      </c>
      <c r="BY304">
        <f t="shared" ref="BY304" si="4219">+AT304</f>
        <v>502</v>
      </c>
      <c r="BZ304">
        <f t="shared" ref="BZ304" si="4220">+AV304</f>
        <v>7</v>
      </c>
      <c r="CA304" s="180">
        <f t="shared" ref="CA304" si="4221">+A304</f>
        <v>44128</v>
      </c>
      <c r="CB304">
        <f t="shared" ref="CB304" si="4222">+AD304</f>
        <v>5</v>
      </c>
      <c r="CC304">
        <f t="shared" ref="CC304" si="4223">+AG304</f>
        <v>12</v>
      </c>
      <c r="CD304" s="180">
        <f t="shared" ref="CD304" si="4224">+A304</f>
        <v>44128</v>
      </c>
      <c r="CE304">
        <f t="shared" ref="CE304" si="4225">+AI304</f>
        <v>0</v>
      </c>
      <c r="CF304" s="1">
        <f t="shared" si="2055"/>
        <v>44128</v>
      </c>
      <c r="CG304" s="284">
        <f t="shared" si="2056"/>
        <v>5</v>
      </c>
      <c r="CH304" s="1">
        <f t="shared" si="2057"/>
        <v>44128</v>
      </c>
      <c r="CI304" s="285">
        <f t="shared" si="2058"/>
        <v>0</v>
      </c>
    </row>
    <row r="305" spans="1:87" ht="18" customHeight="1" x14ac:dyDescent="0.55000000000000004">
      <c r="A305" s="180">
        <v>44129</v>
      </c>
      <c r="B305" s="241">
        <v>20</v>
      </c>
      <c r="C305" s="155">
        <f t="shared" ref="C305" si="4226">+B305+C304</f>
        <v>3248</v>
      </c>
      <c r="D305" s="155">
        <f t="shared" ref="D305" si="4227">+C305-F305</f>
        <v>255</v>
      </c>
      <c r="E305" s="147">
        <v>3</v>
      </c>
      <c r="F305" s="147">
        <v>2993</v>
      </c>
      <c r="G305" s="147">
        <v>1</v>
      </c>
      <c r="H305" s="135"/>
      <c r="I305" s="147">
        <v>6</v>
      </c>
      <c r="J305" s="135"/>
      <c r="K305" s="42">
        <v>0</v>
      </c>
      <c r="L305" s="146">
        <v>161</v>
      </c>
      <c r="M305" s="147">
        <v>24</v>
      </c>
      <c r="N305" s="135"/>
      <c r="O305" s="135"/>
      <c r="P305" s="147">
        <v>2</v>
      </c>
      <c r="Q305" s="147">
        <v>2</v>
      </c>
      <c r="R305" s="135"/>
      <c r="S305" s="135"/>
      <c r="T305" s="147">
        <v>25</v>
      </c>
      <c r="U305" s="147">
        <v>25</v>
      </c>
      <c r="V305" s="135"/>
      <c r="W305" s="42">
        <v>539</v>
      </c>
      <c r="X305" s="148">
        <v>400</v>
      </c>
      <c r="Y305" s="258">
        <v>117</v>
      </c>
      <c r="Z305" s="75">
        <f t="shared" ref="Z305:Z310" si="4228">+A305</f>
        <v>44129</v>
      </c>
      <c r="AA305" s="231">
        <f t="shared" ref="AA305" si="4229">+AF305+AL305+AR305</f>
        <v>5891</v>
      </c>
      <c r="AB305" s="231">
        <f t="shared" ref="AB305" si="4230">+AH305+AN305+AT305</f>
        <v>5595</v>
      </c>
      <c r="AC305" s="232">
        <f t="shared" ref="AC305" si="4231">+AJ305+AP305+AV305</f>
        <v>112</v>
      </c>
      <c r="AD305" s="184">
        <f t="shared" ref="AD305" si="4232">+AF305-AF304</f>
        <v>6</v>
      </c>
      <c r="AE305" s="244">
        <f t="shared" ref="AE305:AE306" si="4233">+AE304+AD305</f>
        <v>4090</v>
      </c>
      <c r="AF305" s="156">
        <v>5295</v>
      </c>
      <c r="AG305" s="185">
        <f t="shared" ref="AG305:AG306" si="4234">+AH305-AH304</f>
        <v>6</v>
      </c>
      <c r="AH305" s="156">
        <v>5047</v>
      </c>
      <c r="AI305" s="185">
        <f t="shared" ref="AI305" si="4235">+AJ305-AJ304</f>
        <v>0</v>
      </c>
      <c r="AJ305" s="186">
        <v>105</v>
      </c>
      <c r="AK305" s="187">
        <f t="shared" ref="AK305" si="4236">+AL305-AL304</f>
        <v>0</v>
      </c>
      <c r="AL305" s="156">
        <v>46</v>
      </c>
      <c r="AM305" s="185">
        <f t="shared" ref="AM305" si="4237">+AN305-AN304</f>
        <v>0</v>
      </c>
      <c r="AN305" s="156">
        <v>46</v>
      </c>
      <c r="AO305" s="185">
        <f t="shared" ref="AO305" si="4238">+AP305-AP304</f>
        <v>0</v>
      </c>
      <c r="AP305" s="188">
        <v>0</v>
      </c>
      <c r="AQ305" s="187">
        <f t="shared" ref="AQ305" si="4239">+AR305-AR304</f>
        <v>0</v>
      </c>
      <c r="AR305" s="156">
        <v>550</v>
      </c>
      <c r="AS305" s="185">
        <f t="shared" ref="AS305" si="4240">+AT305-AT304</f>
        <v>0</v>
      </c>
      <c r="AT305" s="156">
        <v>502</v>
      </c>
      <c r="AU305" s="185">
        <f t="shared" ref="AU305" si="4241">+AV305-AV304</f>
        <v>0</v>
      </c>
      <c r="AV305" s="189">
        <v>7</v>
      </c>
      <c r="AW305" s="256">
        <v>134</v>
      </c>
      <c r="AX305" s="238">
        <f t="shared" ref="AX305:AX306" si="4242">+A305</f>
        <v>44129</v>
      </c>
      <c r="AY305" s="6">
        <v>0</v>
      </c>
      <c r="AZ305" s="239">
        <f t="shared" ref="AZ305" si="4243">+AZ304+AY305</f>
        <v>341</v>
      </c>
      <c r="BA305" s="239">
        <f t="shared" si="455"/>
        <v>88</v>
      </c>
      <c r="BB305" s="130">
        <v>0</v>
      </c>
      <c r="BC305" s="27">
        <f t="shared" ref="BC305" si="4244">+BC304+BB305</f>
        <v>22</v>
      </c>
      <c r="BD305" s="239">
        <f t="shared" si="2164"/>
        <v>123</v>
      </c>
      <c r="BE305" s="230">
        <f t="shared" ref="BE305" si="4245">+Z305</f>
        <v>44129</v>
      </c>
      <c r="BF305" s="132">
        <f t="shared" ref="BF305" si="4246">+B305</f>
        <v>20</v>
      </c>
      <c r="BG305" s="230">
        <f t="shared" ref="BG305" si="4247">+A305</f>
        <v>44129</v>
      </c>
      <c r="BH305" s="132">
        <f t="shared" ref="BH305" si="4248">+C305</f>
        <v>3248</v>
      </c>
      <c r="BI305" s="1">
        <f t="shared" ref="BI305" si="4249">+BE305</f>
        <v>44129</v>
      </c>
      <c r="BJ305">
        <f t="shared" ref="BJ305" si="4250">+L305</f>
        <v>161</v>
      </c>
      <c r="BK305">
        <f t="shared" ref="BK305" si="4251">+M305</f>
        <v>24</v>
      </c>
      <c r="BL305" s="1">
        <f t="shared" ref="BL305" si="4252">+BI305</f>
        <v>44129</v>
      </c>
      <c r="BM305">
        <f t="shared" ref="BM305" si="4253">+BM304+BJ305</f>
        <v>4810</v>
      </c>
      <c r="BN305">
        <f t="shared" ref="BN305" si="4254">+BN304+BK305</f>
        <v>2266</v>
      </c>
      <c r="BO305" s="180">
        <f t="shared" ref="BO305" si="4255">+A305</f>
        <v>44129</v>
      </c>
      <c r="BP305">
        <f t="shared" ref="BP305" si="4256">+AF305</f>
        <v>5295</v>
      </c>
      <c r="BQ305">
        <f t="shared" ref="BQ305" si="4257">+AH305</f>
        <v>5047</v>
      </c>
      <c r="BR305">
        <f t="shared" ref="BR305" si="4258">+AJ305</f>
        <v>105</v>
      </c>
      <c r="BS305" s="180">
        <f t="shared" ref="BS305" si="4259">+A305</f>
        <v>44129</v>
      </c>
      <c r="BT305">
        <f t="shared" ref="BT305" si="4260">+AL305</f>
        <v>46</v>
      </c>
      <c r="BU305">
        <f t="shared" ref="BU305" si="4261">+AN305</f>
        <v>46</v>
      </c>
      <c r="BV305">
        <f t="shared" ref="BV305" si="4262">+AP305</f>
        <v>0</v>
      </c>
      <c r="BW305" s="180">
        <f t="shared" ref="BW305" si="4263">+A305</f>
        <v>44129</v>
      </c>
      <c r="BX305">
        <f t="shared" ref="BX305" si="4264">+AR305</f>
        <v>550</v>
      </c>
      <c r="BY305">
        <f t="shared" ref="BY305" si="4265">+AT305</f>
        <v>502</v>
      </c>
      <c r="BZ305">
        <f t="shared" ref="BZ305" si="4266">+AV305</f>
        <v>7</v>
      </c>
      <c r="CA305" s="180">
        <f t="shared" ref="CA305" si="4267">+A305</f>
        <v>44129</v>
      </c>
      <c r="CB305">
        <f t="shared" ref="CB305" si="4268">+AD305</f>
        <v>6</v>
      </c>
      <c r="CC305">
        <f t="shared" ref="CC305" si="4269">+AG305</f>
        <v>6</v>
      </c>
      <c r="CD305" s="180">
        <f t="shared" ref="CD305" si="4270">+A305</f>
        <v>44129</v>
      </c>
      <c r="CE305">
        <f t="shared" ref="CE305" si="4271">+AI305</f>
        <v>0</v>
      </c>
      <c r="CF305" s="1">
        <f t="shared" si="2055"/>
        <v>44129</v>
      </c>
      <c r="CG305" s="284">
        <f t="shared" si="2056"/>
        <v>6</v>
      </c>
      <c r="CH305" s="1">
        <f t="shared" si="2057"/>
        <v>44129</v>
      </c>
      <c r="CI305" s="285">
        <f t="shared" si="2058"/>
        <v>0</v>
      </c>
    </row>
    <row r="306" spans="1:87" ht="18" customHeight="1" x14ac:dyDescent="0.55000000000000004">
      <c r="A306" s="180">
        <v>44130</v>
      </c>
      <c r="B306" s="241">
        <v>16</v>
      </c>
      <c r="C306" s="155">
        <f t="shared" ref="C306" si="4272">+B306+C305</f>
        <v>3264</v>
      </c>
      <c r="D306" s="155">
        <f t="shared" ref="D306" si="4273">+C306-F306</f>
        <v>255</v>
      </c>
      <c r="E306" s="147">
        <v>3</v>
      </c>
      <c r="F306" s="147">
        <v>3009</v>
      </c>
      <c r="G306" s="147">
        <v>0</v>
      </c>
      <c r="H306" s="135"/>
      <c r="I306" s="147">
        <v>2</v>
      </c>
      <c r="J306" s="135"/>
      <c r="K306" s="42">
        <v>0</v>
      </c>
      <c r="L306" s="146">
        <v>50</v>
      </c>
      <c r="M306" s="147">
        <v>24</v>
      </c>
      <c r="N306" s="135"/>
      <c r="O306" s="135"/>
      <c r="P306" s="147">
        <v>2</v>
      </c>
      <c r="Q306" s="147">
        <v>2</v>
      </c>
      <c r="R306" s="135"/>
      <c r="S306" s="135"/>
      <c r="T306" s="147">
        <v>17</v>
      </c>
      <c r="U306" s="147">
        <v>17</v>
      </c>
      <c r="V306" s="135"/>
      <c r="W306" s="42">
        <v>570</v>
      </c>
      <c r="X306" s="148">
        <v>405</v>
      </c>
      <c r="Y306" s="258">
        <v>118</v>
      </c>
      <c r="Z306" s="75">
        <f t="shared" si="4228"/>
        <v>44130</v>
      </c>
      <c r="AA306" s="231">
        <f t="shared" ref="AA306" si="4274">+AF306+AL306+AR306</f>
        <v>5899</v>
      </c>
      <c r="AB306" s="231">
        <f t="shared" ref="AB306" si="4275">+AH306+AN306+AT306</f>
        <v>5598</v>
      </c>
      <c r="AC306" s="232">
        <f t="shared" ref="AC306" si="4276">+AJ306+AP306+AV306</f>
        <v>112</v>
      </c>
      <c r="AD306" s="184">
        <f t="shared" ref="AD306" si="4277">+AF306-AF305</f>
        <v>8</v>
      </c>
      <c r="AE306" s="244">
        <f t="shared" si="4233"/>
        <v>4098</v>
      </c>
      <c r="AF306" s="156">
        <v>5303</v>
      </c>
      <c r="AG306" s="185">
        <f t="shared" si="4234"/>
        <v>3</v>
      </c>
      <c r="AH306" s="156">
        <v>5050</v>
      </c>
      <c r="AI306" s="185">
        <f t="shared" ref="AI306" si="4278">+AJ306-AJ305</f>
        <v>0</v>
      </c>
      <c r="AJ306" s="186">
        <v>105</v>
      </c>
      <c r="AK306" s="187">
        <f t="shared" ref="AK306" si="4279">+AL306-AL305</f>
        <v>0</v>
      </c>
      <c r="AL306" s="156">
        <v>46</v>
      </c>
      <c r="AM306" s="185">
        <f t="shared" ref="AM306" si="4280">+AN306-AN305</f>
        <v>0</v>
      </c>
      <c r="AN306" s="156">
        <v>46</v>
      </c>
      <c r="AO306" s="185">
        <f t="shared" ref="AO306" si="4281">+AP306-AP305</f>
        <v>0</v>
      </c>
      <c r="AP306" s="188">
        <v>0</v>
      </c>
      <c r="AQ306" s="187">
        <f t="shared" ref="AQ306" si="4282">+AR306-AR305</f>
        <v>0</v>
      </c>
      <c r="AR306" s="156">
        <v>550</v>
      </c>
      <c r="AS306" s="185">
        <f t="shared" ref="AS306" si="4283">+AT306-AT305</f>
        <v>0</v>
      </c>
      <c r="AT306" s="156">
        <v>502</v>
      </c>
      <c r="AU306" s="185">
        <f t="shared" ref="AU306" si="4284">+AV306-AV305</f>
        <v>0</v>
      </c>
      <c r="AV306" s="189">
        <v>7</v>
      </c>
      <c r="AW306" s="256">
        <v>135</v>
      </c>
      <c r="AX306" s="238">
        <f t="shared" si="4242"/>
        <v>44130</v>
      </c>
      <c r="AY306" s="6">
        <v>0</v>
      </c>
      <c r="AZ306" s="239">
        <f t="shared" ref="AZ306" si="4285">+AZ305+AY306</f>
        <v>341</v>
      </c>
      <c r="BA306" s="239">
        <f t="shared" si="455"/>
        <v>89</v>
      </c>
      <c r="BB306" s="130">
        <v>0</v>
      </c>
      <c r="BC306" s="27">
        <f t="shared" ref="BC306" si="4286">+BC305+BB306</f>
        <v>22</v>
      </c>
      <c r="BD306" s="239">
        <f t="shared" si="2164"/>
        <v>124</v>
      </c>
      <c r="BE306" s="230">
        <f t="shared" ref="BE306" si="4287">+Z306</f>
        <v>44130</v>
      </c>
      <c r="BF306" s="132">
        <f t="shared" ref="BF306" si="4288">+B306</f>
        <v>16</v>
      </c>
      <c r="BG306" s="230">
        <f t="shared" ref="BG306" si="4289">+A306</f>
        <v>44130</v>
      </c>
      <c r="BH306" s="132">
        <f t="shared" ref="BH306" si="4290">+C306</f>
        <v>3264</v>
      </c>
      <c r="BI306" s="1">
        <f t="shared" ref="BI306" si="4291">+BE306</f>
        <v>44130</v>
      </c>
      <c r="BJ306">
        <f t="shared" ref="BJ306" si="4292">+L306</f>
        <v>50</v>
      </c>
      <c r="BK306">
        <f t="shared" ref="BK306" si="4293">+M306</f>
        <v>24</v>
      </c>
      <c r="BL306" s="1">
        <f t="shared" ref="BL306" si="4294">+BI306</f>
        <v>44130</v>
      </c>
      <c r="BM306">
        <f t="shared" ref="BM306" si="4295">+BM305+BJ306</f>
        <v>4860</v>
      </c>
      <c r="BN306">
        <f t="shared" ref="BN306" si="4296">+BN305+BK306</f>
        <v>2290</v>
      </c>
      <c r="BO306" s="180">
        <f t="shared" ref="BO306" si="4297">+A306</f>
        <v>44130</v>
      </c>
      <c r="BP306">
        <f t="shared" ref="BP306" si="4298">+AF306</f>
        <v>5303</v>
      </c>
      <c r="BQ306">
        <f t="shared" ref="BQ306" si="4299">+AH306</f>
        <v>5050</v>
      </c>
      <c r="BR306">
        <f t="shared" ref="BR306" si="4300">+AJ306</f>
        <v>105</v>
      </c>
      <c r="BS306" s="180">
        <f t="shared" ref="BS306" si="4301">+A306</f>
        <v>44130</v>
      </c>
      <c r="BT306">
        <f t="shared" ref="BT306" si="4302">+AL306</f>
        <v>46</v>
      </c>
      <c r="BU306">
        <f t="shared" ref="BU306" si="4303">+AN306</f>
        <v>46</v>
      </c>
      <c r="BV306">
        <f t="shared" ref="BV306" si="4304">+AP306</f>
        <v>0</v>
      </c>
      <c r="BW306" s="180">
        <f t="shared" ref="BW306" si="4305">+A306</f>
        <v>44130</v>
      </c>
      <c r="BX306">
        <f t="shared" ref="BX306" si="4306">+AR306</f>
        <v>550</v>
      </c>
      <c r="BY306">
        <f t="shared" ref="BY306" si="4307">+AT306</f>
        <v>502</v>
      </c>
      <c r="BZ306">
        <f t="shared" ref="BZ306" si="4308">+AV306</f>
        <v>7</v>
      </c>
      <c r="CA306" s="180">
        <f t="shared" ref="CA306" si="4309">+A306</f>
        <v>44130</v>
      </c>
      <c r="CB306">
        <f t="shared" ref="CB306" si="4310">+AD306</f>
        <v>8</v>
      </c>
      <c r="CC306">
        <f t="shared" ref="CC306" si="4311">+AG306</f>
        <v>3</v>
      </c>
      <c r="CD306" s="180">
        <f t="shared" ref="CD306" si="4312">+A306</f>
        <v>44130</v>
      </c>
      <c r="CE306">
        <f t="shared" ref="CE306" si="4313">+AI306</f>
        <v>0</v>
      </c>
      <c r="CF306" s="1">
        <f t="shared" si="2055"/>
        <v>44130</v>
      </c>
      <c r="CG306" s="284">
        <f t="shared" si="2056"/>
        <v>8</v>
      </c>
      <c r="CH306" s="1">
        <f t="shared" si="2057"/>
        <v>44130</v>
      </c>
      <c r="CI306" s="285">
        <f t="shared" si="2058"/>
        <v>0</v>
      </c>
    </row>
    <row r="307" spans="1:87" ht="18" customHeight="1" x14ac:dyDescent="0.55000000000000004">
      <c r="A307" s="180">
        <v>44131</v>
      </c>
      <c r="B307" s="241">
        <v>20</v>
      </c>
      <c r="C307" s="155">
        <f t="shared" ref="C307" si="4314">+B307+C306</f>
        <v>3284</v>
      </c>
      <c r="D307" s="155">
        <f t="shared" ref="D307" si="4315">+C307-F307</f>
        <v>267</v>
      </c>
      <c r="E307" s="147">
        <v>3</v>
      </c>
      <c r="F307" s="147">
        <v>3017</v>
      </c>
      <c r="G307" s="147">
        <v>0</v>
      </c>
      <c r="H307" s="135"/>
      <c r="I307" s="147">
        <v>0</v>
      </c>
      <c r="J307" s="135"/>
      <c r="K307" s="42">
        <v>0</v>
      </c>
      <c r="L307" s="146">
        <v>38</v>
      </c>
      <c r="M307" s="147">
        <v>19</v>
      </c>
      <c r="N307" s="135"/>
      <c r="O307" s="135"/>
      <c r="P307" s="147">
        <v>24</v>
      </c>
      <c r="Q307" s="147">
        <v>2</v>
      </c>
      <c r="R307" s="135"/>
      <c r="S307" s="135"/>
      <c r="T307" s="147">
        <v>14</v>
      </c>
      <c r="U307" s="147">
        <v>14</v>
      </c>
      <c r="V307" s="135"/>
      <c r="W307" s="42">
        <v>570</v>
      </c>
      <c r="X307" s="148">
        <v>408</v>
      </c>
      <c r="Y307" s="258">
        <v>119</v>
      </c>
      <c r="Z307" s="75">
        <f t="shared" si="4228"/>
        <v>44131</v>
      </c>
      <c r="AA307" s="231">
        <f t="shared" ref="AA307" si="4316">+AF307+AL307+AR307</f>
        <v>5904</v>
      </c>
      <c r="AB307" s="231">
        <f t="shared" ref="AB307" si="4317">+AH307+AN307+AT307</f>
        <v>5601</v>
      </c>
      <c r="AC307" s="232">
        <f t="shared" ref="AC307" si="4318">+AJ307+AP307+AV307</f>
        <v>112</v>
      </c>
      <c r="AD307" s="184">
        <f t="shared" ref="AD307" si="4319">+AF307-AF306</f>
        <v>5</v>
      </c>
      <c r="AE307" s="244">
        <f t="shared" ref="AE307" si="4320">+AE306+AD307</f>
        <v>4103</v>
      </c>
      <c r="AF307" s="156">
        <v>5308</v>
      </c>
      <c r="AG307" s="185">
        <f t="shared" ref="AG307" si="4321">+AH307-AH306</f>
        <v>3</v>
      </c>
      <c r="AH307" s="156">
        <v>5053</v>
      </c>
      <c r="AI307" s="185">
        <f t="shared" ref="AI307" si="4322">+AJ307-AJ306</f>
        <v>0</v>
      </c>
      <c r="AJ307" s="186">
        <v>105</v>
      </c>
      <c r="AK307" s="187">
        <f t="shared" ref="AK307" si="4323">+AL307-AL306</f>
        <v>0</v>
      </c>
      <c r="AL307" s="156">
        <v>46</v>
      </c>
      <c r="AM307" s="185">
        <f t="shared" ref="AM307" si="4324">+AN307-AN306</f>
        <v>0</v>
      </c>
      <c r="AN307" s="156">
        <v>46</v>
      </c>
      <c r="AO307" s="185">
        <f t="shared" ref="AO307" si="4325">+AP307-AP306</f>
        <v>0</v>
      </c>
      <c r="AP307" s="188">
        <v>0</v>
      </c>
      <c r="AQ307" s="187">
        <f t="shared" ref="AQ307" si="4326">+AR307-AR306</f>
        <v>0</v>
      </c>
      <c r="AR307" s="156">
        <v>550</v>
      </c>
      <c r="AS307" s="185">
        <f t="shared" ref="AS307" si="4327">+AT307-AT306</f>
        <v>0</v>
      </c>
      <c r="AT307" s="156">
        <v>502</v>
      </c>
      <c r="AU307" s="185">
        <f t="shared" ref="AU307" si="4328">+AV307-AV306</f>
        <v>0</v>
      </c>
      <c r="AV307" s="189">
        <v>7</v>
      </c>
      <c r="AW307" s="256">
        <v>136</v>
      </c>
      <c r="AX307" s="238">
        <f t="shared" ref="AX307:AX309" si="4329">+A307</f>
        <v>44131</v>
      </c>
      <c r="AY307" s="6">
        <v>0</v>
      </c>
      <c r="AZ307" s="239">
        <f t="shared" ref="AZ307" si="4330">+AZ306+AY307</f>
        <v>341</v>
      </c>
      <c r="BA307" s="239">
        <f t="shared" si="455"/>
        <v>90</v>
      </c>
      <c r="BB307" s="130">
        <v>0</v>
      </c>
      <c r="BC307" s="27">
        <f t="shared" ref="BC307" si="4331">+BC306+BB307</f>
        <v>22</v>
      </c>
      <c r="BD307" s="239">
        <f t="shared" si="2164"/>
        <v>125</v>
      </c>
      <c r="BE307" s="230">
        <f t="shared" ref="BE307" si="4332">+Z307</f>
        <v>44131</v>
      </c>
      <c r="BF307" s="132">
        <f t="shared" ref="BF307" si="4333">+B307</f>
        <v>20</v>
      </c>
      <c r="BG307" s="230">
        <f t="shared" ref="BG307" si="4334">+A307</f>
        <v>44131</v>
      </c>
      <c r="BH307" s="132">
        <f t="shared" ref="BH307" si="4335">+C307</f>
        <v>3284</v>
      </c>
      <c r="BI307" s="1">
        <f t="shared" ref="BI307" si="4336">+BE307</f>
        <v>44131</v>
      </c>
      <c r="BJ307">
        <f t="shared" ref="BJ307" si="4337">+L307</f>
        <v>38</v>
      </c>
      <c r="BK307">
        <f t="shared" ref="BK307" si="4338">+M307</f>
        <v>19</v>
      </c>
      <c r="BL307" s="1">
        <f t="shared" ref="BL307" si="4339">+BI307</f>
        <v>44131</v>
      </c>
      <c r="BM307">
        <f t="shared" ref="BM307" si="4340">+BM306+BJ307</f>
        <v>4898</v>
      </c>
      <c r="BN307">
        <f t="shared" ref="BN307" si="4341">+BN306+BK307</f>
        <v>2309</v>
      </c>
      <c r="BO307" s="180">
        <f t="shared" ref="BO307" si="4342">+A307</f>
        <v>44131</v>
      </c>
      <c r="BP307">
        <f t="shared" ref="BP307" si="4343">+AF307</f>
        <v>5308</v>
      </c>
      <c r="BQ307">
        <f t="shared" ref="BQ307" si="4344">+AH307</f>
        <v>5053</v>
      </c>
      <c r="BR307">
        <f t="shared" ref="BR307" si="4345">+AJ307</f>
        <v>105</v>
      </c>
      <c r="BS307" s="180">
        <f t="shared" ref="BS307" si="4346">+A307</f>
        <v>44131</v>
      </c>
      <c r="BT307">
        <f t="shared" ref="BT307" si="4347">+AL307</f>
        <v>46</v>
      </c>
      <c r="BU307">
        <f t="shared" ref="BU307" si="4348">+AN307</f>
        <v>46</v>
      </c>
      <c r="BV307">
        <f t="shared" ref="BV307" si="4349">+AP307</f>
        <v>0</v>
      </c>
      <c r="BW307" s="180">
        <f t="shared" ref="BW307" si="4350">+A307</f>
        <v>44131</v>
      </c>
      <c r="BX307">
        <f t="shared" ref="BX307" si="4351">+AR307</f>
        <v>550</v>
      </c>
      <c r="BY307">
        <f t="shared" ref="BY307" si="4352">+AT307</f>
        <v>502</v>
      </c>
      <c r="BZ307">
        <f t="shared" ref="BZ307" si="4353">+AV307</f>
        <v>7</v>
      </c>
      <c r="CA307" s="180">
        <f t="shared" ref="CA307" si="4354">+A307</f>
        <v>44131</v>
      </c>
      <c r="CB307">
        <f t="shared" ref="CB307" si="4355">+AD307</f>
        <v>5</v>
      </c>
      <c r="CC307">
        <f t="shared" ref="CC307" si="4356">+AG307</f>
        <v>3</v>
      </c>
      <c r="CD307" s="180">
        <f t="shared" ref="CD307" si="4357">+A307</f>
        <v>44131</v>
      </c>
      <c r="CE307">
        <f t="shared" ref="CE307" si="4358">+AI307</f>
        <v>0</v>
      </c>
      <c r="CF307" s="1">
        <f t="shared" si="2055"/>
        <v>44131</v>
      </c>
      <c r="CG307" s="284">
        <f t="shared" si="2056"/>
        <v>5</v>
      </c>
      <c r="CH307" s="1">
        <f t="shared" si="2057"/>
        <v>44131</v>
      </c>
      <c r="CI307" s="285">
        <f t="shared" si="2058"/>
        <v>0</v>
      </c>
    </row>
    <row r="308" spans="1:87" ht="18" customHeight="1" x14ac:dyDescent="0.55000000000000004">
      <c r="A308" s="180">
        <v>44132</v>
      </c>
      <c r="B308" s="241">
        <v>24</v>
      </c>
      <c r="C308" s="155">
        <f t="shared" ref="C308" si="4359">+B308+C307</f>
        <v>3308</v>
      </c>
      <c r="D308" s="155">
        <f t="shared" ref="D308" si="4360">+C308-F308</f>
        <v>286</v>
      </c>
      <c r="E308" s="147">
        <v>3</v>
      </c>
      <c r="F308" s="147">
        <v>3022</v>
      </c>
      <c r="G308" s="147">
        <v>0</v>
      </c>
      <c r="H308" s="135"/>
      <c r="I308" s="147">
        <v>0</v>
      </c>
      <c r="J308" s="135"/>
      <c r="K308" s="42">
        <v>0</v>
      </c>
      <c r="L308" s="146">
        <v>16</v>
      </c>
      <c r="M308" s="147">
        <v>16</v>
      </c>
      <c r="N308" s="135"/>
      <c r="O308" s="135"/>
      <c r="P308" s="147">
        <v>24</v>
      </c>
      <c r="Q308" s="147">
        <v>24</v>
      </c>
      <c r="R308" s="135"/>
      <c r="S308" s="135"/>
      <c r="T308" s="147">
        <v>19</v>
      </c>
      <c r="U308" s="147">
        <v>19</v>
      </c>
      <c r="V308" s="135"/>
      <c r="W308" s="42">
        <v>543</v>
      </c>
      <c r="X308" s="148">
        <v>404</v>
      </c>
      <c r="Y308" s="258">
        <v>120</v>
      </c>
      <c r="Z308" s="75">
        <f t="shared" si="4228"/>
        <v>44132</v>
      </c>
      <c r="AA308" s="231">
        <f t="shared" ref="AA308" si="4361">+AF308+AL308+AR308</f>
        <v>5906</v>
      </c>
      <c r="AB308" s="231">
        <f t="shared" ref="AB308" si="4362">+AH308+AN308+AT308</f>
        <v>5617</v>
      </c>
      <c r="AC308" s="232">
        <f t="shared" ref="AC308" si="4363">+AJ308+AP308+AV308</f>
        <v>112</v>
      </c>
      <c r="AD308" s="184">
        <f t="shared" ref="AD308" si="4364">+AF308-AF307</f>
        <v>2</v>
      </c>
      <c r="AE308" s="244">
        <f t="shared" ref="AE308" si="4365">+AE307+AD308</f>
        <v>4105</v>
      </c>
      <c r="AF308" s="156">
        <v>5310</v>
      </c>
      <c r="AG308" s="185">
        <f t="shared" ref="AG308" si="4366">+AH308-AH307</f>
        <v>10</v>
      </c>
      <c r="AH308" s="156">
        <v>5063</v>
      </c>
      <c r="AI308" s="185">
        <f t="shared" ref="AI308" si="4367">+AJ308-AJ307</f>
        <v>0</v>
      </c>
      <c r="AJ308" s="186">
        <v>105</v>
      </c>
      <c r="AK308" s="187">
        <f t="shared" ref="AK308" si="4368">+AL308-AL307</f>
        <v>0</v>
      </c>
      <c r="AL308" s="156">
        <v>46</v>
      </c>
      <c r="AM308" s="185">
        <f t="shared" ref="AM308" si="4369">+AN308-AN307</f>
        <v>0</v>
      </c>
      <c r="AN308" s="156">
        <v>46</v>
      </c>
      <c r="AO308" s="185">
        <f t="shared" ref="AO308" si="4370">+AP308-AP307</f>
        <v>0</v>
      </c>
      <c r="AP308" s="188">
        <v>0</v>
      </c>
      <c r="AQ308" s="187">
        <f t="shared" ref="AQ308" si="4371">+AR308-AR307</f>
        <v>0</v>
      </c>
      <c r="AR308" s="156">
        <v>550</v>
      </c>
      <c r="AS308" s="185">
        <f t="shared" ref="AS308" si="4372">+AT308-AT307</f>
        <v>6</v>
      </c>
      <c r="AT308" s="156">
        <v>508</v>
      </c>
      <c r="AU308" s="185">
        <f t="shared" ref="AU308" si="4373">+AV308-AV307</f>
        <v>0</v>
      </c>
      <c r="AV308" s="189">
        <v>7</v>
      </c>
      <c r="AW308" s="256">
        <v>137</v>
      </c>
      <c r="AX308" s="238">
        <f t="shared" si="4329"/>
        <v>44132</v>
      </c>
      <c r="AY308" s="6">
        <v>0</v>
      </c>
      <c r="AZ308" s="239">
        <f t="shared" ref="AZ308" si="4374">+AZ307+AY308</f>
        <v>341</v>
      </c>
      <c r="BA308" s="239">
        <f t="shared" si="455"/>
        <v>91</v>
      </c>
      <c r="BB308" s="130">
        <v>0</v>
      </c>
      <c r="BC308" s="27">
        <f t="shared" ref="BC308" si="4375">+BC307+BB308</f>
        <v>22</v>
      </c>
      <c r="BD308" s="239">
        <f t="shared" si="2164"/>
        <v>126</v>
      </c>
      <c r="BE308" s="230">
        <f t="shared" ref="BE308" si="4376">+Z308</f>
        <v>44132</v>
      </c>
      <c r="BF308" s="132">
        <f t="shared" ref="BF308" si="4377">+B308</f>
        <v>24</v>
      </c>
      <c r="BG308" s="230">
        <f t="shared" ref="BG308" si="4378">+A308</f>
        <v>44132</v>
      </c>
      <c r="BH308" s="132">
        <f t="shared" ref="BH308" si="4379">+C308</f>
        <v>3308</v>
      </c>
      <c r="BI308" s="1">
        <f t="shared" ref="BI308" si="4380">+BE308</f>
        <v>44132</v>
      </c>
      <c r="BJ308">
        <f t="shared" ref="BJ308" si="4381">+L308</f>
        <v>16</v>
      </c>
      <c r="BK308">
        <f t="shared" ref="BK308" si="4382">+M308</f>
        <v>16</v>
      </c>
      <c r="BL308" s="1">
        <f t="shared" ref="BL308" si="4383">+BI308</f>
        <v>44132</v>
      </c>
      <c r="BM308">
        <f t="shared" ref="BM308" si="4384">+BM307+BJ308</f>
        <v>4914</v>
      </c>
      <c r="BN308">
        <f t="shared" ref="BN308" si="4385">+BN307+BK308</f>
        <v>2325</v>
      </c>
      <c r="BO308" s="180">
        <f t="shared" ref="BO308" si="4386">+A308</f>
        <v>44132</v>
      </c>
      <c r="BP308">
        <f t="shared" ref="BP308" si="4387">+AF308</f>
        <v>5310</v>
      </c>
      <c r="BQ308">
        <f t="shared" ref="BQ308" si="4388">+AH308</f>
        <v>5063</v>
      </c>
      <c r="BR308">
        <f t="shared" ref="BR308" si="4389">+AJ308</f>
        <v>105</v>
      </c>
      <c r="BS308" s="180">
        <f t="shared" ref="BS308" si="4390">+A308</f>
        <v>44132</v>
      </c>
      <c r="BT308">
        <f t="shared" ref="BT308" si="4391">+AL308</f>
        <v>46</v>
      </c>
      <c r="BU308">
        <f t="shared" ref="BU308" si="4392">+AN308</f>
        <v>46</v>
      </c>
      <c r="BV308">
        <f t="shared" ref="BV308" si="4393">+AP308</f>
        <v>0</v>
      </c>
      <c r="BW308" s="180">
        <f t="shared" ref="BW308" si="4394">+A308</f>
        <v>44132</v>
      </c>
      <c r="BX308">
        <f t="shared" ref="BX308" si="4395">+AR308</f>
        <v>550</v>
      </c>
      <c r="BY308">
        <f t="shared" ref="BY308" si="4396">+AT308</f>
        <v>508</v>
      </c>
      <c r="BZ308">
        <f t="shared" ref="BZ308" si="4397">+AV308</f>
        <v>7</v>
      </c>
      <c r="CA308" s="180">
        <f t="shared" ref="CA308" si="4398">+A308</f>
        <v>44132</v>
      </c>
      <c r="CB308">
        <f t="shared" ref="CB308" si="4399">+AD308</f>
        <v>2</v>
      </c>
      <c r="CC308">
        <f t="shared" ref="CC308" si="4400">+AG308</f>
        <v>10</v>
      </c>
      <c r="CD308" s="180">
        <f t="shared" ref="CD308" si="4401">+A308</f>
        <v>44132</v>
      </c>
      <c r="CE308">
        <f t="shared" ref="CE308" si="4402">+AI308</f>
        <v>0</v>
      </c>
      <c r="CF308" s="1">
        <f t="shared" si="2055"/>
        <v>44132</v>
      </c>
      <c r="CG308" s="284">
        <f t="shared" si="2056"/>
        <v>2</v>
      </c>
      <c r="CH308" s="1">
        <f t="shared" si="2057"/>
        <v>44132</v>
      </c>
      <c r="CI308" s="285">
        <f t="shared" si="2058"/>
        <v>0</v>
      </c>
    </row>
    <row r="309" spans="1:87" ht="18" customHeight="1" x14ac:dyDescent="0.55000000000000004">
      <c r="A309" s="180">
        <v>44133</v>
      </c>
      <c r="B309" s="241">
        <v>24</v>
      </c>
      <c r="C309" s="155">
        <f t="shared" ref="C309" si="4403">+B309+C308</f>
        <v>3332</v>
      </c>
      <c r="D309" s="155">
        <f t="shared" ref="D309" si="4404">+C309-F309</f>
        <v>288</v>
      </c>
      <c r="E309" s="147">
        <v>2</v>
      </c>
      <c r="F309" s="147">
        <v>3044</v>
      </c>
      <c r="G309" s="147">
        <v>6</v>
      </c>
      <c r="H309" s="135"/>
      <c r="I309" s="147">
        <v>6</v>
      </c>
      <c r="J309" s="135"/>
      <c r="K309" s="42">
        <v>0</v>
      </c>
      <c r="L309" s="146">
        <v>53</v>
      </c>
      <c r="M309" s="147">
        <v>39</v>
      </c>
      <c r="N309" s="135"/>
      <c r="O309" s="135"/>
      <c r="P309" s="147">
        <v>0</v>
      </c>
      <c r="Q309" s="147">
        <v>0</v>
      </c>
      <c r="R309" s="135"/>
      <c r="S309" s="135"/>
      <c r="T309" s="147">
        <v>4</v>
      </c>
      <c r="U309" s="147">
        <v>4</v>
      </c>
      <c r="V309" s="135"/>
      <c r="W309" s="42">
        <v>592</v>
      </c>
      <c r="X309" s="148">
        <v>439</v>
      </c>
      <c r="Y309" s="258">
        <v>121</v>
      </c>
      <c r="Z309" s="75">
        <f t="shared" si="4228"/>
        <v>44133</v>
      </c>
      <c r="AA309" s="231">
        <f t="shared" ref="AA309" si="4405">+AF309+AL309+AR309</f>
        <v>5912</v>
      </c>
      <c r="AB309" s="231">
        <f t="shared" ref="AB309" si="4406">+AH309+AN309+AT309</f>
        <v>5632</v>
      </c>
      <c r="AC309" s="232">
        <f t="shared" ref="AC309" si="4407">+AJ309+AP309+AV309</f>
        <v>112</v>
      </c>
      <c r="AD309" s="184">
        <f t="shared" ref="AD309" si="4408">+AF309-AF308</f>
        <v>3</v>
      </c>
      <c r="AE309" s="244">
        <f t="shared" ref="AE309" si="4409">+AE308+AD309</f>
        <v>4108</v>
      </c>
      <c r="AF309" s="156">
        <v>5313</v>
      </c>
      <c r="AG309" s="185">
        <f t="shared" ref="AG309:AG310" si="4410">+AH309-AH308</f>
        <v>10</v>
      </c>
      <c r="AH309" s="156">
        <v>5073</v>
      </c>
      <c r="AI309" s="185">
        <f t="shared" ref="AI309" si="4411">+AJ309-AJ308</f>
        <v>0</v>
      </c>
      <c r="AJ309" s="186">
        <v>105</v>
      </c>
      <c r="AK309" s="187">
        <f t="shared" ref="AK309" si="4412">+AL309-AL308</f>
        <v>0</v>
      </c>
      <c r="AL309" s="156">
        <v>46</v>
      </c>
      <c r="AM309" s="185">
        <f t="shared" ref="AM309" si="4413">+AN309-AN308</f>
        <v>0</v>
      </c>
      <c r="AN309" s="156">
        <v>46</v>
      </c>
      <c r="AO309" s="185">
        <f t="shared" ref="AO309" si="4414">+AP309-AP308</f>
        <v>0</v>
      </c>
      <c r="AP309" s="188">
        <v>0</v>
      </c>
      <c r="AQ309" s="187">
        <f t="shared" ref="AQ309" si="4415">+AR309-AR308</f>
        <v>3</v>
      </c>
      <c r="AR309" s="156">
        <v>553</v>
      </c>
      <c r="AS309" s="185">
        <f t="shared" ref="AS309" si="4416">+AT309-AT308</f>
        <v>5</v>
      </c>
      <c r="AT309" s="156">
        <v>513</v>
      </c>
      <c r="AU309" s="185">
        <f t="shared" ref="AU309" si="4417">+AV309-AV308</f>
        <v>0</v>
      </c>
      <c r="AV309" s="189">
        <v>7</v>
      </c>
      <c r="AW309" s="256">
        <v>138</v>
      </c>
      <c r="AX309" s="238">
        <f t="shared" si="4329"/>
        <v>44133</v>
      </c>
      <c r="AY309" s="6">
        <v>0</v>
      </c>
      <c r="AZ309" s="239">
        <f t="shared" ref="AZ309" si="4418">+AZ308+AY309</f>
        <v>341</v>
      </c>
      <c r="BA309" s="239">
        <f t="shared" si="455"/>
        <v>92</v>
      </c>
      <c r="BB309" s="130">
        <v>0</v>
      </c>
      <c r="BC309" s="27">
        <f t="shared" ref="BC309" si="4419">+BC308+BB309</f>
        <v>22</v>
      </c>
      <c r="BD309" s="239">
        <f t="shared" si="2164"/>
        <v>127</v>
      </c>
      <c r="BE309" s="230">
        <f t="shared" ref="BE309" si="4420">+Z309</f>
        <v>44133</v>
      </c>
      <c r="BF309" s="132">
        <f t="shared" ref="BF309" si="4421">+B309</f>
        <v>24</v>
      </c>
      <c r="BG309" s="230">
        <f t="shared" ref="BG309" si="4422">+A309</f>
        <v>44133</v>
      </c>
      <c r="BH309" s="132">
        <f t="shared" ref="BH309" si="4423">+C309</f>
        <v>3332</v>
      </c>
      <c r="BI309" s="1">
        <f t="shared" ref="BI309" si="4424">+BE309</f>
        <v>44133</v>
      </c>
      <c r="BJ309">
        <f t="shared" ref="BJ309" si="4425">+L309</f>
        <v>53</v>
      </c>
      <c r="BK309">
        <f t="shared" ref="BK309" si="4426">+M309</f>
        <v>39</v>
      </c>
      <c r="BL309" s="1">
        <f t="shared" ref="BL309" si="4427">+BI309</f>
        <v>44133</v>
      </c>
      <c r="BM309">
        <f t="shared" ref="BM309" si="4428">+BM308+BJ309</f>
        <v>4967</v>
      </c>
      <c r="BN309">
        <f t="shared" ref="BN309" si="4429">+BN308+BK309</f>
        <v>2364</v>
      </c>
      <c r="BO309" s="180">
        <f t="shared" ref="BO309" si="4430">+A309</f>
        <v>44133</v>
      </c>
      <c r="BP309">
        <f t="shared" ref="BP309" si="4431">+AF309</f>
        <v>5313</v>
      </c>
      <c r="BQ309">
        <f t="shared" ref="BQ309" si="4432">+AH309</f>
        <v>5073</v>
      </c>
      <c r="BR309">
        <f t="shared" ref="BR309" si="4433">+AJ309</f>
        <v>105</v>
      </c>
      <c r="BS309" s="180">
        <f t="shared" ref="BS309" si="4434">+A309</f>
        <v>44133</v>
      </c>
      <c r="BT309">
        <f t="shared" ref="BT309" si="4435">+AL309</f>
        <v>46</v>
      </c>
      <c r="BU309">
        <f t="shared" ref="BU309" si="4436">+AN309</f>
        <v>46</v>
      </c>
      <c r="BV309">
        <f t="shared" ref="BV309" si="4437">+AP309</f>
        <v>0</v>
      </c>
      <c r="BW309" s="180">
        <f t="shared" ref="BW309" si="4438">+A309</f>
        <v>44133</v>
      </c>
      <c r="BX309">
        <f t="shared" ref="BX309" si="4439">+AR309</f>
        <v>553</v>
      </c>
      <c r="BY309">
        <f t="shared" ref="BY309" si="4440">+AT309</f>
        <v>513</v>
      </c>
      <c r="BZ309">
        <f t="shared" ref="BZ309" si="4441">+AV309</f>
        <v>7</v>
      </c>
      <c r="CA309" s="180">
        <f t="shared" ref="CA309" si="4442">+A309</f>
        <v>44133</v>
      </c>
      <c r="CB309">
        <f t="shared" ref="CB309" si="4443">+AD309</f>
        <v>3</v>
      </c>
      <c r="CC309">
        <f t="shared" ref="CC309" si="4444">+AG309</f>
        <v>10</v>
      </c>
      <c r="CD309" s="180">
        <f t="shared" ref="CD309" si="4445">+A309</f>
        <v>44133</v>
      </c>
      <c r="CE309">
        <f t="shared" ref="CE309" si="4446">+AI309</f>
        <v>0</v>
      </c>
      <c r="CF309" s="1">
        <f t="shared" si="2055"/>
        <v>44133</v>
      </c>
      <c r="CG309" s="284">
        <f t="shared" si="2056"/>
        <v>3</v>
      </c>
      <c r="CH309" s="1">
        <f t="shared" si="2057"/>
        <v>44133</v>
      </c>
      <c r="CI309" s="285">
        <f t="shared" si="2058"/>
        <v>0</v>
      </c>
    </row>
    <row r="310" spans="1:87" ht="18" customHeight="1" x14ac:dyDescent="0.55000000000000004">
      <c r="A310" s="180">
        <v>44134</v>
      </c>
      <c r="B310" s="241">
        <v>27</v>
      </c>
      <c r="C310" s="155">
        <f t="shared" ref="C310" si="4447">+B310+C309</f>
        <v>3359</v>
      </c>
      <c r="D310" s="155">
        <f t="shared" ref="D310" si="4448">+C310-F310</f>
        <v>299</v>
      </c>
      <c r="E310" s="147">
        <v>2</v>
      </c>
      <c r="F310" s="147">
        <v>3060</v>
      </c>
      <c r="G310" s="147">
        <v>2</v>
      </c>
      <c r="H310" s="135"/>
      <c r="I310" s="147">
        <v>5</v>
      </c>
      <c r="J310" s="135"/>
      <c r="K310" s="42">
        <v>0</v>
      </c>
      <c r="L310" s="146">
        <v>38</v>
      </c>
      <c r="M310" s="147">
        <v>23</v>
      </c>
      <c r="N310" s="135"/>
      <c r="O310" s="135"/>
      <c r="P310" s="147">
        <v>9</v>
      </c>
      <c r="Q310" s="147">
        <v>3</v>
      </c>
      <c r="R310" s="135"/>
      <c r="S310" s="135"/>
      <c r="T310" s="147">
        <v>19</v>
      </c>
      <c r="U310" s="147">
        <v>10</v>
      </c>
      <c r="V310" s="135"/>
      <c r="W310" s="42">
        <v>611</v>
      </c>
      <c r="X310" s="148">
        <v>449</v>
      </c>
      <c r="Y310" s="258">
        <v>122</v>
      </c>
      <c r="Z310" s="75">
        <f t="shared" si="4228"/>
        <v>44134</v>
      </c>
      <c r="AA310" s="231">
        <f t="shared" ref="AA310" si="4449">+AF310+AL310+AR310</f>
        <v>5920</v>
      </c>
      <c r="AB310" s="231">
        <f t="shared" ref="AB310" si="4450">+AH310+AN310+AT310</f>
        <v>5642</v>
      </c>
      <c r="AC310" s="232">
        <f t="shared" ref="AC310" si="4451">+AJ310+AP310+AV310</f>
        <v>112</v>
      </c>
      <c r="AD310" s="184">
        <f t="shared" ref="AD310" si="4452">+AF310-AF309</f>
        <v>7</v>
      </c>
      <c r="AE310" s="244">
        <f t="shared" ref="AE310" si="4453">+AE309+AD310</f>
        <v>4115</v>
      </c>
      <c r="AF310" s="156">
        <v>5320</v>
      </c>
      <c r="AG310" s="185">
        <f t="shared" si="4410"/>
        <v>9</v>
      </c>
      <c r="AH310" s="156">
        <v>5082</v>
      </c>
      <c r="AI310" s="185">
        <f t="shared" ref="AI310" si="4454">+AJ310-AJ309</f>
        <v>0</v>
      </c>
      <c r="AJ310" s="186">
        <v>105</v>
      </c>
      <c r="AK310" s="187">
        <f t="shared" ref="AK310" si="4455">+AL310-AL309</f>
        <v>0</v>
      </c>
      <c r="AL310" s="156">
        <v>46</v>
      </c>
      <c r="AM310" s="185">
        <f t="shared" ref="AM310" si="4456">+AN310-AN309</f>
        <v>0</v>
      </c>
      <c r="AN310" s="156">
        <v>46</v>
      </c>
      <c r="AO310" s="185">
        <f t="shared" ref="AO310" si="4457">+AP310-AP309</f>
        <v>0</v>
      </c>
      <c r="AP310" s="188">
        <v>0</v>
      </c>
      <c r="AQ310" s="187">
        <f t="shared" ref="AQ310" si="4458">+AR310-AR309</f>
        <v>1</v>
      </c>
      <c r="AR310" s="156">
        <v>554</v>
      </c>
      <c r="AS310" s="185">
        <f t="shared" ref="AS310" si="4459">+AT310-AT309</f>
        <v>1</v>
      </c>
      <c r="AT310" s="156">
        <v>514</v>
      </c>
      <c r="AU310" s="185">
        <f t="shared" ref="AU310" si="4460">+AV310-AV309</f>
        <v>0</v>
      </c>
      <c r="AV310" s="189">
        <v>7</v>
      </c>
      <c r="AW310" s="256">
        <v>139</v>
      </c>
      <c r="AX310" s="238">
        <f t="shared" ref="AX310" si="4461">+A310</f>
        <v>44134</v>
      </c>
      <c r="AY310" s="6">
        <v>0</v>
      </c>
      <c r="AZ310" s="239">
        <f t="shared" ref="AZ310" si="4462">+AZ309+AY310</f>
        <v>341</v>
      </c>
      <c r="BA310" s="239">
        <f t="shared" si="455"/>
        <v>93</v>
      </c>
      <c r="BB310" s="130">
        <v>0</v>
      </c>
      <c r="BC310" s="27">
        <f t="shared" ref="BC310" si="4463">+BC309+BB310</f>
        <v>22</v>
      </c>
      <c r="BD310" s="239">
        <f t="shared" si="2164"/>
        <v>128</v>
      </c>
      <c r="BE310" s="230">
        <f t="shared" ref="BE310" si="4464">+Z310</f>
        <v>44134</v>
      </c>
      <c r="BF310" s="132">
        <f t="shared" ref="BF310" si="4465">+B310</f>
        <v>27</v>
      </c>
      <c r="BG310" s="230">
        <f t="shared" ref="BG310" si="4466">+A310</f>
        <v>44134</v>
      </c>
      <c r="BH310" s="132">
        <f t="shared" ref="BH310" si="4467">+C310</f>
        <v>3359</v>
      </c>
      <c r="BI310" s="1">
        <f t="shared" ref="BI310" si="4468">+BE310</f>
        <v>44134</v>
      </c>
      <c r="BJ310">
        <f t="shared" ref="BJ310" si="4469">+L310</f>
        <v>38</v>
      </c>
      <c r="BK310">
        <f t="shared" ref="BK310" si="4470">+M310</f>
        <v>23</v>
      </c>
      <c r="BL310" s="1">
        <f t="shared" ref="BL310" si="4471">+BI310</f>
        <v>44134</v>
      </c>
      <c r="BM310">
        <f t="shared" ref="BM310" si="4472">+BM309+BJ310</f>
        <v>5005</v>
      </c>
      <c r="BN310">
        <f t="shared" ref="BN310" si="4473">+BN309+BK310</f>
        <v>2387</v>
      </c>
      <c r="BO310" s="180">
        <f t="shared" ref="BO310" si="4474">+A310</f>
        <v>44134</v>
      </c>
      <c r="BP310">
        <f t="shared" ref="BP310" si="4475">+AF310</f>
        <v>5320</v>
      </c>
      <c r="BQ310">
        <f t="shared" ref="BQ310" si="4476">+AH310</f>
        <v>5082</v>
      </c>
      <c r="BR310">
        <f t="shared" ref="BR310" si="4477">+AJ310</f>
        <v>105</v>
      </c>
      <c r="BS310" s="180">
        <f t="shared" ref="BS310" si="4478">+A310</f>
        <v>44134</v>
      </c>
      <c r="BT310">
        <f t="shared" ref="BT310" si="4479">+AL310</f>
        <v>46</v>
      </c>
      <c r="BU310">
        <f t="shared" ref="BU310" si="4480">+AN310</f>
        <v>46</v>
      </c>
      <c r="BV310">
        <f t="shared" ref="BV310" si="4481">+AP310</f>
        <v>0</v>
      </c>
      <c r="BW310" s="180">
        <f t="shared" ref="BW310" si="4482">+A310</f>
        <v>44134</v>
      </c>
      <c r="BX310">
        <f t="shared" ref="BX310" si="4483">+AR310</f>
        <v>554</v>
      </c>
      <c r="BY310">
        <f t="shared" ref="BY310" si="4484">+AT310</f>
        <v>514</v>
      </c>
      <c r="BZ310">
        <f t="shared" ref="BZ310" si="4485">+AV310</f>
        <v>7</v>
      </c>
      <c r="CA310" s="180">
        <f t="shared" ref="CA310" si="4486">+A310</f>
        <v>44134</v>
      </c>
      <c r="CB310">
        <f t="shared" ref="CB310" si="4487">+AD310</f>
        <v>7</v>
      </c>
      <c r="CC310">
        <f t="shared" ref="CC310" si="4488">+AG310</f>
        <v>9</v>
      </c>
      <c r="CD310" s="180">
        <f t="shared" ref="CD310" si="4489">+A310</f>
        <v>44134</v>
      </c>
      <c r="CE310">
        <f t="shared" ref="CE310" si="4490">+AI310</f>
        <v>0</v>
      </c>
      <c r="CF310" s="1">
        <f t="shared" si="2055"/>
        <v>44134</v>
      </c>
      <c r="CG310" s="284">
        <f t="shared" si="2056"/>
        <v>7</v>
      </c>
      <c r="CH310" s="1">
        <f t="shared" si="2057"/>
        <v>44134</v>
      </c>
      <c r="CI310" s="285">
        <f t="shared" si="2058"/>
        <v>0</v>
      </c>
    </row>
    <row r="311" spans="1:87" ht="18" customHeight="1" x14ac:dyDescent="0.55000000000000004">
      <c r="A311" s="180">
        <v>44135</v>
      </c>
      <c r="B311" s="241">
        <v>21</v>
      </c>
      <c r="C311" s="155">
        <f t="shared" ref="C311" si="4491">+B311+C310</f>
        <v>3380</v>
      </c>
      <c r="D311" s="155">
        <f t="shared" ref="D311" si="4492">+C311-F311</f>
        <v>300</v>
      </c>
      <c r="E311" s="147">
        <v>2</v>
      </c>
      <c r="F311" s="147">
        <v>3080</v>
      </c>
      <c r="G311" s="147">
        <v>0</v>
      </c>
      <c r="H311" s="135"/>
      <c r="I311" s="147">
        <v>0</v>
      </c>
      <c r="J311" s="135"/>
      <c r="K311" s="42">
        <v>0</v>
      </c>
      <c r="L311" s="146">
        <v>69</v>
      </c>
      <c r="M311" s="147">
        <v>8</v>
      </c>
      <c r="N311" s="135"/>
      <c r="O311" s="135"/>
      <c r="P311" s="147">
        <v>3</v>
      </c>
      <c r="Q311" s="147">
        <v>0</v>
      </c>
      <c r="R311" s="135"/>
      <c r="S311" s="135"/>
      <c r="T311" s="147">
        <v>11</v>
      </c>
      <c r="U311" s="147">
        <v>11</v>
      </c>
      <c r="V311" s="135"/>
      <c r="W311" s="42">
        <v>666</v>
      </c>
      <c r="X311" s="148">
        <v>446</v>
      </c>
      <c r="Y311" s="258">
        <v>123</v>
      </c>
      <c r="Z311" s="75">
        <f t="shared" ref="Z311:Z322" si="4493">+A311</f>
        <v>44135</v>
      </c>
      <c r="AA311" s="231">
        <f t="shared" ref="AA311" si="4494">+AF311+AL311+AR311</f>
        <v>5924</v>
      </c>
      <c r="AB311" s="231">
        <f t="shared" ref="AB311" si="4495">+AH311+AN311+AT311</f>
        <v>5650</v>
      </c>
      <c r="AC311" s="232">
        <f t="shared" ref="AC311" si="4496">+AJ311+AP311+AV311</f>
        <v>112</v>
      </c>
      <c r="AD311" s="184">
        <f t="shared" ref="AD311" si="4497">+AF311-AF310</f>
        <v>3</v>
      </c>
      <c r="AE311" s="244">
        <f t="shared" ref="AE311" si="4498">+AE310+AD311</f>
        <v>4118</v>
      </c>
      <c r="AF311" s="156">
        <v>5323</v>
      </c>
      <c r="AG311" s="185">
        <f t="shared" ref="AG311" si="4499">+AH311-AH310</f>
        <v>7</v>
      </c>
      <c r="AH311" s="156">
        <v>5089</v>
      </c>
      <c r="AI311" s="185">
        <f t="shared" ref="AI311" si="4500">+AJ311-AJ310</f>
        <v>0</v>
      </c>
      <c r="AJ311" s="186">
        <v>105</v>
      </c>
      <c r="AK311" s="187">
        <f t="shared" ref="AK311" si="4501">+AL311-AL310</f>
        <v>0</v>
      </c>
      <c r="AL311" s="156">
        <v>46</v>
      </c>
      <c r="AM311" s="185">
        <f t="shared" ref="AM311" si="4502">+AN311-AN310</f>
        <v>0</v>
      </c>
      <c r="AN311" s="156">
        <v>46</v>
      </c>
      <c r="AO311" s="185">
        <f t="shared" ref="AO311" si="4503">+AP311-AP310</f>
        <v>0</v>
      </c>
      <c r="AP311" s="188">
        <v>0</v>
      </c>
      <c r="AQ311" s="187">
        <f t="shared" ref="AQ311" si="4504">+AR311-AR310</f>
        <v>1</v>
      </c>
      <c r="AR311" s="156">
        <v>555</v>
      </c>
      <c r="AS311" s="185">
        <f t="shared" ref="AS311" si="4505">+AT311-AT310</f>
        <v>1</v>
      </c>
      <c r="AT311" s="156">
        <v>515</v>
      </c>
      <c r="AU311" s="185">
        <f t="shared" ref="AU311" si="4506">+AV311-AV310</f>
        <v>0</v>
      </c>
      <c r="AV311" s="189">
        <v>7</v>
      </c>
      <c r="AW311" s="256">
        <v>140</v>
      </c>
      <c r="AX311" s="238">
        <f t="shared" ref="AX311" si="4507">+A311</f>
        <v>44135</v>
      </c>
      <c r="AY311" s="6">
        <v>0</v>
      </c>
      <c r="AZ311" s="239">
        <f t="shared" ref="AZ311" si="4508">+AZ310+AY311</f>
        <v>341</v>
      </c>
      <c r="BA311" s="239">
        <f t="shared" si="455"/>
        <v>94</v>
      </c>
      <c r="BB311" s="130">
        <v>0</v>
      </c>
      <c r="BC311" s="27">
        <f t="shared" ref="BC311" si="4509">+BC310+BB311</f>
        <v>22</v>
      </c>
      <c r="BD311" s="239">
        <f t="shared" si="2164"/>
        <v>129</v>
      </c>
      <c r="BE311" s="230">
        <f t="shared" ref="BE311" si="4510">+Z311</f>
        <v>44135</v>
      </c>
      <c r="BF311" s="132">
        <f t="shared" ref="BF311" si="4511">+B311</f>
        <v>21</v>
      </c>
      <c r="BG311" s="230">
        <f t="shared" ref="BG311" si="4512">+A311</f>
        <v>44135</v>
      </c>
      <c r="BH311" s="132">
        <f t="shared" ref="BH311" si="4513">+C311</f>
        <v>3380</v>
      </c>
      <c r="BI311" s="1">
        <f t="shared" ref="BI311" si="4514">+BE311</f>
        <v>44135</v>
      </c>
      <c r="BJ311">
        <f t="shared" ref="BJ311" si="4515">+L311</f>
        <v>69</v>
      </c>
      <c r="BK311">
        <f t="shared" ref="BK311" si="4516">+M311</f>
        <v>8</v>
      </c>
      <c r="BL311" s="1">
        <f t="shared" ref="BL311" si="4517">+BI311</f>
        <v>44135</v>
      </c>
      <c r="BM311">
        <f t="shared" ref="BM311" si="4518">+BM310+BJ311</f>
        <v>5074</v>
      </c>
      <c r="BN311">
        <f t="shared" ref="BN311" si="4519">+BN310+BK311</f>
        <v>2395</v>
      </c>
      <c r="BO311" s="180">
        <f t="shared" ref="BO311" si="4520">+A311</f>
        <v>44135</v>
      </c>
      <c r="BP311">
        <f t="shared" ref="BP311" si="4521">+AF311</f>
        <v>5323</v>
      </c>
      <c r="BQ311">
        <f t="shared" ref="BQ311" si="4522">+AH311</f>
        <v>5089</v>
      </c>
      <c r="BR311">
        <f t="shared" ref="BR311" si="4523">+AJ311</f>
        <v>105</v>
      </c>
      <c r="BS311" s="180">
        <f t="shared" ref="BS311" si="4524">+A311</f>
        <v>44135</v>
      </c>
      <c r="BT311">
        <f t="shared" ref="BT311" si="4525">+AL311</f>
        <v>46</v>
      </c>
      <c r="BU311">
        <f t="shared" ref="BU311" si="4526">+AN311</f>
        <v>46</v>
      </c>
      <c r="BV311">
        <f t="shared" ref="BV311" si="4527">+AP311</f>
        <v>0</v>
      </c>
      <c r="BW311" s="180">
        <f t="shared" ref="BW311" si="4528">+A311</f>
        <v>44135</v>
      </c>
      <c r="BX311">
        <f t="shared" ref="BX311" si="4529">+AR311</f>
        <v>555</v>
      </c>
      <c r="BY311">
        <f t="shared" ref="BY311" si="4530">+AT311</f>
        <v>515</v>
      </c>
      <c r="BZ311">
        <f t="shared" ref="BZ311" si="4531">+AV311</f>
        <v>7</v>
      </c>
      <c r="CA311" s="180">
        <f t="shared" ref="CA311" si="4532">+A311</f>
        <v>44135</v>
      </c>
      <c r="CB311">
        <f t="shared" ref="CB311" si="4533">+AD311</f>
        <v>3</v>
      </c>
      <c r="CC311">
        <f t="shared" ref="CC311" si="4534">+AG311</f>
        <v>7</v>
      </c>
      <c r="CD311" s="180">
        <f t="shared" ref="CD311" si="4535">+A311</f>
        <v>44135</v>
      </c>
      <c r="CE311">
        <f t="shared" ref="CE311" si="4536">+AI311</f>
        <v>0</v>
      </c>
      <c r="CF311" s="1">
        <f t="shared" si="2055"/>
        <v>44135</v>
      </c>
      <c r="CG311" s="284">
        <f t="shared" si="2056"/>
        <v>3</v>
      </c>
      <c r="CH311" s="1">
        <f t="shared" si="2057"/>
        <v>44135</v>
      </c>
      <c r="CI311" s="285">
        <f t="shared" si="2058"/>
        <v>0</v>
      </c>
    </row>
    <row r="312" spans="1:87" ht="18" customHeight="1" x14ac:dyDescent="0.55000000000000004">
      <c r="A312" s="180">
        <v>44136</v>
      </c>
      <c r="B312" s="241">
        <v>21</v>
      </c>
      <c r="C312" s="155">
        <f t="shared" ref="C312" si="4537">+B312+C311</f>
        <v>3401</v>
      </c>
      <c r="D312" s="155">
        <f t="shared" ref="D312" si="4538">+C312-F312</f>
        <v>301</v>
      </c>
      <c r="E312" s="147">
        <v>2</v>
      </c>
      <c r="F312" s="147">
        <v>3100</v>
      </c>
      <c r="G312" s="147">
        <v>1</v>
      </c>
      <c r="H312" s="135"/>
      <c r="I312" s="147">
        <v>1</v>
      </c>
      <c r="J312" s="135"/>
      <c r="K312" s="42">
        <v>0</v>
      </c>
      <c r="L312" s="146">
        <v>30</v>
      </c>
      <c r="M312" s="147">
        <v>24</v>
      </c>
      <c r="N312" s="135"/>
      <c r="O312" s="135"/>
      <c r="P312" s="147">
        <v>2</v>
      </c>
      <c r="Q312" s="147">
        <v>0</v>
      </c>
      <c r="R312" s="135"/>
      <c r="S312" s="135"/>
      <c r="T312" s="147">
        <v>10</v>
      </c>
      <c r="U312" s="147">
        <v>10</v>
      </c>
      <c r="V312" s="135"/>
      <c r="W312" s="42">
        <v>684</v>
      </c>
      <c r="X312" s="148">
        <v>460</v>
      </c>
      <c r="Y312" s="258">
        <v>124</v>
      </c>
      <c r="Z312" s="75">
        <f t="shared" si="4493"/>
        <v>44136</v>
      </c>
      <c r="AA312" s="231">
        <f t="shared" ref="AA312" si="4539">+AF312+AL312+AR312</f>
        <v>5934</v>
      </c>
      <c r="AB312" s="231">
        <f t="shared" ref="AB312" si="4540">+AH312+AN312+AT312</f>
        <v>5660</v>
      </c>
      <c r="AC312" s="232">
        <f t="shared" ref="AC312" si="4541">+AJ312+AP312+AV312</f>
        <v>112</v>
      </c>
      <c r="AD312" s="184">
        <f t="shared" ref="AD312" si="4542">+AF312-AF311</f>
        <v>7</v>
      </c>
      <c r="AE312" s="244">
        <f t="shared" ref="AE312" si="4543">+AE311+AD312</f>
        <v>4125</v>
      </c>
      <c r="AF312" s="156">
        <v>5330</v>
      </c>
      <c r="AG312" s="185">
        <f t="shared" ref="AG312" si="4544">+AH312-AH311</f>
        <v>7</v>
      </c>
      <c r="AH312" s="156">
        <v>5096</v>
      </c>
      <c r="AI312" s="185">
        <f t="shared" ref="AI312" si="4545">+AJ312-AJ311</f>
        <v>0</v>
      </c>
      <c r="AJ312" s="186">
        <v>105</v>
      </c>
      <c r="AK312" s="187">
        <f t="shared" ref="AK312" si="4546">+AL312-AL311</f>
        <v>0</v>
      </c>
      <c r="AL312" s="156">
        <v>46</v>
      </c>
      <c r="AM312" s="185">
        <f t="shared" ref="AM312" si="4547">+AN312-AN311</f>
        <v>0</v>
      </c>
      <c r="AN312" s="156">
        <v>46</v>
      </c>
      <c r="AO312" s="185">
        <f t="shared" ref="AO312" si="4548">+AP312-AP311</f>
        <v>0</v>
      </c>
      <c r="AP312" s="188">
        <v>0</v>
      </c>
      <c r="AQ312" s="187">
        <f t="shared" ref="AQ312" si="4549">+AR312-AR311</f>
        <v>3</v>
      </c>
      <c r="AR312" s="156">
        <v>558</v>
      </c>
      <c r="AS312" s="185">
        <f t="shared" ref="AS312" si="4550">+AT312-AT311</f>
        <v>3</v>
      </c>
      <c r="AT312" s="156">
        <v>518</v>
      </c>
      <c r="AU312" s="185">
        <f t="shared" ref="AU312" si="4551">+AV312-AV311</f>
        <v>0</v>
      </c>
      <c r="AV312" s="189">
        <v>7</v>
      </c>
      <c r="AW312" s="256">
        <v>141</v>
      </c>
      <c r="AX312" s="238">
        <f t="shared" ref="AX312:AX313" si="4552">+A312</f>
        <v>44136</v>
      </c>
      <c r="AY312" s="6">
        <v>0</v>
      </c>
      <c r="AZ312" s="239">
        <f t="shared" ref="AZ312" si="4553">+AZ311+AY312</f>
        <v>341</v>
      </c>
      <c r="BA312" s="239">
        <f t="shared" si="455"/>
        <v>95</v>
      </c>
      <c r="BB312" s="130">
        <v>0</v>
      </c>
      <c r="BC312" s="27">
        <f t="shared" ref="BC312" si="4554">+BC311+BB312</f>
        <v>22</v>
      </c>
      <c r="BD312" s="239">
        <f t="shared" si="2164"/>
        <v>130</v>
      </c>
      <c r="BE312" s="230">
        <f t="shared" ref="BE312" si="4555">+Z312</f>
        <v>44136</v>
      </c>
      <c r="BF312" s="132">
        <f t="shared" ref="BF312" si="4556">+B312</f>
        <v>21</v>
      </c>
      <c r="BG312" s="230">
        <f t="shared" ref="BG312" si="4557">+A312</f>
        <v>44136</v>
      </c>
      <c r="BH312" s="132">
        <f t="shared" ref="BH312" si="4558">+C312</f>
        <v>3401</v>
      </c>
      <c r="BI312" s="1">
        <f t="shared" ref="BI312" si="4559">+BE312</f>
        <v>44136</v>
      </c>
      <c r="BJ312">
        <f t="shared" ref="BJ312" si="4560">+L312</f>
        <v>30</v>
      </c>
      <c r="BK312">
        <f t="shared" ref="BK312" si="4561">+M312</f>
        <v>24</v>
      </c>
      <c r="BL312" s="1">
        <f t="shared" ref="BL312" si="4562">+BI312</f>
        <v>44136</v>
      </c>
      <c r="BM312">
        <f t="shared" ref="BM312" si="4563">+BM311+BJ312</f>
        <v>5104</v>
      </c>
      <c r="BN312">
        <f t="shared" ref="BN312" si="4564">+BN311+BK312</f>
        <v>2419</v>
      </c>
      <c r="BO312" s="180">
        <f t="shared" ref="BO312" si="4565">+A312</f>
        <v>44136</v>
      </c>
      <c r="BP312">
        <f t="shared" ref="BP312" si="4566">+AF312</f>
        <v>5330</v>
      </c>
      <c r="BQ312">
        <f t="shared" ref="BQ312" si="4567">+AH312</f>
        <v>5096</v>
      </c>
      <c r="BR312">
        <f t="shared" ref="BR312" si="4568">+AJ312</f>
        <v>105</v>
      </c>
      <c r="BS312" s="180">
        <f t="shared" ref="BS312" si="4569">+A312</f>
        <v>44136</v>
      </c>
      <c r="BT312">
        <f t="shared" ref="BT312" si="4570">+AL312</f>
        <v>46</v>
      </c>
      <c r="BU312">
        <f t="shared" ref="BU312" si="4571">+AN312</f>
        <v>46</v>
      </c>
      <c r="BV312">
        <f t="shared" ref="BV312" si="4572">+AP312</f>
        <v>0</v>
      </c>
      <c r="BW312" s="180">
        <f t="shared" ref="BW312" si="4573">+A312</f>
        <v>44136</v>
      </c>
      <c r="BX312">
        <f t="shared" ref="BX312" si="4574">+AR312</f>
        <v>558</v>
      </c>
      <c r="BY312">
        <f t="shared" ref="BY312" si="4575">+AT312</f>
        <v>518</v>
      </c>
      <c r="BZ312">
        <f t="shared" ref="BZ312" si="4576">+AV312</f>
        <v>7</v>
      </c>
      <c r="CA312" s="180">
        <f t="shared" ref="CA312" si="4577">+A312</f>
        <v>44136</v>
      </c>
      <c r="CB312">
        <f t="shared" ref="CB312" si="4578">+AD312</f>
        <v>7</v>
      </c>
      <c r="CC312">
        <f t="shared" ref="CC312" si="4579">+AG312</f>
        <v>7</v>
      </c>
      <c r="CD312" s="180">
        <f t="shared" ref="CD312" si="4580">+A312</f>
        <v>44136</v>
      </c>
      <c r="CE312">
        <f t="shared" ref="CE312" si="4581">+AI312</f>
        <v>0</v>
      </c>
      <c r="CF312" s="1">
        <f t="shared" si="2055"/>
        <v>44136</v>
      </c>
      <c r="CG312" s="284">
        <f t="shared" si="2056"/>
        <v>7</v>
      </c>
      <c r="CH312" s="1">
        <f t="shared" si="2057"/>
        <v>44136</v>
      </c>
      <c r="CI312" s="285">
        <f t="shared" si="2058"/>
        <v>0</v>
      </c>
    </row>
    <row r="313" spans="1:87" ht="18" customHeight="1" x14ac:dyDescent="0.55000000000000004">
      <c r="A313" s="180">
        <v>44137</v>
      </c>
      <c r="B313" s="241">
        <v>44</v>
      </c>
      <c r="C313" s="155">
        <f t="shared" ref="C313" si="4582">+B313+C312</f>
        <v>3445</v>
      </c>
      <c r="D313" s="155">
        <f t="shared" ref="D313" si="4583">+C313-F313</f>
        <v>325</v>
      </c>
      <c r="E313" s="147">
        <v>0</v>
      </c>
      <c r="F313" s="147">
        <v>3120</v>
      </c>
      <c r="G313" s="147">
        <v>2</v>
      </c>
      <c r="H313" s="135"/>
      <c r="I313" s="147">
        <v>2</v>
      </c>
      <c r="J313" s="135"/>
      <c r="K313" s="42">
        <v>0</v>
      </c>
      <c r="L313" s="146">
        <v>61</v>
      </c>
      <c r="M313" s="147">
        <v>48</v>
      </c>
      <c r="N313" s="135"/>
      <c r="O313" s="135"/>
      <c r="P313" s="147">
        <v>9</v>
      </c>
      <c r="Q313" s="147">
        <v>4</v>
      </c>
      <c r="R313" s="135"/>
      <c r="S313" s="135"/>
      <c r="T313" s="147">
        <v>11</v>
      </c>
      <c r="U313" s="147">
        <v>11</v>
      </c>
      <c r="V313" s="135"/>
      <c r="W313" s="42">
        <v>725</v>
      </c>
      <c r="X313" s="148">
        <v>493</v>
      </c>
      <c r="Y313" s="258">
        <v>125</v>
      </c>
      <c r="Z313" s="75">
        <f t="shared" si="4493"/>
        <v>44137</v>
      </c>
      <c r="AA313" s="231">
        <f t="shared" ref="AA313" si="4584">+AF313+AL313+AR313</f>
        <v>5945</v>
      </c>
      <c r="AB313" s="231">
        <f t="shared" ref="AB313" si="4585">+AH313+AN313+AT313</f>
        <v>5667</v>
      </c>
      <c r="AC313" s="232">
        <f t="shared" ref="AC313" si="4586">+AJ313+AP313+AV313</f>
        <v>112</v>
      </c>
      <c r="AD313" s="184">
        <f t="shared" ref="AD313" si="4587">+AF313-AF312</f>
        <v>6</v>
      </c>
      <c r="AE313" s="244">
        <f t="shared" ref="AE313" si="4588">+AE312+AD313</f>
        <v>4131</v>
      </c>
      <c r="AF313" s="156">
        <v>5336</v>
      </c>
      <c r="AG313" s="185">
        <f t="shared" ref="AG313" si="4589">+AH313-AH312</f>
        <v>6</v>
      </c>
      <c r="AH313" s="156">
        <v>5102</v>
      </c>
      <c r="AI313" s="185">
        <f t="shared" ref="AI313" si="4590">+AJ313-AJ312</f>
        <v>0</v>
      </c>
      <c r="AJ313" s="186">
        <v>105</v>
      </c>
      <c r="AK313" s="187">
        <f t="shared" ref="AK313" si="4591">+AL313-AL312</f>
        <v>0</v>
      </c>
      <c r="AL313" s="156">
        <v>46</v>
      </c>
      <c r="AM313" s="185">
        <f t="shared" ref="AM313" si="4592">+AN313-AN312</f>
        <v>0</v>
      </c>
      <c r="AN313" s="156">
        <v>46</v>
      </c>
      <c r="AO313" s="185">
        <f t="shared" ref="AO313" si="4593">+AP313-AP312</f>
        <v>0</v>
      </c>
      <c r="AP313" s="188">
        <v>0</v>
      </c>
      <c r="AQ313" s="187">
        <f t="shared" ref="AQ313" si="4594">+AR313-AR312</f>
        <v>5</v>
      </c>
      <c r="AR313" s="156">
        <v>563</v>
      </c>
      <c r="AS313" s="185">
        <f t="shared" ref="AS313" si="4595">+AT313-AT312</f>
        <v>1</v>
      </c>
      <c r="AT313" s="156">
        <v>519</v>
      </c>
      <c r="AU313" s="185">
        <f t="shared" ref="AU313" si="4596">+AV313-AV312</f>
        <v>0</v>
      </c>
      <c r="AV313" s="189">
        <v>7</v>
      </c>
      <c r="AW313" s="256">
        <v>142</v>
      </c>
      <c r="AX313" s="238">
        <f t="shared" si="4552"/>
        <v>44137</v>
      </c>
      <c r="AY313" s="6">
        <v>0</v>
      </c>
      <c r="AZ313" s="239">
        <f t="shared" ref="AZ313" si="4597">+AZ312+AY313</f>
        <v>341</v>
      </c>
      <c r="BA313" s="239">
        <f t="shared" si="455"/>
        <v>96</v>
      </c>
      <c r="BB313" s="130">
        <v>0</v>
      </c>
      <c r="BC313" s="27">
        <f t="shared" ref="BC313" si="4598">+BC312+BB313</f>
        <v>22</v>
      </c>
      <c r="BD313" s="239">
        <f t="shared" si="2164"/>
        <v>131</v>
      </c>
      <c r="BE313" s="230">
        <f t="shared" ref="BE313" si="4599">+Z313</f>
        <v>44137</v>
      </c>
      <c r="BF313" s="132">
        <f t="shared" ref="BF313" si="4600">+B313</f>
        <v>44</v>
      </c>
      <c r="BG313" s="230">
        <f t="shared" ref="BG313" si="4601">+A313</f>
        <v>44137</v>
      </c>
      <c r="BH313" s="132">
        <f t="shared" ref="BH313" si="4602">+C313</f>
        <v>3445</v>
      </c>
      <c r="BI313" s="1">
        <f t="shared" ref="BI313" si="4603">+BE313</f>
        <v>44137</v>
      </c>
      <c r="BJ313">
        <f t="shared" ref="BJ313" si="4604">+L313</f>
        <v>61</v>
      </c>
      <c r="BK313">
        <f t="shared" ref="BK313" si="4605">+M313</f>
        <v>48</v>
      </c>
      <c r="BL313" s="1">
        <f t="shared" ref="BL313" si="4606">+BI313</f>
        <v>44137</v>
      </c>
      <c r="BM313">
        <f t="shared" ref="BM313" si="4607">+BM312+BJ313</f>
        <v>5165</v>
      </c>
      <c r="BN313">
        <f t="shared" ref="BN313" si="4608">+BN312+BK313</f>
        <v>2467</v>
      </c>
      <c r="BO313" s="180">
        <f t="shared" ref="BO313" si="4609">+A313</f>
        <v>44137</v>
      </c>
      <c r="BP313">
        <f t="shared" ref="BP313" si="4610">+AF313</f>
        <v>5336</v>
      </c>
      <c r="BQ313">
        <f t="shared" ref="BQ313" si="4611">+AH313</f>
        <v>5102</v>
      </c>
      <c r="BR313">
        <f t="shared" ref="BR313" si="4612">+AJ313</f>
        <v>105</v>
      </c>
      <c r="BS313" s="180">
        <f t="shared" ref="BS313" si="4613">+A313</f>
        <v>44137</v>
      </c>
      <c r="BT313">
        <f t="shared" ref="BT313" si="4614">+AL313</f>
        <v>46</v>
      </c>
      <c r="BU313">
        <f t="shared" ref="BU313" si="4615">+AN313</f>
        <v>46</v>
      </c>
      <c r="BV313">
        <f t="shared" ref="BV313" si="4616">+AP313</f>
        <v>0</v>
      </c>
      <c r="BW313" s="180">
        <f t="shared" ref="BW313" si="4617">+A313</f>
        <v>44137</v>
      </c>
      <c r="BX313">
        <f t="shared" ref="BX313" si="4618">+AR313</f>
        <v>563</v>
      </c>
      <c r="BY313">
        <f t="shared" ref="BY313" si="4619">+AT313</f>
        <v>519</v>
      </c>
      <c r="BZ313">
        <f t="shared" ref="BZ313" si="4620">+AV313</f>
        <v>7</v>
      </c>
      <c r="CA313" s="180">
        <f t="shared" ref="CA313" si="4621">+A313</f>
        <v>44137</v>
      </c>
      <c r="CB313">
        <f t="shared" ref="CB313" si="4622">+AD313</f>
        <v>6</v>
      </c>
      <c r="CC313">
        <f t="shared" ref="CC313" si="4623">+AG313</f>
        <v>6</v>
      </c>
      <c r="CD313" s="180">
        <f t="shared" ref="CD313" si="4624">+A313</f>
        <v>44137</v>
      </c>
      <c r="CE313">
        <f t="shared" ref="CE313" si="4625">+AI313</f>
        <v>0</v>
      </c>
      <c r="CF313" s="1">
        <f t="shared" si="2055"/>
        <v>44137</v>
      </c>
      <c r="CG313" s="284">
        <f t="shared" si="2056"/>
        <v>6</v>
      </c>
      <c r="CH313" s="1">
        <f t="shared" si="2057"/>
        <v>44137</v>
      </c>
      <c r="CI313" s="285">
        <f t="shared" si="2058"/>
        <v>0</v>
      </c>
    </row>
    <row r="314" spans="1:87" ht="18" customHeight="1" x14ac:dyDescent="0.55000000000000004">
      <c r="A314" s="180">
        <v>44138</v>
      </c>
      <c r="B314" s="241">
        <v>15</v>
      </c>
      <c r="C314" s="155">
        <f t="shared" ref="C314" si="4626">+B314+C313</f>
        <v>3460</v>
      </c>
      <c r="D314" s="155">
        <f t="shared" ref="D314" si="4627">+C314-F314</f>
        <v>324</v>
      </c>
      <c r="E314" s="147">
        <v>0</v>
      </c>
      <c r="F314" s="147">
        <v>3136</v>
      </c>
      <c r="G314" s="147">
        <v>1</v>
      </c>
      <c r="H314" s="135"/>
      <c r="I314" s="147">
        <v>2</v>
      </c>
      <c r="J314" s="135"/>
      <c r="K314" s="42">
        <v>0</v>
      </c>
      <c r="L314" s="146">
        <v>128</v>
      </c>
      <c r="M314" s="147">
        <v>12</v>
      </c>
      <c r="N314" s="135"/>
      <c r="O314" s="135"/>
      <c r="P314" s="147">
        <v>5</v>
      </c>
      <c r="Q314" s="147">
        <v>3</v>
      </c>
      <c r="R314" s="135"/>
      <c r="S314" s="135"/>
      <c r="T314" s="147">
        <v>20</v>
      </c>
      <c r="U314" s="147">
        <v>20</v>
      </c>
      <c r="V314" s="135"/>
      <c r="W314" s="42">
        <v>828</v>
      </c>
      <c r="X314" s="148">
        <v>482</v>
      </c>
      <c r="Y314" s="258">
        <v>126</v>
      </c>
      <c r="Z314" s="75">
        <f t="shared" si="4493"/>
        <v>44138</v>
      </c>
      <c r="AA314" s="231">
        <f t="shared" ref="AA314" si="4628">+AF314+AL314+AR314</f>
        <v>5958</v>
      </c>
      <c r="AB314" s="231">
        <f t="shared" ref="AB314" si="4629">+AH314+AN314+AT314</f>
        <v>5676</v>
      </c>
      <c r="AC314" s="232">
        <f t="shared" ref="AC314" si="4630">+AJ314+AP314+AV314</f>
        <v>112</v>
      </c>
      <c r="AD314" s="184">
        <f t="shared" ref="AD314" si="4631">+AF314-AF313</f>
        <v>9</v>
      </c>
      <c r="AE314" s="244">
        <f t="shared" ref="AE314" si="4632">+AE313+AD314</f>
        <v>4140</v>
      </c>
      <c r="AF314" s="156">
        <v>5345</v>
      </c>
      <c r="AG314" s="185">
        <f t="shared" ref="AG314:AG316" si="4633">+AH314-AH313</f>
        <v>7</v>
      </c>
      <c r="AH314" s="156">
        <v>5109</v>
      </c>
      <c r="AI314" s="185">
        <f t="shared" ref="AI314:AI315" si="4634">+AJ314-AJ313</f>
        <v>0</v>
      </c>
      <c r="AJ314" s="186">
        <v>105</v>
      </c>
      <c r="AK314" s="187">
        <f t="shared" ref="AK314" si="4635">+AL314-AL313</f>
        <v>0</v>
      </c>
      <c r="AL314" s="156">
        <v>46</v>
      </c>
      <c r="AM314" s="185">
        <f t="shared" ref="AM314" si="4636">+AN314-AN313</f>
        <v>0</v>
      </c>
      <c r="AN314" s="156">
        <v>46</v>
      </c>
      <c r="AO314" s="185">
        <f t="shared" ref="AO314" si="4637">+AP314-AP313</f>
        <v>0</v>
      </c>
      <c r="AP314" s="188">
        <v>0</v>
      </c>
      <c r="AQ314" s="187">
        <f t="shared" ref="AQ314" si="4638">+AR314-AR313</f>
        <v>4</v>
      </c>
      <c r="AR314" s="156">
        <v>567</v>
      </c>
      <c r="AS314" s="185">
        <f t="shared" ref="AS314" si="4639">+AT314-AT313</f>
        <v>2</v>
      </c>
      <c r="AT314" s="156">
        <v>521</v>
      </c>
      <c r="AU314" s="185">
        <f t="shared" ref="AU314" si="4640">+AV314-AV313</f>
        <v>0</v>
      </c>
      <c r="AV314" s="189">
        <v>7</v>
      </c>
      <c r="AW314" s="256">
        <v>143</v>
      </c>
      <c r="AX314" s="238">
        <f t="shared" ref="AX314" si="4641">+A314</f>
        <v>44138</v>
      </c>
      <c r="AY314" s="6">
        <v>0</v>
      </c>
      <c r="AZ314" s="239">
        <f t="shared" ref="AZ314" si="4642">+AZ313+AY314</f>
        <v>341</v>
      </c>
      <c r="BA314" s="239">
        <f t="shared" si="455"/>
        <v>97</v>
      </c>
      <c r="BB314" s="130">
        <v>0</v>
      </c>
      <c r="BC314" s="27">
        <f t="shared" ref="BC314" si="4643">+BC313+BB314</f>
        <v>22</v>
      </c>
      <c r="BD314" s="239">
        <f t="shared" si="2164"/>
        <v>132</v>
      </c>
      <c r="BE314" s="230">
        <f t="shared" ref="BE314" si="4644">+Z314</f>
        <v>44138</v>
      </c>
      <c r="BF314" s="132">
        <f t="shared" ref="BF314" si="4645">+B314</f>
        <v>15</v>
      </c>
      <c r="BG314" s="230">
        <f t="shared" ref="BG314" si="4646">+A314</f>
        <v>44138</v>
      </c>
      <c r="BH314" s="132">
        <f t="shared" ref="BH314" si="4647">+C314</f>
        <v>3460</v>
      </c>
      <c r="BI314" s="1">
        <f t="shared" ref="BI314" si="4648">+BE314</f>
        <v>44138</v>
      </c>
      <c r="BJ314">
        <f t="shared" ref="BJ314" si="4649">+L314</f>
        <v>128</v>
      </c>
      <c r="BK314">
        <f t="shared" ref="BK314" si="4650">+M314</f>
        <v>12</v>
      </c>
      <c r="BL314" s="1">
        <f t="shared" ref="BL314" si="4651">+BI314</f>
        <v>44138</v>
      </c>
      <c r="BM314">
        <f t="shared" ref="BM314" si="4652">+BM313+BJ314</f>
        <v>5293</v>
      </c>
      <c r="BN314">
        <f t="shared" ref="BN314" si="4653">+BN313+BK314</f>
        <v>2479</v>
      </c>
      <c r="BO314" s="180">
        <f t="shared" ref="BO314" si="4654">+A314</f>
        <v>44138</v>
      </c>
      <c r="BP314">
        <f t="shared" ref="BP314" si="4655">+AF314</f>
        <v>5345</v>
      </c>
      <c r="BQ314">
        <f t="shared" ref="BQ314" si="4656">+AH314</f>
        <v>5109</v>
      </c>
      <c r="BR314">
        <f t="shared" ref="BR314" si="4657">+AJ314</f>
        <v>105</v>
      </c>
      <c r="BS314" s="180">
        <f t="shared" ref="BS314" si="4658">+A314</f>
        <v>44138</v>
      </c>
      <c r="BT314">
        <f t="shared" ref="BT314" si="4659">+AL314</f>
        <v>46</v>
      </c>
      <c r="BU314">
        <f t="shared" ref="BU314" si="4660">+AN314</f>
        <v>46</v>
      </c>
      <c r="BV314">
        <f t="shared" ref="BV314" si="4661">+AP314</f>
        <v>0</v>
      </c>
      <c r="BW314" s="180">
        <f t="shared" ref="BW314" si="4662">+A314</f>
        <v>44138</v>
      </c>
      <c r="BX314">
        <f t="shared" ref="BX314" si="4663">+AR314</f>
        <v>567</v>
      </c>
      <c r="BY314">
        <f t="shared" ref="BY314" si="4664">+AT314</f>
        <v>521</v>
      </c>
      <c r="BZ314">
        <f t="shared" ref="BZ314" si="4665">+AV314</f>
        <v>7</v>
      </c>
      <c r="CA314" s="180">
        <f t="shared" ref="CA314" si="4666">+A314</f>
        <v>44138</v>
      </c>
      <c r="CB314">
        <f t="shared" ref="CB314" si="4667">+AD314</f>
        <v>9</v>
      </c>
      <c r="CC314">
        <f t="shared" ref="CC314" si="4668">+AG314</f>
        <v>7</v>
      </c>
      <c r="CD314" s="180">
        <f t="shared" ref="CD314" si="4669">+A314</f>
        <v>44138</v>
      </c>
      <c r="CE314">
        <f t="shared" ref="CE314" si="4670">+AI314</f>
        <v>0</v>
      </c>
      <c r="CF314" s="1">
        <f t="shared" si="2055"/>
        <v>44138</v>
      </c>
      <c r="CG314" s="284">
        <f t="shared" si="2056"/>
        <v>9</v>
      </c>
      <c r="CH314" s="1">
        <f t="shared" si="2057"/>
        <v>44138</v>
      </c>
      <c r="CI314" s="285">
        <f t="shared" si="2058"/>
        <v>0</v>
      </c>
    </row>
    <row r="315" spans="1:87" ht="18" customHeight="1" x14ac:dyDescent="0.55000000000000004">
      <c r="A315" s="180">
        <v>44139</v>
      </c>
      <c r="B315" s="241">
        <v>20</v>
      </c>
      <c r="C315" s="155">
        <f t="shared" ref="C315" si="4671">+B315+C314</f>
        <v>3480</v>
      </c>
      <c r="D315" s="155">
        <f t="shared" ref="D315" si="4672">+C315-F315</f>
        <v>325</v>
      </c>
      <c r="E315" s="147">
        <v>0</v>
      </c>
      <c r="F315" s="147">
        <v>3155</v>
      </c>
      <c r="G315" s="147">
        <v>3</v>
      </c>
      <c r="H315" s="135"/>
      <c r="I315" s="147">
        <v>4</v>
      </c>
      <c r="J315" s="135"/>
      <c r="K315" s="42">
        <v>0</v>
      </c>
      <c r="L315" s="146">
        <v>24</v>
      </c>
      <c r="M315" s="147">
        <v>22</v>
      </c>
      <c r="N315" s="135"/>
      <c r="O315" s="135"/>
      <c r="P315" s="147">
        <v>10</v>
      </c>
      <c r="Q315" s="147">
        <v>2</v>
      </c>
      <c r="R315" s="135"/>
      <c r="S315" s="135"/>
      <c r="T315" s="147">
        <v>17</v>
      </c>
      <c r="U315" s="147">
        <v>17</v>
      </c>
      <c r="V315" s="135"/>
      <c r="W315" s="42">
        <v>825</v>
      </c>
      <c r="X315" s="148">
        <v>485</v>
      </c>
      <c r="Y315" s="258">
        <v>127</v>
      </c>
      <c r="Z315" s="75">
        <f t="shared" si="4493"/>
        <v>44139</v>
      </c>
      <c r="AA315" s="231">
        <f t="shared" ref="AA315" si="4673">+AF315+AL315+AR315</f>
        <v>5962</v>
      </c>
      <c r="AB315" s="231">
        <f t="shared" ref="AB315" si="4674">+AH315+AN315+AT315</f>
        <v>5685</v>
      </c>
      <c r="AC315" s="232">
        <f t="shared" ref="AC315" si="4675">+AJ315+AP315+AV315</f>
        <v>113</v>
      </c>
      <c r="AD315" s="184">
        <f t="shared" ref="AD315" si="4676">+AF315-AF314</f>
        <v>3</v>
      </c>
      <c r="AE315" s="244">
        <f t="shared" ref="AE315" si="4677">+AE314+AD315</f>
        <v>4143</v>
      </c>
      <c r="AF315" s="156">
        <v>5348</v>
      </c>
      <c r="AG315" s="185">
        <f t="shared" si="4633"/>
        <v>9</v>
      </c>
      <c r="AH315" s="156">
        <v>5118</v>
      </c>
      <c r="AI315" s="185">
        <f t="shared" si="4634"/>
        <v>1</v>
      </c>
      <c r="AJ315" s="186">
        <v>106</v>
      </c>
      <c r="AK315" s="187">
        <f t="shared" ref="AK315" si="4678">+AL315-AL314</f>
        <v>0</v>
      </c>
      <c r="AL315" s="156">
        <v>46</v>
      </c>
      <c r="AM315" s="185">
        <f t="shared" ref="AM315" si="4679">+AN315-AN314</f>
        <v>0</v>
      </c>
      <c r="AN315" s="156">
        <v>46</v>
      </c>
      <c r="AO315" s="185">
        <f t="shared" ref="AO315" si="4680">+AP315-AP314</f>
        <v>0</v>
      </c>
      <c r="AP315" s="188">
        <v>0</v>
      </c>
      <c r="AQ315" s="187">
        <f t="shared" ref="AQ315" si="4681">+AR315-AR314</f>
        <v>1</v>
      </c>
      <c r="AR315" s="156">
        <v>568</v>
      </c>
      <c r="AS315" s="185">
        <f t="shared" ref="AS315:AS316" si="4682">+AT315-AT314</f>
        <v>0</v>
      </c>
      <c r="AT315" s="156">
        <v>521</v>
      </c>
      <c r="AU315" s="185">
        <f t="shared" ref="AU315" si="4683">+AV315-AV314</f>
        <v>0</v>
      </c>
      <c r="AV315" s="189">
        <v>7</v>
      </c>
      <c r="AW315" s="256">
        <v>144</v>
      </c>
      <c r="AX315" s="238">
        <f t="shared" ref="AX315:AX316" si="4684">+A315</f>
        <v>44139</v>
      </c>
      <c r="AY315" s="6">
        <v>0</v>
      </c>
      <c r="AZ315" s="239">
        <f t="shared" ref="AZ315" si="4685">+AZ314+AY315</f>
        <v>341</v>
      </c>
      <c r="BA315" s="239">
        <f t="shared" si="455"/>
        <v>98</v>
      </c>
      <c r="BB315" s="130">
        <v>0</v>
      </c>
      <c r="BC315" s="27">
        <f t="shared" ref="BC315" si="4686">+BC314+BB315</f>
        <v>22</v>
      </c>
      <c r="BD315" s="239">
        <f t="shared" si="2164"/>
        <v>133</v>
      </c>
      <c r="BE315" s="230">
        <f t="shared" ref="BE315" si="4687">+Z315</f>
        <v>44139</v>
      </c>
      <c r="BF315" s="132">
        <f t="shared" ref="BF315" si="4688">+B315</f>
        <v>20</v>
      </c>
      <c r="BG315" s="230">
        <f t="shared" ref="BG315" si="4689">+A315</f>
        <v>44139</v>
      </c>
      <c r="BH315" s="132">
        <f t="shared" ref="BH315" si="4690">+C315</f>
        <v>3480</v>
      </c>
      <c r="BI315" s="1">
        <f t="shared" ref="BI315" si="4691">+BE315</f>
        <v>44139</v>
      </c>
      <c r="BJ315">
        <f t="shared" ref="BJ315" si="4692">+L315</f>
        <v>24</v>
      </c>
      <c r="BK315">
        <f t="shared" ref="BK315" si="4693">+M315</f>
        <v>22</v>
      </c>
      <c r="BL315" s="1">
        <f t="shared" ref="BL315" si="4694">+BI315</f>
        <v>44139</v>
      </c>
      <c r="BM315">
        <f t="shared" ref="BM315" si="4695">+BM314+BJ315</f>
        <v>5317</v>
      </c>
      <c r="BN315">
        <f t="shared" ref="BN315" si="4696">+BN314+BK315</f>
        <v>2501</v>
      </c>
      <c r="BO315" s="180">
        <f t="shared" ref="BO315" si="4697">+A315</f>
        <v>44139</v>
      </c>
      <c r="BP315">
        <f t="shared" ref="BP315" si="4698">+AF315</f>
        <v>5348</v>
      </c>
      <c r="BQ315">
        <f t="shared" ref="BQ315" si="4699">+AH315</f>
        <v>5118</v>
      </c>
      <c r="BR315">
        <f t="shared" ref="BR315" si="4700">+AJ315</f>
        <v>106</v>
      </c>
      <c r="BS315" s="180">
        <f t="shared" ref="BS315" si="4701">+A315</f>
        <v>44139</v>
      </c>
      <c r="BT315">
        <f t="shared" ref="BT315" si="4702">+AL315</f>
        <v>46</v>
      </c>
      <c r="BU315">
        <f t="shared" ref="BU315" si="4703">+AN315</f>
        <v>46</v>
      </c>
      <c r="BV315">
        <f t="shared" ref="BV315" si="4704">+AP315</f>
        <v>0</v>
      </c>
      <c r="BW315" s="180">
        <f t="shared" ref="BW315" si="4705">+A315</f>
        <v>44139</v>
      </c>
      <c r="BX315">
        <f t="shared" ref="BX315" si="4706">+AR315</f>
        <v>568</v>
      </c>
      <c r="BY315">
        <f t="shared" ref="BY315" si="4707">+AT315</f>
        <v>521</v>
      </c>
      <c r="BZ315">
        <f t="shared" ref="BZ315" si="4708">+AV315</f>
        <v>7</v>
      </c>
      <c r="CA315" s="180">
        <f t="shared" ref="CA315" si="4709">+A315</f>
        <v>44139</v>
      </c>
      <c r="CB315">
        <f t="shared" ref="CB315" si="4710">+AD315</f>
        <v>3</v>
      </c>
      <c r="CC315">
        <f t="shared" ref="CC315" si="4711">+AG315</f>
        <v>9</v>
      </c>
      <c r="CD315" s="180">
        <f t="shared" ref="CD315" si="4712">+A315</f>
        <v>44139</v>
      </c>
      <c r="CE315">
        <f t="shared" ref="CE315" si="4713">+AI315</f>
        <v>1</v>
      </c>
      <c r="CF315" s="1">
        <f t="shared" si="2055"/>
        <v>44139</v>
      </c>
      <c r="CG315" s="284">
        <f t="shared" si="2056"/>
        <v>3</v>
      </c>
      <c r="CH315" s="1">
        <f t="shared" si="2057"/>
        <v>44139</v>
      </c>
      <c r="CI315" s="285">
        <f t="shared" si="2058"/>
        <v>1</v>
      </c>
    </row>
    <row r="316" spans="1:87" ht="18" customHeight="1" x14ac:dyDescent="0.55000000000000004">
      <c r="A316" s="180">
        <v>44140</v>
      </c>
      <c r="B316" s="241">
        <v>30</v>
      </c>
      <c r="C316" s="155">
        <f t="shared" ref="C316" si="4714">+B316+C315</f>
        <v>3510</v>
      </c>
      <c r="D316" s="155">
        <f t="shared" ref="D316" si="4715">+C316-F316</f>
        <v>339</v>
      </c>
      <c r="E316" s="147">
        <v>1</v>
      </c>
      <c r="F316" s="147">
        <v>3171</v>
      </c>
      <c r="G316" s="147">
        <v>23</v>
      </c>
      <c r="H316" s="135"/>
      <c r="I316" s="147">
        <v>26</v>
      </c>
      <c r="J316" s="135"/>
      <c r="K316" s="42">
        <v>0</v>
      </c>
      <c r="L316" s="146">
        <v>33</v>
      </c>
      <c r="M316" s="147">
        <v>18</v>
      </c>
      <c r="N316" s="135"/>
      <c r="O316" s="135"/>
      <c r="P316" s="147">
        <v>10</v>
      </c>
      <c r="Q316" s="147">
        <v>4</v>
      </c>
      <c r="R316" s="135"/>
      <c r="S316" s="135"/>
      <c r="T316" s="147">
        <v>16</v>
      </c>
      <c r="U316" s="147">
        <v>7</v>
      </c>
      <c r="V316" s="135"/>
      <c r="W316" s="42">
        <v>832</v>
      </c>
      <c r="X316" s="148">
        <v>492</v>
      </c>
      <c r="Y316" s="258">
        <v>128</v>
      </c>
      <c r="Z316" s="75">
        <f t="shared" si="4493"/>
        <v>44140</v>
      </c>
      <c r="AA316" s="231">
        <f t="shared" ref="AA316" si="4716">+AF316+AL316+AR316</f>
        <v>5970</v>
      </c>
      <c r="AB316" s="231">
        <f t="shared" ref="AB316" si="4717">+AH316+AN316+AT316</f>
        <v>5695</v>
      </c>
      <c r="AC316" s="232">
        <f t="shared" ref="AC316" si="4718">+AJ316+AP316+AV316</f>
        <v>114</v>
      </c>
      <c r="AD316" s="184">
        <f t="shared" ref="AD316" si="4719">+AF316-AF315</f>
        <v>7</v>
      </c>
      <c r="AE316" s="244">
        <f t="shared" ref="AE316" si="4720">+AE315+AD316</f>
        <v>4150</v>
      </c>
      <c r="AF316" s="156">
        <v>5355</v>
      </c>
      <c r="AG316" s="185">
        <f t="shared" si="4633"/>
        <v>8</v>
      </c>
      <c r="AH316" s="156">
        <v>5126</v>
      </c>
      <c r="AI316" s="185">
        <f t="shared" ref="AI316" si="4721">+AJ316-AJ315</f>
        <v>1</v>
      </c>
      <c r="AJ316" s="186">
        <v>107</v>
      </c>
      <c r="AK316" s="187">
        <f t="shared" ref="AK316" si="4722">+AL316-AL315</f>
        <v>0</v>
      </c>
      <c r="AL316" s="156">
        <v>46</v>
      </c>
      <c r="AM316" s="185">
        <f t="shared" ref="AM316" si="4723">+AN316-AN315</f>
        <v>0</v>
      </c>
      <c r="AN316" s="156">
        <v>46</v>
      </c>
      <c r="AO316" s="185">
        <f t="shared" ref="AO316" si="4724">+AP316-AP315</f>
        <v>0</v>
      </c>
      <c r="AP316" s="188">
        <v>0</v>
      </c>
      <c r="AQ316" s="187">
        <f t="shared" ref="AQ316" si="4725">+AR316-AR315</f>
        <v>1</v>
      </c>
      <c r="AR316" s="156">
        <v>569</v>
      </c>
      <c r="AS316" s="185">
        <f t="shared" si="4682"/>
        <v>2</v>
      </c>
      <c r="AT316" s="156">
        <v>523</v>
      </c>
      <c r="AU316" s="185">
        <f t="shared" ref="AU316" si="4726">+AV316-AV315</f>
        <v>0</v>
      </c>
      <c r="AV316" s="189">
        <v>7</v>
      </c>
      <c r="AW316" s="256">
        <v>145</v>
      </c>
      <c r="AX316" s="238">
        <f t="shared" si="4684"/>
        <v>44140</v>
      </c>
      <c r="AY316" s="6">
        <v>0</v>
      </c>
      <c r="AZ316" s="239">
        <f t="shared" ref="AZ316" si="4727">+AZ315+AY316</f>
        <v>341</v>
      </c>
      <c r="BA316" s="239">
        <f t="shared" si="455"/>
        <v>99</v>
      </c>
      <c r="BB316" s="130">
        <v>0</v>
      </c>
      <c r="BC316" s="27">
        <f t="shared" ref="BC316" si="4728">+BC315+BB316</f>
        <v>22</v>
      </c>
      <c r="BD316" s="239">
        <f t="shared" si="2164"/>
        <v>134</v>
      </c>
      <c r="BE316" s="230">
        <f t="shared" ref="BE316" si="4729">+Z316</f>
        <v>44140</v>
      </c>
      <c r="BF316" s="132">
        <f t="shared" ref="BF316" si="4730">+B316</f>
        <v>30</v>
      </c>
      <c r="BG316" s="230">
        <f t="shared" ref="BG316" si="4731">+A316</f>
        <v>44140</v>
      </c>
      <c r="BH316" s="132">
        <f t="shared" ref="BH316" si="4732">+C316</f>
        <v>3510</v>
      </c>
      <c r="BI316" s="1">
        <f t="shared" ref="BI316" si="4733">+BE316</f>
        <v>44140</v>
      </c>
      <c r="BJ316">
        <f t="shared" ref="BJ316" si="4734">+L316</f>
        <v>33</v>
      </c>
      <c r="BK316">
        <f t="shared" ref="BK316" si="4735">+M316</f>
        <v>18</v>
      </c>
      <c r="BL316" s="1">
        <f t="shared" ref="BL316" si="4736">+BI316</f>
        <v>44140</v>
      </c>
      <c r="BM316">
        <f t="shared" ref="BM316" si="4737">+BM315+BJ316</f>
        <v>5350</v>
      </c>
      <c r="BN316">
        <f t="shared" ref="BN316" si="4738">+BN315+BK316</f>
        <v>2519</v>
      </c>
      <c r="BO316" s="180">
        <f t="shared" ref="BO316" si="4739">+A316</f>
        <v>44140</v>
      </c>
      <c r="BP316">
        <f t="shared" ref="BP316" si="4740">+AF316</f>
        <v>5355</v>
      </c>
      <c r="BQ316">
        <f t="shared" ref="BQ316" si="4741">+AH316</f>
        <v>5126</v>
      </c>
      <c r="BR316">
        <f t="shared" ref="BR316" si="4742">+AJ316</f>
        <v>107</v>
      </c>
      <c r="BS316" s="180">
        <f t="shared" ref="BS316" si="4743">+A316</f>
        <v>44140</v>
      </c>
      <c r="BT316">
        <f t="shared" ref="BT316" si="4744">+AL316</f>
        <v>46</v>
      </c>
      <c r="BU316">
        <f t="shared" ref="BU316" si="4745">+AN316</f>
        <v>46</v>
      </c>
      <c r="BV316">
        <f t="shared" ref="BV316" si="4746">+AP316</f>
        <v>0</v>
      </c>
      <c r="BW316" s="180">
        <f t="shared" ref="BW316" si="4747">+A316</f>
        <v>44140</v>
      </c>
      <c r="BX316">
        <f t="shared" ref="BX316" si="4748">+AR316</f>
        <v>569</v>
      </c>
      <c r="BY316">
        <f t="shared" ref="BY316" si="4749">+AT316</f>
        <v>523</v>
      </c>
      <c r="BZ316">
        <f t="shared" ref="BZ316" si="4750">+AV316</f>
        <v>7</v>
      </c>
      <c r="CA316" s="180">
        <f t="shared" ref="CA316" si="4751">+A316</f>
        <v>44140</v>
      </c>
      <c r="CB316">
        <f t="shared" ref="CB316" si="4752">+AD316</f>
        <v>7</v>
      </c>
      <c r="CC316">
        <f t="shared" ref="CC316" si="4753">+AG316</f>
        <v>8</v>
      </c>
      <c r="CD316" s="180">
        <f t="shared" ref="CD316" si="4754">+A316</f>
        <v>44140</v>
      </c>
      <c r="CE316">
        <f t="shared" ref="CE316" si="4755">+AI316</f>
        <v>1</v>
      </c>
      <c r="CF316" s="1">
        <f t="shared" si="2055"/>
        <v>44140</v>
      </c>
      <c r="CG316" s="284">
        <f t="shared" si="2056"/>
        <v>7</v>
      </c>
      <c r="CH316" s="1">
        <f t="shared" si="2057"/>
        <v>44140</v>
      </c>
      <c r="CI316" s="285">
        <f t="shared" si="2058"/>
        <v>1</v>
      </c>
    </row>
    <row r="317" spans="1:87" ht="18" customHeight="1" x14ac:dyDescent="0.55000000000000004">
      <c r="A317" s="180">
        <v>44141</v>
      </c>
      <c r="B317" s="241">
        <v>33</v>
      </c>
      <c r="C317" s="155">
        <f t="shared" ref="C317" si="4756">+B317+C316</f>
        <v>3543</v>
      </c>
      <c r="D317" s="155">
        <f t="shared" ref="D317" si="4757">+C317-F317</f>
        <v>344</v>
      </c>
      <c r="E317" s="147">
        <v>1</v>
      </c>
      <c r="F317" s="147">
        <v>3199</v>
      </c>
      <c r="G317" s="147">
        <v>0</v>
      </c>
      <c r="H317" s="135"/>
      <c r="I317" s="147">
        <v>23</v>
      </c>
      <c r="J317" s="135"/>
      <c r="K317" s="42">
        <v>0</v>
      </c>
      <c r="L317" s="146">
        <v>27</v>
      </c>
      <c r="M317" s="147">
        <v>25</v>
      </c>
      <c r="N317" s="135"/>
      <c r="O317" s="135"/>
      <c r="P317" s="147">
        <v>2</v>
      </c>
      <c r="Q317" s="147">
        <v>2</v>
      </c>
      <c r="R317" s="135"/>
      <c r="S317" s="135"/>
      <c r="T317" s="147">
        <v>34</v>
      </c>
      <c r="U317" s="147">
        <v>20</v>
      </c>
      <c r="V317" s="135"/>
      <c r="W317" s="42">
        <v>823</v>
      </c>
      <c r="X317" s="148">
        <v>495</v>
      </c>
      <c r="Y317" s="258">
        <v>129</v>
      </c>
      <c r="Z317" s="75">
        <f t="shared" si="4493"/>
        <v>44141</v>
      </c>
      <c r="AA317" s="231">
        <f t="shared" ref="AA317" si="4758">+AF317+AL317+AR317</f>
        <v>5980</v>
      </c>
      <c r="AB317" s="231">
        <f t="shared" ref="AB317" si="4759">+AH317+AN317+AT317</f>
        <v>5700</v>
      </c>
      <c r="AC317" s="232">
        <f t="shared" ref="AC317" si="4760">+AJ317+AP317+AV317</f>
        <v>114</v>
      </c>
      <c r="AD317" s="184">
        <f t="shared" ref="AD317" si="4761">+AF317-AF316</f>
        <v>6</v>
      </c>
      <c r="AE317" s="244">
        <f t="shared" ref="AE317" si="4762">+AE316+AD317</f>
        <v>4156</v>
      </c>
      <c r="AF317" s="156">
        <v>5361</v>
      </c>
      <c r="AG317" s="185">
        <f t="shared" ref="AG317" si="4763">+AH317-AH316</f>
        <v>5</v>
      </c>
      <c r="AH317" s="156">
        <v>5131</v>
      </c>
      <c r="AI317" s="185">
        <f t="shared" ref="AI317" si="4764">+AJ317-AJ316</f>
        <v>0</v>
      </c>
      <c r="AJ317" s="186">
        <v>107</v>
      </c>
      <c r="AK317" s="187">
        <f t="shared" ref="AK317" si="4765">+AL317-AL316</f>
        <v>0</v>
      </c>
      <c r="AL317" s="156">
        <v>46</v>
      </c>
      <c r="AM317" s="185">
        <f t="shared" ref="AM317" si="4766">+AN317-AN316</f>
        <v>0</v>
      </c>
      <c r="AN317" s="156">
        <v>46</v>
      </c>
      <c r="AO317" s="185">
        <f t="shared" ref="AO317" si="4767">+AP317-AP316</f>
        <v>0</v>
      </c>
      <c r="AP317" s="188">
        <v>0</v>
      </c>
      <c r="AQ317" s="187">
        <f t="shared" ref="AQ317" si="4768">+AR317-AR316</f>
        <v>4</v>
      </c>
      <c r="AR317" s="156">
        <v>573</v>
      </c>
      <c r="AS317" s="185">
        <f t="shared" ref="AS317" si="4769">+AT317-AT316</f>
        <v>0</v>
      </c>
      <c r="AT317" s="156">
        <v>523</v>
      </c>
      <c r="AU317" s="185">
        <f t="shared" ref="AU317" si="4770">+AV317-AV316</f>
        <v>0</v>
      </c>
      <c r="AV317" s="189">
        <v>7</v>
      </c>
      <c r="AW317" s="256">
        <v>146</v>
      </c>
      <c r="AX317" s="238">
        <f t="shared" ref="AX317" si="4771">+A317</f>
        <v>44141</v>
      </c>
      <c r="AY317" s="6">
        <v>0</v>
      </c>
      <c r="AZ317" s="239">
        <f t="shared" ref="AZ317" si="4772">+AZ316+AY317</f>
        <v>341</v>
      </c>
      <c r="BA317" s="239">
        <f t="shared" si="455"/>
        <v>100</v>
      </c>
      <c r="BB317" s="130">
        <v>0</v>
      </c>
      <c r="BC317" s="27">
        <f t="shared" ref="BC317" si="4773">+BC316+BB317</f>
        <v>22</v>
      </c>
      <c r="BD317" s="239">
        <f t="shared" si="2164"/>
        <v>135</v>
      </c>
      <c r="BE317" s="230">
        <f t="shared" ref="BE317" si="4774">+Z317</f>
        <v>44141</v>
      </c>
      <c r="BF317" s="132">
        <f t="shared" ref="BF317" si="4775">+B317</f>
        <v>33</v>
      </c>
      <c r="BG317" s="230">
        <f t="shared" ref="BG317" si="4776">+A317</f>
        <v>44141</v>
      </c>
      <c r="BH317" s="132">
        <f t="shared" ref="BH317" si="4777">+C317</f>
        <v>3543</v>
      </c>
      <c r="BI317" s="1">
        <f t="shared" ref="BI317" si="4778">+BE317</f>
        <v>44141</v>
      </c>
      <c r="BJ317">
        <f t="shared" ref="BJ317" si="4779">+L317</f>
        <v>27</v>
      </c>
      <c r="BK317">
        <f t="shared" ref="BK317" si="4780">+M317</f>
        <v>25</v>
      </c>
      <c r="BL317" s="1">
        <f t="shared" ref="BL317" si="4781">+BI317</f>
        <v>44141</v>
      </c>
      <c r="BM317">
        <f t="shared" ref="BM317" si="4782">+BM316+BJ317</f>
        <v>5377</v>
      </c>
      <c r="BN317">
        <f t="shared" ref="BN317" si="4783">+BN316+BK317</f>
        <v>2544</v>
      </c>
      <c r="BO317" s="180">
        <f t="shared" ref="BO317" si="4784">+A317</f>
        <v>44141</v>
      </c>
      <c r="BP317">
        <f t="shared" ref="BP317" si="4785">+AF317</f>
        <v>5361</v>
      </c>
      <c r="BQ317">
        <f t="shared" ref="BQ317" si="4786">+AH317</f>
        <v>5131</v>
      </c>
      <c r="BR317">
        <f t="shared" ref="BR317" si="4787">+AJ317</f>
        <v>107</v>
      </c>
      <c r="BS317" s="180">
        <f t="shared" ref="BS317" si="4788">+A317</f>
        <v>44141</v>
      </c>
      <c r="BT317">
        <f t="shared" ref="BT317" si="4789">+AL317</f>
        <v>46</v>
      </c>
      <c r="BU317">
        <f t="shared" ref="BU317" si="4790">+AN317</f>
        <v>46</v>
      </c>
      <c r="BV317">
        <f t="shared" ref="BV317" si="4791">+AP317</f>
        <v>0</v>
      </c>
      <c r="BW317" s="180">
        <f t="shared" ref="BW317" si="4792">+A317</f>
        <v>44141</v>
      </c>
      <c r="BX317">
        <f t="shared" ref="BX317" si="4793">+AR317</f>
        <v>573</v>
      </c>
      <c r="BY317">
        <f t="shared" ref="BY317" si="4794">+AT317</f>
        <v>523</v>
      </c>
      <c r="BZ317">
        <f t="shared" ref="BZ317" si="4795">+AV317</f>
        <v>7</v>
      </c>
      <c r="CA317" s="180">
        <f t="shared" ref="CA317" si="4796">+A317</f>
        <v>44141</v>
      </c>
      <c r="CB317">
        <f t="shared" ref="CB317" si="4797">+AD317</f>
        <v>6</v>
      </c>
      <c r="CC317">
        <f t="shared" ref="CC317" si="4798">+AG317</f>
        <v>5</v>
      </c>
      <c r="CD317" s="180">
        <f t="shared" ref="CD317" si="4799">+A317</f>
        <v>44141</v>
      </c>
      <c r="CE317">
        <f t="shared" ref="CE317" si="4800">+AI317</f>
        <v>0</v>
      </c>
      <c r="CF317" s="1">
        <f t="shared" si="2055"/>
        <v>44141</v>
      </c>
      <c r="CG317" s="284">
        <f t="shared" si="2056"/>
        <v>6</v>
      </c>
      <c r="CH317" s="1">
        <f t="shared" si="2057"/>
        <v>44141</v>
      </c>
      <c r="CI317" s="285">
        <f t="shared" si="2058"/>
        <v>0</v>
      </c>
    </row>
    <row r="318" spans="1:87" ht="18" customHeight="1" x14ac:dyDescent="0.55000000000000004">
      <c r="A318" s="180">
        <v>44142</v>
      </c>
      <c r="B318" s="241">
        <v>28</v>
      </c>
      <c r="C318" s="155">
        <f t="shared" ref="C318" si="4801">+B318+C317</f>
        <v>3571</v>
      </c>
      <c r="D318" s="155">
        <f t="shared" ref="D318:D324" si="4802">+C318-F318</f>
        <v>347</v>
      </c>
      <c r="E318" s="147">
        <v>1</v>
      </c>
      <c r="F318" s="147">
        <v>3224</v>
      </c>
      <c r="G318" s="147">
        <v>4</v>
      </c>
      <c r="H318" s="135"/>
      <c r="I318" s="147">
        <v>6</v>
      </c>
      <c r="J318" s="135"/>
      <c r="K318" s="42">
        <v>0</v>
      </c>
      <c r="L318" s="146">
        <v>36</v>
      </c>
      <c r="M318" s="147">
        <v>34</v>
      </c>
      <c r="N318" s="135"/>
      <c r="O318" s="135"/>
      <c r="P318" s="147">
        <v>3</v>
      </c>
      <c r="Q318" s="147">
        <v>3</v>
      </c>
      <c r="R318" s="135"/>
      <c r="S318" s="135"/>
      <c r="T318" s="147">
        <v>32</v>
      </c>
      <c r="U318" s="147">
        <v>18</v>
      </c>
      <c r="V318" s="135"/>
      <c r="W318" s="42">
        <v>824</v>
      </c>
      <c r="X318" s="148">
        <v>508</v>
      </c>
      <c r="Y318" s="258">
        <v>130</v>
      </c>
      <c r="Z318" s="75">
        <f t="shared" si="4493"/>
        <v>44142</v>
      </c>
      <c r="AA318" s="231">
        <f t="shared" ref="AA318" si="4803">+AF318+AL318+AR318</f>
        <v>5983</v>
      </c>
      <c r="AB318" s="231">
        <f t="shared" ref="AB318" si="4804">+AH318+AN318+AT318</f>
        <v>5708</v>
      </c>
      <c r="AC318" s="232">
        <f t="shared" ref="AC318" si="4805">+AJ318+AP318+AV318</f>
        <v>114</v>
      </c>
      <c r="AD318" s="184">
        <f t="shared" ref="AD318" si="4806">+AF318-AF317</f>
        <v>3</v>
      </c>
      <c r="AE318" s="244">
        <f t="shared" ref="AE318" si="4807">+AE317+AD318</f>
        <v>4159</v>
      </c>
      <c r="AF318" s="156">
        <v>5364</v>
      </c>
      <c r="AG318" s="185">
        <f t="shared" ref="AG318" si="4808">+AH318-AH317</f>
        <v>8</v>
      </c>
      <c r="AH318" s="156">
        <v>5139</v>
      </c>
      <c r="AI318" s="185">
        <f t="shared" ref="AI318" si="4809">+AJ318-AJ317</f>
        <v>0</v>
      </c>
      <c r="AJ318" s="186">
        <v>107</v>
      </c>
      <c r="AK318" s="187">
        <f t="shared" ref="AK318" si="4810">+AL318-AL317</f>
        <v>0</v>
      </c>
      <c r="AL318" s="156">
        <v>46</v>
      </c>
      <c r="AM318" s="185">
        <f t="shared" ref="AM318" si="4811">+AN318-AN317</f>
        <v>0</v>
      </c>
      <c r="AN318" s="156">
        <v>46</v>
      </c>
      <c r="AO318" s="185">
        <f t="shared" ref="AO318" si="4812">+AP318-AP317</f>
        <v>0</v>
      </c>
      <c r="AP318" s="188">
        <v>0</v>
      </c>
      <c r="AQ318" s="187">
        <f t="shared" ref="AQ318" si="4813">+AR318-AR317</f>
        <v>0</v>
      </c>
      <c r="AR318" s="156">
        <v>573</v>
      </c>
      <c r="AS318" s="185">
        <f t="shared" ref="AS318" si="4814">+AT318-AT317</f>
        <v>0</v>
      </c>
      <c r="AT318" s="156">
        <v>523</v>
      </c>
      <c r="AU318" s="185">
        <f t="shared" ref="AU318" si="4815">+AV318-AV317</f>
        <v>0</v>
      </c>
      <c r="AV318" s="189">
        <v>7</v>
      </c>
      <c r="AW318" s="256">
        <v>147</v>
      </c>
      <c r="AX318" s="238">
        <f t="shared" ref="AX318" si="4816">+A318</f>
        <v>44142</v>
      </c>
      <c r="AY318" s="6">
        <v>0</v>
      </c>
      <c r="AZ318" s="239">
        <f t="shared" ref="AZ318" si="4817">+AZ317+AY318</f>
        <v>341</v>
      </c>
      <c r="BA318" s="239">
        <f t="shared" si="455"/>
        <v>101</v>
      </c>
      <c r="BB318" s="130">
        <v>0</v>
      </c>
      <c r="BC318" s="27">
        <f t="shared" ref="BC318" si="4818">+BC317+BB318</f>
        <v>22</v>
      </c>
      <c r="BD318" s="239">
        <f t="shared" si="2164"/>
        <v>136</v>
      </c>
      <c r="BE318" s="230">
        <f t="shared" ref="BE318" si="4819">+Z318</f>
        <v>44142</v>
      </c>
      <c r="BF318" s="132">
        <f t="shared" ref="BF318" si="4820">+B318</f>
        <v>28</v>
      </c>
      <c r="BG318" s="230">
        <f t="shared" ref="BG318" si="4821">+A318</f>
        <v>44142</v>
      </c>
      <c r="BH318" s="132">
        <f t="shared" ref="BH318" si="4822">+C318</f>
        <v>3571</v>
      </c>
      <c r="BI318" s="1">
        <f t="shared" ref="BI318" si="4823">+BE318</f>
        <v>44142</v>
      </c>
      <c r="BJ318">
        <f t="shared" ref="BJ318" si="4824">+L318</f>
        <v>36</v>
      </c>
      <c r="BK318">
        <f t="shared" ref="BK318" si="4825">+M318</f>
        <v>34</v>
      </c>
      <c r="BL318" s="1">
        <f t="shared" ref="BL318" si="4826">+BI318</f>
        <v>44142</v>
      </c>
      <c r="BM318">
        <f t="shared" ref="BM318" si="4827">+BM317+BJ318</f>
        <v>5413</v>
      </c>
      <c r="BN318">
        <f t="shared" ref="BN318" si="4828">+BN317+BK318</f>
        <v>2578</v>
      </c>
      <c r="BO318" s="180">
        <f t="shared" ref="BO318" si="4829">+A318</f>
        <v>44142</v>
      </c>
      <c r="BP318">
        <f t="shared" ref="BP318" si="4830">+AF318</f>
        <v>5364</v>
      </c>
      <c r="BQ318">
        <f t="shared" ref="BQ318" si="4831">+AH318</f>
        <v>5139</v>
      </c>
      <c r="BR318">
        <f t="shared" ref="BR318" si="4832">+AJ318</f>
        <v>107</v>
      </c>
      <c r="BS318" s="180">
        <f t="shared" ref="BS318" si="4833">+A318</f>
        <v>44142</v>
      </c>
      <c r="BT318">
        <f t="shared" ref="BT318" si="4834">+AL318</f>
        <v>46</v>
      </c>
      <c r="BU318">
        <f t="shared" ref="BU318" si="4835">+AN318</f>
        <v>46</v>
      </c>
      <c r="BV318">
        <f t="shared" ref="BV318" si="4836">+AP318</f>
        <v>0</v>
      </c>
      <c r="BW318" s="180">
        <f t="shared" ref="BW318" si="4837">+A318</f>
        <v>44142</v>
      </c>
      <c r="BX318">
        <f t="shared" ref="BX318" si="4838">+AR318</f>
        <v>573</v>
      </c>
      <c r="BY318">
        <f t="shared" ref="BY318" si="4839">+AT318</f>
        <v>523</v>
      </c>
      <c r="BZ318">
        <f t="shared" ref="BZ318" si="4840">+AV318</f>
        <v>7</v>
      </c>
      <c r="CA318" s="180">
        <f t="shared" ref="CA318" si="4841">+A318</f>
        <v>44142</v>
      </c>
      <c r="CB318">
        <f t="shared" ref="CB318" si="4842">+AD318</f>
        <v>3</v>
      </c>
      <c r="CC318">
        <f t="shared" ref="CC318" si="4843">+AG318</f>
        <v>8</v>
      </c>
      <c r="CD318" s="180">
        <f t="shared" ref="CD318" si="4844">+A318</f>
        <v>44142</v>
      </c>
      <c r="CE318">
        <f t="shared" ref="CE318" si="4845">+AI318</f>
        <v>0</v>
      </c>
      <c r="CF318" s="1">
        <f t="shared" ref="CF318:CF345" si="4846">+Z318</f>
        <v>44142</v>
      </c>
      <c r="CG318" s="284">
        <f t="shared" ref="CG318:CG345" si="4847">+AD318</f>
        <v>3</v>
      </c>
      <c r="CH318" s="1">
        <f t="shared" ref="CH318:CH345" si="4848">+Z318</f>
        <v>44142</v>
      </c>
      <c r="CI318" s="285">
        <f t="shared" ref="CI318:CI345" si="4849">+AI318</f>
        <v>0</v>
      </c>
    </row>
    <row r="319" spans="1:87" ht="18" customHeight="1" x14ac:dyDescent="0.55000000000000004">
      <c r="A319" s="180">
        <v>44143</v>
      </c>
      <c r="B319" s="241">
        <v>32</v>
      </c>
      <c r="C319" s="155">
        <f t="shared" ref="C319" si="4850">+B319+C318</f>
        <v>3603</v>
      </c>
      <c r="D319" s="155">
        <f t="shared" si="4802"/>
        <v>363</v>
      </c>
      <c r="E319" s="147">
        <v>2</v>
      </c>
      <c r="F319" s="147">
        <v>3240</v>
      </c>
      <c r="G319" s="147">
        <v>1</v>
      </c>
      <c r="H319" s="135"/>
      <c r="I319" s="147">
        <v>5</v>
      </c>
      <c r="J319" s="135"/>
      <c r="K319" s="42">
        <v>0</v>
      </c>
      <c r="L319" s="146">
        <v>9</v>
      </c>
      <c r="M319" s="147">
        <v>9</v>
      </c>
      <c r="N319" s="135"/>
      <c r="O319" s="135"/>
      <c r="P319" s="147">
        <v>1</v>
      </c>
      <c r="Q319" s="147">
        <v>1</v>
      </c>
      <c r="R319" s="135"/>
      <c r="S319" s="135"/>
      <c r="T319" s="147">
        <v>28</v>
      </c>
      <c r="U319" s="147">
        <v>19</v>
      </c>
      <c r="V319" s="135"/>
      <c r="W319" s="42">
        <v>804</v>
      </c>
      <c r="X319" s="148">
        <v>497</v>
      </c>
      <c r="Y319" s="258">
        <v>131</v>
      </c>
      <c r="Z319" s="75">
        <f t="shared" si="4493"/>
        <v>44143</v>
      </c>
      <c r="AA319" s="231">
        <f t="shared" ref="AA319" si="4851">+AF319+AL319+AR319</f>
        <v>5997</v>
      </c>
      <c r="AB319" s="231">
        <f t="shared" ref="AB319" si="4852">+AH319+AN319+AT319</f>
        <v>5714</v>
      </c>
      <c r="AC319" s="232">
        <f t="shared" ref="AC319" si="4853">+AJ319+AP319+AV319</f>
        <v>114</v>
      </c>
      <c r="AD319" s="184">
        <f t="shared" ref="AD319" si="4854">+AF319-AF318</f>
        <v>10</v>
      </c>
      <c r="AE319" s="244">
        <f t="shared" ref="AE319" si="4855">+AE318+AD319</f>
        <v>4169</v>
      </c>
      <c r="AF319" s="156">
        <v>5374</v>
      </c>
      <c r="AG319" s="185">
        <f t="shared" ref="AG319" si="4856">+AH319-AH318</f>
        <v>5</v>
      </c>
      <c r="AH319" s="156">
        <v>5144</v>
      </c>
      <c r="AI319" s="185">
        <f t="shared" ref="AI319" si="4857">+AJ319-AJ318</f>
        <v>0</v>
      </c>
      <c r="AJ319" s="186">
        <v>107</v>
      </c>
      <c r="AK319" s="187">
        <f t="shared" ref="AK319" si="4858">+AL319-AL318</f>
        <v>0</v>
      </c>
      <c r="AL319" s="156">
        <v>46</v>
      </c>
      <c r="AM319" s="185">
        <f t="shared" ref="AM319" si="4859">+AN319-AN318</f>
        <v>0</v>
      </c>
      <c r="AN319" s="156">
        <v>46</v>
      </c>
      <c r="AO319" s="185">
        <f t="shared" ref="AO319" si="4860">+AP319-AP318</f>
        <v>0</v>
      </c>
      <c r="AP319" s="188">
        <v>0</v>
      </c>
      <c r="AQ319" s="187">
        <f t="shared" ref="AQ319" si="4861">+AR319-AR318</f>
        <v>4</v>
      </c>
      <c r="AR319" s="156">
        <v>577</v>
      </c>
      <c r="AS319" s="185">
        <f t="shared" ref="AS319" si="4862">+AT319-AT318</f>
        <v>1</v>
      </c>
      <c r="AT319" s="156">
        <v>524</v>
      </c>
      <c r="AU319" s="185">
        <f t="shared" ref="AU319" si="4863">+AV319-AV318</f>
        <v>0</v>
      </c>
      <c r="AV319" s="189">
        <v>7</v>
      </c>
      <c r="AW319" s="256">
        <v>148</v>
      </c>
      <c r="AX319" s="238">
        <f t="shared" ref="AX319" si="4864">+A319</f>
        <v>44143</v>
      </c>
      <c r="AY319" s="6">
        <v>0</v>
      </c>
      <c r="AZ319" s="239">
        <f t="shared" ref="AZ319" si="4865">+AZ318+AY319</f>
        <v>341</v>
      </c>
      <c r="BA319" s="239">
        <f t="shared" si="455"/>
        <v>102</v>
      </c>
      <c r="BB319" s="130">
        <v>0</v>
      </c>
      <c r="BC319" s="27">
        <f t="shared" ref="BC319" si="4866">+BC318+BB319</f>
        <v>22</v>
      </c>
      <c r="BD319" s="239">
        <f t="shared" si="2164"/>
        <v>137</v>
      </c>
      <c r="BE319" s="230">
        <f t="shared" ref="BE319" si="4867">+Z319</f>
        <v>44143</v>
      </c>
      <c r="BF319" s="132">
        <f t="shared" ref="BF319" si="4868">+B319</f>
        <v>32</v>
      </c>
      <c r="BG319" s="230">
        <f t="shared" ref="BG319" si="4869">+A319</f>
        <v>44143</v>
      </c>
      <c r="BH319" s="132">
        <f t="shared" ref="BH319" si="4870">+C319</f>
        <v>3603</v>
      </c>
      <c r="BI319" s="1">
        <f t="shared" ref="BI319" si="4871">+BE319</f>
        <v>44143</v>
      </c>
      <c r="BJ319">
        <f t="shared" ref="BJ319" si="4872">+L319</f>
        <v>9</v>
      </c>
      <c r="BK319">
        <f t="shared" ref="BK319" si="4873">+M319</f>
        <v>9</v>
      </c>
      <c r="BL319" s="1">
        <f t="shared" ref="BL319" si="4874">+BI319</f>
        <v>44143</v>
      </c>
      <c r="BM319">
        <f t="shared" ref="BM319" si="4875">+BM318+BJ319</f>
        <v>5422</v>
      </c>
      <c r="BN319">
        <f t="shared" ref="BN319" si="4876">+BN318+BK319</f>
        <v>2587</v>
      </c>
      <c r="BO319" s="180">
        <f t="shared" ref="BO319" si="4877">+A319</f>
        <v>44143</v>
      </c>
      <c r="BP319">
        <f t="shared" ref="BP319" si="4878">+AF319</f>
        <v>5374</v>
      </c>
      <c r="BQ319">
        <f t="shared" ref="BQ319" si="4879">+AH319</f>
        <v>5144</v>
      </c>
      <c r="BR319">
        <f t="shared" ref="BR319" si="4880">+AJ319</f>
        <v>107</v>
      </c>
      <c r="BS319" s="180">
        <f t="shared" ref="BS319" si="4881">+A319</f>
        <v>44143</v>
      </c>
      <c r="BT319">
        <f t="shared" ref="BT319" si="4882">+AL319</f>
        <v>46</v>
      </c>
      <c r="BU319">
        <f t="shared" ref="BU319" si="4883">+AN319</f>
        <v>46</v>
      </c>
      <c r="BV319">
        <f t="shared" ref="BV319" si="4884">+AP319</f>
        <v>0</v>
      </c>
      <c r="BW319" s="180">
        <f t="shared" ref="BW319" si="4885">+A319</f>
        <v>44143</v>
      </c>
      <c r="BX319">
        <f t="shared" ref="BX319" si="4886">+AR319</f>
        <v>577</v>
      </c>
      <c r="BY319">
        <f t="shared" ref="BY319" si="4887">+AT319</f>
        <v>524</v>
      </c>
      <c r="BZ319">
        <f t="shared" ref="BZ319" si="4888">+AV319</f>
        <v>7</v>
      </c>
      <c r="CA319" s="180">
        <f t="shared" ref="CA319" si="4889">+A319</f>
        <v>44143</v>
      </c>
      <c r="CB319">
        <f t="shared" ref="CB319" si="4890">+AD319</f>
        <v>10</v>
      </c>
      <c r="CC319">
        <f t="shared" ref="CC319" si="4891">+AG319</f>
        <v>5</v>
      </c>
      <c r="CD319" s="180">
        <f t="shared" ref="CD319" si="4892">+A319</f>
        <v>44143</v>
      </c>
      <c r="CE319">
        <f t="shared" ref="CE319" si="4893">+AI319</f>
        <v>0</v>
      </c>
      <c r="CF319" s="1">
        <f t="shared" si="4846"/>
        <v>44143</v>
      </c>
      <c r="CG319" s="284">
        <f t="shared" si="4847"/>
        <v>10</v>
      </c>
      <c r="CH319" s="1">
        <f t="shared" si="4848"/>
        <v>44143</v>
      </c>
      <c r="CI319" s="285">
        <f t="shared" si="4849"/>
        <v>0</v>
      </c>
    </row>
    <row r="320" spans="1:87" ht="18" customHeight="1" x14ac:dyDescent="0.55000000000000004">
      <c r="A320" s="180">
        <v>44144</v>
      </c>
      <c r="B320" s="241">
        <v>21</v>
      </c>
      <c r="C320" s="155">
        <f t="shared" ref="C320" si="4894">+B320+C319</f>
        <v>3624</v>
      </c>
      <c r="D320" s="155">
        <f t="shared" si="4802"/>
        <v>366</v>
      </c>
      <c r="E320" s="147">
        <v>2</v>
      </c>
      <c r="F320" s="147">
        <v>3258</v>
      </c>
      <c r="G320" s="147">
        <v>0</v>
      </c>
      <c r="H320" s="135"/>
      <c r="I320" s="147">
        <v>2</v>
      </c>
      <c r="J320" s="135"/>
      <c r="K320" s="42">
        <v>0</v>
      </c>
      <c r="L320" s="146">
        <v>25</v>
      </c>
      <c r="M320" s="147">
        <v>24</v>
      </c>
      <c r="N320" s="135"/>
      <c r="O320" s="135"/>
      <c r="P320" s="147">
        <v>1</v>
      </c>
      <c r="Q320" s="147">
        <v>1</v>
      </c>
      <c r="R320" s="135"/>
      <c r="S320" s="135"/>
      <c r="T320" s="147">
        <v>42</v>
      </c>
      <c r="U320" s="147">
        <v>34</v>
      </c>
      <c r="V320" s="135"/>
      <c r="W320" s="42">
        <v>786</v>
      </c>
      <c r="X320" s="148">
        <v>486</v>
      </c>
      <c r="Y320" s="258">
        <v>132</v>
      </c>
      <c r="Z320" s="75">
        <f t="shared" si="4493"/>
        <v>44144</v>
      </c>
      <c r="AA320" s="231">
        <f t="shared" ref="AA320" si="4895">+AF320+AL320+AR320</f>
        <v>6004</v>
      </c>
      <c r="AB320" s="231">
        <f t="shared" ref="AB320" si="4896">+AH320+AN320+AT320</f>
        <v>5718</v>
      </c>
      <c r="AC320" s="232">
        <f t="shared" ref="AC320" si="4897">+AJ320+AP320+AV320</f>
        <v>114</v>
      </c>
      <c r="AD320" s="184">
        <f t="shared" ref="AD320" si="4898">+AF320-AF319</f>
        <v>6</v>
      </c>
      <c r="AE320" s="244">
        <f t="shared" ref="AE320" si="4899">+AE319+AD320</f>
        <v>4175</v>
      </c>
      <c r="AF320" s="156">
        <v>5380</v>
      </c>
      <c r="AG320" s="185">
        <f t="shared" ref="AG320:AG321" si="4900">+AH320-AH319</f>
        <v>2</v>
      </c>
      <c r="AH320" s="156">
        <v>5146</v>
      </c>
      <c r="AI320" s="185">
        <f t="shared" ref="AI320:AI321" si="4901">+AJ320-AJ319</f>
        <v>0</v>
      </c>
      <c r="AJ320" s="186">
        <v>107</v>
      </c>
      <c r="AK320" s="187">
        <f t="shared" ref="AK320" si="4902">+AL320-AL319</f>
        <v>0</v>
      </c>
      <c r="AL320" s="156">
        <v>46</v>
      </c>
      <c r="AM320" s="185">
        <f t="shared" ref="AM320" si="4903">+AN320-AN319</f>
        <v>0</v>
      </c>
      <c r="AN320" s="156">
        <v>46</v>
      </c>
      <c r="AO320" s="185">
        <f t="shared" ref="AO320" si="4904">+AP320-AP319</f>
        <v>0</v>
      </c>
      <c r="AP320" s="188">
        <v>0</v>
      </c>
      <c r="AQ320" s="187">
        <f t="shared" ref="AQ320:AQ321" si="4905">+AR320-AR319</f>
        <v>1</v>
      </c>
      <c r="AR320" s="156">
        <v>578</v>
      </c>
      <c r="AS320" s="185">
        <f t="shared" ref="AS320:AS321" si="4906">+AT320-AT319</f>
        <v>2</v>
      </c>
      <c r="AT320" s="156">
        <v>526</v>
      </c>
      <c r="AU320" s="185">
        <f t="shared" ref="AU320" si="4907">+AV320-AV319</f>
        <v>0</v>
      </c>
      <c r="AV320" s="189">
        <v>7</v>
      </c>
      <c r="AW320" s="256">
        <v>149</v>
      </c>
      <c r="AX320" s="238">
        <f t="shared" ref="AX320" si="4908">+A320</f>
        <v>44144</v>
      </c>
      <c r="AY320" s="6">
        <v>0</v>
      </c>
      <c r="AZ320" s="239">
        <f t="shared" ref="AZ320" si="4909">+AZ319+AY320</f>
        <v>341</v>
      </c>
      <c r="BA320" s="239">
        <f t="shared" si="455"/>
        <v>103</v>
      </c>
      <c r="BB320" s="130">
        <v>0</v>
      </c>
      <c r="BC320" s="27">
        <f t="shared" ref="BC320" si="4910">+BC319+BB320</f>
        <v>22</v>
      </c>
      <c r="BD320" s="239">
        <f t="shared" si="2164"/>
        <v>138</v>
      </c>
      <c r="BE320" s="230">
        <f t="shared" ref="BE320" si="4911">+Z320</f>
        <v>44144</v>
      </c>
      <c r="BF320" s="132">
        <f t="shared" ref="BF320" si="4912">+B320</f>
        <v>21</v>
      </c>
      <c r="BG320" s="230">
        <f t="shared" ref="BG320" si="4913">+A320</f>
        <v>44144</v>
      </c>
      <c r="BH320" s="132">
        <f t="shared" ref="BH320" si="4914">+C320</f>
        <v>3624</v>
      </c>
      <c r="BI320" s="1">
        <f t="shared" ref="BI320" si="4915">+BE320</f>
        <v>44144</v>
      </c>
      <c r="BJ320">
        <f t="shared" ref="BJ320" si="4916">+L320</f>
        <v>25</v>
      </c>
      <c r="BK320">
        <f t="shared" ref="BK320" si="4917">+M320</f>
        <v>24</v>
      </c>
      <c r="BL320" s="1">
        <f t="shared" ref="BL320" si="4918">+BI320</f>
        <v>44144</v>
      </c>
      <c r="BM320">
        <f t="shared" ref="BM320" si="4919">+BM319+BJ320</f>
        <v>5447</v>
      </c>
      <c r="BN320">
        <f t="shared" ref="BN320" si="4920">+BN319+BK320</f>
        <v>2611</v>
      </c>
      <c r="BO320" s="180">
        <f t="shared" ref="BO320" si="4921">+A320</f>
        <v>44144</v>
      </c>
      <c r="BP320">
        <f t="shared" ref="BP320" si="4922">+AF320</f>
        <v>5380</v>
      </c>
      <c r="BQ320">
        <f t="shared" ref="BQ320" si="4923">+AH320</f>
        <v>5146</v>
      </c>
      <c r="BR320">
        <f t="shared" ref="BR320" si="4924">+AJ320</f>
        <v>107</v>
      </c>
      <c r="BS320" s="180">
        <f t="shared" ref="BS320" si="4925">+A320</f>
        <v>44144</v>
      </c>
      <c r="BT320">
        <f t="shared" ref="BT320" si="4926">+AL320</f>
        <v>46</v>
      </c>
      <c r="BU320">
        <f t="shared" ref="BU320" si="4927">+AN320</f>
        <v>46</v>
      </c>
      <c r="BV320">
        <f t="shared" ref="BV320" si="4928">+AP320</f>
        <v>0</v>
      </c>
      <c r="BW320" s="180">
        <f t="shared" ref="BW320" si="4929">+A320</f>
        <v>44144</v>
      </c>
      <c r="BX320">
        <f t="shared" ref="BX320" si="4930">+AR320</f>
        <v>578</v>
      </c>
      <c r="BY320">
        <f t="shared" ref="BY320" si="4931">+AT320</f>
        <v>526</v>
      </c>
      <c r="BZ320">
        <f t="shared" ref="BZ320" si="4932">+AV320</f>
        <v>7</v>
      </c>
      <c r="CA320" s="180">
        <f t="shared" ref="CA320" si="4933">+A320</f>
        <v>44144</v>
      </c>
      <c r="CB320">
        <f t="shared" ref="CB320" si="4934">+AD320</f>
        <v>6</v>
      </c>
      <c r="CC320">
        <f t="shared" ref="CC320" si="4935">+AG320</f>
        <v>2</v>
      </c>
      <c r="CD320" s="180">
        <f t="shared" ref="CD320" si="4936">+A320</f>
        <v>44144</v>
      </c>
      <c r="CE320">
        <f t="shared" ref="CE320" si="4937">+AI320</f>
        <v>0</v>
      </c>
      <c r="CF320" s="1">
        <f t="shared" si="4846"/>
        <v>44144</v>
      </c>
      <c r="CG320" s="284">
        <f t="shared" si="4847"/>
        <v>6</v>
      </c>
      <c r="CH320" s="1">
        <f t="shared" si="4848"/>
        <v>44144</v>
      </c>
      <c r="CI320" s="285">
        <f t="shared" si="4849"/>
        <v>0</v>
      </c>
    </row>
    <row r="321" spans="1:87" ht="18" customHeight="1" x14ac:dyDescent="0.55000000000000004">
      <c r="A321" s="180">
        <v>44145</v>
      </c>
      <c r="B321" s="241">
        <v>16</v>
      </c>
      <c r="C321" s="155">
        <f t="shared" ref="C321" si="4938">+B321+C320</f>
        <v>3640</v>
      </c>
      <c r="D321" s="155">
        <f t="shared" si="4802"/>
        <v>366</v>
      </c>
      <c r="E321" s="147">
        <v>2</v>
      </c>
      <c r="F321" s="147">
        <v>3274</v>
      </c>
      <c r="G321" s="147">
        <v>0</v>
      </c>
      <c r="H321" s="135"/>
      <c r="I321" s="147">
        <v>1</v>
      </c>
      <c r="J321" s="135"/>
      <c r="K321" s="42">
        <v>0</v>
      </c>
      <c r="L321" s="146">
        <v>15</v>
      </c>
      <c r="M321" s="147">
        <v>13</v>
      </c>
      <c r="N321" s="135"/>
      <c r="O321" s="135"/>
      <c r="P321" s="147">
        <v>2</v>
      </c>
      <c r="Q321" s="147">
        <v>2</v>
      </c>
      <c r="R321" s="135"/>
      <c r="S321" s="135"/>
      <c r="T321" s="147">
        <v>23</v>
      </c>
      <c r="U321" s="147">
        <v>17</v>
      </c>
      <c r="V321" s="135"/>
      <c r="W321" s="42">
        <v>776</v>
      </c>
      <c r="X321" s="148">
        <v>480</v>
      </c>
      <c r="Y321" s="258">
        <v>133</v>
      </c>
      <c r="Z321" s="75">
        <f t="shared" si="4493"/>
        <v>44145</v>
      </c>
      <c r="AA321" s="231">
        <f t="shared" ref="AA321" si="4939">+AF321+AL321+AR321</f>
        <v>6015</v>
      </c>
      <c r="AB321" s="231">
        <f t="shared" ref="AB321" si="4940">+AH321+AN321+AT321</f>
        <v>5727</v>
      </c>
      <c r="AC321" s="232">
        <f t="shared" ref="AC321" si="4941">+AJ321+AP321+AV321</f>
        <v>115</v>
      </c>
      <c r="AD321" s="184">
        <f t="shared" ref="AD321" si="4942">+AF321-AF320</f>
        <v>9</v>
      </c>
      <c r="AE321" s="244">
        <f t="shared" ref="AE321" si="4943">+AE320+AD321</f>
        <v>4184</v>
      </c>
      <c r="AF321" s="156">
        <v>5389</v>
      </c>
      <c r="AG321" s="185">
        <f t="shared" si="4900"/>
        <v>7</v>
      </c>
      <c r="AH321" s="156">
        <v>5153</v>
      </c>
      <c r="AI321" s="185">
        <f t="shared" si="4901"/>
        <v>1</v>
      </c>
      <c r="AJ321" s="186">
        <v>108</v>
      </c>
      <c r="AK321" s="187">
        <f t="shared" ref="AK321" si="4944">+AL321-AL320</f>
        <v>0</v>
      </c>
      <c r="AL321" s="156">
        <v>46</v>
      </c>
      <c r="AM321" s="185">
        <f t="shared" ref="AM321" si="4945">+AN321-AN320</f>
        <v>0</v>
      </c>
      <c r="AN321" s="156">
        <v>46</v>
      </c>
      <c r="AO321" s="185">
        <f t="shared" ref="AO321" si="4946">+AP321-AP320</f>
        <v>0</v>
      </c>
      <c r="AP321" s="188">
        <v>0</v>
      </c>
      <c r="AQ321" s="187">
        <f t="shared" si="4905"/>
        <v>2</v>
      </c>
      <c r="AR321" s="156">
        <v>580</v>
      </c>
      <c r="AS321" s="185">
        <f t="shared" si="4906"/>
        <v>2</v>
      </c>
      <c r="AT321" s="156">
        <v>528</v>
      </c>
      <c r="AU321" s="185">
        <f t="shared" ref="AU321" si="4947">+AV321-AV320</f>
        <v>0</v>
      </c>
      <c r="AV321" s="189">
        <v>7</v>
      </c>
      <c r="AW321" s="256">
        <v>150</v>
      </c>
      <c r="AX321" s="238">
        <f t="shared" ref="AX321:AX322" si="4948">+A321</f>
        <v>44145</v>
      </c>
      <c r="AY321" s="6">
        <v>0</v>
      </c>
      <c r="AZ321" s="239">
        <f t="shared" ref="AZ321" si="4949">+AZ320+AY321</f>
        <v>341</v>
      </c>
      <c r="BA321" s="239">
        <f t="shared" si="455"/>
        <v>104</v>
      </c>
      <c r="BB321" s="130">
        <v>0</v>
      </c>
      <c r="BC321" s="27">
        <f t="shared" ref="BC321" si="4950">+BC320+BB321</f>
        <v>22</v>
      </c>
      <c r="BD321" s="239">
        <f t="shared" si="2164"/>
        <v>139</v>
      </c>
      <c r="BE321" s="230">
        <f t="shared" ref="BE321" si="4951">+Z321</f>
        <v>44145</v>
      </c>
      <c r="BF321" s="132">
        <f t="shared" ref="BF321" si="4952">+B321</f>
        <v>16</v>
      </c>
      <c r="BG321" s="230">
        <f t="shared" ref="BG321" si="4953">+A321</f>
        <v>44145</v>
      </c>
      <c r="BH321" s="132">
        <f t="shared" ref="BH321" si="4954">+C321</f>
        <v>3640</v>
      </c>
      <c r="BI321" s="1">
        <f t="shared" ref="BI321" si="4955">+BE321</f>
        <v>44145</v>
      </c>
      <c r="BJ321">
        <f t="shared" ref="BJ321" si="4956">+L321</f>
        <v>15</v>
      </c>
      <c r="BK321">
        <f t="shared" ref="BK321" si="4957">+M321</f>
        <v>13</v>
      </c>
      <c r="BL321" s="1">
        <f t="shared" ref="BL321" si="4958">+BI321</f>
        <v>44145</v>
      </c>
      <c r="BM321">
        <f t="shared" ref="BM321" si="4959">+BM320+BJ321</f>
        <v>5462</v>
      </c>
      <c r="BN321">
        <f t="shared" ref="BN321" si="4960">+BN320+BK321</f>
        <v>2624</v>
      </c>
      <c r="BO321" s="180">
        <f t="shared" ref="BO321" si="4961">+A321</f>
        <v>44145</v>
      </c>
      <c r="BP321">
        <f t="shared" ref="BP321" si="4962">+AF321</f>
        <v>5389</v>
      </c>
      <c r="BQ321">
        <f t="shared" ref="BQ321" si="4963">+AH321</f>
        <v>5153</v>
      </c>
      <c r="BR321">
        <f t="shared" ref="BR321" si="4964">+AJ321</f>
        <v>108</v>
      </c>
      <c r="BS321" s="180">
        <f t="shared" ref="BS321" si="4965">+A321</f>
        <v>44145</v>
      </c>
      <c r="BT321">
        <f t="shared" ref="BT321" si="4966">+AL321</f>
        <v>46</v>
      </c>
      <c r="BU321">
        <f t="shared" ref="BU321" si="4967">+AN321</f>
        <v>46</v>
      </c>
      <c r="BV321">
        <f t="shared" ref="BV321" si="4968">+AP321</f>
        <v>0</v>
      </c>
      <c r="BW321" s="180">
        <f t="shared" ref="BW321" si="4969">+A321</f>
        <v>44145</v>
      </c>
      <c r="BX321">
        <f t="shared" ref="BX321" si="4970">+AR321</f>
        <v>580</v>
      </c>
      <c r="BY321">
        <f t="shared" ref="BY321" si="4971">+AT321</f>
        <v>528</v>
      </c>
      <c r="BZ321">
        <f t="shared" ref="BZ321" si="4972">+AV321</f>
        <v>7</v>
      </c>
      <c r="CA321" s="180">
        <f t="shared" ref="CA321" si="4973">+A321</f>
        <v>44145</v>
      </c>
      <c r="CB321">
        <f t="shared" ref="CB321" si="4974">+AD321</f>
        <v>9</v>
      </c>
      <c r="CC321">
        <f t="shared" ref="CC321" si="4975">+AG321</f>
        <v>7</v>
      </c>
      <c r="CD321" s="180">
        <f t="shared" ref="CD321" si="4976">+A321</f>
        <v>44145</v>
      </c>
      <c r="CE321">
        <f t="shared" ref="CE321" si="4977">+AI321</f>
        <v>1</v>
      </c>
      <c r="CF321" s="1">
        <f t="shared" si="4846"/>
        <v>44145</v>
      </c>
      <c r="CG321" s="284">
        <f t="shared" si="4847"/>
        <v>9</v>
      </c>
      <c r="CH321" s="1">
        <f t="shared" si="4848"/>
        <v>44145</v>
      </c>
      <c r="CI321" s="285">
        <f t="shared" si="4849"/>
        <v>1</v>
      </c>
    </row>
    <row r="322" spans="1:87" ht="18" customHeight="1" x14ac:dyDescent="0.55000000000000004">
      <c r="A322" s="180">
        <v>44146</v>
      </c>
      <c r="B322" s="241">
        <v>14</v>
      </c>
      <c r="C322" s="155">
        <f t="shared" ref="C322" si="4978">+B322+C321</f>
        <v>3654</v>
      </c>
      <c r="D322" s="155">
        <f t="shared" si="4802"/>
        <v>368</v>
      </c>
      <c r="E322" s="147">
        <v>2</v>
      </c>
      <c r="F322" s="147">
        <v>3286</v>
      </c>
      <c r="G322" s="147">
        <v>1</v>
      </c>
      <c r="H322" s="135"/>
      <c r="I322" s="147">
        <v>2</v>
      </c>
      <c r="J322" s="135"/>
      <c r="K322" s="42">
        <v>0</v>
      </c>
      <c r="L322" s="146">
        <v>6</v>
      </c>
      <c r="M322" s="147">
        <v>6</v>
      </c>
      <c r="N322" s="135"/>
      <c r="O322" s="135"/>
      <c r="P322" s="147">
        <v>5</v>
      </c>
      <c r="Q322" s="147">
        <v>5</v>
      </c>
      <c r="R322" s="135"/>
      <c r="S322" s="135"/>
      <c r="T322" s="147">
        <v>49</v>
      </c>
      <c r="U322" s="147">
        <v>25</v>
      </c>
      <c r="V322" s="135"/>
      <c r="W322" s="42">
        <v>728</v>
      </c>
      <c r="X322" s="148">
        <v>457</v>
      </c>
      <c r="Y322" s="258">
        <v>134</v>
      </c>
      <c r="Z322" s="75">
        <f t="shared" si="4493"/>
        <v>44146</v>
      </c>
      <c r="AA322" s="231">
        <f t="shared" ref="AA322" si="4979">+AF322+AL322+AR322</f>
        <v>6037</v>
      </c>
      <c r="AB322" s="231">
        <f t="shared" ref="AB322" si="4980">+AH322+AN322+AT322</f>
        <v>5733</v>
      </c>
      <c r="AC322" s="232">
        <f t="shared" ref="AC322" si="4981">+AJ322+AP322+AV322</f>
        <v>115</v>
      </c>
      <c r="AD322" s="184">
        <f t="shared" ref="AD322" si="4982">+AF322-AF321</f>
        <v>18</v>
      </c>
      <c r="AE322" s="244">
        <f t="shared" ref="AE322" si="4983">+AE321+AD322</f>
        <v>4202</v>
      </c>
      <c r="AF322" s="156">
        <v>5407</v>
      </c>
      <c r="AG322" s="185">
        <f t="shared" ref="AG322" si="4984">+AH322-AH321</f>
        <v>6</v>
      </c>
      <c r="AH322" s="156">
        <v>5159</v>
      </c>
      <c r="AI322" s="185">
        <f t="shared" ref="AI322" si="4985">+AJ322-AJ321</f>
        <v>0</v>
      </c>
      <c r="AJ322" s="186">
        <v>108</v>
      </c>
      <c r="AK322" s="187">
        <f t="shared" ref="AK322" si="4986">+AL322-AL321</f>
        <v>0</v>
      </c>
      <c r="AL322" s="156">
        <v>46</v>
      </c>
      <c r="AM322" s="185">
        <f t="shared" ref="AM322" si="4987">+AN322-AN321</f>
        <v>0</v>
      </c>
      <c r="AN322" s="156">
        <v>46</v>
      </c>
      <c r="AO322" s="185">
        <f t="shared" ref="AO322" si="4988">+AP322-AP321</f>
        <v>0</v>
      </c>
      <c r="AP322" s="188">
        <v>0</v>
      </c>
      <c r="AQ322" s="187">
        <f t="shared" ref="AQ322" si="4989">+AR322-AR321</f>
        <v>4</v>
      </c>
      <c r="AR322" s="156">
        <v>584</v>
      </c>
      <c r="AS322" s="185">
        <f t="shared" ref="AS322" si="4990">+AT322-AT321</f>
        <v>0</v>
      </c>
      <c r="AT322" s="156">
        <v>528</v>
      </c>
      <c r="AU322" s="185">
        <f t="shared" ref="AU322" si="4991">+AV322-AV321</f>
        <v>0</v>
      </c>
      <c r="AV322" s="189">
        <v>7</v>
      </c>
      <c r="AW322" s="256">
        <v>151</v>
      </c>
      <c r="AX322" s="238">
        <f t="shared" si="4948"/>
        <v>44146</v>
      </c>
      <c r="AY322" s="6">
        <v>0</v>
      </c>
      <c r="AZ322" s="239">
        <f t="shared" ref="AZ322" si="4992">+AZ321+AY322</f>
        <v>341</v>
      </c>
      <c r="BA322" s="239">
        <f t="shared" si="455"/>
        <v>105</v>
      </c>
      <c r="BB322" s="130">
        <v>0</v>
      </c>
      <c r="BC322" s="27">
        <f t="shared" ref="BC322" si="4993">+BC321+BB322</f>
        <v>22</v>
      </c>
      <c r="BD322" s="239">
        <f t="shared" si="2164"/>
        <v>140</v>
      </c>
      <c r="BE322" s="230">
        <f t="shared" ref="BE322" si="4994">+Z322</f>
        <v>44146</v>
      </c>
      <c r="BF322" s="132">
        <f t="shared" ref="BF322" si="4995">+B322</f>
        <v>14</v>
      </c>
      <c r="BG322" s="230">
        <f t="shared" ref="BG322" si="4996">+A322</f>
        <v>44146</v>
      </c>
      <c r="BH322" s="132">
        <f t="shared" ref="BH322" si="4997">+C322</f>
        <v>3654</v>
      </c>
      <c r="BI322" s="1">
        <f t="shared" ref="BI322" si="4998">+BE322</f>
        <v>44146</v>
      </c>
      <c r="BJ322">
        <f t="shared" ref="BJ322" si="4999">+L322</f>
        <v>6</v>
      </c>
      <c r="BK322">
        <f t="shared" ref="BK322" si="5000">+M322</f>
        <v>6</v>
      </c>
      <c r="BL322" s="1">
        <f t="shared" ref="BL322" si="5001">+BI322</f>
        <v>44146</v>
      </c>
      <c r="BM322">
        <f t="shared" ref="BM322" si="5002">+BM321+BJ322</f>
        <v>5468</v>
      </c>
      <c r="BN322">
        <f t="shared" ref="BN322" si="5003">+BN321+BK322</f>
        <v>2630</v>
      </c>
      <c r="BO322" s="180">
        <f t="shared" ref="BO322" si="5004">+A322</f>
        <v>44146</v>
      </c>
      <c r="BP322">
        <f t="shared" ref="BP322" si="5005">+AF322</f>
        <v>5407</v>
      </c>
      <c r="BQ322">
        <f t="shared" ref="BQ322" si="5006">+AH322</f>
        <v>5159</v>
      </c>
      <c r="BR322">
        <f t="shared" ref="BR322" si="5007">+AJ322</f>
        <v>108</v>
      </c>
      <c r="BS322" s="180">
        <f t="shared" ref="BS322" si="5008">+A322</f>
        <v>44146</v>
      </c>
      <c r="BT322">
        <f t="shared" ref="BT322" si="5009">+AL322</f>
        <v>46</v>
      </c>
      <c r="BU322">
        <f t="shared" ref="BU322" si="5010">+AN322</f>
        <v>46</v>
      </c>
      <c r="BV322">
        <f t="shared" ref="BV322" si="5011">+AP322</f>
        <v>0</v>
      </c>
      <c r="BW322" s="180">
        <f t="shared" ref="BW322" si="5012">+A322</f>
        <v>44146</v>
      </c>
      <c r="BX322">
        <f t="shared" ref="BX322" si="5013">+AR322</f>
        <v>584</v>
      </c>
      <c r="BY322">
        <f t="shared" ref="BY322" si="5014">+AT322</f>
        <v>528</v>
      </c>
      <c r="BZ322">
        <f t="shared" ref="BZ322" si="5015">+AV322</f>
        <v>7</v>
      </c>
      <c r="CA322" s="180">
        <f t="shared" ref="CA322" si="5016">+A322</f>
        <v>44146</v>
      </c>
      <c r="CB322">
        <f t="shared" ref="CB322" si="5017">+AD322</f>
        <v>18</v>
      </c>
      <c r="CC322">
        <f t="shared" ref="CC322" si="5018">+AG322</f>
        <v>6</v>
      </c>
      <c r="CD322" s="180">
        <f t="shared" ref="CD322" si="5019">+A322</f>
        <v>44146</v>
      </c>
      <c r="CE322">
        <f t="shared" ref="CE322" si="5020">+AI322</f>
        <v>0</v>
      </c>
      <c r="CF322" s="1">
        <f t="shared" si="4846"/>
        <v>44146</v>
      </c>
      <c r="CG322" s="284">
        <f t="shared" si="4847"/>
        <v>18</v>
      </c>
      <c r="CH322" s="1">
        <f t="shared" si="4848"/>
        <v>44146</v>
      </c>
      <c r="CI322" s="285">
        <f t="shared" si="4849"/>
        <v>0</v>
      </c>
    </row>
    <row r="323" spans="1:87" ht="18" customHeight="1" x14ac:dyDescent="0.55000000000000004">
      <c r="A323" s="180">
        <v>44147</v>
      </c>
      <c r="B323" s="241">
        <v>8</v>
      </c>
      <c r="C323" s="155">
        <f t="shared" ref="C323" si="5021">+B323+C322</f>
        <v>3662</v>
      </c>
      <c r="D323" s="155">
        <f t="shared" si="4802"/>
        <v>354</v>
      </c>
      <c r="E323" s="147">
        <v>3</v>
      </c>
      <c r="F323" s="147">
        <v>3308</v>
      </c>
      <c r="G323" s="147">
        <v>0</v>
      </c>
      <c r="H323" s="135"/>
      <c r="I323" s="147">
        <v>2</v>
      </c>
      <c r="J323" s="135"/>
      <c r="K323" s="42">
        <v>0</v>
      </c>
      <c r="L323" s="146">
        <v>15</v>
      </c>
      <c r="M323" s="147">
        <v>15</v>
      </c>
      <c r="N323" s="135"/>
      <c r="O323" s="135"/>
      <c r="P323" s="147">
        <v>1</v>
      </c>
      <c r="Q323" s="147">
        <v>1</v>
      </c>
      <c r="R323" s="135"/>
      <c r="S323" s="135"/>
      <c r="T323" s="147">
        <v>45</v>
      </c>
      <c r="U323" s="147">
        <v>21</v>
      </c>
      <c r="V323" s="135"/>
      <c r="W323" s="42">
        <v>697</v>
      </c>
      <c r="X323" s="148">
        <v>450</v>
      </c>
      <c r="Y323" s="258">
        <v>135</v>
      </c>
      <c r="Z323" s="75">
        <f t="shared" ref="Z323" si="5022">+A323</f>
        <v>44147</v>
      </c>
      <c r="AA323" s="231">
        <f t="shared" ref="AA323" si="5023">+AF323+AL323+AR323</f>
        <v>6065</v>
      </c>
      <c r="AB323" s="231">
        <f t="shared" ref="AB323" si="5024">+AH323+AN323+AT323</f>
        <v>5748</v>
      </c>
      <c r="AC323" s="232">
        <f t="shared" ref="AC323" si="5025">+AJ323+AP323+AV323</f>
        <v>115</v>
      </c>
      <c r="AD323" s="184">
        <f t="shared" ref="AD323" si="5026">+AF323-AF322</f>
        <v>23</v>
      </c>
      <c r="AE323" s="244">
        <f t="shared" ref="AE323" si="5027">+AE322+AD323</f>
        <v>4225</v>
      </c>
      <c r="AF323" s="156">
        <v>5430</v>
      </c>
      <c r="AG323" s="185">
        <f t="shared" ref="AG323:AG325" si="5028">+AH323-AH322</f>
        <v>11</v>
      </c>
      <c r="AH323" s="156">
        <v>5170</v>
      </c>
      <c r="AI323" s="185">
        <f t="shared" ref="AI323" si="5029">+AJ323-AJ322</f>
        <v>0</v>
      </c>
      <c r="AJ323" s="186">
        <v>108</v>
      </c>
      <c r="AK323" s="187">
        <f t="shared" ref="AK323" si="5030">+AL323-AL322</f>
        <v>0</v>
      </c>
      <c r="AL323" s="156">
        <v>46</v>
      </c>
      <c r="AM323" s="185">
        <f t="shared" ref="AM323" si="5031">+AN323-AN322</f>
        <v>0</v>
      </c>
      <c r="AN323" s="156">
        <v>46</v>
      </c>
      <c r="AO323" s="185">
        <f t="shared" ref="AO323" si="5032">+AP323-AP322</f>
        <v>0</v>
      </c>
      <c r="AP323" s="188">
        <v>0</v>
      </c>
      <c r="AQ323" s="187">
        <f t="shared" ref="AQ323" si="5033">+AR323-AR322</f>
        <v>5</v>
      </c>
      <c r="AR323" s="156">
        <v>589</v>
      </c>
      <c r="AS323" s="185">
        <f t="shared" ref="AS323:AS324" si="5034">+AT323-AT322</f>
        <v>4</v>
      </c>
      <c r="AT323" s="156">
        <v>532</v>
      </c>
      <c r="AU323" s="185">
        <f t="shared" ref="AU323" si="5035">+AV323-AV322</f>
        <v>0</v>
      </c>
      <c r="AV323" s="189">
        <v>7</v>
      </c>
      <c r="AW323" s="256">
        <v>152</v>
      </c>
      <c r="AX323" s="238">
        <f t="shared" ref="AX323" si="5036">+A323</f>
        <v>44147</v>
      </c>
      <c r="AY323" s="6">
        <v>0</v>
      </c>
      <c r="AZ323" s="239">
        <f t="shared" ref="AZ323" si="5037">+AZ322+AY323</f>
        <v>341</v>
      </c>
      <c r="BA323" s="239">
        <f t="shared" si="455"/>
        <v>106</v>
      </c>
      <c r="BB323" s="130">
        <v>0</v>
      </c>
      <c r="BC323" s="27">
        <f t="shared" ref="BC323" si="5038">+BC322+BB323</f>
        <v>22</v>
      </c>
      <c r="BD323" s="239">
        <f t="shared" si="2164"/>
        <v>141</v>
      </c>
      <c r="BE323" s="230">
        <f t="shared" ref="BE323" si="5039">+Z323</f>
        <v>44147</v>
      </c>
      <c r="BF323" s="132">
        <f t="shared" ref="BF323" si="5040">+B323</f>
        <v>8</v>
      </c>
      <c r="BG323" s="230">
        <f t="shared" ref="BG323" si="5041">+A323</f>
        <v>44147</v>
      </c>
      <c r="BH323" s="132">
        <f t="shared" ref="BH323" si="5042">+C323</f>
        <v>3662</v>
      </c>
      <c r="BI323" s="1">
        <f t="shared" ref="BI323" si="5043">+BE323</f>
        <v>44147</v>
      </c>
      <c r="BJ323">
        <f t="shared" ref="BJ323" si="5044">+L323</f>
        <v>15</v>
      </c>
      <c r="BK323">
        <f t="shared" ref="BK323" si="5045">+M323</f>
        <v>15</v>
      </c>
      <c r="BL323" s="1">
        <f t="shared" ref="BL323" si="5046">+BI323</f>
        <v>44147</v>
      </c>
      <c r="BM323">
        <f t="shared" ref="BM323" si="5047">+BM322+BJ323</f>
        <v>5483</v>
      </c>
      <c r="BN323">
        <f t="shared" ref="BN323" si="5048">+BN322+BK323</f>
        <v>2645</v>
      </c>
      <c r="BO323" s="180">
        <f t="shared" ref="BO323" si="5049">+A323</f>
        <v>44147</v>
      </c>
      <c r="BP323">
        <f t="shared" ref="BP323" si="5050">+AF323</f>
        <v>5430</v>
      </c>
      <c r="BQ323">
        <f t="shared" ref="BQ323" si="5051">+AH323</f>
        <v>5170</v>
      </c>
      <c r="BR323">
        <f t="shared" ref="BR323" si="5052">+AJ323</f>
        <v>108</v>
      </c>
      <c r="BS323" s="180">
        <f t="shared" ref="BS323" si="5053">+A323</f>
        <v>44147</v>
      </c>
      <c r="BT323">
        <f t="shared" ref="BT323" si="5054">+AL323</f>
        <v>46</v>
      </c>
      <c r="BU323">
        <f t="shared" ref="BU323" si="5055">+AN323</f>
        <v>46</v>
      </c>
      <c r="BV323">
        <f t="shared" ref="BV323" si="5056">+AP323</f>
        <v>0</v>
      </c>
      <c r="BW323" s="180">
        <f t="shared" ref="BW323" si="5057">+A323</f>
        <v>44147</v>
      </c>
      <c r="BX323">
        <f t="shared" ref="BX323" si="5058">+AR323</f>
        <v>589</v>
      </c>
      <c r="BY323">
        <f t="shared" ref="BY323" si="5059">+AT323</f>
        <v>532</v>
      </c>
      <c r="BZ323">
        <f t="shared" ref="BZ323" si="5060">+AV323</f>
        <v>7</v>
      </c>
      <c r="CA323" s="180">
        <f t="shared" ref="CA323" si="5061">+A323</f>
        <v>44147</v>
      </c>
      <c r="CB323">
        <f t="shared" ref="CB323" si="5062">+AD323</f>
        <v>23</v>
      </c>
      <c r="CC323">
        <f t="shared" ref="CC323" si="5063">+AG323</f>
        <v>11</v>
      </c>
      <c r="CD323" s="180">
        <f t="shared" ref="CD323" si="5064">+A323</f>
        <v>44147</v>
      </c>
      <c r="CE323">
        <f t="shared" ref="CE323" si="5065">+AI323</f>
        <v>0</v>
      </c>
      <c r="CF323" s="1">
        <f t="shared" si="4846"/>
        <v>44147</v>
      </c>
      <c r="CG323" s="284">
        <f t="shared" si="4847"/>
        <v>23</v>
      </c>
      <c r="CH323" s="1">
        <f t="shared" si="4848"/>
        <v>44147</v>
      </c>
      <c r="CI323" s="285">
        <f t="shared" si="4849"/>
        <v>0</v>
      </c>
    </row>
    <row r="324" spans="1:87" ht="18" customHeight="1" x14ac:dyDescent="0.55000000000000004">
      <c r="A324" s="180">
        <v>44148</v>
      </c>
      <c r="B324" s="241">
        <v>18</v>
      </c>
      <c r="C324" s="155">
        <f t="shared" ref="C324" si="5066">+B324+C323</f>
        <v>3680</v>
      </c>
      <c r="D324" s="155">
        <f t="shared" si="4802"/>
        <v>355</v>
      </c>
      <c r="E324" s="147">
        <v>3</v>
      </c>
      <c r="F324" s="147">
        <v>3325</v>
      </c>
      <c r="G324" s="147">
        <v>0</v>
      </c>
      <c r="H324" s="135"/>
      <c r="I324" s="147">
        <v>1</v>
      </c>
      <c r="J324" s="135"/>
      <c r="K324" s="42">
        <v>0</v>
      </c>
      <c r="L324" s="146">
        <v>10</v>
      </c>
      <c r="M324" s="147">
        <v>10</v>
      </c>
      <c r="N324" s="135"/>
      <c r="O324" s="135"/>
      <c r="P324" s="147">
        <v>4</v>
      </c>
      <c r="Q324" s="147">
        <v>4</v>
      </c>
      <c r="R324" s="135"/>
      <c r="S324" s="135"/>
      <c r="T324" s="147">
        <v>55</v>
      </c>
      <c r="U324" s="147">
        <v>22</v>
      </c>
      <c r="V324" s="135"/>
      <c r="W324" s="42">
        <v>648</v>
      </c>
      <c r="X324" s="148">
        <v>434</v>
      </c>
      <c r="Y324" s="258">
        <v>136</v>
      </c>
      <c r="Z324" s="75">
        <f t="shared" ref="Z324" si="5067">+A324</f>
        <v>44148</v>
      </c>
      <c r="AA324" s="231">
        <f t="shared" ref="AA324" si="5068">+AF324+AL324+AR324</f>
        <v>6079</v>
      </c>
      <c r="AB324" s="231">
        <f t="shared" ref="AB324" si="5069">+AH324+AN324+AT324</f>
        <v>5756</v>
      </c>
      <c r="AC324" s="232">
        <f t="shared" ref="AC324" si="5070">+AJ324+AP324+AV324</f>
        <v>115</v>
      </c>
      <c r="AD324" s="184">
        <f t="shared" ref="AD324" si="5071">+AF324-AF323</f>
        <v>6</v>
      </c>
      <c r="AE324" s="244">
        <f t="shared" ref="AE324" si="5072">+AE323+AD324</f>
        <v>4231</v>
      </c>
      <c r="AF324" s="156">
        <v>5436</v>
      </c>
      <c r="AG324" s="185">
        <f t="shared" si="5028"/>
        <v>7</v>
      </c>
      <c r="AH324" s="156">
        <v>5177</v>
      </c>
      <c r="AI324" s="185">
        <f t="shared" ref="AI324" si="5073">+AJ324-AJ323</f>
        <v>0</v>
      </c>
      <c r="AJ324" s="186">
        <v>108</v>
      </c>
      <c r="AK324" s="187">
        <f t="shared" ref="AK324" si="5074">+AL324-AL323</f>
        <v>0</v>
      </c>
      <c r="AL324" s="156">
        <v>46</v>
      </c>
      <c r="AM324" s="185">
        <f t="shared" ref="AM324" si="5075">+AN324-AN323</f>
        <v>0</v>
      </c>
      <c r="AN324" s="156">
        <v>46</v>
      </c>
      <c r="AO324" s="185">
        <f t="shared" ref="AO324" si="5076">+AP324-AP323</f>
        <v>0</v>
      </c>
      <c r="AP324" s="188">
        <v>0</v>
      </c>
      <c r="AQ324" s="187">
        <f t="shared" ref="AQ324" si="5077">+AR324-AR323</f>
        <v>8</v>
      </c>
      <c r="AR324" s="156">
        <v>597</v>
      </c>
      <c r="AS324" s="185">
        <f t="shared" si="5034"/>
        <v>1</v>
      </c>
      <c r="AT324" s="156">
        <v>533</v>
      </c>
      <c r="AU324" s="185">
        <f t="shared" ref="AU324" si="5078">+AV324-AV323</f>
        <v>0</v>
      </c>
      <c r="AV324" s="189">
        <v>7</v>
      </c>
      <c r="AW324" s="256">
        <v>153</v>
      </c>
      <c r="AX324" s="238">
        <f t="shared" ref="AX324" si="5079">+A324</f>
        <v>44148</v>
      </c>
      <c r="AY324" s="6">
        <v>0</v>
      </c>
      <c r="AZ324" s="239">
        <f t="shared" ref="AZ324" si="5080">+AZ323+AY324</f>
        <v>341</v>
      </c>
      <c r="BA324" s="239">
        <f t="shared" si="455"/>
        <v>107</v>
      </c>
      <c r="BB324" s="130">
        <v>0</v>
      </c>
      <c r="BC324" s="27">
        <f t="shared" ref="BC324" si="5081">+BC323+BB324</f>
        <v>22</v>
      </c>
      <c r="BD324" s="239">
        <f t="shared" si="2164"/>
        <v>142</v>
      </c>
      <c r="BE324" s="230">
        <f t="shared" ref="BE324" si="5082">+Z324</f>
        <v>44148</v>
      </c>
      <c r="BF324" s="132">
        <f t="shared" ref="BF324" si="5083">+B324</f>
        <v>18</v>
      </c>
      <c r="BG324" s="230">
        <f t="shared" ref="BG324" si="5084">+A324</f>
        <v>44148</v>
      </c>
      <c r="BH324" s="132">
        <f t="shared" ref="BH324" si="5085">+C324</f>
        <v>3680</v>
      </c>
      <c r="BI324" s="1">
        <f t="shared" ref="BI324" si="5086">+BE324</f>
        <v>44148</v>
      </c>
      <c r="BJ324">
        <f t="shared" ref="BJ324" si="5087">+L324</f>
        <v>10</v>
      </c>
      <c r="BK324">
        <f t="shared" ref="BK324" si="5088">+M324</f>
        <v>10</v>
      </c>
      <c r="BL324" s="1">
        <f t="shared" ref="BL324" si="5089">+BI324</f>
        <v>44148</v>
      </c>
      <c r="BM324">
        <f t="shared" ref="BM324" si="5090">+BM323+BJ324</f>
        <v>5493</v>
      </c>
      <c r="BN324">
        <f t="shared" ref="BN324" si="5091">+BN323+BK324</f>
        <v>2655</v>
      </c>
      <c r="BO324" s="180">
        <f t="shared" ref="BO324" si="5092">+A324</f>
        <v>44148</v>
      </c>
      <c r="BP324">
        <f t="shared" ref="BP324" si="5093">+AF324</f>
        <v>5436</v>
      </c>
      <c r="BQ324">
        <f t="shared" ref="BQ324" si="5094">+AH324</f>
        <v>5177</v>
      </c>
      <c r="BR324">
        <f t="shared" ref="BR324" si="5095">+AJ324</f>
        <v>108</v>
      </c>
      <c r="BS324" s="180">
        <f t="shared" ref="BS324" si="5096">+A324</f>
        <v>44148</v>
      </c>
      <c r="BT324">
        <f t="shared" ref="BT324" si="5097">+AL324</f>
        <v>46</v>
      </c>
      <c r="BU324">
        <f t="shared" ref="BU324" si="5098">+AN324</f>
        <v>46</v>
      </c>
      <c r="BV324">
        <f t="shared" ref="BV324" si="5099">+AP324</f>
        <v>0</v>
      </c>
      <c r="BW324" s="180">
        <f t="shared" ref="BW324" si="5100">+A324</f>
        <v>44148</v>
      </c>
      <c r="BX324">
        <f t="shared" ref="BX324" si="5101">+AR324</f>
        <v>597</v>
      </c>
      <c r="BY324">
        <f t="shared" ref="BY324" si="5102">+AT324</f>
        <v>533</v>
      </c>
      <c r="BZ324">
        <f t="shared" ref="BZ324" si="5103">+AV324</f>
        <v>7</v>
      </c>
      <c r="CA324" s="180">
        <f t="shared" ref="CA324" si="5104">+A324</f>
        <v>44148</v>
      </c>
      <c r="CB324">
        <f t="shared" ref="CB324" si="5105">+AD324</f>
        <v>6</v>
      </c>
      <c r="CC324">
        <f t="shared" ref="CC324" si="5106">+AG324</f>
        <v>7</v>
      </c>
      <c r="CD324" s="180">
        <f t="shared" ref="CD324" si="5107">+A324</f>
        <v>44148</v>
      </c>
      <c r="CE324">
        <f t="shared" ref="CE324" si="5108">+AI324</f>
        <v>0</v>
      </c>
      <c r="CF324" s="1">
        <f t="shared" si="4846"/>
        <v>44148</v>
      </c>
      <c r="CG324" s="284">
        <f t="shared" si="4847"/>
        <v>6</v>
      </c>
      <c r="CH324" s="1">
        <f t="shared" si="4848"/>
        <v>44148</v>
      </c>
      <c r="CI324" s="285">
        <f t="shared" si="4849"/>
        <v>0</v>
      </c>
    </row>
    <row r="325" spans="1:87" ht="18" customHeight="1" x14ac:dyDescent="0.55000000000000004">
      <c r="A325" s="180">
        <v>44149</v>
      </c>
      <c r="B325" s="241">
        <v>13</v>
      </c>
      <c r="C325" s="155">
        <f t="shared" ref="C325" si="5109">+B325+C324</f>
        <v>3693</v>
      </c>
      <c r="D325" s="155">
        <f t="shared" ref="D325" si="5110">+C325-F325</f>
        <v>356</v>
      </c>
      <c r="E325" s="147">
        <v>4</v>
      </c>
      <c r="F325" s="147">
        <v>3337</v>
      </c>
      <c r="G325" s="147">
        <v>1</v>
      </c>
      <c r="H325" s="135"/>
      <c r="I325" s="147">
        <v>2</v>
      </c>
      <c r="J325" s="135"/>
      <c r="K325" s="42">
        <v>0</v>
      </c>
      <c r="L325" s="146">
        <v>6</v>
      </c>
      <c r="M325" s="147">
        <v>6</v>
      </c>
      <c r="N325" s="135"/>
      <c r="O325" s="135"/>
      <c r="P325" s="147">
        <v>4</v>
      </c>
      <c r="Q325" s="147">
        <v>4</v>
      </c>
      <c r="R325" s="135"/>
      <c r="S325" s="135"/>
      <c r="T325" s="147">
        <v>37</v>
      </c>
      <c r="U325" s="147">
        <v>13</v>
      </c>
      <c r="V325" s="135"/>
      <c r="W325" s="42">
        <v>613</v>
      </c>
      <c r="X325" s="148">
        <v>423</v>
      </c>
      <c r="Y325" s="258">
        <v>137</v>
      </c>
      <c r="Z325" s="75">
        <f t="shared" ref="Z325" si="5111">+A325</f>
        <v>44149</v>
      </c>
      <c r="AA325" s="231">
        <f t="shared" ref="AA325" si="5112">+AF325+AL325+AR325</f>
        <v>6090</v>
      </c>
      <c r="AB325" s="231">
        <f t="shared" ref="AB325" si="5113">+AH325+AN325+AT325</f>
        <v>5768</v>
      </c>
      <c r="AC325" s="232">
        <f t="shared" ref="AC325" si="5114">+AJ325+AP325+AV325</f>
        <v>115</v>
      </c>
      <c r="AD325" s="184">
        <f t="shared" ref="AD325" si="5115">+AF325-AF324</f>
        <v>8</v>
      </c>
      <c r="AE325" s="244">
        <f t="shared" ref="AE325" si="5116">+AE324+AD325</f>
        <v>4239</v>
      </c>
      <c r="AF325" s="156">
        <v>5444</v>
      </c>
      <c r="AG325" s="185">
        <f t="shared" si="5028"/>
        <v>10</v>
      </c>
      <c r="AH325" s="156">
        <v>5187</v>
      </c>
      <c r="AI325" s="185">
        <f t="shared" ref="AI325" si="5117">+AJ325-AJ324</f>
        <v>0</v>
      </c>
      <c r="AJ325" s="186">
        <v>108</v>
      </c>
      <c r="AK325" s="187">
        <f t="shared" ref="AK325" si="5118">+AL325-AL324</f>
        <v>0</v>
      </c>
      <c r="AL325" s="156">
        <v>46</v>
      </c>
      <c r="AM325" s="185">
        <f t="shared" ref="AM325" si="5119">+AN325-AN324</f>
        <v>0</v>
      </c>
      <c r="AN325" s="156">
        <v>46</v>
      </c>
      <c r="AO325" s="185">
        <f t="shared" ref="AO325" si="5120">+AP325-AP324</f>
        <v>0</v>
      </c>
      <c r="AP325" s="188">
        <v>0</v>
      </c>
      <c r="AQ325" s="187">
        <f t="shared" ref="AQ325" si="5121">+AR325-AR324</f>
        <v>3</v>
      </c>
      <c r="AR325" s="156">
        <v>600</v>
      </c>
      <c r="AS325" s="185">
        <f t="shared" ref="AS325" si="5122">+AT325-AT324</f>
        <v>2</v>
      </c>
      <c r="AT325" s="156">
        <v>535</v>
      </c>
      <c r="AU325" s="185">
        <f t="shared" ref="AU325" si="5123">+AV325-AV324</f>
        <v>0</v>
      </c>
      <c r="AV325" s="189">
        <v>7</v>
      </c>
      <c r="AW325" s="256">
        <v>154</v>
      </c>
      <c r="AX325" s="238">
        <f t="shared" ref="AX325" si="5124">+A325</f>
        <v>44149</v>
      </c>
      <c r="AY325" s="6">
        <v>0</v>
      </c>
      <c r="AZ325" s="239">
        <f t="shared" ref="AZ325" si="5125">+AZ324+AY325</f>
        <v>341</v>
      </c>
      <c r="BA325" s="239">
        <f t="shared" si="455"/>
        <v>108</v>
      </c>
      <c r="BB325" s="130">
        <v>0</v>
      </c>
      <c r="BC325" s="27">
        <f t="shared" ref="BC325" si="5126">+BC324+BB325</f>
        <v>22</v>
      </c>
      <c r="BD325" s="239">
        <f t="shared" si="2164"/>
        <v>143</v>
      </c>
      <c r="BE325" s="230">
        <f t="shared" ref="BE325" si="5127">+Z325</f>
        <v>44149</v>
      </c>
      <c r="BF325" s="132">
        <f t="shared" ref="BF325" si="5128">+B325</f>
        <v>13</v>
      </c>
      <c r="BG325" s="230">
        <f t="shared" ref="BG325" si="5129">+A325</f>
        <v>44149</v>
      </c>
      <c r="BH325" s="132">
        <f t="shared" ref="BH325" si="5130">+C325</f>
        <v>3693</v>
      </c>
      <c r="BI325" s="1">
        <f t="shared" ref="BI325" si="5131">+BE325</f>
        <v>44149</v>
      </c>
      <c r="BJ325">
        <f t="shared" ref="BJ325" si="5132">+L325</f>
        <v>6</v>
      </c>
      <c r="BK325">
        <f t="shared" ref="BK325" si="5133">+M325</f>
        <v>6</v>
      </c>
      <c r="BL325" s="1">
        <f t="shared" ref="BL325" si="5134">+BI325</f>
        <v>44149</v>
      </c>
      <c r="BM325">
        <f t="shared" ref="BM325" si="5135">+BM324+BJ325</f>
        <v>5499</v>
      </c>
      <c r="BN325">
        <f t="shared" ref="BN325" si="5136">+BN324+BK325</f>
        <v>2661</v>
      </c>
      <c r="BO325" s="180">
        <f t="shared" ref="BO325" si="5137">+A325</f>
        <v>44149</v>
      </c>
      <c r="BP325">
        <f t="shared" ref="BP325" si="5138">+AF325</f>
        <v>5444</v>
      </c>
      <c r="BQ325">
        <f t="shared" ref="BQ325" si="5139">+AH325</f>
        <v>5187</v>
      </c>
      <c r="BR325">
        <f t="shared" ref="BR325" si="5140">+AJ325</f>
        <v>108</v>
      </c>
      <c r="BS325" s="180">
        <f t="shared" ref="BS325" si="5141">+A325</f>
        <v>44149</v>
      </c>
      <c r="BT325">
        <f t="shared" ref="BT325" si="5142">+AL325</f>
        <v>46</v>
      </c>
      <c r="BU325">
        <f t="shared" ref="BU325" si="5143">+AN325</f>
        <v>46</v>
      </c>
      <c r="BV325">
        <f t="shared" ref="BV325" si="5144">+AP325</f>
        <v>0</v>
      </c>
      <c r="BW325" s="180">
        <f t="shared" ref="BW325" si="5145">+A325</f>
        <v>44149</v>
      </c>
      <c r="BX325">
        <f t="shared" ref="BX325" si="5146">+AR325</f>
        <v>600</v>
      </c>
      <c r="BY325">
        <f t="shared" ref="BY325" si="5147">+AT325</f>
        <v>535</v>
      </c>
      <c r="BZ325">
        <f t="shared" ref="BZ325" si="5148">+AV325</f>
        <v>7</v>
      </c>
      <c r="CA325" s="180">
        <f t="shared" ref="CA325" si="5149">+A325</f>
        <v>44149</v>
      </c>
      <c r="CB325">
        <f t="shared" ref="CB325" si="5150">+AD325</f>
        <v>8</v>
      </c>
      <c r="CC325">
        <f t="shared" ref="CC325" si="5151">+AG325</f>
        <v>10</v>
      </c>
      <c r="CD325" s="180">
        <f t="shared" ref="CD325" si="5152">+A325</f>
        <v>44149</v>
      </c>
      <c r="CE325">
        <f t="shared" ref="CE325" si="5153">+AI325</f>
        <v>0</v>
      </c>
      <c r="CF325" s="1">
        <f t="shared" si="4846"/>
        <v>44149</v>
      </c>
      <c r="CG325" s="284">
        <f t="shared" si="4847"/>
        <v>8</v>
      </c>
      <c r="CH325" s="1">
        <f t="shared" si="4848"/>
        <v>44149</v>
      </c>
      <c r="CI325" s="285">
        <f t="shared" si="4849"/>
        <v>0</v>
      </c>
    </row>
    <row r="326" spans="1:87" ht="18" customHeight="1" x14ac:dyDescent="0.55000000000000004">
      <c r="A326" s="180">
        <v>44150</v>
      </c>
      <c r="B326" s="241">
        <v>8</v>
      </c>
      <c r="C326" s="155">
        <f t="shared" ref="C326" si="5154">+B326+C325</f>
        <v>3701</v>
      </c>
      <c r="D326" s="155">
        <f t="shared" ref="D326" si="5155">+C326-F326</f>
        <v>353</v>
      </c>
      <c r="E326" s="147">
        <v>4</v>
      </c>
      <c r="F326" s="147">
        <v>3348</v>
      </c>
      <c r="G326" s="147">
        <v>1</v>
      </c>
      <c r="H326" s="135"/>
      <c r="I326" s="147">
        <v>3</v>
      </c>
      <c r="J326" s="135"/>
      <c r="K326" s="42">
        <v>0</v>
      </c>
      <c r="L326" s="146">
        <v>14</v>
      </c>
      <c r="M326" s="147">
        <v>14</v>
      </c>
      <c r="N326" s="135"/>
      <c r="O326" s="135"/>
      <c r="P326" s="147">
        <v>1</v>
      </c>
      <c r="Q326" s="147">
        <v>1</v>
      </c>
      <c r="R326" s="135"/>
      <c r="S326" s="135"/>
      <c r="T326" s="147">
        <v>78</v>
      </c>
      <c r="U326" s="147">
        <v>20</v>
      </c>
      <c r="V326" s="135"/>
      <c r="W326" s="42">
        <v>548</v>
      </c>
      <c r="X326" s="148">
        <v>416</v>
      </c>
      <c r="Y326" s="258">
        <v>138</v>
      </c>
      <c r="Z326" s="75">
        <f t="shared" ref="Z326:Z328" si="5156">+A326</f>
        <v>44150</v>
      </c>
      <c r="AA326" s="231">
        <f t="shared" ref="AA326" si="5157">+AF326+AL326+AR326</f>
        <v>6106</v>
      </c>
      <c r="AB326" s="231">
        <f t="shared" ref="AB326" si="5158">+AH326+AN326+AT326</f>
        <v>5776</v>
      </c>
      <c r="AC326" s="232">
        <f t="shared" ref="AC326" si="5159">+AJ326+AP326+AV326</f>
        <v>115</v>
      </c>
      <c r="AD326" s="184">
        <f t="shared" ref="AD326" si="5160">+AF326-AF325</f>
        <v>14</v>
      </c>
      <c r="AE326" s="244">
        <f t="shared" ref="AE326" si="5161">+AE325+AD326</f>
        <v>4253</v>
      </c>
      <c r="AF326" s="156">
        <v>5458</v>
      </c>
      <c r="AG326" s="185">
        <f t="shared" ref="AG326" si="5162">+AH326-AH325</f>
        <v>7</v>
      </c>
      <c r="AH326" s="156">
        <v>5194</v>
      </c>
      <c r="AI326" s="185">
        <f t="shared" ref="AI326" si="5163">+AJ326-AJ325</f>
        <v>0</v>
      </c>
      <c r="AJ326" s="186">
        <v>108</v>
      </c>
      <c r="AK326" s="187">
        <f t="shared" ref="AK326" si="5164">+AL326-AL325</f>
        <v>0</v>
      </c>
      <c r="AL326" s="156">
        <v>46</v>
      </c>
      <c r="AM326" s="185">
        <f t="shared" ref="AM326" si="5165">+AN326-AN325</f>
        <v>0</v>
      </c>
      <c r="AN326" s="156">
        <v>46</v>
      </c>
      <c r="AO326" s="185">
        <f t="shared" ref="AO326" si="5166">+AP326-AP325</f>
        <v>0</v>
      </c>
      <c r="AP326" s="188">
        <v>0</v>
      </c>
      <c r="AQ326" s="187">
        <f t="shared" ref="AQ326" si="5167">+AR326-AR325</f>
        <v>2</v>
      </c>
      <c r="AR326" s="156">
        <v>602</v>
      </c>
      <c r="AS326" s="185">
        <f t="shared" ref="AS326" si="5168">+AT326-AT325</f>
        <v>1</v>
      </c>
      <c r="AT326" s="156">
        <v>536</v>
      </c>
      <c r="AU326" s="185">
        <f t="shared" ref="AU326" si="5169">+AV326-AV325</f>
        <v>0</v>
      </c>
      <c r="AV326" s="189">
        <v>7</v>
      </c>
      <c r="AW326" s="256">
        <v>155</v>
      </c>
      <c r="AX326" s="238">
        <f t="shared" ref="AX326" si="5170">+A326</f>
        <v>44150</v>
      </c>
      <c r="AY326" s="6">
        <v>0</v>
      </c>
      <c r="AZ326" s="239">
        <f t="shared" ref="AZ326" si="5171">+AZ325+AY326</f>
        <v>341</v>
      </c>
      <c r="BA326" s="239">
        <f t="shared" si="455"/>
        <v>109</v>
      </c>
      <c r="BB326" s="130">
        <v>0</v>
      </c>
      <c r="BC326" s="27">
        <f t="shared" ref="BC326" si="5172">+BC325+BB326</f>
        <v>22</v>
      </c>
      <c r="BD326" s="239">
        <f t="shared" si="2164"/>
        <v>144</v>
      </c>
      <c r="BE326" s="230">
        <f t="shared" ref="BE326" si="5173">+Z326</f>
        <v>44150</v>
      </c>
      <c r="BF326" s="132">
        <f t="shared" ref="BF326" si="5174">+B326</f>
        <v>8</v>
      </c>
      <c r="BG326" s="230">
        <f t="shared" ref="BG326" si="5175">+A326</f>
        <v>44150</v>
      </c>
      <c r="BH326" s="132">
        <f t="shared" ref="BH326" si="5176">+C326</f>
        <v>3701</v>
      </c>
      <c r="BI326" s="1">
        <f t="shared" ref="BI326" si="5177">+BE326</f>
        <v>44150</v>
      </c>
      <c r="BJ326">
        <f t="shared" ref="BJ326" si="5178">+L326</f>
        <v>14</v>
      </c>
      <c r="BK326">
        <f t="shared" ref="BK326" si="5179">+M326</f>
        <v>14</v>
      </c>
      <c r="BL326" s="1">
        <f t="shared" ref="BL326" si="5180">+BI326</f>
        <v>44150</v>
      </c>
      <c r="BM326">
        <f t="shared" ref="BM326" si="5181">+BM325+BJ326</f>
        <v>5513</v>
      </c>
      <c r="BN326">
        <f t="shared" ref="BN326" si="5182">+BN325+BK326</f>
        <v>2675</v>
      </c>
      <c r="BO326" s="180">
        <f t="shared" ref="BO326" si="5183">+A326</f>
        <v>44150</v>
      </c>
      <c r="BP326">
        <f t="shared" ref="BP326" si="5184">+AF326</f>
        <v>5458</v>
      </c>
      <c r="BQ326">
        <f t="shared" ref="BQ326" si="5185">+AH326</f>
        <v>5194</v>
      </c>
      <c r="BR326">
        <f t="shared" ref="BR326" si="5186">+AJ326</f>
        <v>108</v>
      </c>
      <c r="BS326" s="180">
        <f t="shared" ref="BS326" si="5187">+A326</f>
        <v>44150</v>
      </c>
      <c r="BT326">
        <f t="shared" ref="BT326" si="5188">+AL326</f>
        <v>46</v>
      </c>
      <c r="BU326">
        <f t="shared" ref="BU326" si="5189">+AN326</f>
        <v>46</v>
      </c>
      <c r="BV326">
        <f t="shared" ref="BV326" si="5190">+AP326</f>
        <v>0</v>
      </c>
      <c r="BW326" s="180">
        <f t="shared" ref="BW326" si="5191">+A326</f>
        <v>44150</v>
      </c>
      <c r="BX326">
        <f t="shared" ref="BX326" si="5192">+AR326</f>
        <v>602</v>
      </c>
      <c r="BY326">
        <f t="shared" ref="BY326" si="5193">+AT326</f>
        <v>536</v>
      </c>
      <c r="BZ326">
        <f t="shared" ref="BZ326" si="5194">+AV326</f>
        <v>7</v>
      </c>
      <c r="CA326" s="180">
        <f t="shared" ref="CA326" si="5195">+A326</f>
        <v>44150</v>
      </c>
      <c r="CB326">
        <f t="shared" ref="CB326" si="5196">+AD326</f>
        <v>14</v>
      </c>
      <c r="CC326">
        <f t="shared" ref="CC326" si="5197">+AG326</f>
        <v>7</v>
      </c>
      <c r="CD326" s="180">
        <f t="shared" ref="CD326" si="5198">+A326</f>
        <v>44150</v>
      </c>
      <c r="CE326">
        <f t="shared" ref="CE326" si="5199">+AI326</f>
        <v>0</v>
      </c>
      <c r="CF326" s="1">
        <f t="shared" si="4846"/>
        <v>44150</v>
      </c>
      <c r="CG326" s="284">
        <f t="shared" si="4847"/>
        <v>14</v>
      </c>
      <c r="CH326" s="1">
        <f t="shared" si="4848"/>
        <v>44150</v>
      </c>
      <c r="CI326" s="285">
        <f t="shared" si="4849"/>
        <v>0</v>
      </c>
    </row>
    <row r="327" spans="1:87" ht="18" customHeight="1" x14ac:dyDescent="0.55000000000000004">
      <c r="A327" s="180">
        <v>44151</v>
      </c>
      <c r="B327" s="241">
        <v>15</v>
      </c>
      <c r="C327" s="155">
        <f t="shared" ref="C327" si="5200">+B327+C326</f>
        <v>3716</v>
      </c>
      <c r="D327" s="155">
        <f t="shared" ref="D327" si="5201">+C327-F327</f>
        <v>334</v>
      </c>
      <c r="E327" s="147">
        <v>4</v>
      </c>
      <c r="F327" s="147">
        <v>3382</v>
      </c>
      <c r="G327" s="147">
        <v>0</v>
      </c>
      <c r="H327" s="135"/>
      <c r="I327" s="147">
        <v>2</v>
      </c>
      <c r="J327" s="135"/>
      <c r="K327" s="42">
        <v>0</v>
      </c>
      <c r="L327" s="146">
        <v>12</v>
      </c>
      <c r="M327" s="147">
        <v>12</v>
      </c>
      <c r="N327" s="135"/>
      <c r="O327" s="135"/>
      <c r="P327" s="147">
        <v>3</v>
      </c>
      <c r="Q327" s="147">
        <v>3</v>
      </c>
      <c r="R327" s="135"/>
      <c r="S327" s="135"/>
      <c r="T327" s="147">
        <v>45</v>
      </c>
      <c r="U327" s="147">
        <v>19</v>
      </c>
      <c r="V327" s="135"/>
      <c r="W327" s="42">
        <v>512</v>
      </c>
      <c r="X327" s="148">
        <v>406</v>
      </c>
      <c r="Y327" s="258">
        <v>139</v>
      </c>
      <c r="Z327" s="75">
        <f t="shared" si="5156"/>
        <v>44151</v>
      </c>
      <c r="AA327" s="231">
        <f t="shared" ref="AA327" si="5202">+AF327+AL327+AR327</f>
        <v>6115</v>
      </c>
      <c r="AB327" s="231">
        <f t="shared" ref="AB327" si="5203">+AH327+AN327+AT327</f>
        <v>5780</v>
      </c>
      <c r="AC327" s="232">
        <f t="shared" ref="AC327" si="5204">+AJ327+AP327+AV327</f>
        <v>115</v>
      </c>
      <c r="AD327" s="184">
        <f t="shared" ref="AD327" si="5205">+AF327-AF326</f>
        <v>8</v>
      </c>
      <c r="AE327" s="244">
        <f t="shared" ref="AE327" si="5206">+AE326+AD327</f>
        <v>4261</v>
      </c>
      <c r="AF327" s="156">
        <v>5466</v>
      </c>
      <c r="AG327" s="185">
        <f t="shared" ref="AG327" si="5207">+AH327-AH326</f>
        <v>4</v>
      </c>
      <c r="AH327" s="156">
        <v>5198</v>
      </c>
      <c r="AI327" s="185">
        <f t="shared" ref="AI327" si="5208">+AJ327-AJ326</f>
        <v>0</v>
      </c>
      <c r="AJ327" s="186">
        <v>108</v>
      </c>
      <c r="AK327" s="187">
        <f t="shared" ref="AK327" si="5209">+AL327-AL326</f>
        <v>0</v>
      </c>
      <c r="AL327" s="156">
        <v>46</v>
      </c>
      <c r="AM327" s="185">
        <f t="shared" ref="AM327" si="5210">+AN327-AN326</f>
        <v>0</v>
      </c>
      <c r="AN327" s="156">
        <v>46</v>
      </c>
      <c r="AO327" s="185">
        <f t="shared" ref="AO327" si="5211">+AP327-AP326</f>
        <v>0</v>
      </c>
      <c r="AP327" s="188">
        <v>0</v>
      </c>
      <c r="AQ327" s="187">
        <f t="shared" ref="AQ327" si="5212">+AR327-AR326</f>
        <v>1</v>
      </c>
      <c r="AR327" s="156">
        <v>603</v>
      </c>
      <c r="AS327" s="185">
        <f t="shared" ref="AS327" si="5213">+AT327-AT326</f>
        <v>0</v>
      </c>
      <c r="AT327" s="156">
        <v>536</v>
      </c>
      <c r="AU327" s="185">
        <f t="shared" ref="AU327" si="5214">+AV327-AV326</f>
        <v>0</v>
      </c>
      <c r="AV327" s="189">
        <v>7</v>
      </c>
      <c r="AW327" s="256">
        <v>156</v>
      </c>
      <c r="AX327" s="238">
        <f t="shared" ref="AX327" si="5215">+A327</f>
        <v>44151</v>
      </c>
      <c r="AY327" s="6">
        <v>0</v>
      </c>
      <c r="AZ327" s="239">
        <f t="shared" ref="AZ327" si="5216">+AZ326+AY327</f>
        <v>341</v>
      </c>
      <c r="BA327" s="239">
        <f t="shared" si="455"/>
        <v>110</v>
      </c>
      <c r="BB327" s="130">
        <v>0</v>
      </c>
      <c r="BC327" s="27">
        <f t="shared" ref="BC327" si="5217">+BC326+BB327</f>
        <v>22</v>
      </c>
      <c r="BD327" s="239">
        <f t="shared" si="2164"/>
        <v>145</v>
      </c>
      <c r="BE327" s="230">
        <f t="shared" ref="BE327" si="5218">+Z327</f>
        <v>44151</v>
      </c>
      <c r="BF327" s="132">
        <f t="shared" ref="BF327" si="5219">+B327</f>
        <v>15</v>
      </c>
      <c r="BG327" s="230">
        <f t="shared" ref="BG327" si="5220">+A327</f>
        <v>44151</v>
      </c>
      <c r="BH327" s="132">
        <f t="shared" ref="BH327" si="5221">+C327</f>
        <v>3716</v>
      </c>
      <c r="BI327" s="1">
        <f t="shared" ref="BI327" si="5222">+BE327</f>
        <v>44151</v>
      </c>
      <c r="BJ327">
        <f t="shared" ref="BJ327" si="5223">+L327</f>
        <v>12</v>
      </c>
      <c r="BK327">
        <f t="shared" ref="BK327" si="5224">+M327</f>
        <v>12</v>
      </c>
      <c r="BL327" s="1">
        <f t="shared" ref="BL327" si="5225">+BI327</f>
        <v>44151</v>
      </c>
      <c r="BM327">
        <f t="shared" ref="BM327" si="5226">+BM326+BJ327</f>
        <v>5525</v>
      </c>
      <c r="BN327">
        <f t="shared" ref="BN327" si="5227">+BN326+BK327</f>
        <v>2687</v>
      </c>
      <c r="BO327" s="180">
        <f t="shared" ref="BO327" si="5228">+A327</f>
        <v>44151</v>
      </c>
      <c r="BP327">
        <f t="shared" ref="BP327" si="5229">+AF327</f>
        <v>5466</v>
      </c>
      <c r="BQ327">
        <f t="shared" ref="BQ327" si="5230">+AH327</f>
        <v>5198</v>
      </c>
      <c r="BR327">
        <f t="shared" ref="BR327" si="5231">+AJ327</f>
        <v>108</v>
      </c>
      <c r="BS327" s="180">
        <f t="shared" ref="BS327" si="5232">+A327</f>
        <v>44151</v>
      </c>
      <c r="BT327">
        <f t="shared" ref="BT327" si="5233">+AL327</f>
        <v>46</v>
      </c>
      <c r="BU327">
        <f t="shared" ref="BU327" si="5234">+AN327</f>
        <v>46</v>
      </c>
      <c r="BV327">
        <f t="shared" ref="BV327" si="5235">+AP327</f>
        <v>0</v>
      </c>
      <c r="BW327" s="180">
        <f t="shared" ref="BW327" si="5236">+A327</f>
        <v>44151</v>
      </c>
      <c r="BX327">
        <f t="shared" ref="BX327" si="5237">+AR327</f>
        <v>603</v>
      </c>
      <c r="BY327">
        <f t="shared" ref="BY327" si="5238">+AT327</f>
        <v>536</v>
      </c>
      <c r="BZ327">
        <f t="shared" ref="BZ327" si="5239">+AV327</f>
        <v>7</v>
      </c>
      <c r="CA327" s="180">
        <f t="shared" ref="CA327" si="5240">+A327</f>
        <v>44151</v>
      </c>
      <c r="CB327">
        <f t="shared" ref="CB327" si="5241">+AD327</f>
        <v>8</v>
      </c>
      <c r="CC327">
        <f t="shared" ref="CC327" si="5242">+AG327</f>
        <v>4</v>
      </c>
      <c r="CD327" s="180">
        <f t="shared" ref="CD327" si="5243">+A327</f>
        <v>44151</v>
      </c>
      <c r="CE327">
        <f t="shared" ref="CE327" si="5244">+AI327</f>
        <v>0</v>
      </c>
      <c r="CF327" s="1">
        <f t="shared" si="4846"/>
        <v>44151</v>
      </c>
      <c r="CG327" s="284">
        <f t="shared" si="4847"/>
        <v>8</v>
      </c>
      <c r="CH327" s="1">
        <f t="shared" si="4848"/>
        <v>44151</v>
      </c>
      <c r="CI327" s="285">
        <f t="shared" si="4849"/>
        <v>0</v>
      </c>
    </row>
    <row r="328" spans="1:87" ht="18" customHeight="1" x14ac:dyDescent="0.55000000000000004">
      <c r="A328" s="180">
        <v>44152</v>
      </c>
      <c r="B328" s="241">
        <v>7</v>
      </c>
      <c r="C328" s="155">
        <f t="shared" ref="C328" si="5245">+B328+C327</f>
        <v>3723</v>
      </c>
      <c r="D328" s="155">
        <f t="shared" ref="D328" si="5246">+C328-F328</f>
        <v>311</v>
      </c>
      <c r="E328" s="147">
        <v>3</v>
      </c>
      <c r="F328" s="147">
        <v>3412</v>
      </c>
      <c r="G328" s="147">
        <v>0</v>
      </c>
      <c r="H328" s="135"/>
      <c r="I328" s="147">
        <v>0</v>
      </c>
      <c r="J328" s="135"/>
      <c r="K328" s="42">
        <v>0</v>
      </c>
      <c r="L328" s="146">
        <v>5</v>
      </c>
      <c r="M328" s="147">
        <v>4</v>
      </c>
      <c r="N328" s="135"/>
      <c r="O328" s="135"/>
      <c r="P328" s="147">
        <v>2</v>
      </c>
      <c r="Q328" s="147">
        <v>2</v>
      </c>
      <c r="R328" s="135"/>
      <c r="S328" s="135"/>
      <c r="T328" s="147">
        <v>59</v>
      </c>
      <c r="U328" s="147">
        <v>21</v>
      </c>
      <c r="V328" s="135"/>
      <c r="W328" s="42">
        <v>456</v>
      </c>
      <c r="X328" s="148">
        <v>387</v>
      </c>
      <c r="Y328" s="258">
        <v>140</v>
      </c>
      <c r="Z328" s="75">
        <f t="shared" si="5156"/>
        <v>44152</v>
      </c>
      <c r="AA328" s="231">
        <f t="shared" ref="AA328" si="5247">+AF328+AL328+AR328</f>
        <v>6121</v>
      </c>
      <c r="AB328" s="231">
        <f t="shared" ref="AB328" si="5248">+AH328+AN328+AT328</f>
        <v>5797</v>
      </c>
      <c r="AC328" s="232">
        <f t="shared" ref="AC328" si="5249">+AJ328+AP328+AV328</f>
        <v>115</v>
      </c>
      <c r="AD328" s="184">
        <f t="shared" ref="AD328" si="5250">+AF328-AF327</f>
        <v>4</v>
      </c>
      <c r="AE328" s="244">
        <f t="shared" ref="AE328" si="5251">+AE327+AD328</f>
        <v>4265</v>
      </c>
      <c r="AF328" s="156">
        <v>5470</v>
      </c>
      <c r="AG328" s="185">
        <f t="shared" ref="AG328:AG329" si="5252">+AH328-AH327</f>
        <v>14</v>
      </c>
      <c r="AH328" s="156">
        <v>5212</v>
      </c>
      <c r="AI328" s="185">
        <f t="shared" ref="AI328" si="5253">+AJ328-AJ327</f>
        <v>0</v>
      </c>
      <c r="AJ328" s="186">
        <v>108</v>
      </c>
      <c r="AK328" s="187">
        <f t="shared" ref="AK328" si="5254">+AL328-AL327</f>
        <v>0</v>
      </c>
      <c r="AL328" s="156">
        <v>46</v>
      </c>
      <c r="AM328" s="185">
        <f t="shared" ref="AM328" si="5255">+AN328-AN327</f>
        <v>0</v>
      </c>
      <c r="AN328" s="156">
        <v>46</v>
      </c>
      <c r="AO328" s="185">
        <f t="shared" ref="AO328" si="5256">+AP328-AP327</f>
        <v>0</v>
      </c>
      <c r="AP328" s="188">
        <v>0</v>
      </c>
      <c r="AQ328" s="187">
        <f t="shared" ref="AQ328:AQ329" si="5257">+AR328-AR327</f>
        <v>2</v>
      </c>
      <c r="AR328" s="156">
        <v>605</v>
      </c>
      <c r="AS328" s="185">
        <f t="shared" ref="AS328" si="5258">+AT328-AT327</f>
        <v>3</v>
      </c>
      <c r="AT328" s="156">
        <v>539</v>
      </c>
      <c r="AU328" s="185">
        <f t="shared" ref="AU328" si="5259">+AV328-AV327</f>
        <v>0</v>
      </c>
      <c r="AV328" s="189">
        <v>7</v>
      </c>
      <c r="AW328" s="256">
        <v>157</v>
      </c>
      <c r="AX328" s="238">
        <f t="shared" ref="AX328" si="5260">+A328</f>
        <v>44152</v>
      </c>
      <c r="AY328" s="6">
        <v>0</v>
      </c>
      <c r="AZ328" s="239">
        <f t="shared" ref="AZ328" si="5261">+AZ327+AY328</f>
        <v>341</v>
      </c>
      <c r="BA328" s="239">
        <f t="shared" si="455"/>
        <v>111</v>
      </c>
      <c r="BB328" s="130">
        <v>0</v>
      </c>
      <c r="BC328" s="27">
        <f t="shared" ref="BC328" si="5262">+BC327+BB328</f>
        <v>22</v>
      </c>
      <c r="BD328" s="239">
        <f t="shared" si="2164"/>
        <v>146</v>
      </c>
      <c r="BE328" s="230">
        <f t="shared" ref="BE328" si="5263">+Z328</f>
        <v>44152</v>
      </c>
      <c r="BF328" s="132">
        <f t="shared" ref="BF328" si="5264">+B328</f>
        <v>7</v>
      </c>
      <c r="BG328" s="230">
        <f t="shared" ref="BG328" si="5265">+A328</f>
        <v>44152</v>
      </c>
      <c r="BH328" s="132">
        <f t="shared" ref="BH328" si="5266">+C328</f>
        <v>3723</v>
      </c>
      <c r="BI328" s="1">
        <f t="shared" ref="BI328" si="5267">+BE328</f>
        <v>44152</v>
      </c>
      <c r="BJ328">
        <f t="shared" ref="BJ328" si="5268">+L328</f>
        <v>5</v>
      </c>
      <c r="BK328">
        <f t="shared" ref="BK328" si="5269">+M328</f>
        <v>4</v>
      </c>
      <c r="BL328" s="1">
        <f t="shared" ref="BL328" si="5270">+BI328</f>
        <v>44152</v>
      </c>
      <c r="BM328">
        <f t="shared" ref="BM328" si="5271">+BM327+BJ328</f>
        <v>5530</v>
      </c>
      <c r="BN328">
        <f t="shared" ref="BN328" si="5272">+BN327+BK328</f>
        <v>2691</v>
      </c>
      <c r="BO328" s="180">
        <f t="shared" ref="BO328" si="5273">+A328</f>
        <v>44152</v>
      </c>
      <c r="BP328">
        <f t="shared" ref="BP328" si="5274">+AF328</f>
        <v>5470</v>
      </c>
      <c r="BQ328">
        <f t="shared" ref="BQ328" si="5275">+AH328</f>
        <v>5212</v>
      </c>
      <c r="BR328">
        <f t="shared" ref="BR328" si="5276">+AJ328</f>
        <v>108</v>
      </c>
      <c r="BS328" s="180">
        <f t="shared" ref="BS328" si="5277">+A328</f>
        <v>44152</v>
      </c>
      <c r="BT328">
        <f t="shared" ref="BT328" si="5278">+AL328</f>
        <v>46</v>
      </c>
      <c r="BU328">
        <f t="shared" ref="BU328" si="5279">+AN328</f>
        <v>46</v>
      </c>
      <c r="BV328">
        <f t="shared" ref="BV328" si="5280">+AP328</f>
        <v>0</v>
      </c>
      <c r="BW328" s="180">
        <f t="shared" ref="BW328" si="5281">+A328</f>
        <v>44152</v>
      </c>
      <c r="BX328">
        <f t="shared" ref="BX328" si="5282">+AR328</f>
        <v>605</v>
      </c>
      <c r="BY328">
        <f t="shared" ref="BY328" si="5283">+AT328</f>
        <v>539</v>
      </c>
      <c r="BZ328">
        <f t="shared" ref="BZ328" si="5284">+AV328</f>
        <v>7</v>
      </c>
      <c r="CA328" s="180">
        <f t="shared" ref="CA328" si="5285">+A328</f>
        <v>44152</v>
      </c>
      <c r="CB328">
        <f t="shared" ref="CB328" si="5286">+AD328</f>
        <v>4</v>
      </c>
      <c r="CC328">
        <f t="shared" ref="CC328" si="5287">+AG328</f>
        <v>14</v>
      </c>
      <c r="CD328" s="180">
        <f t="shared" ref="CD328" si="5288">+A328</f>
        <v>44152</v>
      </c>
      <c r="CE328">
        <f t="shared" ref="CE328" si="5289">+AI328</f>
        <v>0</v>
      </c>
      <c r="CF328" s="1">
        <f t="shared" si="4846"/>
        <v>44152</v>
      </c>
      <c r="CG328" s="284">
        <f t="shared" si="4847"/>
        <v>4</v>
      </c>
      <c r="CH328" s="1">
        <f t="shared" si="4848"/>
        <v>44152</v>
      </c>
      <c r="CI328" s="285">
        <f t="shared" si="4849"/>
        <v>0</v>
      </c>
    </row>
    <row r="329" spans="1:87" ht="18" customHeight="1" x14ac:dyDescent="0.55000000000000004">
      <c r="A329" s="180">
        <v>44153</v>
      </c>
      <c r="B329" s="241">
        <v>12</v>
      </c>
      <c r="C329" s="155">
        <f t="shared" ref="C329" si="5290">+B329+C328</f>
        <v>3735</v>
      </c>
      <c r="D329" s="155">
        <f t="shared" ref="D329" si="5291">+C329-F329</f>
        <v>305</v>
      </c>
      <c r="E329" s="147">
        <v>1</v>
      </c>
      <c r="F329" s="147">
        <v>3430</v>
      </c>
      <c r="G329" s="147">
        <v>0</v>
      </c>
      <c r="H329" s="135"/>
      <c r="I329" s="147">
        <v>0</v>
      </c>
      <c r="J329" s="135"/>
      <c r="K329" s="42">
        <v>0</v>
      </c>
      <c r="L329" s="146">
        <v>10</v>
      </c>
      <c r="M329" s="147">
        <v>9</v>
      </c>
      <c r="N329" s="135"/>
      <c r="O329" s="135"/>
      <c r="P329" s="147">
        <v>4</v>
      </c>
      <c r="Q329" s="147">
        <v>4</v>
      </c>
      <c r="R329" s="135"/>
      <c r="S329" s="135"/>
      <c r="T329" s="147">
        <v>44</v>
      </c>
      <c r="U329" s="147">
        <v>14</v>
      </c>
      <c r="V329" s="135"/>
      <c r="W329" s="42">
        <v>419</v>
      </c>
      <c r="X329" s="148">
        <v>379</v>
      </c>
      <c r="Y329" s="258">
        <v>141</v>
      </c>
      <c r="Z329" s="75">
        <f t="shared" ref="Z329" si="5292">+A329</f>
        <v>44153</v>
      </c>
      <c r="AA329" s="231">
        <f t="shared" ref="AA329" si="5293">+AF329+AL329+AR329</f>
        <v>6132</v>
      </c>
      <c r="AB329" s="231">
        <f t="shared" ref="AB329" si="5294">+AH329+AN329+AT329</f>
        <v>5811</v>
      </c>
      <c r="AC329" s="232">
        <f t="shared" ref="AC329" si="5295">+AJ329+AP329+AV329</f>
        <v>115</v>
      </c>
      <c r="AD329" s="184">
        <f t="shared" ref="AD329" si="5296">+AF329-AF328</f>
        <v>9</v>
      </c>
      <c r="AE329" s="244">
        <f t="shared" ref="AE329:AE330" si="5297">+AE328+AD329</f>
        <v>4274</v>
      </c>
      <c r="AF329" s="156">
        <v>5479</v>
      </c>
      <c r="AG329" s="185">
        <f t="shared" si="5252"/>
        <v>12</v>
      </c>
      <c r="AH329" s="156">
        <v>5224</v>
      </c>
      <c r="AI329" s="185">
        <f t="shared" ref="AI329" si="5298">+AJ329-AJ328</f>
        <v>0</v>
      </c>
      <c r="AJ329" s="186">
        <v>108</v>
      </c>
      <c r="AK329" s="187">
        <f t="shared" ref="AK329" si="5299">+AL329-AL328</f>
        <v>0</v>
      </c>
      <c r="AL329" s="156">
        <v>46</v>
      </c>
      <c r="AM329" s="185">
        <f t="shared" ref="AM329" si="5300">+AN329-AN328</f>
        <v>0</v>
      </c>
      <c r="AN329" s="156">
        <v>46</v>
      </c>
      <c r="AO329" s="185">
        <f t="shared" ref="AO329" si="5301">+AP329-AP328</f>
        <v>0</v>
      </c>
      <c r="AP329" s="188">
        <v>0</v>
      </c>
      <c r="AQ329" s="187">
        <f t="shared" si="5257"/>
        <v>2</v>
      </c>
      <c r="AR329" s="156">
        <v>607</v>
      </c>
      <c r="AS329" s="185">
        <f t="shared" ref="AS329" si="5302">+AT329-AT328</f>
        <v>2</v>
      </c>
      <c r="AT329" s="156">
        <v>541</v>
      </c>
      <c r="AU329" s="185">
        <f t="shared" ref="AU329" si="5303">+AV329-AV328</f>
        <v>0</v>
      </c>
      <c r="AV329" s="189">
        <v>7</v>
      </c>
      <c r="AW329" s="256">
        <v>158</v>
      </c>
      <c r="AX329" s="238">
        <f t="shared" ref="AX329" si="5304">+A329</f>
        <v>44153</v>
      </c>
      <c r="AY329" s="6">
        <v>0</v>
      </c>
      <c r="AZ329" s="239">
        <f t="shared" ref="AZ329" si="5305">+AZ328+AY329</f>
        <v>341</v>
      </c>
      <c r="BA329" s="239">
        <f t="shared" si="455"/>
        <v>112</v>
      </c>
      <c r="BB329" s="130">
        <v>0</v>
      </c>
      <c r="BC329" s="27">
        <f t="shared" ref="BC329" si="5306">+BC328+BB329</f>
        <v>22</v>
      </c>
      <c r="BD329" s="239">
        <f t="shared" si="2164"/>
        <v>147</v>
      </c>
      <c r="BE329" s="230">
        <f t="shared" ref="BE329" si="5307">+Z329</f>
        <v>44153</v>
      </c>
      <c r="BF329" s="132">
        <f t="shared" ref="BF329" si="5308">+B329</f>
        <v>12</v>
      </c>
      <c r="BG329" s="230">
        <f t="shared" ref="BG329" si="5309">+A329</f>
        <v>44153</v>
      </c>
      <c r="BH329" s="132">
        <f t="shared" ref="BH329" si="5310">+C329</f>
        <v>3735</v>
      </c>
      <c r="BI329" s="1">
        <f t="shared" ref="BI329" si="5311">+BE329</f>
        <v>44153</v>
      </c>
      <c r="BJ329">
        <f t="shared" ref="BJ329" si="5312">+L329</f>
        <v>10</v>
      </c>
      <c r="BK329">
        <f t="shared" ref="BK329" si="5313">+M329</f>
        <v>9</v>
      </c>
      <c r="BL329" s="1">
        <f t="shared" ref="BL329" si="5314">+BI329</f>
        <v>44153</v>
      </c>
      <c r="BM329">
        <f t="shared" ref="BM329" si="5315">+BM328+BJ329</f>
        <v>5540</v>
      </c>
      <c r="BN329">
        <f t="shared" ref="BN329" si="5316">+BN328+BK329</f>
        <v>2700</v>
      </c>
      <c r="BO329" s="180">
        <f t="shared" ref="BO329" si="5317">+A329</f>
        <v>44153</v>
      </c>
      <c r="BP329">
        <f t="shared" ref="BP329" si="5318">+AF329</f>
        <v>5479</v>
      </c>
      <c r="BQ329">
        <f t="shared" ref="BQ329" si="5319">+AH329</f>
        <v>5224</v>
      </c>
      <c r="BR329">
        <f t="shared" ref="BR329" si="5320">+AJ329</f>
        <v>108</v>
      </c>
      <c r="BS329" s="180">
        <f t="shared" ref="BS329" si="5321">+A329</f>
        <v>44153</v>
      </c>
      <c r="BT329">
        <f t="shared" ref="BT329" si="5322">+AL329</f>
        <v>46</v>
      </c>
      <c r="BU329">
        <f t="shared" ref="BU329" si="5323">+AN329</f>
        <v>46</v>
      </c>
      <c r="BV329">
        <f t="shared" ref="BV329" si="5324">+AP329</f>
        <v>0</v>
      </c>
      <c r="BW329" s="180">
        <f t="shared" ref="BW329" si="5325">+A329</f>
        <v>44153</v>
      </c>
      <c r="BX329">
        <f t="shared" ref="BX329" si="5326">+AR329</f>
        <v>607</v>
      </c>
      <c r="BY329">
        <f t="shared" ref="BY329" si="5327">+AT329</f>
        <v>541</v>
      </c>
      <c r="BZ329">
        <f t="shared" ref="BZ329" si="5328">+AV329</f>
        <v>7</v>
      </c>
      <c r="CA329" s="180">
        <f t="shared" ref="CA329" si="5329">+A329</f>
        <v>44153</v>
      </c>
      <c r="CB329">
        <f t="shared" ref="CB329" si="5330">+AD329</f>
        <v>9</v>
      </c>
      <c r="CC329">
        <f t="shared" ref="CC329" si="5331">+AG329</f>
        <v>12</v>
      </c>
      <c r="CD329" s="180">
        <f t="shared" ref="CD329" si="5332">+A329</f>
        <v>44153</v>
      </c>
      <c r="CE329">
        <f t="shared" ref="CE329" si="5333">+AI329</f>
        <v>0</v>
      </c>
      <c r="CF329" s="1">
        <f t="shared" si="4846"/>
        <v>44153</v>
      </c>
      <c r="CG329" s="284">
        <f t="shared" si="4847"/>
        <v>9</v>
      </c>
      <c r="CH329" s="1">
        <f t="shared" si="4848"/>
        <v>44153</v>
      </c>
      <c r="CI329" s="285">
        <f t="shared" si="4849"/>
        <v>0</v>
      </c>
    </row>
    <row r="330" spans="1:87" ht="18" customHeight="1" x14ac:dyDescent="0.55000000000000004">
      <c r="A330" s="180">
        <v>44154</v>
      </c>
      <c r="B330" s="241">
        <v>17</v>
      </c>
      <c r="C330" s="155">
        <f t="shared" ref="C330" si="5334">+B330+C329</f>
        <v>3752</v>
      </c>
      <c r="D330" s="155">
        <f t="shared" ref="D330" si="5335">+C330-F330</f>
        <v>306</v>
      </c>
      <c r="E330" s="147">
        <v>1</v>
      </c>
      <c r="F330" s="147">
        <v>3446</v>
      </c>
      <c r="G330" s="147">
        <v>0</v>
      </c>
      <c r="H330" s="135"/>
      <c r="I330" s="147">
        <v>0</v>
      </c>
      <c r="J330" s="135"/>
      <c r="K330" s="42">
        <v>0</v>
      </c>
      <c r="L330" s="146">
        <v>14</v>
      </c>
      <c r="M330" s="147">
        <v>14</v>
      </c>
      <c r="N330" s="135"/>
      <c r="O330" s="135"/>
      <c r="P330" s="147">
        <v>1</v>
      </c>
      <c r="Q330" s="147">
        <v>1</v>
      </c>
      <c r="R330" s="135"/>
      <c r="S330" s="135"/>
      <c r="T330" s="147">
        <v>59</v>
      </c>
      <c r="U330" s="147">
        <v>25</v>
      </c>
      <c r="V330" s="135"/>
      <c r="W330" s="42">
        <v>373</v>
      </c>
      <c r="X330" s="148">
        <v>367</v>
      </c>
      <c r="Y330" s="258">
        <v>142</v>
      </c>
      <c r="Z330" s="75">
        <f t="shared" ref="Z330:Z331" si="5336">+A330</f>
        <v>44154</v>
      </c>
      <c r="AA330" s="231">
        <f t="shared" ref="AA330" si="5337">+AF330+AL330+AR330</f>
        <v>6146</v>
      </c>
      <c r="AB330" s="231">
        <f t="shared" ref="AB330" si="5338">+AH330+AN330+AT330</f>
        <v>5824</v>
      </c>
      <c r="AC330" s="232">
        <f t="shared" ref="AC330" si="5339">+AJ330+AP330+AV330</f>
        <v>115</v>
      </c>
      <c r="AD330" s="184">
        <f t="shared" ref="AD330" si="5340">+AF330-AF329</f>
        <v>12</v>
      </c>
      <c r="AE330" s="244">
        <f t="shared" si="5297"/>
        <v>4286</v>
      </c>
      <c r="AF330" s="156">
        <v>5491</v>
      </c>
      <c r="AG330" s="185">
        <f t="shared" ref="AG330:AG331" si="5341">+AH330-AH329</f>
        <v>9</v>
      </c>
      <c r="AH330" s="156">
        <v>5233</v>
      </c>
      <c r="AI330" s="185">
        <f t="shared" ref="AI330" si="5342">+AJ330-AJ329</f>
        <v>0</v>
      </c>
      <c r="AJ330" s="186">
        <v>108</v>
      </c>
      <c r="AK330" s="187">
        <f t="shared" ref="AK330" si="5343">+AL330-AL329</f>
        <v>0</v>
      </c>
      <c r="AL330" s="156">
        <v>46</v>
      </c>
      <c r="AM330" s="185">
        <f t="shared" ref="AM330" si="5344">+AN330-AN329</f>
        <v>0</v>
      </c>
      <c r="AN330" s="156">
        <v>46</v>
      </c>
      <c r="AO330" s="185">
        <f t="shared" ref="AO330" si="5345">+AP330-AP329</f>
        <v>0</v>
      </c>
      <c r="AP330" s="188">
        <v>0</v>
      </c>
      <c r="AQ330" s="187">
        <f t="shared" ref="AQ330" si="5346">+AR330-AR329</f>
        <v>2</v>
      </c>
      <c r="AR330" s="156">
        <v>609</v>
      </c>
      <c r="AS330" s="185">
        <f t="shared" ref="AS330" si="5347">+AT330-AT329</f>
        <v>4</v>
      </c>
      <c r="AT330" s="156">
        <v>545</v>
      </c>
      <c r="AU330" s="185">
        <f t="shared" ref="AU330" si="5348">+AV330-AV329</f>
        <v>0</v>
      </c>
      <c r="AV330" s="189">
        <v>7</v>
      </c>
      <c r="AW330" s="256">
        <v>159</v>
      </c>
      <c r="AX330" s="238">
        <f t="shared" ref="AX330" si="5349">+A330</f>
        <v>44154</v>
      </c>
      <c r="AY330" s="6">
        <v>0</v>
      </c>
      <c r="AZ330" s="239">
        <f t="shared" ref="AZ330" si="5350">+AZ329+AY330</f>
        <v>341</v>
      </c>
      <c r="BA330" s="239">
        <f t="shared" si="455"/>
        <v>113</v>
      </c>
      <c r="BB330" s="130">
        <v>0</v>
      </c>
      <c r="BC330" s="27">
        <f t="shared" ref="BC330" si="5351">+BC329+BB330</f>
        <v>22</v>
      </c>
      <c r="BD330" s="239">
        <f t="shared" si="2164"/>
        <v>148</v>
      </c>
      <c r="BE330" s="230">
        <f t="shared" ref="BE330" si="5352">+Z330</f>
        <v>44154</v>
      </c>
      <c r="BF330" s="132">
        <f t="shared" ref="BF330" si="5353">+B330</f>
        <v>17</v>
      </c>
      <c r="BG330" s="230">
        <f t="shared" ref="BG330" si="5354">+A330</f>
        <v>44154</v>
      </c>
      <c r="BH330" s="132">
        <f t="shared" ref="BH330" si="5355">+C330</f>
        <v>3752</v>
      </c>
      <c r="BI330" s="1">
        <f t="shared" ref="BI330" si="5356">+BE330</f>
        <v>44154</v>
      </c>
      <c r="BJ330">
        <f t="shared" ref="BJ330" si="5357">+L330</f>
        <v>14</v>
      </c>
      <c r="BK330">
        <f t="shared" ref="BK330" si="5358">+M330</f>
        <v>14</v>
      </c>
      <c r="BL330" s="1">
        <f t="shared" ref="BL330" si="5359">+BI330</f>
        <v>44154</v>
      </c>
      <c r="BM330">
        <f t="shared" ref="BM330" si="5360">+BM329+BJ330</f>
        <v>5554</v>
      </c>
      <c r="BN330">
        <f t="shared" ref="BN330" si="5361">+BN329+BK330</f>
        <v>2714</v>
      </c>
      <c r="BO330" s="180">
        <f t="shared" ref="BO330" si="5362">+A330</f>
        <v>44154</v>
      </c>
      <c r="BP330">
        <f t="shared" ref="BP330" si="5363">+AF330</f>
        <v>5491</v>
      </c>
      <c r="BQ330">
        <f t="shared" ref="BQ330" si="5364">+AH330</f>
        <v>5233</v>
      </c>
      <c r="BR330">
        <f t="shared" ref="BR330" si="5365">+AJ330</f>
        <v>108</v>
      </c>
      <c r="BS330" s="180">
        <f t="shared" ref="BS330" si="5366">+A330</f>
        <v>44154</v>
      </c>
      <c r="BT330">
        <f t="shared" ref="BT330" si="5367">+AL330</f>
        <v>46</v>
      </c>
      <c r="BU330">
        <f t="shared" ref="BU330" si="5368">+AN330</f>
        <v>46</v>
      </c>
      <c r="BV330">
        <f t="shared" ref="BV330" si="5369">+AP330</f>
        <v>0</v>
      </c>
      <c r="BW330" s="180">
        <f t="shared" ref="BW330" si="5370">+A330</f>
        <v>44154</v>
      </c>
      <c r="BX330">
        <f t="shared" ref="BX330" si="5371">+AR330</f>
        <v>609</v>
      </c>
      <c r="BY330">
        <f t="shared" ref="BY330" si="5372">+AT330</f>
        <v>545</v>
      </c>
      <c r="BZ330">
        <f t="shared" ref="BZ330" si="5373">+AV330</f>
        <v>7</v>
      </c>
      <c r="CA330" s="180">
        <f t="shared" ref="CA330" si="5374">+A330</f>
        <v>44154</v>
      </c>
      <c r="CB330">
        <f t="shared" ref="CB330" si="5375">+AD330</f>
        <v>12</v>
      </c>
      <c r="CC330">
        <f t="shared" ref="CC330" si="5376">+AG330</f>
        <v>9</v>
      </c>
      <c r="CD330" s="180">
        <f t="shared" ref="CD330" si="5377">+A330</f>
        <v>44154</v>
      </c>
      <c r="CE330">
        <f t="shared" ref="CE330" si="5378">+AI330</f>
        <v>0</v>
      </c>
      <c r="CF330" s="1">
        <f t="shared" si="4846"/>
        <v>44154</v>
      </c>
      <c r="CG330" s="284">
        <f t="shared" si="4847"/>
        <v>12</v>
      </c>
      <c r="CH330" s="1">
        <f t="shared" si="4848"/>
        <v>44154</v>
      </c>
      <c r="CI330" s="285">
        <f t="shared" si="4849"/>
        <v>0</v>
      </c>
    </row>
    <row r="331" spans="1:87" ht="18" customHeight="1" x14ac:dyDescent="0.55000000000000004">
      <c r="A331" s="180">
        <v>44155</v>
      </c>
      <c r="B331" s="241">
        <v>9</v>
      </c>
      <c r="C331" s="155">
        <f t="shared" ref="C331" si="5379">+B331+C330</f>
        <v>3761</v>
      </c>
      <c r="D331" s="155">
        <f t="shared" ref="D331" si="5380">+C331-F331</f>
        <v>296</v>
      </c>
      <c r="E331" s="147">
        <v>1</v>
      </c>
      <c r="F331" s="147">
        <v>3465</v>
      </c>
      <c r="G331" s="147">
        <v>0</v>
      </c>
      <c r="H331" s="135"/>
      <c r="I331" s="147">
        <v>0</v>
      </c>
      <c r="J331" s="135"/>
      <c r="K331" s="42">
        <v>0</v>
      </c>
      <c r="L331" s="146">
        <v>18</v>
      </c>
      <c r="M331" s="147">
        <v>18</v>
      </c>
      <c r="N331" s="135"/>
      <c r="O331" s="135"/>
      <c r="P331" s="147">
        <v>0</v>
      </c>
      <c r="Q331" s="147">
        <v>0</v>
      </c>
      <c r="R331" s="135"/>
      <c r="S331" s="135"/>
      <c r="T331" s="147">
        <v>13</v>
      </c>
      <c r="U331" s="147">
        <v>11</v>
      </c>
      <c r="V331" s="135"/>
      <c r="W331" s="42">
        <v>278</v>
      </c>
      <c r="X331" s="148">
        <v>374</v>
      </c>
      <c r="Y331" s="258">
        <v>143</v>
      </c>
      <c r="Z331" s="75">
        <f t="shared" si="5336"/>
        <v>44155</v>
      </c>
      <c r="AA331" s="231">
        <f t="shared" ref="AA331" si="5381">+AF331+AL331+AR331</f>
        <v>6174</v>
      </c>
      <c r="AB331" s="231">
        <f t="shared" ref="AB331" si="5382">+AH331+AN331+AT331</f>
        <v>5831</v>
      </c>
      <c r="AC331" s="232">
        <f t="shared" ref="AC331" si="5383">+AJ331+AP331+AV331</f>
        <v>115</v>
      </c>
      <c r="AD331" s="184">
        <f t="shared" ref="AD331" si="5384">+AF331-AF330</f>
        <v>26</v>
      </c>
      <c r="AE331" s="244">
        <f t="shared" ref="AE331" si="5385">+AE330+AD331</f>
        <v>4312</v>
      </c>
      <c r="AF331" s="156">
        <v>5517</v>
      </c>
      <c r="AG331" s="185">
        <f t="shared" si="5341"/>
        <v>6</v>
      </c>
      <c r="AH331" s="156">
        <v>5239</v>
      </c>
      <c r="AI331" s="185">
        <f t="shared" ref="AI331" si="5386">+AJ331-AJ330</f>
        <v>0</v>
      </c>
      <c r="AJ331" s="186">
        <v>108</v>
      </c>
      <c r="AK331" s="187">
        <f t="shared" ref="AK331" si="5387">+AL331-AL330</f>
        <v>0</v>
      </c>
      <c r="AL331" s="156">
        <v>46</v>
      </c>
      <c r="AM331" s="185">
        <f t="shared" ref="AM331" si="5388">+AN331-AN330</f>
        <v>0</v>
      </c>
      <c r="AN331" s="156">
        <v>46</v>
      </c>
      <c r="AO331" s="185">
        <f t="shared" ref="AO331" si="5389">+AP331-AP330</f>
        <v>0</v>
      </c>
      <c r="AP331" s="188">
        <v>0</v>
      </c>
      <c r="AQ331" s="187">
        <f t="shared" ref="AQ331" si="5390">+AR331-AR330</f>
        <v>2</v>
      </c>
      <c r="AR331" s="156">
        <v>611</v>
      </c>
      <c r="AS331" s="185">
        <f t="shared" ref="AS331" si="5391">+AT331-AT330</f>
        <v>1</v>
      </c>
      <c r="AT331" s="156">
        <v>546</v>
      </c>
      <c r="AU331" s="185">
        <f t="shared" ref="AU331" si="5392">+AV331-AV330</f>
        <v>0</v>
      </c>
      <c r="AV331" s="189">
        <v>7</v>
      </c>
      <c r="AW331" s="256">
        <v>160</v>
      </c>
      <c r="AX331" s="238">
        <f t="shared" ref="AX331" si="5393">+A331</f>
        <v>44155</v>
      </c>
      <c r="AY331" s="6">
        <v>0</v>
      </c>
      <c r="AZ331" s="239">
        <f t="shared" ref="AZ331" si="5394">+AZ330+AY331</f>
        <v>341</v>
      </c>
      <c r="BA331" s="239">
        <f t="shared" si="455"/>
        <v>114</v>
      </c>
      <c r="BB331" s="130">
        <v>0</v>
      </c>
      <c r="BC331" s="27">
        <f t="shared" ref="BC331" si="5395">+BC330+BB331</f>
        <v>22</v>
      </c>
      <c r="BD331" s="239">
        <f t="shared" si="2164"/>
        <v>149</v>
      </c>
      <c r="BE331" s="230">
        <f t="shared" ref="BE331" si="5396">+Z331</f>
        <v>44155</v>
      </c>
      <c r="BF331" s="132">
        <f t="shared" ref="BF331" si="5397">+B331</f>
        <v>9</v>
      </c>
      <c r="BG331" s="230">
        <f t="shared" ref="BG331" si="5398">+A331</f>
        <v>44155</v>
      </c>
      <c r="BH331" s="132">
        <f t="shared" ref="BH331" si="5399">+C331</f>
        <v>3761</v>
      </c>
      <c r="BI331" s="1">
        <f t="shared" ref="BI331" si="5400">+BE331</f>
        <v>44155</v>
      </c>
      <c r="BJ331">
        <f t="shared" ref="BJ331" si="5401">+L331</f>
        <v>18</v>
      </c>
      <c r="BK331">
        <f t="shared" ref="BK331" si="5402">+M331</f>
        <v>18</v>
      </c>
      <c r="BL331" s="1">
        <f t="shared" ref="BL331" si="5403">+BI331</f>
        <v>44155</v>
      </c>
      <c r="BM331">
        <f t="shared" ref="BM331" si="5404">+BM330+BJ331</f>
        <v>5572</v>
      </c>
      <c r="BN331">
        <f t="shared" ref="BN331" si="5405">+BN330+BK331</f>
        <v>2732</v>
      </c>
      <c r="BO331" s="180">
        <f t="shared" ref="BO331" si="5406">+A331</f>
        <v>44155</v>
      </c>
      <c r="BP331">
        <f t="shared" ref="BP331" si="5407">+AF331</f>
        <v>5517</v>
      </c>
      <c r="BQ331">
        <f t="shared" ref="BQ331" si="5408">+AH331</f>
        <v>5239</v>
      </c>
      <c r="BR331">
        <f t="shared" ref="BR331" si="5409">+AJ331</f>
        <v>108</v>
      </c>
      <c r="BS331" s="180">
        <f t="shared" ref="BS331" si="5410">+A331</f>
        <v>44155</v>
      </c>
      <c r="BT331">
        <f t="shared" ref="BT331" si="5411">+AL331</f>
        <v>46</v>
      </c>
      <c r="BU331">
        <f t="shared" ref="BU331" si="5412">+AN331</f>
        <v>46</v>
      </c>
      <c r="BV331">
        <f t="shared" ref="BV331" si="5413">+AP331</f>
        <v>0</v>
      </c>
      <c r="BW331" s="180">
        <f t="shared" ref="BW331" si="5414">+A331</f>
        <v>44155</v>
      </c>
      <c r="BX331">
        <f t="shared" ref="BX331" si="5415">+AR331</f>
        <v>611</v>
      </c>
      <c r="BY331">
        <f t="shared" ref="BY331" si="5416">+AT331</f>
        <v>546</v>
      </c>
      <c r="BZ331">
        <f t="shared" ref="BZ331" si="5417">+AV331</f>
        <v>7</v>
      </c>
      <c r="CA331" s="180">
        <f t="shared" ref="CA331" si="5418">+A331</f>
        <v>44155</v>
      </c>
      <c r="CB331">
        <f t="shared" ref="CB331" si="5419">+AD331</f>
        <v>26</v>
      </c>
      <c r="CC331">
        <f t="shared" ref="CC331" si="5420">+AG331</f>
        <v>6</v>
      </c>
      <c r="CD331" s="180">
        <f t="shared" ref="CD331" si="5421">+A331</f>
        <v>44155</v>
      </c>
      <c r="CE331">
        <f t="shared" ref="CE331" si="5422">+AI331</f>
        <v>0</v>
      </c>
      <c r="CF331" s="1">
        <f t="shared" si="4846"/>
        <v>44155</v>
      </c>
      <c r="CG331" s="284">
        <f t="shared" si="4847"/>
        <v>26</v>
      </c>
      <c r="CH331" s="1">
        <f t="shared" si="4848"/>
        <v>44155</v>
      </c>
      <c r="CI331" s="285">
        <f t="shared" si="4849"/>
        <v>0</v>
      </c>
    </row>
    <row r="332" spans="1:87" ht="18" customHeight="1" x14ac:dyDescent="0.55000000000000004">
      <c r="A332" s="180">
        <v>44156</v>
      </c>
      <c r="B332" s="241">
        <v>14</v>
      </c>
      <c r="C332" s="155">
        <f t="shared" ref="C332:C333" si="5423">+B332+C331</f>
        <v>3775</v>
      </c>
      <c r="D332" s="155">
        <f t="shared" ref="D332:D333" si="5424">+C332-F332</f>
        <v>301</v>
      </c>
      <c r="E332" s="147">
        <v>1</v>
      </c>
      <c r="F332" s="147">
        <v>3474</v>
      </c>
      <c r="G332" s="147">
        <v>0</v>
      </c>
      <c r="H332" s="135"/>
      <c r="I332" s="147">
        <v>0</v>
      </c>
      <c r="J332" s="135"/>
      <c r="K332" s="42">
        <v>0</v>
      </c>
      <c r="L332" s="146">
        <v>11</v>
      </c>
      <c r="M332" s="147">
        <v>11</v>
      </c>
      <c r="N332" s="135"/>
      <c r="O332" s="135"/>
      <c r="P332" s="147">
        <v>1</v>
      </c>
      <c r="Q332" s="147">
        <v>1</v>
      </c>
      <c r="R332" s="135"/>
      <c r="S332" s="135"/>
      <c r="T332" s="147">
        <v>11</v>
      </c>
      <c r="U332" s="147">
        <v>11</v>
      </c>
      <c r="V332" s="135"/>
      <c r="W332" s="42">
        <v>365</v>
      </c>
      <c r="X332" s="148">
        <v>361</v>
      </c>
      <c r="Y332" s="258">
        <v>144</v>
      </c>
      <c r="Z332" s="75">
        <f t="shared" ref="Z332" si="5425">+A332</f>
        <v>44156</v>
      </c>
      <c r="AA332" s="231">
        <f t="shared" ref="AA332" si="5426">+AF332+AL332+AR332</f>
        <v>6217</v>
      </c>
      <c r="AB332" s="231">
        <f t="shared" ref="AB332" si="5427">+AH332+AN332+AT332</f>
        <v>5840</v>
      </c>
      <c r="AC332" s="232">
        <f t="shared" ref="AC332" si="5428">+AJ332+AP332+AV332</f>
        <v>115</v>
      </c>
      <c r="AD332" s="184">
        <f t="shared" ref="AD332" si="5429">+AF332-AF331</f>
        <v>43</v>
      </c>
      <c r="AE332" s="244">
        <f t="shared" ref="AE332" si="5430">+AE331+AD332</f>
        <v>4355</v>
      </c>
      <c r="AF332" s="156">
        <v>5560</v>
      </c>
      <c r="AG332" s="185">
        <f t="shared" ref="AG332:AG333" si="5431">+AH332-AH331</f>
        <v>9</v>
      </c>
      <c r="AH332" s="156">
        <v>5248</v>
      </c>
      <c r="AI332" s="185">
        <f t="shared" ref="AI332" si="5432">+AJ332-AJ331</f>
        <v>0</v>
      </c>
      <c r="AJ332" s="186">
        <v>108</v>
      </c>
      <c r="AK332" s="187">
        <f t="shared" ref="AK332" si="5433">+AL332-AL331</f>
        <v>0</v>
      </c>
      <c r="AL332" s="156">
        <v>46</v>
      </c>
      <c r="AM332" s="185">
        <f t="shared" ref="AM332" si="5434">+AN332-AN331</f>
        <v>0</v>
      </c>
      <c r="AN332" s="156">
        <v>46</v>
      </c>
      <c r="AO332" s="185">
        <f t="shared" ref="AO332" si="5435">+AP332-AP331</f>
        <v>0</v>
      </c>
      <c r="AP332" s="188">
        <v>0</v>
      </c>
      <c r="AQ332" s="187">
        <f t="shared" ref="AQ332:AQ333" si="5436">+AR332-AR331</f>
        <v>0</v>
      </c>
      <c r="AR332" s="156">
        <v>611</v>
      </c>
      <c r="AS332" s="185">
        <f t="shared" ref="AS332:AS333" si="5437">+AT332-AT331</f>
        <v>0</v>
      </c>
      <c r="AT332" s="156">
        <v>546</v>
      </c>
      <c r="AU332" s="185">
        <f t="shared" ref="AU332" si="5438">+AV332-AV331</f>
        <v>0</v>
      </c>
      <c r="AV332" s="189">
        <v>7</v>
      </c>
      <c r="AW332" s="256">
        <v>161</v>
      </c>
      <c r="AX332" s="238">
        <f t="shared" ref="AX332" si="5439">+A332</f>
        <v>44156</v>
      </c>
      <c r="AY332" s="6">
        <v>0</v>
      </c>
      <c r="AZ332" s="239">
        <f t="shared" ref="AZ332" si="5440">+AZ331+AY332</f>
        <v>341</v>
      </c>
      <c r="BA332" s="239">
        <f t="shared" si="455"/>
        <v>115</v>
      </c>
      <c r="BB332" s="130">
        <v>0</v>
      </c>
      <c r="BC332" s="27">
        <f t="shared" ref="BC332" si="5441">+BC331+BB332</f>
        <v>22</v>
      </c>
      <c r="BD332" s="239">
        <f t="shared" si="2164"/>
        <v>150</v>
      </c>
      <c r="BE332" s="230">
        <f t="shared" ref="BE332" si="5442">+Z332</f>
        <v>44156</v>
      </c>
      <c r="BF332" s="132">
        <f t="shared" ref="BF332" si="5443">+B332</f>
        <v>14</v>
      </c>
      <c r="BG332" s="230">
        <f t="shared" ref="BG332" si="5444">+A332</f>
        <v>44156</v>
      </c>
      <c r="BH332" s="132">
        <f t="shared" ref="BH332" si="5445">+C332</f>
        <v>3775</v>
      </c>
      <c r="BI332" s="1">
        <f t="shared" ref="BI332" si="5446">+BE332</f>
        <v>44156</v>
      </c>
      <c r="BJ332">
        <f t="shared" ref="BJ332" si="5447">+L332</f>
        <v>11</v>
      </c>
      <c r="BK332">
        <f t="shared" ref="BK332" si="5448">+M332</f>
        <v>11</v>
      </c>
      <c r="BL332" s="1">
        <f t="shared" ref="BL332" si="5449">+BI332</f>
        <v>44156</v>
      </c>
      <c r="BM332">
        <f t="shared" ref="BM332" si="5450">+BM331+BJ332</f>
        <v>5583</v>
      </c>
      <c r="BN332">
        <f t="shared" ref="BN332" si="5451">+BN331+BK332</f>
        <v>2743</v>
      </c>
      <c r="BO332" s="180">
        <f t="shared" ref="BO332" si="5452">+A332</f>
        <v>44156</v>
      </c>
      <c r="BP332">
        <f t="shared" ref="BP332" si="5453">+AF332</f>
        <v>5560</v>
      </c>
      <c r="BQ332">
        <f t="shared" ref="BQ332" si="5454">+AH332</f>
        <v>5248</v>
      </c>
      <c r="BR332">
        <f t="shared" ref="BR332" si="5455">+AJ332</f>
        <v>108</v>
      </c>
      <c r="BS332" s="180">
        <f t="shared" ref="BS332" si="5456">+A332</f>
        <v>44156</v>
      </c>
      <c r="BT332">
        <f t="shared" ref="BT332" si="5457">+AL332</f>
        <v>46</v>
      </c>
      <c r="BU332">
        <f t="shared" ref="BU332" si="5458">+AN332</f>
        <v>46</v>
      </c>
      <c r="BV332">
        <f t="shared" ref="BV332" si="5459">+AP332</f>
        <v>0</v>
      </c>
      <c r="BW332" s="180">
        <f t="shared" ref="BW332" si="5460">+A332</f>
        <v>44156</v>
      </c>
      <c r="BX332">
        <f t="shared" ref="BX332" si="5461">+AR332</f>
        <v>611</v>
      </c>
      <c r="BY332">
        <f t="shared" ref="BY332" si="5462">+AT332</f>
        <v>546</v>
      </c>
      <c r="BZ332">
        <f t="shared" ref="BZ332" si="5463">+AV332</f>
        <v>7</v>
      </c>
      <c r="CA332" s="180">
        <f t="shared" ref="CA332" si="5464">+A332</f>
        <v>44156</v>
      </c>
      <c r="CB332">
        <f t="shared" ref="CB332" si="5465">+AD332</f>
        <v>43</v>
      </c>
      <c r="CC332">
        <f t="shared" ref="CC332" si="5466">+AG332</f>
        <v>9</v>
      </c>
      <c r="CD332" s="180">
        <f t="shared" ref="CD332" si="5467">+A332</f>
        <v>44156</v>
      </c>
      <c r="CE332">
        <f t="shared" ref="CE332" si="5468">+AI332</f>
        <v>0</v>
      </c>
      <c r="CF332" s="1">
        <f t="shared" si="4846"/>
        <v>44156</v>
      </c>
      <c r="CG332" s="284">
        <f t="shared" si="4847"/>
        <v>43</v>
      </c>
      <c r="CH332" s="1">
        <f t="shared" si="4848"/>
        <v>44156</v>
      </c>
      <c r="CI332" s="285">
        <f t="shared" si="4849"/>
        <v>0</v>
      </c>
    </row>
    <row r="333" spans="1:87" ht="18" customHeight="1" x14ac:dyDescent="0.55000000000000004">
      <c r="A333" s="180">
        <v>44157</v>
      </c>
      <c r="B333" s="241">
        <v>9</v>
      </c>
      <c r="C333" s="155">
        <f t="shared" si="5423"/>
        <v>3784</v>
      </c>
      <c r="D333" s="155">
        <f t="shared" si="5424"/>
        <v>298</v>
      </c>
      <c r="E333" s="147">
        <v>2</v>
      </c>
      <c r="F333" s="147">
        <v>3486</v>
      </c>
      <c r="G333" s="147">
        <v>0</v>
      </c>
      <c r="H333" s="135"/>
      <c r="I333" s="147">
        <v>0</v>
      </c>
      <c r="J333" s="135"/>
      <c r="K333" s="42">
        <v>0</v>
      </c>
      <c r="L333" s="146">
        <v>10</v>
      </c>
      <c r="M333" s="147">
        <v>10</v>
      </c>
      <c r="N333" s="135"/>
      <c r="O333" s="135"/>
      <c r="P333" s="147">
        <v>1</v>
      </c>
      <c r="Q333" s="147">
        <v>1</v>
      </c>
      <c r="R333" s="135"/>
      <c r="S333" s="135"/>
      <c r="T333" s="147">
        <v>17</v>
      </c>
      <c r="U333" s="147">
        <v>17</v>
      </c>
      <c r="V333" s="135"/>
      <c r="W333" s="42">
        <v>357</v>
      </c>
      <c r="X333" s="148">
        <v>353</v>
      </c>
      <c r="Y333" s="5">
        <v>145</v>
      </c>
      <c r="Z333" s="75">
        <f t="shared" ref="Z333" si="5469">+A333</f>
        <v>44157</v>
      </c>
      <c r="AA333" s="231">
        <f t="shared" ref="AA333" si="5470">+AF333+AL333+AR333</f>
        <v>6291</v>
      </c>
      <c r="AB333" s="231">
        <f t="shared" ref="AB333" si="5471">+AH333+AN333+AT333</f>
        <v>5853</v>
      </c>
      <c r="AC333" s="232">
        <f t="shared" ref="AC333" si="5472">+AJ333+AP333+AV333</f>
        <v>115</v>
      </c>
      <c r="AD333" s="184">
        <f t="shared" ref="AD333" si="5473">+AF333-AF332</f>
        <v>68</v>
      </c>
      <c r="AE333" s="244">
        <f t="shared" ref="AE333" si="5474">+AE332+AD333</f>
        <v>4423</v>
      </c>
      <c r="AF333" s="156">
        <v>5628</v>
      </c>
      <c r="AG333" s="185">
        <f t="shared" si="5431"/>
        <v>11</v>
      </c>
      <c r="AH333" s="156">
        <v>5259</v>
      </c>
      <c r="AI333" s="185">
        <f t="shared" ref="AI333" si="5475">+AJ333-AJ332</f>
        <v>0</v>
      </c>
      <c r="AJ333" s="186">
        <v>108</v>
      </c>
      <c r="AK333" s="187">
        <f t="shared" ref="AK333" si="5476">+AL333-AL332</f>
        <v>0</v>
      </c>
      <c r="AL333" s="156">
        <v>46</v>
      </c>
      <c r="AM333" s="185">
        <f t="shared" ref="AM333" si="5477">+AN333-AN332</f>
        <v>0</v>
      </c>
      <c r="AN333" s="156">
        <v>46</v>
      </c>
      <c r="AO333" s="185">
        <f t="shared" ref="AO333" si="5478">+AP333-AP332</f>
        <v>0</v>
      </c>
      <c r="AP333" s="188">
        <v>0</v>
      </c>
      <c r="AQ333" s="187">
        <f t="shared" si="5436"/>
        <v>6</v>
      </c>
      <c r="AR333" s="156">
        <v>617</v>
      </c>
      <c r="AS333" s="185">
        <f t="shared" si="5437"/>
        <v>2</v>
      </c>
      <c r="AT333" s="156">
        <v>548</v>
      </c>
      <c r="AU333" s="185">
        <f t="shared" ref="AU333" si="5479">+AV333-AV332</f>
        <v>0</v>
      </c>
      <c r="AV333" s="189">
        <v>7</v>
      </c>
      <c r="AW333" s="256">
        <v>162</v>
      </c>
      <c r="AX333" s="238">
        <f t="shared" ref="AX333" si="5480">+A333</f>
        <v>44157</v>
      </c>
      <c r="AY333" s="6">
        <v>0</v>
      </c>
      <c r="AZ333" s="239">
        <f t="shared" ref="AZ333" si="5481">+AZ332+AY333</f>
        <v>341</v>
      </c>
      <c r="BA333" s="239">
        <f t="shared" si="455"/>
        <v>116</v>
      </c>
      <c r="BB333" s="130">
        <v>0</v>
      </c>
      <c r="BC333" s="27">
        <f t="shared" ref="BC333" si="5482">+BC332+BB333</f>
        <v>22</v>
      </c>
      <c r="BD333" s="239">
        <f t="shared" si="2164"/>
        <v>151</v>
      </c>
      <c r="BE333" s="230">
        <f t="shared" ref="BE333" si="5483">+Z333</f>
        <v>44157</v>
      </c>
      <c r="BF333" s="132">
        <f t="shared" ref="BF333" si="5484">+B333</f>
        <v>9</v>
      </c>
      <c r="BG333" s="230">
        <f t="shared" ref="BG333" si="5485">+A333</f>
        <v>44157</v>
      </c>
      <c r="BH333" s="132">
        <f t="shared" ref="BH333" si="5486">+C333</f>
        <v>3784</v>
      </c>
      <c r="BI333" s="1">
        <f t="shared" ref="BI333" si="5487">+BE333</f>
        <v>44157</v>
      </c>
      <c r="BJ333">
        <f t="shared" ref="BJ333" si="5488">+L333</f>
        <v>10</v>
      </c>
      <c r="BK333">
        <f t="shared" ref="BK333" si="5489">+M333</f>
        <v>10</v>
      </c>
      <c r="BL333" s="1">
        <f t="shared" ref="BL333" si="5490">+BI333</f>
        <v>44157</v>
      </c>
      <c r="BM333">
        <f t="shared" ref="BM333" si="5491">+BM332+BJ333</f>
        <v>5593</v>
      </c>
      <c r="BN333">
        <f t="shared" ref="BN333" si="5492">+BN332+BK333</f>
        <v>2753</v>
      </c>
      <c r="BO333" s="180">
        <f t="shared" ref="BO333" si="5493">+A333</f>
        <v>44157</v>
      </c>
      <c r="BP333">
        <f t="shared" ref="BP333" si="5494">+AF333</f>
        <v>5628</v>
      </c>
      <c r="BQ333">
        <f t="shared" ref="BQ333" si="5495">+AH333</f>
        <v>5259</v>
      </c>
      <c r="BR333">
        <f t="shared" ref="BR333" si="5496">+AJ333</f>
        <v>108</v>
      </c>
      <c r="BS333" s="180">
        <f t="shared" ref="BS333" si="5497">+A333</f>
        <v>44157</v>
      </c>
      <c r="BT333">
        <f t="shared" ref="BT333" si="5498">+AL333</f>
        <v>46</v>
      </c>
      <c r="BU333">
        <f t="shared" ref="BU333" si="5499">+AN333</f>
        <v>46</v>
      </c>
      <c r="BV333">
        <f t="shared" ref="BV333" si="5500">+AP333</f>
        <v>0</v>
      </c>
      <c r="BW333" s="180">
        <f t="shared" ref="BW333" si="5501">+A333</f>
        <v>44157</v>
      </c>
      <c r="BX333">
        <f t="shared" ref="BX333" si="5502">+AR333</f>
        <v>617</v>
      </c>
      <c r="BY333">
        <f t="shared" ref="BY333" si="5503">+AT333</f>
        <v>548</v>
      </c>
      <c r="BZ333">
        <f t="shared" ref="BZ333" si="5504">+AV333</f>
        <v>7</v>
      </c>
      <c r="CA333" s="180">
        <f t="shared" ref="CA333" si="5505">+A333</f>
        <v>44157</v>
      </c>
      <c r="CB333">
        <f t="shared" ref="CB333" si="5506">+AD333</f>
        <v>68</v>
      </c>
      <c r="CC333">
        <f t="shared" ref="CC333" si="5507">+AG333</f>
        <v>11</v>
      </c>
      <c r="CD333" s="180">
        <f t="shared" ref="CD333" si="5508">+A333</f>
        <v>44157</v>
      </c>
      <c r="CE333">
        <f t="shared" ref="CE333" si="5509">+AI333</f>
        <v>0</v>
      </c>
      <c r="CF333" s="1">
        <f t="shared" si="4846"/>
        <v>44157</v>
      </c>
      <c r="CG333" s="284">
        <f t="shared" si="4847"/>
        <v>68</v>
      </c>
      <c r="CH333" s="1">
        <f t="shared" si="4848"/>
        <v>44157</v>
      </c>
      <c r="CI333" s="285">
        <f t="shared" si="4849"/>
        <v>0</v>
      </c>
    </row>
    <row r="334" spans="1:87" ht="18" customHeight="1" x14ac:dyDescent="0.55000000000000004">
      <c r="A334" s="180">
        <v>44158</v>
      </c>
      <c r="B334" s="241">
        <v>20</v>
      </c>
      <c r="C334" s="155">
        <f t="shared" ref="C334" si="5510">+B334+C333</f>
        <v>3804</v>
      </c>
      <c r="D334" s="155">
        <f t="shared" ref="D334" si="5511">+C334-F334</f>
        <v>303</v>
      </c>
      <c r="E334" s="147">
        <v>2</v>
      </c>
      <c r="F334" s="147">
        <v>3501</v>
      </c>
      <c r="G334" s="147">
        <v>1</v>
      </c>
      <c r="H334" s="135"/>
      <c r="I334" s="147">
        <v>1</v>
      </c>
      <c r="J334" s="135"/>
      <c r="K334" s="42">
        <v>0</v>
      </c>
      <c r="L334" s="146">
        <v>8</v>
      </c>
      <c r="M334" s="147">
        <v>8</v>
      </c>
      <c r="N334" s="135"/>
      <c r="O334" s="135"/>
      <c r="P334" s="147">
        <v>6</v>
      </c>
      <c r="Q334" s="147">
        <v>5</v>
      </c>
      <c r="R334" s="135"/>
      <c r="S334" s="135"/>
      <c r="T334" s="147">
        <v>11</v>
      </c>
      <c r="U334" s="147">
        <v>11</v>
      </c>
      <c r="V334" s="135"/>
      <c r="W334" s="42">
        <v>348</v>
      </c>
      <c r="X334" s="148">
        <v>345</v>
      </c>
      <c r="Y334" s="258">
        <v>146</v>
      </c>
      <c r="Z334" s="75">
        <f t="shared" ref="Z334:Z335" si="5512">+A334</f>
        <v>44158</v>
      </c>
      <c r="AA334" s="231">
        <f t="shared" ref="AA334" si="5513">+AF334+AL334+AR334</f>
        <v>6365</v>
      </c>
      <c r="AB334" s="231">
        <f t="shared" ref="AB334" si="5514">+AH334+AN334+AT334</f>
        <v>5862</v>
      </c>
      <c r="AC334" s="232">
        <f t="shared" ref="AC334" si="5515">+AJ334+AP334+AV334</f>
        <v>115</v>
      </c>
      <c r="AD334" s="184">
        <f t="shared" ref="AD334" si="5516">+AF334-AF333</f>
        <v>73</v>
      </c>
      <c r="AE334" s="244">
        <f t="shared" ref="AE334:AE335" si="5517">+AE333+AD334</f>
        <v>4496</v>
      </c>
      <c r="AF334" s="156">
        <v>5701</v>
      </c>
      <c r="AG334" s="185">
        <f t="shared" ref="AG334" si="5518">+AH334-AH333</f>
        <v>8</v>
      </c>
      <c r="AH334" s="156">
        <v>5267</v>
      </c>
      <c r="AI334" s="185">
        <f t="shared" ref="AI334" si="5519">+AJ334-AJ333</f>
        <v>0</v>
      </c>
      <c r="AJ334" s="186">
        <v>108</v>
      </c>
      <c r="AK334" s="187">
        <f t="shared" ref="AK334" si="5520">+AL334-AL333</f>
        <v>0</v>
      </c>
      <c r="AL334" s="156">
        <v>46</v>
      </c>
      <c r="AM334" s="185">
        <f t="shared" ref="AM334" si="5521">+AN334-AN333</f>
        <v>0</v>
      </c>
      <c r="AN334" s="156">
        <v>46</v>
      </c>
      <c r="AO334" s="185">
        <f t="shared" ref="AO334" si="5522">+AP334-AP333</f>
        <v>0</v>
      </c>
      <c r="AP334" s="188">
        <v>0</v>
      </c>
      <c r="AQ334" s="187">
        <f t="shared" ref="AQ334" si="5523">+AR334-AR333</f>
        <v>1</v>
      </c>
      <c r="AR334" s="156">
        <v>618</v>
      </c>
      <c r="AS334" s="185">
        <f t="shared" ref="AS334" si="5524">+AT334-AT333</f>
        <v>1</v>
      </c>
      <c r="AT334" s="156">
        <v>549</v>
      </c>
      <c r="AU334" s="185">
        <f t="shared" ref="AU334" si="5525">+AV334-AV333</f>
        <v>0</v>
      </c>
      <c r="AV334" s="189">
        <v>7</v>
      </c>
      <c r="AW334" s="256">
        <v>163</v>
      </c>
      <c r="AX334" s="238">
        <f t="shared" ref="AX334:AX335" si="5526">+A334</f>
        <v>44158</v>
      </c>
      <c r="AY334" s="6">
        <v>0</v>
      </c>
      <c r="AZ334" s="239">
        <f t="shared" ref="AZ334" si="5527">+AZ333+AY334</f>
        <v>341</v>
      </c>
      <c r="BA334" s="239">
        <f t="shared" si="455"/>
        <v>117</v>
      </c>
      <c r="BB334" s="130">
        <v>0</v>
      </c>
      <c r="BC334" s="27">
        <f t="shared" ref="BC334" si="5528">+BC333+BB334</f>
        <v>22</v>
      </c>
      <c r="BD334" s="239">
        <f t="shared" si="2164"/>
        <v>152</v>
      </c>
      <c r="BE334" s="230">
        <f t="shared" ref="BE334" si="5529">+Z334</f>
        <v>44158</v>
      </c>
      <c r="BF334" s="132">
        <f t="shared" ref="BF334" si="5530">+B334</f>
        <v>20</v>
      </c>
      <c r="BG334" s="230">
        <f t="shared" ref="BG334" si="5531">+A334</f>
        <v>44158</v>
      </c>
      <c r="BH334" s="132">
        <f t="shared" ref="BH334" si="5532">+C334</f>
        <v>3804</v>
      </c>
      <c r="BI334" s="1">
        <f t="shared" ref="BI334" si="5533">+BE334</f>
        <v>44158</v>
      </c>
      <c r="BJ334">
        <f t="shared" ref="BJ334" si="5534">+L334</f>
        <v>8</v>
      </c>
      <c r="BK334">
        <f t="shared" ref="BK334" si="5535">+M334</f>
        <v>8</v>
      </c>
      <c r="BL334" s="1">
        <f t="shared" ref="BL334" si="5536">+BI334</f>
        <v>44158</v>
      </c>
      <c r="BM334">
        <f t="shared" ref="BM334" si="5537">+BM333+BJ334</f>
        <v>5601</v>
      </c>
      <c r="BN334">
        <f t="shared" ref="BN334" si="5538">+BN333+BK334</f>
        <v>2761</v>
      </c>
      <c r="BO334" s="180">
        <f t="shared" ref="BO334" si="5539">+A334</f>
        <v>44158</v>
      </c>
      <c r="BP334">
        <f t="shared" ref="BP334" si="5540">+AF334</f>
        <v>5701</v>
      </c>
      <c r="BQ334">
        <f t="shared" ref="BQ334" si="5541">+AH334</f>
        <v>5267</v>
      </c>
      <c r="BR334">
        <f t="shared" ref="BR334" si="5542">+AJ334</f>
        <v>108</v>
      </c>
      <c r="BS334" s="180">
        <f t="shared" ref="BS334" si="5543">+A334</f>
        <v>44158</v>
      </c>
      <c r="BT334">
        <f t="shared" ref="BT334" si="5544">+AL334</f>
        <v>46</v>
      </c>
      <c r="BU334">
        <f t="shared" ref="BU334" si="5545">+AN334</f>
        <v>46</v>
      </c>
      <c r="BV334">
        <f t="shared" ref="BV334" si="5546">+AP334</f>
        <v>0</v>
      </c>
      <c r="BW334" s="180">
        <f t="shared" ref="BW334" si="5547">+A334</f>
        <v>44158</v>
      </c>
      <c r="BX334">
        <f t="shared" ref="BX334" si="5548">+AR334</f>
        <v>618</v>
      </c>
      <c r="BY334">
        <f t="shared" ref="BY334" si="5549">+AT334</f>
        <v>549</v>
      </c>
      <c r="BZ334">
        <f t="shared" ref="BZ334" si="5550">+AV334</f>
        <v>7</v>
      </c>
      <c r="CA334" s="180">
        <f t="shared" ref="CA334" si="5551">+A334</f>
        <v>44158</v>
      </c>
      <c r="CB334">
        <f t="shared" ref="CB334" si="5552">+AD334</f>
        <v>73</v>
      </c>
      <c r="CC334">
        <f t="shared" ref="CC334" si="5553">+AG334</f>
        <v>8</v>
      </c>
      <c r="CD334" s="180">
        <f t="shared" ref="CD334" si="5554">+A334</f>
        <v>44158</v>
      </c>
      <c r="CE334">
        <f t="shared" ref="CE334" si="5555">+AI334</f>
        <v>0</v>
      </c>
      <c r="CF334" s="1">
        <f t="shared" si="4846"/>
        <v>44158</v>
      </c>
      <c r="CG334" s="284">
        <f t="shared" si="4847"/>
        <v>73</v>
      </c>
      <c r="CH334" s="1">
        <f t="shared" si="4848"/>
        <v>44158</v>
      </c>
      <c r="CI334" s="285">
        <f t="shared" si="4849"/>
        <v>0</v>
      </c>
    </row>
    <row r="335" spans="1:87" ht="18" customHeight="1" x14ac:dyDescent="0.55000000000000004">
      <c r="A335" s="180">
        <v>44159</v>
      </c>
      <c r="B335" s="241">
        <v>5</v>
      </c>
      <c r="C335" s="155">
        <f t="shared" ref="C335" si="5556">+B335+C334</f>
        <v>3809</v>
      </c>
      <c r="D335" s="155">
        <f t="shared" ref="D335" si="5557">+C335-F335</f>
        <v>286</v>
      </c>
      <c r="E335" s="147">
        <v>2</v>
      </c>
      <c r="F335" s="147">
        <v>3523</v>
      </c>
      <c r="G335" s="147">
        <v>0</v>
      </c>
      <c r="H335" s="135"/>
      <c r="I335" s="147">
        <v>1</v>
      </c>
      <c r="J335" s="135"/>
      <c r="K335" s="42">
        <v>0</v>
      </c>
      <c r="L335" s="146">
        <v>6</v>
      </c>
      <c r="M335" s="147">
        <v>4</v>
      </c>
      <c r="N335" s="135"/>
      <c r="O335" s="135"/>
      <c r="P335" s="147">
        <v>1</v>
      </c>
      <c r="Q335" s="147">
        <v>1</v>
      </c>
      <c r="R335" s="135"/>
      <c r="S335" s="135"/>
      <c r="T335" s="147">
        <v>18</v>
      </c>
      <c r="U335" s="147">
        <v>18</v>
      </c>
      <c r="V335" s="135"/>
      <c r="W335" s="42">
        <v>335</v>
      </c>
      <c r="X335" s="148">
        <v>330</v>
      </c>
      <c r="Y335" s="258">
        <v>147</v>
      </c>
      <c r="Z335" s="75">
        <f t="shared" si="5512"/>
        <v>44159</v>
      </c>
      <c r="AA335" s="231">
        <f t="shared" ref="AA335" si="5558">+AF335+AL335+AR335</f>
        <v>6445</v>
      </c>
      <c r="AB335" s="231">
        <f t="shared" ref="AB335" si="5559">+AH335+AN335+AT335</f>
        <v>5869</v>
      </c>
      <c r="AC335" s="232">
        <f t="shared" ref="AC335" si="5560">+AJ335+AP335+AV335</f>
        <v>115</v>
      </c>
      <c r="AD335" s="184">
        <f t="shared" ref="AD335" si="5561">+AF335-AF334</f>
        <v>80</v>
      </c>
      <c r="AE335" s="244">
        <f t="shared" si="5517"/>
        <v>4576</v>
      </c>
      <c r="AF335" s="156">
        <v>5781</v>
      </c>
      <c r="AG335" s="185">
        <f t="shared" ref="AG335" si="5562">+AH335-AH334</f>
        <v>7</v>
      </c>
      <c r="AH335" s="156">
        <v>5274</v>
      </c>
      <c r="AI335" s="185">
        <f t="shared" ref="AI335" si="5563">+AJ335-AJ334</f>
        <v>0</v>
      </c>
      <c r="AJ335" s="186">
        <v>108</v>
      </c>
      <c r="AK335" s="187">
        <f t="shared" ref="AK335" si="5564">+AL335-AL334</f>
        <v>0</v>
      </c>
      <c r="AL335" s="156">
        <v>46</v>
      </c>
      <c r="AM335" s="185">
        <f t="shared" ref="AM335" si="5565">+AN335-AN334</f>
        <v>0</v>
      </c>
      <c r="AN335" s="156">
        <v>46</v>
      </c>
      <c r="AO335" s="185">
        <f t="shared" ref="AO335" si="5566">+AP335-AP334</f>
        <v>0</v>
      </c>
      <c r="AP335" s="188">
        <v>0</v>
      </c>
      <c r="AQ335" s="187">
        <f t="shared" ref="AQ335" si="5567">+AR335-AR334</f>
        <v>0</v>
      </c>
      <c r="AR335" s="156">
        <v>618</v>
      </c>
      <c r="AS335" s="185">
        <f t="shared" ref="AS335" si="5568">+AT335-AT334</f>
        <v>0</v>
      </c>
      <c r="AT335" s="156">
        <v>549</v>
      </c>
      <c r="AU335" s="185">
        <f t="shared" ref="AU335" si="5569">+AV335-AV334</f>
        <v>0</v>
      </c>
      <c r="AV335" s="189">
        <v>7</v>
      </c>
      <c r="AW335" s="256">
        <v>164</v>
      </c>
      <c r="AX335" s="238">
        <f t="shared" si="5526"/>
        <v>44159</v>
      </c>
      <c r="AY335" s="6">
        <v>0</v>
      </c>
      <c r="AZ335" s="239">
        <f t="shared" ref="AZ335" si="5570">+AZ334+AY335</f>
        <v>341</v>
      </c>
      <c r="BA335" s="239">
        <f t="shared" si="455"/>
        <v>118</v>
      </c>
      <c r="BB335" s="130">
        <v>0</v>
      </c>
      <c r="BC335" s="27">
        <f t="shared" ref="BC335" si="5571">+BC334+BB335</f>
        <v>22</v>
      </c>
      <c r="BD335" s="239">
        <f t="shared" si="2164"/>
        <v>153</v>
      </c>
      <c r="BE335" s="230">
        <f t="shared" ref="BE335" si="5572">+Z335</f>
        <v>44159</v>
      </c>
      <c r="BF335" s="132">
        <f t="shared" ref="BF335" si="5573">+B335</f>
        <v>5</v>
      </c>
      <c r="BG335" s="230">
        <f t="shared" ref="BG335" si="5574">+A335</f>
        <v>44159</v>
      </c>
      <c r="BH335" s="132">
        <f t="shared" ref="BH335" si="5575">+C335</f>
        <v>3809</v>
      </c>
      <c r="BI335" s="1">
        <f t="shared" ref="BI335" si="5576">+BE335</f>
        <v>44159</v>
      </c>
      <c r="BJ335">
        <f t="shared" ref="BJ335" si="5577">+L335</f>
        <v>6</v>
      </c>
      <c r="BK335">
        <f t="shared" ref="BK335" si="5578">+M335</f>
        <v>4</v>
      </c>
      <c r="BL335" s="1">
        <f t="shared" ref="BL335" si="5579">+BI335</f>
        <v>44159</v>
      </c>
      <c r="BM335">
        <f t="shared" ref="BM335" si="5580">+BM334+BJ335</f>
        <v>5607</v>
      </c>
      <c r="BN335">
        <f t="shared" ref="BN335" si="5581">+BN334+BK335</f>
        <v>2765</v>
      </c>
      <c r="BO335" s="180">
        <f t="shared" ref="BO335" si="5582">+A335</f>
        <v>44159</v>
      </c>
      <c r="BP335">
        <f t="shared" ref="BP335" si="5583">+AF335</f>
        <v>5781</v>
      </c>
      <c r="BQ335">
        <f t="shared" ref="BQ335" si="5584">+AH335</f>
        <v>5274</v>
      </c>
      <c r="BR335">
        <f t="shared" ref="BR335" si="5585">+AJ335</f>
        <v>108</v>
      </c>
      <c r="BS335" s="180">
        <f t="shared" ref="BS335" si="5586">+A335</f>
        <v>44159</v>
      </c>
      <c r="BT335">
        <f t="shared" ref="BT335" si="5587">+AL335</f>
        <v>46</v>
      </c>
      <c r="BU335">
        <f t="shared" ref="BU335" si="5588">+AN335</f>
        <v>46</v>
      </c>
      <c r="BV335">
        <f t="shared" ref="BV335" si="5589">+AP335</f>
        <v>0</v>
      </c>
      <c r="BW335" s="180">
        <f t="shared" ref="BW335" si="5590">+A335</f>
        <v>44159</v>
      </c>
      <c r="BX335">
        <f t="shared" ref="BX335" si="5591">+AR335</f>
        <v>618</v>
      </c>
      <c r="BY335">
        <f t="shared" ref="BY335" si="5592">+AT335</f>
        <v>549</v>
      </c>
      <c r="BZ335">
        <f t="shared" ref="BZ335" si="5593">+AV335</f>
        <v>7</v>
      </c>
      <c r="CA335" s="180">
        <f t="shared" ref="CA335" si="5594">+A335</f>
        <v>44159</v>
      </c>
      <c r="CB335">
        <f t="shared" ref="CB335" si="5595">+AD335</f>
        <v>80</v>
      </c>
      <c r="CC335">
        <f t="shared" ref="CC335" si="5596">+AG335</f>
        <v>7</v>
      </c>
      <c r="CD335" s="180">
        <f t="shared" ref="CD335" si="5597">+A335</f>
        <v>44159</v>
      </c>
      <c r="CE335">
        <f t="shared" ref="CE335" si="5598">+AI335</f>
        <v>0</v>
      </c>
      <c r="CF335" s="1">
        <f t="shared" si="4846"/>
        <v>44159</v>
      </c>
      <c r="CG335" s="284">
        <f t="shared" si="4847"/>
        <v>80</v>
      </c>
      <c r="CH335" s="1">
        <f t="shared" si="4848"/>
        <v>44159</v>
      </c>
      <c r="CI335" s="285">
        <f t="shared" si="4849"/>
        <v>0</v>
      </c>
    </row>
    <row r="336" spans="1:87" ht="18" customHeight="1" x14ac:dyDescent="0.55000000000000004">
      <c r="A336" s="180">
        <v>44160</v>
      </c>
      <c r="B336" s="241">
        <v>12</v>
      </c>
      <c r="C336" s="155">
        <f t="shared" ref="C336" si="5599">+B336+C335</f>
        <v>3821</v>
      </c>
      <c r="D336" s="155">
        <f t="shared" ref="D336" si="5600">+C336-F336</f>
        <v>278</v>
      </c>
      <c r="E336" s="147">
        <v>3</v>
      </c>
      <c r="F336" s="147">
        <v>3543</v>
      </c>
      <c r="G336" s="147">
        <v>2</v>
      </c>
      <c r="H336" s="135"/>
      <c r="I336" s="147">
        <v>3</v>
      </c>
      <c r="J336" s="135"/>
      <c r="K336" s="42">
        <v>0</v>
      </c>
      <c r="L336" s="146">
        <v>5</v>
      </c>
      <c r="M336" s="147">
        <v>4</v>
      </c>
      <c r="N336" s="135"/>
      <c r="O336" s="135"/>
      <c r="P336" s="147">
        <v>4</v>
      </c>
      <c r="Q336" s="147">
        <v>2</v>
      </c>
      <c r="R336" s="135"/>
      <c r="S336" s="135"/>
      <c r="T336" s="147">
        <v>15</v>
      </c>
      <c r="U336" s="147">
        <v>15</v>
      </c>
      <c r="V336" s="135"/>
      <c r="W336" s="42">
        <v>321</v>
      </c>
      <c r="X336" s="148">
        <v>317</v>
      </c>
      <c r="Y336" s="258">
        <v>148</v>
      </c>
      <c r="Z336" s="75">
        <f t="shared" ref="Z336:Z337" si="5601">+A336</f>
        <v>44160</v>
      </c>
      <c r="AA336" s="231">
        <f t="shared" ref="AA336" si="5602">+AF336+AL336+AR336</f>
        <v>6535</v>
      </c>
      <c r="AB336" s="231">
        <f t="shared" ref="AB336" si="5603">+AH336+AN336+AT336</f>
        <v>5894</v>
      </c>
      <c r="AC336" s="232">
        <f t="shared" ref="AC336" si="5604">+AJ336+AP336+AV336</f>
        <v>115</v>
      </c>
      <c r="AD336" s="184">
        <f t="shared" ref="AD336" si="5605">+AF336-AF335</f>
        <v>85</v>
      </c>
      <c r="AE336" s="244">
        <f t="shared" ref="AE336" si="5606">+AE335+AD336</f>
        <v>4661</v>
      </c>
      <c r="AF336" s="156">
        <v>5866</v>
      </c>
      <c r="AG336" s="185">
        <f t="shared" ref="AG336" si="5607">+AH336-AH335</f>
        <v>21</v>
      </c>
      <c r="AH336" s="156">
        <v>5295</v>
      </c>
      <c r="AI336" s="185">
        <f t="shared" ref="AI336" si="5608">+AJ336-AJ335</f>
        <v>0</v>
      </c>
      <c r="AJ336" s="186">
        <v>108</v>
      </c>
      <c r="AK336" s="187">
        <f t="shared" ref="AK336" si="5609">+AL336-AL335</f>
        <v>0</v>
      </c>
      <c r="AL336" s="156">
        <v>46</v>
      </c>
      <c r="AM336" s="185">
        <f t="shared" ref="AM336" si="5610">+AN336-AN335</f>
        <v>0</v>
      </c>
      <c r="AN336" s="156">
        <v>46</v>
      </c>
      <c r="AO336" s="185">
        <f t="shared" ref="AO336" si="5611">+AP336-AP335</f>
        <v>0</v>
      </c>
      <c r="AP336" s="188">
        <v>0</v>
      </c>
      <c r="AQ336" s="187">
        <f t="shared" ref="AQ336" si="5612">+AR336-AR335</f>
        <v>5</v>
      </c>
      <c r="AR336" s="156">
        <v>623</v>
      </c>
      <c r="AS336" s="185">
        <f t="shared" ref="AS336" si="5613">+AT336-AT335</f>
        <v>4</v>
      </c>
      <c r="AT336" s="156">
        <v>553</v>
      </c>
      <c r="AU336" s="185">
        <f t="shared" ref="AU336" si="5614">+AV336-AV335</f>
        <v>0</v>
      </c>
      <c r="AV336" s="189">
        <v>7</v>
      </c>
      <c r="AW336" s="256">
        <v>165</v>
      </c>
      <c r="AX336" s="238">
        <f t="shared" ref="AX336:AX337" si="5615">+A336</f>
        <v>44160</v>
      </c>
      <c r="AY336" s="6">
        <v>0</v>
      </c>
      <c r="AZ336" s="239">
        <f t="shared" ref="AZ336" si="5616">+AZ335+AY336</f>
        <v>341</v>
      </c>
      <c r="BA336" s="239">
        <f t="shared" si="455"/>
        <v>119</v>
      </c>
      <c r="BB336" s="130">
        <v>0</v>
      </c>
      <c r="BC336" s="27">
        <f t="shared" ref="BC336" si="5617">+BC335+BB336</f>
        <v>22</v>
      </c>
      <c r="BD336" s="239">
        <f t="shared" si="2164"/>
        <v>154</v>
      </c>
      <c r="BE336" s="230">
        <f t="shared" ref="BE336" si="5618">+Z336</f>
        <v>44160</v>
      </c>
      <c r="BF336" s="132">
        <f t="shared" ref="BF336" si="5619">+B336</f>
        <v>12</v>
      </c>
      <c r="BG336" s="230">
        <f t="shared" ref="BG336" si="5620">+A336</f>
        <v>44160</v>
      </c>
      <c r="BH336" s="132">
        <f t="shared" ref="BH336" si="5621">+C336</f>
        <v>3821</v>
      </c>
      <c r="BI336" s="1">
        <f t="shared" ref="BI336" si="5622">+BE336</f>
        <v>44160</v>
      </c>
      <c r="BJ336">
        <f t="shared" ref="BJ336" si="5623">+L336</f>
        <v>5</v>
      </c>
      <c r="BK336">
        <f t="shared" ref="BK336" si="5624">+M336</f>
        <v>4</v>
      </c>
      <c r="BL336" s="1">
        <f t="shared" ref="BL336" si="5625">+BI336</f>
        <v>44160</v>
      </c>
      <c r="BM336">
        <f t="shared" ref="BM336" si="5626">+BM335+BJ336</f>
        <v>5612</v>
      </c>
      <c r="BN336">
        <f t="shared" ref="BN336" si="5627">+BN335+BK336</f>
        <v>2769</v>
      </c>
      <c r="BO336" s="180">
        <f t="shared" ref="BO336" si="5628">+A336</f>
        <v>44160</v>
      </c>
      <c r="BP336">
        <f t="shared" ref="BP336" si="5629">+AF336</f>
        <v>5866</v>
      </c>
      <c r="BQ336">
        <f t="shared" ref="BQ336" si="5630">+AH336</f>
        <v>5295</v>
      </c>
      <c r="BR336">
        <f t="shared" ref="BR336" si="5631">+AJ336</f>
        <v>108</v>
      </c>
      <c r="BS336" s="180">
        <f t="shared" ref="BS336" si="5632">+A336</f>
        <v>44160</v>
      </c>
      <c r="BT336">
        <f t="shared" ref="BT336" si="5633">+AL336</f>
        <v>46</v>
      </c>
      <c r="BU336">
        <f t="shared" ref="BU336" si="5634">+AN336</f>
        <v>46</v>
      </c>
      <c r="BV336">
        <f t="shared" ref="BV336" si="5635">+AP336</f>
        <v>0</v>
      </c>
      <c r="BW336" s="180">
        <f t="shared" ref="BW336" si="5636">+A336</f>
        <v>44160</v>
      </c>
      <c r="BX336">
        <f t="shared" ref="BX336" si="5637">+AR336</f>
        <v>623</v>
      </c>
      <c r="BY336">
        <f t="shared" ref="BY336" si="5638">+AT336</f>
        <v>553</v>
      </c>
      <c r="BZ336">
        <f t="shared" ref="BZ336" si="5639">+AV336</f>
        <v>7</v>
      </c>
      <c r="CA336" s="180">
        <f t="shared" ref="CA336" si="5640">+A336</f>
        <v>44160</v>
      </c>
      <c r="CB336">
        <f t="shared" ref="CB336" si="5641">+AD336</f>
        <v>85</v>
      </c>
      <c r="CC336">
        <f t="shared" ref="CC336" si="5642">+AG336</f>
        <v>21</v>
      </c>
      <c r="CD336" s="180">
        <f t="shared" ref="CD336" si="5643">+A336</f>
        <v>44160</v>
      </c>
      <c r="CE336">
        <f t="shared" ref="CE336" si="5644">+AI336</f>
        <v>0</v>
      </c>
      <c r="CF336" s="1">
        <f t="shared" si="4846"/>
        <v>44160</v>
      </c>
      <c r="CG336" s="284">
        <f t="shared" si="4847"/>
        <v>85</v>
      </c>
      <c r="CH336" s="1">
        <f t="shared" si="4848"/>
        <v>44160</v>
      </c>
      <c r="CI336" s="285">
        <f t="shared" si="4849"/>
        <v>0</v>
      </c>
    </row>
    <row r="337" spans="1:87" ht="18" customHeight="1" x14ac:dyDescent="0.55000000000000004">
      <c r="A337" s="180">
        <v>44161</v>
      </c>
      <c r="B337" s="241">
        <v>5</v>
      </c>
      <c r="C337" s="155">
        <f t="shared" ref="C337" si="5645">+B337+C336</f>
        <v>3826</v>
      </c>
      <c r="D337" s="155">
        <f t="shared" ref="D337" si="5646">+C337-F337</f>
        <v>275</v>
      </c>
      <c r="E337" s="147">
        <v>4</v>
      </c>
      <c r="F337" s="147">
        <v>3551</v>
      </c>
      <c r="G337" s="147">
        <v>0</v>
      </c>
      <c r="H337" s="135"/>
      <c r="I337" s="147">
        <v>2</v>
      </c>
      <c r="J337" s="135"/>
      <c r="K337" s="42">
        <v>0</v>
      </c>
      <c r="L337" s="146">
        <v>8</v>
      </c>
      <c r="M337" s="147">
        <v>8</v>
      </c>
      <c r="N337" s="135"/>
      <c r="O337" s="135"/>
      <c r="P337" s="147">
        <v>0</v>
      </c>
      <c r="Q337" s="147">
        <v>0</v>
      </c>
      <c r="R337" s="135"/>
      <c r="S337" s="135"/>
      <c r="T337" s="147">
        <v>21</v>
      </c>
      <c r="U337" s="147">
        <v>21</v>
      </c>
      <c r="V337" s="135"/>
      <c r="W337" s="42">
        <v>308</v>
      </c>
      <c r="X337" s="148">
        <v>304</v>
      </c>
      <c r="Y337" s="258">
        <v>149</v>
      </c>
      <c r="Z337" s="75">
        <f t="shared" si="5601"/>
        <v>44161</v>
      </c>
      <c r="AA337" s="231">
        <f t="shared" ref="AA337" si="5647">+AF337+AL337+AR337</f>
        <v>6618</v>
      </c>
      <c r="AB337" s="231">
        <f t="shared" ref="AB337" si="5648">+AH337+AN337+AT337</f>
        <v>5901</v>
      </c>
      <c r="AC337" s="232">
        <f t="shared" ref="AC337" si="5649">+AJ337+AP337+AV337</f>
        <v>115</v>
      </c>
      <c r="AD337" s="184">
        <f t="shared" ref="AD337" si="5650">+AF337-AF336</f>
        <v>81</v>
      </c>
      <c r="AE337" s="244">
        <f t="shared" ref="AE337" si="5651">+AE336+AD337</f>
        <v>4742</v>
      </c>
      <c r="AF337" s="156">
        <v>5947</v>
      </c>
      <c r="AG337" s="185">
        <f t="shared" ref="AG337" si="5652">+AH337-AH336</f>
        <v>5</v>
      </c>
      <c r="AH337" s="156">
        <v>5300</v>
      </c>
      <c r="AI337" s="185">
        <f t="shared" ref="AI337" si="5653">+AJ337-AJ336</f>
        <v>0</v>
      </c>
      <c r="AJ337" s="186">
        <v>108</v>
      </c>
      <c r="AK337" s="187">
        <f t="shared" ref="AK337" si="5654">+AL337-AL336</f>
        <v>0</v>
      </c>
      <c r="AL337" s="156">
        <v>46</v>
      </c>
      <c r="AM337" s="185">
        <f t="shared" ref="AM337" si="5655">+AN337-AN336</f>
        <v>0</v>
      </c>
      <c r="AN337" s="156">
        <v>46</v>
      </c>
      <c r="AO337" s="185">
        <f t="shared" ref="AO337" si="5656">+AP337-AP336</f>
        <v>0</v>
      </c>
      <c r="AP337" s="188">
        <v>0</v>
      </c>
      <c r="AQ337" s="187">
        <f t="shared" ref="AQ337" si="5657">+AR337-AR336</f>
        <v>2</v>
      </c>
      <c r="AR337" s="156">
        <v>625</v>
      </c>
      <c r="AS337" s="185">
        <f t="shared" ref="AS337" si="5658">+AT337-AT336</f>
        <v>2</v>
      </c>
      <c r="AT337" s="156">
        <v>555</v>
      </c>
      <c r="AU337" s="185">
        <f t="shared" ref="AU337" si="5659">+AV337-AV336</f>
        <v>0</v>
      </c>
      <c r="AV337" s="189">
        <v>7</v>
      </c>
      <c r="AW337" s="256">
        <v>166</v>
      </c>
      <c r="AX337" s="238">
        <f t="shared" si="5615"/>
        <v>44161</v>
      </c>
      <c r="AY337" s="6">
        <v>0</v>
      </c>
      <c r="AZ337" s="239">
        <f t="shared" ref="AZ337" si="5660">+AZ336+AY337</f>
        <v>341</v>
      </c>
      <c r="BA337" s="239">
        <f t="shared" si="455"/>
        <v>120</v>
      </c>
      <c r="BB337" s="130">
        <v>0</v>
      </c>
      <c r="BC337" s="27">
        <f t="shared" ref="BC337" si="5661">+BC336+BB337</f>
        <v>22</v>
      </c>
      <c r="BD337" s="239">
        <f t="shared" si="2164"/>
        <v>155</v>
      </c>
      <c r="BE337" s="230">
        <f t="shared" ref="BE337" si="5662">+Z337</f>
        <v>44161</v>
      </c>
      <c r="BF337" s="132">
        <f t="shared" ref="BF337" si="5663">+B337</f>
        <v>5</v>
      </c>
      <c r="BG337" s="230">
        <f t="shared" ref="BG337" si="5664">+A337</f>
        <v>44161</v>
      </c>
      <c r="BH337" s="132">
        <f t="shared" ref="BH337" si="5665">+C337</f>
        <v>3826</v>
      </c>
      <c r="BI337" s="1">
        <f t="shared" ref="BI337" si="5666">+BE337</f>
        <v>44161</v>
      </c>
      <c r="BJ337">
        <f t="shared" ref="BJ337" si="5667">+L337</f>
        <v>8</v>
      </c>
      <c r="BK337">
        <f t="shared" ref="BK337" si="5668">+M337</f>
        <v>8</v>
      </c>
      <c r="BL337" s="1">
        <f t="shared" ref="BL337" si="5669">+BI337</f>
        <v>44161</v>
      </c>
      <c r="BM337">
        <f t="shared" ref="BM337" si="5670">+BM336+BJ337</f>
        <v>5620</v>
      </c>
      <c r="BN337">
        <f t="shared" ref="BN337" si="5671">+BN336+BK337</f>
        <v>2777</v>
      </c>
      <c r="BO337" s="180">
        <f t="shared" ref="BO337" si="5672">+A337</f>
        <v>44161</v>
      </c>
      <c r="BP337">
        <f t="shared" ref="BP337" si="5673">+AF337</f>
        <v>5947</v>
      </c>
      <c r="BQ337">
        <f t="shared" ref="BQ337" si="5674">+AH337</f>
        <v>5300</v>
      </c>
      <c r="BR337">
        <f t="shared" ref="BR337" si="5675">+AJ337</f>
        <v>108</v>
      </c>
      <c r="BS337" s="180">
        <f t="shared" ref="BS337" si="5676">+A337</f>
        <v>44161</v>
      </c>
      <c r="BT337">
        <f t="shared" ref="BT337" si="5677">+AL337</f>
        <v>46</v>
      </c>
      <c r="BU337">
        <f t="shared" ref="BU337" si="5678">+AN337</f>
        <v>46</v>
      </c>
      <c r="BV337">
        <f t="shared" ref="BV337" si="5679">+AP337</f>
        <v>0</v>
      </c>
      <c r="BW337" s="180">
        <f t="shared" ref="BW337" si="5680">+A337</f>
        <v>44161</v>
      </c>
      <c r="BX337">
        <f t="shared" ref="BX337" si="5681">+AR337</f>
        <v>625</v>
      </c>
      <c r="BY337">
        <f t="shared" ref="BY337" si="5682">+AT337</f>
        <v>555</v>
      </c>
      <c r="BZ337">
        <f t="shared" ref="BZ337" si="5683">+AV337</f>
        <v>7</v>
      </c>
      <c r="CA337" s="180">
        <f t="shared" ref="CA337" si="5684">+A337</f>
        <v>44161</v>
      </c>
      <c r="CB337">
        <f t="shared" ref="CB337" si="5685">+AD337</f>
        <v>81</v>
      </c>
      <c r="CC337">
        <f t="shared" ref="CC337" si="5686">+AG337</f>
        <v>5</v>
      </c>
      <c r="CD337" s="180">
        <f t="shared" ref="CD337" si="5687">+A337</f>
        <v>44161</v>
      </c>
      <c r="CE337">
        <f t="shared" ref="CE337" si="5688">+AI337</f>
        <v>0</v>
      </c>
      <c r="CF337" s="1">
        <f t="shared" si="4846"/>
        <v>44161</v>
      </c>
      <c r="CG337" s="284">
        <f t="shared" si="4847"/>
        <v>81</v>
      </c>
      <c r="CH337" s="1">
        <f t="shared" si="4848"/>
        <v>44161</v>
      </c>
      <c r="CI337" s="285">
        <f t="shared" si="4849"/>
        <v>0</v>
      </c>
    </row>
    <row r="338" spans="1:87" ht="18" customHeight="1" x14ac:dyDescent="0.55000000000000004">
      <c r="A338" s="180">
        <v>44162</v>
      </c>
      <c r="B338" s="241">
        <v>6</v>
      </c>
      <c r="C338" s="155">
        <f t="shared" ref="C338" si="5689">+B338+C337</f>
        <v>3832</v>
      </c>
      <c r="D338" s="155">
        <f t="shared" ref="D338" si="5690">+C338-F338</f>
        <v>259</v>
      </c>
      <c r="E338" s="147">
        <v>4</v>
      </c>
      <c r="F338" s="147">
        <v>3573</v>
      </c>
      <c r="G338" s="147">
        <v>0</v>
      </c>
      <c r="H338" s="135"/>
      <c r="I338" s="147">
        <v>2</v>
      </c>
      <c r="J338" s="135"/>
      <c r="K338" s="42">
        <v>0</v>
      </c>
      <c r="L338" s="146">
        <v>4</v>
      </c>
      <c r="M338" s="147">
        <v>4</v>
      </c>
      <c r="N338" s="135"/>
      <c r="O338" s="135"/>
      <c r="P338" s="147">
        <v>1</v>
      </c>
      <c r="Q338" s="147">
        <v>1</v>
      </c>
      <c r="R338" s="135"/>
      <c r="S338" s="135"/>
      <c r="T338" s="147">
        <v>23</v>
      </c>
      <c r="U338" s="147">
        <v>23</v>
      </c>
      <c r="V338" s="135"/>
      <c r="W338" s="42">
        <v>288</v>
      </c>
      <c r="X338" s="148">
        <v>284</v>
      </c>
      <c r="Y338" s="258">
        <v>150</v>
      </c>
      <c r="Z338" s="75">
        <f t="shared" ref="Z338" si="5691">+A338</f>
        <v>44162</v>
      </c>
      <c r="AA338" s="231">
        <f t="shared" ref="AA338" si="5692">+AF338+AL338+AR338</f>
        <v>6724</v>
      </c>
      <c r="AB338" s="231">
        <f t="shared" ref="AB338" si="5693">+AH338+AN338+AT338</f>
        <v>5914</v>
      </c>
      <c r="AC338" s="232">
        <f t="shared" ref="AC338" si="5694">+AJ338+AP338+AV338</f>
        <v>115</v>
      </c>
      <c r="AD338" s="184">
        <f t="shared" ref="AD338" si="5695">+AF338-AF337</f>
        <v>92</v>
      </c>
      <c r="AE338" s="244">
        <f t="shared" ref="AE338" si="5696">+AE337+AD338</f>
        <v>4834</v>
      </c>
      <c r="AF338" s="156">
        <v>6039</v>
      </c>
      <c r="AG338" s="185">
        <f t="shared" ref="AG338" si="5697">+AH338-AH337</f>
        <v>13</v>
      </c>
      <c r="AH338" s="156">
        <v>5313</v>
      </c>
      <c r="AI338" s="185">
        <f t="shared" ref="AI338" si="5698">+AJ338-AJ337</f>
        <v>0</v>
      </c>
      <c r="AJ338" s="186">
        <v>108</v>
      </c>
      <c r="AK338" s="187">
        <f t="shared" ref="AK338" si="5699">+AL338-AL337</f>
        <v>0</v>
      </c>
      <c r="AL338" s="156">
        <v>46</v>
      </c>
      <c r="AM338" s="185">
        <f t="shared" ref="AM338" si="5700">+AN338-AN337</f>
        <v>0</v>
      </c>
      <c r="AN338" s="156">
        <v>46</v>
      </c>
      <c r="AO338" s="185">
        <f t="shared" ref="AO338" si="5701">+AP338-AP337</f>
        <v>0</v>
      </c>
      <c r="AP338" s="188">
        <v>0</v>
      </c>
      <c r="AQ338" s="187">
        <f t="shared" ref="AQ338" si="5702">+AR338-AR337</f>
        <v>14</v>
      </c>
      <c r="AR338" s="156">
        <v>639</v>
      </c>
      <c r="AS338" s="185">
        <f t="shared" ref="AS338" si="5703">+AT338-AT337</f>
        <v>0</v>
      </c>
      <c r="AT338" s="156">
        <v>555</v>
      </c>
      <c r="AU338" s="185">
        <f t="shared" ref="AU338" si="5704">+AV338-AV337</f>
        <v>0</v>
      </c>
      <c r="AV338" s="189">
        <v>7</v>
      </c>
      <c r="AW338" s="256">
        <v>167</v>
      </c>
      <c r="AX338" s="238">
        <f t="shared" ref="AX338" si="5705">+A338</f>
        <v>44162</v>
      </c>
      <c r="AY338" s="6">
        <v>0</v>
      </c>
      <c r="AZ338" s="239">
        <f t="shared" ref="AZ338" si="5706">+AZ337+AY338</f>
        <v>341</v>
      </c>
      <c r="BA338" s="239">
        <f t="shared" si="455"/>
        <v>121</v>
      </c>
      <c r="BB338" s="130">
        <v>0</v>
      </c>
      <c r="BC338" s="27">
        <f t="shared" ref="BC338" si="5707">+BC337+BB338</f>
        <v>22</v>
      </c>
      <c r="BD338" s="239">
        <f t="shared" si="2164"/>
        <v>156</v>
      </c>
      <c r="BE338" s="230">
        <f t="shared" ref="BE338" si="5708">+Z338</f>
        <v>44162</v>
      </c>
      <c r="BF338" s="132">
        <f t="shared" ref="BF338" si="5709">+B338</f>
        <v>6</v>
      </c>
      <c r="BG338" s="230">
        <f t="shared" ref="BG338" si="5710">+A338</f>
        <v>44162</v>
      </c>
      <c r="BH338" s="132">
        <f t="shared" ref="BH338" si="5711">+C338</f>
        <v>3832</v>
      </c>
      <c r="BI338" s="1">
        <f t="shared" ref="BI338" si="5712">+BE338</f>
        <v>44162</v>
      </c>
      <c r="BJ338">
        <f t="shared" ref="BJ338" si="5713">+L338</f>
        <v>4</v>
      </c>
      <c r="BK338">
        <f t="shared" ref="BK338" si="5714">+M338</f>
        <v>4</v>
      </c>
      <c r="BL338" s="1">
        <f t="shared" ref="BL338" si="5715">+BI338</f>
        <v>44162</v>
      </c>
      <c r="BM338">
        <f t="shared" ref="BM338" si="5716">+BM337+BJ338</f>
        <v>5624</v>
      </c>
      <c r="BN338">
        <f t="shared" ref="BN338" si="5717">+BN337+BK338</f>
        <v>2781</v>
      </c>
      <c r="BO338" s="180">
        <f t="shared" ref="BO338" si="5718">+A338</f>
        <v>44162</v>
      </c>
      <c r="BP338">
        <f t="shared" ref="BP338" si="5719">+AF338</f>
        <v>6039</v>
      </c>
      <c r="BQ338">
        <f t="shared" ref="BQ338" si="5720">+AH338</f>
        <v>5313</v>
      </c>
      <c r="BR338">
        <f t="shared" ref="BR338" si="5721">+AJ338</f>
        <v>108</v>
      </c>
      <c r="BS338" s="180">
        <f t="shared" ref="BS338" si="5722">+A338</f>
        <v>44162</v>
      </c>
      <c r="BT338">
        <f t="shared" ref="BT338" si="5723">+AL338</f>
        <v>46</v>
      </c>
      <c r="BU338">
        <f t="shared" ref="BU338" si="5724">+AN338</f>
        <v>46</v>
      </c>
      <c r="BV338">
        <f t="shared" ref="BV338" si="5725">+AP338</f>
        <v>0</v>
      </c>
      <c r="BW338" s="180">
        <f t="shared" ref="BW338" si="5726">+A338</f>
        <v>44162</v>
      </c>
      <c r="BX338">
        <f t="shared" ref="BX338" si="5727">+AR338</f>
        <v>639</v>
      </c>
      <c r="BY338">
        <f t="shared" ref="BY338" si="5728">+AT338</f>
        <v>555</v>
      </c>
      <c r="BZ338">
        <f t="shared" ref="BZ338" si="5729">+AV338</f>
        <v>7</v>
      </c>
      <c r="CA338" s="180">
        <f t="shared" ref="CA338" si="5730">+A338</f>
        <v>44162</v>
      </c>
      <c r="CB338">
        <f t="shared" ref="CB338" si="5731">+AD338</f>
        <v>92</v>
      </c>
      <c r="CC338">
        <f t="shared" ref="CC338" si="5732">+AG338</f>
        <v>13</v>
      </c>
      <c r="CD338" s="180">
        <f t="shared" ref="CD338" si="5733">+A338</f>
        <v>44162</v>
      </c>
      <c r="CE338">
        <f t="shared" ref="CE338" si="5734">+AI338</f>
        <v>0</v>
      </c>
      <c r="CF338" s="1">
        <f t="shared" si="4846"/>
        <v>44162</v>
      </c>
      <c r="CG338" s="284">
        <f t="shared" si="4847"/>
        <v>92</v>
      </c>
      <c r="CH338" s="1">
        <f t="shared" si="4848"/>
        <v>44162</v>
      </c>
      <c r="CI338" s="285">
        <f t="shared" si="4849"/>
        <v>0</v>
      </c>
    </row>
    <row r="339" spans="1:87" ht="18" customHeight="1" x14ac:dyDescent="0.55000000000000004">
      <c r="A339" s="180">
        <v>44163</v>
      </c>
      <c r="B339" s="241">
        <v>11</v>
      </c>
      <c r="C339" s="155">
        <f t="shared" ref="C339:C344" si="5735">+B339+C338</f>
        <v>3843</v>
      </c>
      <c r="D339" s="155">
        <f t="shared" ref="D339" si="5736">+C339-F339</f>
        <v>254</v>
      </c>
      <c r="E339" s="147">
        <v>4</v>
      </c>
      <c r="F339" s="147">
        <v>3589</v>
      </c>
      <c r="G339" s="147">
        <v>4</v>
      </c>
      <c r="H339" s="135"/>
      <c r="I339" s="147">
        <v>5</v>
      </c>
      <c r="J339" s="135"/>
      <c r="K339" s="42">
        <v>0</v>
      </c>
      <c r="L339" s="146">
        <v>10</v>
      </c>
      <c r="M339" s="147">
        <v>10</v>
      </c>
      <c r="N339" s="135"/>
      <c r="O339" s="135"/>
      <c r="P339" s="147">
        <v>9</v>
      </c>
      <c r="Q339" s="147">
        <v>9</v>
      </c>
      <c r="R339" s="135"/>
      <c r="S339" s="135"/>
      <c r="T339" s="147">
        <v>18</v>
      </c>
      <c r="U339" s="147">
        <v>18</v>
      </c>
      <c r="V339" s="135"/>
      <c r="W339" s="42">
        <v>279</v>
      </c>
      <c r="X339" s="148">
        <v>274</v>
      </c>
      <c r="Y339" s="258">
        <v>151</v>
      </c>
      <c r="Z339" s="75">
        <f t="shared" ref="Z339" si="5737">+A339</f>
        <v>44163</v>
      </c>
      <c r="AA339" s="231">
        <f t="shared" ref="AA339" si="5738">+AF339+AL339+AR339</f>
        <v>6817</v>
      </c>
      <c r="AB339" s="231">
        <f t="shared" ref="AB339" si="5739">+AH339+AN339+AT339</f>
        <v>5930</v>
      </c>
      <c r="AC339" s="232">
        <f t="shared" ref="AC339" si="5740">+AJ339+AP339+AV339</f>
        <v>116</v>
      </c>
      <c r="AD339" s="184">
        <f t="shared" ref="AD339:AD344" si="5741">+AF339-AF338</f>
        <v>84</v>
      </c>
      <c r="AE339" s="244">
        <f t="shared" ref="AE339:AE344" si="5742">+AE338+AD339</f>
        <v>4918</v>
      </c>
      <c r="AF339" s="156">
        <v>6123</v>
      </c>
      <c r="AG339" s="185">
        <f t="shared" ref="AG339:AG345" si="5743">+AH339-AH338</f>
        <v>15</v>
      </c>
      <c r="AH339" s="156">
        <v>5328</v>
      </c>
      <c r="AI339" s="185">
        <f t="shared" ref="AI339:AI345" si="5744">+AJ339-AJ338</f>
        <v>1</v>
      </c>
      <c r="AJ339" s="186">
        <v>109</v>
      </c>
      <c r="AK339" s="187">
        <f t="shared" ref="AK339:AK345" si="5745">+AL339-AL338</f>
        <v>0</v>
      </c>
      <c r="AL339" s="156">
        <v>46</v>
      </c>
      <c r="AM339" s="185">
        <f t="shared" ref="AM339:AM345" si="5746">+AN339-AN338</f>
        <v>0</v>
      </c>
      <c r="AN339" s="156">
        <v>46</v>
      </c>
      <c r="AO339" s="185">
        <f t="shared" ref="AO339:AO345" si="5747">+AP339-AP338</f>
        <v>0</v>
      </c>
      <c r="AP339" s="188">
        <v>0</v>
      </c>
      <c r="AQ339" s="187">
        <f t="shared" ref="AQ339:AQ345" si="5748">+AR339-AR338</f>
        <v>9</v>
      </c>
      <c r="AR339" s="156">
        <v>648</v>
      </c>
      <c r="AS339" s="185">
        <f t="shared" ref="AS339:AS345" si="5749">+AT339-AT338</f>
        <v>1</v>
      </c>
      <c r="AT339" s="156">
        <v>556</v>
      </c>
      <c r="AU339" s="185">
        <f t="shared" ref="AU339:AU345" si="5750">+AV339-AV338</f>
        <v>0</v>
      </c>
      <c r="AV339" s="189">
        <v>7</v>
      </c>
      <c r="AW339" s="256">
        <v>168</v>
      </c>
      <c r="AX339" s="238">
        <f t="shared" ref="AX339" si="5751">+A339</f>
        <v>44163</v>
      </c>
      <c r="AY339" s="6">
        <v>0</v>
      </c>
      <c r="AZ339" s="239">
        <f t="shared" ref="AZ339:AZ344" si="5752">+AZ338+AY339</f>
        <v>341</v>
      </c>
      <c r="BA339" s="239">
        <f t="shared" ref="BA339:BA344" si="5753">+BA338+1</f>
        <v>122</v>
      </c>
      <c r="BB339" s="130">
        <v>0</v>
      </c>
      <c r="BC339" s="27">
        <f t="shared" ref="BC339:BC344" si="5754">+BC338+BB339</f>
        <v>22</v>
      </c>
      <c r="BD339" s="239">
        <f t="shared" ref="BD339:BD344" si="5755">+BD338+1</f>
        <v>157</v>
      </c>
      <c r="BE339" s="230">
        <f t="shared" ref="BE339" si="5756">+Z339</f>
        <v>44163</v>
      </c>
      <c r="BF339" s="132">
        <f t="shared" ref="BF339" si="5757">+B339</f>
        <v>11</v>
      </c>
      <c r="BG339" s="230">
        <f t="shared" ref="BG339" si="5758">+A339</f>
        <v>44163</v>
      </c>
      <c r="BH339" s="132">
        <f t="shared" ref="BH339" si="5759">+C339</f>
        <v>3843</v>
      </c>
      <c r="BI339" s="1">
        <f t="shared" ref="BI339" si="5760">+BE339</f>
        <v>44163</v>
      </c>
      <c r="BJ339">
        <f t="shared" ref="BJ339" si="5761">+L339</f>
        <v>10</v>
      </c>
      <c r="BK339">
        <f t="shared" ref="BK339" si="5762">+M339</f>
        <v>10</v>
      </c>
      <c r="BL339" s="1">
        <f t="shared" ref="BL339" si="5763">+BI339</f>
        <v>44163</v>
      </c>
      <c r="BM339">
        <f t="shared" ref="BM339:BN341" si="5764">+BM338+BJ339</f>
        <v>5634</v>
      </c>
      <c r="BN339">
        <f t="shared" si="5764"/>
        <v>2791</v>
      </c>
      <c r="BO339" s="180">
        <f t="shared" ref="BO339" si="5765">+A339</f>
        <v>44163</v>
      </c>
      <c r="BP339">
        <f t="shared" ref="BP339" si="5766">+AF339</f>
        <v>6123</v>
      </c>
      <c r="BQ339">
        <f t="shared" ref="BQ339" si="5767">+AH339</f>
        <v>5328</v>
      </c>
      <c r="BR339">
        <f t="shared" ref="BR339" si="5768">+AJ339</f>
        <v>109</v>
      </c>
      <c r="BS339" s="180">
        <f t="shared" ref="BS339" si="5769">+A339</f>
        <v>44163</v>
      </c>
      <c r="BT339">
        <f t="shared" ref="BT339" si="5770">+AL339</f>
        <v>46</v>
      </c>
      <c r="BU339">
        <f t="shared" ref="BU339" si="5771">+AN339</f>
        <v>46</v>
      </c>
      <c r="BV339">
        <f t="shared" ref="BV339" si="5772">+AP339</f>
        <v>0</v>
      </c>
      <c r="BW339" s="180">
        <f t="shared" ref="BW339" si="5773">+A339</f>
        <v>44163</v>
      </c>
      <c r="BX339">
        <f t="shared" ref="BX339" si="5774">+AR339</f>
        <v>648</v>
      </c>
      <c r="BY339">
        <f t="shared" ref="BY339" si="5775">+AT339</f>
        <v>556</v>
      </c>
      <c r="BZ339">
        <f t="shared" ref="BZ339" si="5776">+AV339</f>
        <v>7</v>
      </c>
      <c r="CA339" s="180">
        <f t="shared" ref="CA339" si="5777">+A339</f>
        <v>44163</v>
      </c>
      <c r="CB339">
        <f t="shared" ref="CB339" si="5778">+AD339</f>
        <v>84</v>
      </c>
      <c r="CC339">
        <f t="shared" ref="CC339" si="5779">+AG339</f>
        <v>15</v>
      </c>
      <c r="CD339" s="180">
        <f t="shared" ref="CD339" si="5780">+A339</f>
        <v>44163</v>
      </c>
      <c r="CE339">
        <f t="shared" ref="CE339" si="5781">+AI339</f>
        <v>1</v>
      </c>
      <c r="CF339" s="1">
        <f t="shared" si="4846"/>
        <v>44163</v>
      </c>
      <c r="CG339" s="284">
        <f t="shared" si="4847"/>
        <v>84</v>
      </c>
      <c r="CH339" s="1">
        <f t="shared" si="4848"/>
        <v>44163</v>
      </c>
      <c r="CI339" s="285">
        <f t="shared" si="4849"/>
        <v>1</v>
      </c>
    </row>
    <row r="340" spans="1:87" ht="18" customHeight="1" x14ac:dyDescent="0.55000000000000004">
      <c r="A340" s="180">
        <v>44164</v>
      </c>
      <c r="B340" s="241">
        <v>15</v>
      </c>
      <c r="C340" s="155">
        <f t="shared" si="5735"/>
        <v>3858</v>
      </c>
      <c r="D340" s="155">
        <f t="shared" ref="D340" si="5782">+C340-F340</f>
        <v>249</v>
      </c>
      <c r="E340" s="147">
        <v>3</v>
      </c>
      <c r="F340" s="147">
        <v>3609</v>
      </c>
      <c r="G340" s="147">
        <v>0</v>
      </c>
      <c r="H340" s="135"/>
      <c r="I340" s="147">
        <v>5</v>
      </c>
      <c r="J340" s="135"/>
      <c r="K340" s="42">
        <v>0</v>
      </c>
      <c r="L340" s="146">
        <v>17</v>
      </c>
      <c r="M340" s="147">
        <v>14</v>
      </c>
      <c r="N340" s="135"/>
      <c r="O340" s="135"/>
      <c r="P340" s="147">
        <v>2</v>
      </c>
      <c r="Q340" s="147">
        <v>1</v>
      </c>
      <c r="R340" s="135"/>
      <c r="S340" s="135"/>
      <c r="T340" s="147">
        <v>13</v>
      </c>
      <c r="U340" s="147">
        <v>13</v>
      </c>
      <c r="V340" s="135"/>
      <c r="W340" s="42">
        <v>281</v>
      </c>
      <c r="X340" s="148">
        <v>274</v>
      </c>
      <c r="Y340" s="258">
        <v>152</v>
      </c>
      <c r="Z340" s="75">
        <f t="shared" ref="Z340:Z341" si="5783">+A340</f>
        <v>44164</v>
      </c>
      <c r="AA340" s="231">
        <f t="shared" ref="AA340" si="5784">+AF340+AL340+AR340</f>
        <v>6935</v>
      </c>
      <c r="AB340" s="231">
        <f t="shared" ref="AB340" si="5785">+AH340+AN340+AT340</f>
        <v>5951</v>
      </c>
      <c r="AC340" s="232">
        <f t="shared" ref="AC340" si="5786">+AJ340+AP340+AV340</f>
        <v>116</v>
      </c>
      <c r="AD340" s="184">
        <f t="shared" si="5741"/>
        <v>115</v>
      </c>
      <c r="AE340" s="244">
        <f t="shared" si="5742"/>
        <v>5033</v>
      </c>
      <c r="AF340" s="156">
        <v>6238</v>
      </c>
      <c r="AG340" s="185">
        <f t="shared" si="5743"/>
        <v>12</v>
      </c>
      <c r="AH340" s="156">
        <v>5340</v>
      </c>
      <c r="AI340" s="185">
        <f t="shared" si="5744"/>
        <v>0</v>
      </c>
      <c r="AJ340" s="186">
        <v>109</v>
      </c>
      <c r="AK340" s="187">
        <f t="shared" si="5745"/>
        <v>0</v>
      </c>
      <c r="AL340" s="156">
        <v>46</v>
      </c>
      <c r="AM340" s="185">
        <f t="shared" si="5746"/>
        <v>0</v>
      </c>
      <c r="AN340" s="156">
        <v>46</v>
      </c>
      <c r="AO340" s="185">
        <f t="shared" si="5747"/>
        <v>0</v>
      </c>
      <c r="AP340" s="188">
        <v>0</v>
      </c>
      <c r="AQ340" s="187">
        <f t="shared" si="5748"/>
        <v>3</v>
      </c>
      <c r="AR340" s="156">
        <v>651</v>
      </c>
      <c r="AS340" s="185">
        <f t="shared" si="5749"/>
        <v>9</v>
      </c>
      <c r="AT340" s="156">
        <v>565</v>
      </c>
      <c r="AU340" s="185">
        <f t="shared" si="5750"/>
        <v>0</v>
      </c>
      <c r="AV340" s="189">
        <v>7</v>
      </c>
      <c r="AW340" s="256">
        <v>169</v>
      </c>
      <c r="AX340" s="238">
        <f t="shared" ref="AX340:AX341" si="5787">+A340</f>
        <v>44164</v>
      </c>
      <c r="AY340" s="6">
        <v>0</v>
      </c>
      <c r="AZ340" s="239">
        <f t="shared" si="5752"/>
        <v>341</v>
      </c>
      <c r="BA340" s="239">
        <f t="shared" si="5753"/>
        <v>123</v>
      </c>
      <c r="BB340" s="130">
        <v>0</v>
      </c>
      <c r="BC340" s="27">
        <f t="shared" si="5754"/>
        <v>22</v>
      </c>
      <c r="BD340" s="239">
        <f t="shared" si="5755"/>
        <v>158</v>
      </c>
      <c r="BE340" s="230">
        <f t="shared" ref="BE340" si="5788">+Z340</f>
        <v>44164</v>
      </c>
      <c r="BF340" s="132">
        <f t="shared" ref="BF340" si="5789">+B340</f>
        <v>15</v>
      </c>
      <c r="BG340" s="230">
        <f t="shared" ref="BG340" si="5790">+A340</f>
        <v>44164</v>
      </c>
      <c r="BH340" s="132">
        <f t="shared" ref="BH340" si="5791">+C340</f>
        <v>3858</v>
      </c>
      <c r="BI340" s="1">
        <f t="shared" ref="BI340" si="5792">+BE340</f>
        <v>44164</v>
      </c>
      <c r="BJ340">
        <f t="shared" ref="BJ340" si="5793">+L340</f>
        <v>17</v>
      </c>
      <c r="BK340">
        <f t="shared" ref="BK340" si="5794">+M340</f>
        <v>14</v>
      </c>
      <c r="BL340" s="1">
        <f t="shared" ref="BL340" si="5795">+BI340</f>
        <v>44164</v>
      </c>
      <c r="BM340">
        <f t="shared" si="5764"/>
        <v>5651</v>
      </c>
      <c r="BN340">
        <f t="shared" si="5764"/>
        <v>2805</v>
      </c>
      <c r="BO340" s="180">
        <f t="shared" ref="BO340" si="5796">+A340</f>
        <v>44164</v>
      </c>
      <c r="BP340">
        <f t="shared" ref="BP340" si="5797">+AF340</f>
        <v>6238</v>
      </c>
      <c r="BQ340">
        <f t="shared" ref="BQ340" si="5798">+AH340</f>
        <v>5340</v>
      </c>
      <c r="BR340">
        <f t="shared" ref="BR340" si="5799">+AJ340</f>
        <v>109</v>
      </c>
      <c r="BS340" s="180">
        <f t="shared" ref="BS340" si="5800">+A340</f>
        <v>44164</v>
      </c>
      <c r="BT340">
        <f t="shared" ref="BT340" si="5801">+AL340</f>
        <v>46</v>
      </c>
      <c r="BU340">
        <f t="shared" ref="BU340" si="5802">+AN340</f>
        <v>46</v>
      </c>
      <c r="BV340">
        <f t="shared" ref="BV340" si="5803">+AP340</f>
        <v>0</v>
      </c>
      <c r="BW340" s="180">
        <f t="shared" ref="BW340" si="5804">+A340</f>
        <v>44164</v>
      </c>
      <c r="BX340">
        <f t="shared" ref="BX340" si="5805">+AR340</f>
        <v>651</v>
      </c>
      <c r="BY340">
        <f t="shared" ref="BY340" si="5806">+AT340</f>
        <v>565</v>
      </c>
      <c r="BZ340">
        <f t="shared" ref="BZ340" si="5807">+AV340</f>
        <v>7</v>
      </c>
      <c r="CA340" s="180">
        <f t="shared" ref="CA340" si="5808">+A340</f>
        <v>44164</v>
      </c>
      <c r="CB340">
        <f t="shared" ref="CB340" si="5809">+AD340</f>
        <v>115</v>
      </c>
      <c r="CC340">
        <f t="shared" ref="CC340" si="5810">+AG340</f>
        <v>12</v>
      </c>
      <c r="CD340" s="180">
        <f t="shared" ref="CD340" si="5811">+A340</f>
        <v>44164</v>
      </c>
      <c r="CE340">
        <f t="shared" ref="CE340" si="5812">+AI340</f>
        <v>0</v>
      </c>
      <c r="CF340" s="1">
        <f t="shared" si="4846"/>
        <v>44164</v>
      </c>
      <c r="CG340" s="284">
        <f t="shared" si="4847"/>
        <v>115</v>
      </c>
      <c r="CH340" s="1">
        <f t="shared" si="4848"/>
        <v>44164</v>
      </c>
      <c r="CI340" s="285">
        <f t="shared" si="4849"/>
        <v>0</v>
      </c>
    </row>
    <row r="341" spans="1:87" ht="18" customHeight="1" x14ac:dyDescent="0.55000000000000004">
      <c r="A341" s="180">
        <v>44165</v>
      </c>
      <c r="B341" s="241">
        <v>8</v>
      </c>
      <c r="C341" s="155">
        <f t="shared" si="5735"/>
        <v>3866</v>
      </c>
      <c r="D341" s="155">
        <f t="shared" ref="D341" si="5813">+C341-F341</f>
        <v>245</v>
      </c>
      <c r="E341" s="147">
        <v>3</v>
      </c>
      <c r="F341" s="147">
        <v>3621</v>
      </c>
      <c r="G341" s="147">
        <v>0</v>
      </c>
      <c r="H341" s="135"/>
      <c r="I341" s="147">
        <v>4</v>
      </c>
      <c r="J341" s="135"/>
      <c r="K341" s="42">
        <v>0</v>
      </c>
      <c r="L341" s="146">
        <v>5</v>
      </c>
      <c r="M341" s="147">
        <v>4</v>
      </c>
      <c r="N341" s="135"/>
      <c r="O341" s="135"/>
      <c r="P341" s="147">
        <v>5</v>
      </c>
      <c r="Q341" s="147">
        <v>2</v>
      </c>
      <c r="R341" s="135"/>
      <c r="S341" s="135"/>
      <c r="T341" s="147">
        <v>17</v>
      </c>
      <c r="U341" s="147">
        <v>17</v>
      </c>
      <c r="V341" s="135"/>
      <c r="W341" s="42">
        <v>264</v>
      </c>
      <c r="X341" s="148">
        <v>259</v>
      </c>
      <c r="Y341" s="258">
        <v>153</v>
      </c>
      <c r="Z341" s="75">
        <f t="shared" si="5783"/>
        <v>44165</v>
      </c>
      <c r="AA341" s="231">
        <f t="shared" ref="AA341" si="5814">+AF341+AL341+AR341</f>
        <v>7035</v>
      </c>
      <c r="AB341" s="231">
        <f t="shared" ref="AB341" si="5815">+AH341+AN341+AT341</f>
        <v>5955</v>
      </c>
      <c r="AC341" s="232">
        <f t="shared" ref="AC341" si="5816">+AJ341+AP341+AV341</f>
        <v>116</v>
      </c>
      <c r="AD341" s="184">
        <f t="shared" si="5741"/>
        <v>76</v>
      </c>
      <c r="AE341" s="244">
        <f t="shared" si="5742"/>
        <v>5109</v>
      </c>
      <c r="AF341" s="156">
        <v>6314</v>
      </c>
      <c r="AG341" s="185">
        <f t="shared" si="5743"/>
        <v>4</v>
      </c>
      <c r="AH341" s="156">
        <v>5344</v>
      </c>
      <c r="AI341" s="185">
        <f t="shared" si="5744"/>
        <v>0</v>
      </c>
      <c r="AJ341" s="186">
        <v>109</v>
      </c>
      <c r="AK341" s="187">
        <f t="shared" si="5745"/>
        <v>0</v>
      </c>
      <c r="AL341" s="156">
        <v>46</v>
      </c>
      <c r="AM341" s="185">
        <f t="shared" si="5746"/>
        <v>0</v>
      </c>
      <c r="AN341" s="156">
        <v>46</v>
      </c>
      <c r="AO341" s="185">
        <f t="shared" si="5747"/>
        <v>0</v>
      </c>
      <c r="AP341" s="188">
        <v>0</v>
      </c>
      <c r="AQ341" s="187">
        <f t="shared" si="5748"/>
        <v>24</v>
      </c>
      <c r="AR341" s="156">
        <v>675</v>
      </c>
      <c r="AS341" s="185">
        <f t="shared" si="5749"/>
        <v>0</v>
      </c>
      <c r="AT341" s="156">
        <v>565</v>
      </c>
      <c r="AU341" s="185">
        <f t="shared" si="5750"/>
        <v>0</v>
      </c>
      <c r="AV341" s="189">
        <v>7</v>
      </c>
      <c r="AW341" s="256">
        <v>170</v>
      </c>
      <c r="AX341" s="238">
        <f t="shared" si="5787"/>
        <v>44165</v>
      </c>
      <c r="AY341" s="6">
        <v>0</v>
      </c>
      <c r="AZ341" s="239">
        <f t="shared" si="5752"/>
        <v>341</v>
      </c>
      <c r="BA341" s="239">
        <f t="shared" si="5753"/>
        <v>124</v>
      </c>
      <c r="BB341" s="130">
        <v>0</v>
      </c>
      <c r="BC341" s="27">
        <f t="shared" si="5754"/>
        <v>22</v>
      </c>
      <c r="BD341" s="239">
        <f t="shared" si="5755"/>
        <v>159</v>
      </c>
      <c r="BE341" s="230">
        <f t="shared" ref="BE341" si="5817">+Z341</f>
        <v>44165</v>
      </c>
      <c r="BF341" s="132">
        <f t="shared" ref="BF341" si="5818">+B341</f>
        <v>8</v>
      </c>
      <c r="BG341" s="230">
        <f t="shared" ref="BG341" si="5819">+A341</f>
        <v>44165</v>
      </c>
      <c r="BH341" s="132">
        <f t="shared" ref="BH341" si="5820">+C341</f>
        <v>3866</v>
      </c>
      <c r="BI341" s="1">
        <f t="shared" ref="BI341" si="5821">+BE341</f>
        <v>44165</v>
      </c>
      <c r="BJ341">
        <f t="shared" ref="BJ341" si="5822">+L341</f>
        <v>5</v>
      </c>
      <c r="BK341">
        <f t="shared" ref="BK341" si="5823">+M341</f>
        <v>4</v>
      </c>
      <c r="BL341" s="1">
        <f t="shared" ref="BL341" si="5824">+BI341</f>
        <v>44165</v>
      </c>
      <c r="BM341">
        <f t="shared" si="5764"/>
        <v>5656</v>
      </c>
      <c r="BN341">
        <f t="shared" si="5764"/>
        <v>2809</v>
      </c>
      <c r="BO341" s="180">
        <f t="shared" ref="BO341" si="5825">+A341</f>
        <v>44165</v>
      </c>
      <c r="BP341">
        <f t="shared" ref="BP341" si="5826">+AF341</f>
        <v>6314</v>
      </c>
      <c r="BQ341">
        <f t="shared" ref="BQ341" si="5827">+AH341</f>
        <v>5344</v>
      </c>
      <c r="BR341">
        <f t="shared" ref="BR341" si="5828">+AJ341</f>
        <v>109</v>
      </c>
      <c r="BS341" s="180">
        <f t="shared" ref="BS341" si="5829">+A341</f>
        <v>44165</v>
      </c>
      <c r="BT341">
        <f t="shared" ref="BT341" si="5830">+AL341</f>
        <v>46</v>
      </c>
      <c r="BU341">
        <f t="shared" ref="BU341" si="5831">+AN341</f>
        <v>46</v>
      </c>
      <c r="BV341">
        <f t="shared" ref="BV341" si="5832">+AP341</f>
        <v>0</v>
      </c>
      <c r="BW341" s="180">
        <f t="shared" ref="BW341" si="5833">+A341</f>
        <v>44165</v>
      </c>
      <c r="BX341">
        <f t="shared" ref="BX341" si="5834">+AR341</f>
        <v>675</v>
      </c>
      <c r="BY341">
        <f t="shared" ref="BY341" si="5835">+AT341</f>
        <v>565</v>
      </c>
      <c r="BZ341">
        <f t="shared" ref="BZ341" si="5836">+AV341</f>
        <v>7</v>
      </c>
      <c r="CA341" s="180">
        <f t="shared" ref="CA341" si="5837">+A341</f>
        <v>44165</v>
      </c>
      <c r="CB341">
        <f t="shared" ref="CB341" si="5838">+AD341</f>
        <v>76</v>
      </c>
      <c r="CC341">
        <f t="shared" ref="CC341" si="5839">+AG341</f>
        <v>4</v>
      </c>
      <c r="CD341" s="180">
        <f t="shared" ref="CD341" si="5840">+A341</f>
        <v>44165</v>
      </c>
      <c r="CE341">
        <f t="shared" ref="CE341" si="5841">+AI341</f>
        <v>0</v>
      </c>
      <c r="CF341" s="1">
        <f t="shared" si="4846"/>
        <v>44165</v>
      </c>
      <c r="CG341" s="284">
        <f t="shared" si="4847"/>
        <v>76</v>
      </c>
      <c r="CH341" s="1">
        <f t="shared" si="4848"/>
        <v>44165</v>
      </c>
      <c r="CI341" s="285">
        <f t="shared" si="4849"/>
        <v>0</v>
      </c>
    </row>
    <row r="342" spans="1:87" ht="18" customHeight="1" x14ac:dyDescent="0.55000000000000004">
      <c r="A342" s="180">
        <v>44166</v>
      </c>
      <c r="B342" s="241">
        <v>7</v>
      </c>
      <c r="C342" s="155">
        <f t="shared" si="5735"/>
        <v>3873</v>
      </c>
      <c r="D342" s="155">
        <f t="shared" ref="D342" si="5842">+C342-F342</f>
        <v>235</v>
      </c>
      <c r="E342" s="147">
        <v>3</v>
      </c>
      <c r="F342" s="147">
        <v>3638</v>
      </c>
      <c r="G342" s="147">
        <v>1</v>
      </c>
      <c r="H342" s="135"/>
      <c r="I342" s="147">
        <v>5</v>
      </c>
      <c r="J342" s="135"/>
      <c r="K342" s="42">
        <v>0</v>
      </c>
      <c r="L342" s="146">
        <v>3</v>
      </c>
      <c r="M342" s="147">
        <v>1</v>
      </c>
      <c r="N342" s="135"/>
      <c r="O342" s="135"/>
      <c r="P342" s="147">
        <v>1</v>
      </c>
      <c r="Q342" s="147">
        <v>0</v>
      </c>
      <c r="R342" s="135"/>
      <c r="S342" s="135"/>
      <c r="T342" s="147">
        <v>7</v>
      </c>
      <c r="U342" s="147">
        <v>6</v>
      </c>
      <c r="V342" s="135"/>
      <c r="W342" s="42">
        <v>259</v>
      </c>
      <c r="X342" s="148">
        <v>254</v>
      </c>
      <c r="Y342" s="258">
        <v>154</v>
      </c>
      <c r="Z342" s="75">
        <f t="shared" ref="Z342:Z344" si="5843">+A342</f>
        <v>44166</v>
      </c>
      <c r="AA342" s="231">
        <f t="shared" ref="AA342" si="5844">+AF342+AL342+AR342</f>
        <v>7117</v>
      </c>
      <c r="AB342" s="231">
        <f t="shared" ref="AB342" si="5845">+AH342+AN342+AT342</f>
        <v>5972</v>
      </c>
      <c r="AC342" s="232">
        <f t="shared" ref="AC342" si="5846">+AJ342+AP342+AV342</f>
        <v>116</v>
      </c>
      <c r="AD342" s="184">
        <f t="shared" si="5741"/>
        <v>82</v>
      </c>
      <c r="AE342" s="244">
        <f t="shared" si="5742"/>
        <v>5191</v>
      </c>
      <c r="AF342" s="156">
        <v>6396</v>
      </c>
      <c r="AG342" s="185">
        <f t="shared" si="5743"/>
        <v>17</v>
      </c>
      <c r="AH342" s="156">
        <v>5361</v>
      </c>
      <c r="AI342" s="185">
        <f t="shared" si="5744"/>
        <v>0</v>
      </c>
      <c r="AJ342" s="186">
        <v>109</v>
      </c>
      <c r="AK342" s="187">
        <f t="shared" si="5745"/>
        <v>0</v>
      </c>
      <c r="AL342" s="156">
        <v>46</v>
      </c>
      <c r="AM342" s="185">
        <f t="shared" si="5746"/>
        <v>0</v>
      </c>
      <c r="AN342" s="156">
        <v>46</v>
      </c>
      <c r="AO342" s="185">
        <f t="shared" si="5747"/>
        <v>0</v>
      </c>
      <c r="AP342" s="188">
        <v>0</v>
      </c>
      <c r="AQ342" s="187">
        <f t="shared" si="5748"/>
        <v>0</v>
      </c>
      <c r="AR342" s="156">
        <v>675</v>
      </c>
      <c r="AS342" s="185">
        <f t="shared" si="5749"/>
        <v>0</v>
      </c>
      <c r="AT342" s="156">
        <v>565</v>
      </c>
      <c r="AU342" s="185">
        <f t="shared" si="5750"/>
        <v>0</v>
      </c>
      <c r="AV342" s="189">
        <v>7</v>
      </c>
      <c r="AW342" s="256">
        <v>171</v>
      </c>
      <c r="AX342" s="238">
        <f t="shared" ref="AX342:AX344" si="5847">+A342</f>
        <v>44166</v>
      </c>
      <c r="AY342" s="6">
        <v>0</v>
      </c>
      <c r="AZ342" s="239">
        <f t="shared" si="5752"/>
        <v>341</v>
      </c>
      <c r="BA342" s="239">
        <f t="shared" si="5753"/>
        <v>125</v>
      </c>
      <c r="BB342" s="130">
        <v>0</v>
      </c>
      <c r="BC342" s="27">
        <f t="shared" si="5754"/>
        <v>22</v>
      </c>
      <c r="BD342" s="239">
        <f t="shared" si="5755"/>
        <v>160</v>
      </c>
      <c r="BE342" s="230">
        <f t="shared" ref="BE342" si="5848">+Z342</f>
        <v>44166</v>
      </c>
      <c r="BF342" s="132">
        <f t="shared" ref="BF342" si="5849">+B342</f>
        <v>7</v>
      </c>
      <c r="BG342" s="230">
        <f t="shared" ref="BG342" si="5850">+A342</f>
        <v>44166</v>
      </c>
      <c r="BH342" s="132">
        <f t="shared" ref="BH342" si="5851">+C342</f>
        <v>3873</v>
      </c>
      <c r="BI342" s="1">
        <f t="shared" ref="BI342" si="5852">+BE342</f>
        <v>44166</v>
      </c>
      <c r="BJ342">
        <f t="shared" ref="BJ342" si="5853">+L342</f>
        <v>3</v>
      </c>
      <c r="BK342">
        <f t="shared" ref="BK342" si="5854">+M342</f>
        <v>1</v>
      </c>
      <c r="BL342" s="1">
        <f t="shared" ref="BL342" si="5855">+BI342</f>
        <v>44166</v>
      </c>
      <c r="BM342">
        <f t="shared" ref="BM342" si="5856">+BM341+BJ342</f>
        <v>5659</v>
      </c>
      <c r="BN342">
        <f t="shared" ref="BN342" si="5857">+BN341+BK342</f>
        <v>2810</v>
      </c>
      <c r="BO342" s="180">
        <f t="shared" ref="BO342" si="5858">+A342</f>
        <v>44166</v>
      </c>
      <c r="BP342">
        <f t="shared" ref="BP342" si="5859">+AF342</f>
        <v>6396</v>
      </c>
      <c r="BQ342">
        <f t="shared" ref="BQ342" si="5860">+AH342</f>
        <v>5361</v>
      </c>
      <c r="BR342">
        <f t="shared" ref="BR342" si="5861">+AJ342</f>
        <v>109</v>
      </c>
      <c r="BS342" s="180">
        <f t="shared" ref="BS342" si="5862">+A342</f>
        <v>44166</v>
      </c>
      <c r="BT342">
        <f t="shared" ref="BT342" si="5863">+AL342</f>
        <v>46</v>
      </c>
      <c r="BU342">
        <f t="shared" ref="BU342" si="5864">+AN342</f>
        <v>46</v>
      </c>
      <c r="BV342">
        <f t="shared" ref="BV342" si="5865">+AP342</f>
        <v>0</v>
      </c>
      <c r="BW342" s="180">
        <f t="shared" ref="BW342" si="5866">+A342</f>
        <v>44166</v>
      </c>
      <c r="BX342">
        <f t="shared" ref="BX342" si="5867">+AR342</f>
        <v>675</v>
      </c>
      <c r="BY342">
        <f t="shared" ref="BY342" si="5868">+AT342</f>
        <v>565</v>
      </c>
      <c r="BZ342">
        <f t="shared" ref="BZ342" si="5869">+AV342</f>
        <v>7</v>
      </c>
      <c r="CA342" s="180">
        <f t="shared" ref="CA342" si="5870">+A342</f>
        <v>44166</v>
      </c>
      <c r="CB342">
        <f t="shared" ref="CB342" si="5871">+AD342</f>
        <v>82</v>
      </c>
      <c r="CC342">
        <f t="shared" ref="CC342" si="5872">+AG342</f>
        <v>17</v>
      </c>
      <c r="CD342" s="180">
        <f t="shared" ref="CD342" si="5873">+A342</f>
        <v>44166</v>
      </c>
      <c r="CE342">
        <f t="shared" ref="CE342" si="5874">+AI342</f>
        <v>0</v>
      </c>
      <c r="CF342" s="1">
        <f t="shared" si="4846"/>
        <v>44166</v>
      </c>
      <c r="CG342" s="284">
        <f t="shared" si="4847"/>
        <v>82</v>
      </c>
      <c r="CH342" s="1">
        <f t="shared" si="4848"/>
        <v>44166</v>
      </c>
      <c r="CI342" s="285">
        <f t="shared" si="4849"/>
        <v>0</v>
      </c>
    </row>
    <row r="343" spans="1:87" ht="18" customHeight="1" x14ac:dyDescent="0.55000000000000004">
      <c r="A343" s="180">
        <v>44167</v>
      </c>
      <c r="B343" s="241">
        <v>16</v>
      </c>
      <c r="C343" s="155">
        <f t="shared" si="5735"/>
        <v>3889</v>
      </c>
      <c r="D343" s="155">
        <f t="shared" ref="D343" si="5875">+C343-F343</f>
        <v>235</v>
      </c>
      <c r="E343" s="147">
        <v>3</v>
      </c>
      <c r="F343" s="147">
        <v>3654</v>
      </c>
      <c r="G343" s="147">
        <v>2</v>
      </c>
      <c r="H343" s="135"/>
      <c r="I343" s="147">
        <v>6</v>
      </c>
      <c r="J343" s="135"/>
      <c r="K343" s="42">
        <v>0</v>
      </c>
      <c r="L343" s="146">
        <v>6</v>
      </c>
      <c r="M343" s="147">
        <v>5</v>
      </c>
      <c r="N343" s="135"/>
      <c r="O343" s="135"/>
      <c r="P343" s="147">
        <v>2</v>
      </c>
      <c r="Q343" s="147">
        <v>2</v>
      </c>
      <c r="R343" s="135"/>
      <c r="S343" s="135"/>
      <c r="T343" s="147">
        <v>9</v>
      </c>
      <c r="U343" s="147">
        <v>9</v>
      </c>
      <c r="V343" s="135"/>
      <c r="W343" s="42">
        <v>254</v>
      </c>
      <c r="X343" s="148">
        <v>248</v>
      </c>
      <c r="Y343" s="258">
        <v>155</v>
      </c>
      <c r="Z343" s="75">
        <f t="shared" si="5843"/>
        <v>44167</v>
      </c>
      <c r="AA343" s="231">
        <f t="shared" ref="AA343" si="5876">+AF343+AL343+AR343</f>
        <v>7230</v>
      </c>
      <c r="AB343" s="231">
        <f t="shared" ref="AB343" si="5877">+AH343+AN343+AT343</f>
        <v>6011</v>
      </c>
      <c r="AC343" s="232">
        <f t="shared" ref="AC343" si="5878">+AJ343+AP343+AV343</f>
        <v>117</v>
      </c>
      <c r="AD343" s="184">
        <f t="shared" si="5741"/>
        <v>103</v>
      </c>
      <c r="AE343" s="244">
        <f t="shared" si="5742"/>
        <v>5294</v>
      </c>
      <c r="AF343" s="156">
        <v>6499</v>
      </c>
      <c r="AG343" s="185">
        <f t="shared" si="5743"/>
        <v>34</v>
      </c>
      <c r="AH343" s="156">
        <v>5395</v>
      </c>
      <c r="AI343" s="185">
        <f t="shared" si="5744"/>
        <v>1</v>
      </c>
      <c r="AJ343" s="186">
        <v>110</v>
      </c>
      <c r="AK343" s="187">
        <f t="shared" si="5745"/>
        <v>0</v>
      </c>
      <c r="AL343" s="156">
        <v>46</v>
      </c>
      <c r="AM343" s="185">
        <f t="shared" si="5746"/>
        <v>0</v>
      </c>
      <c r="AN343" s="156">
        <v>46</v>
      </c>
      <c r="AO343" s="185">
        <f t="shared" si="5747"/>
        <v>0</v>
      </c>
      <c r="AP343" s="188">
        <v>0</v>
      </c>
      <c r="AQ343" s="187">
        <f t="shared" si="5748"/>
        <v>10</v>
      </c>
      <c r="AR343" s="156">
        <v>685</v>
      </c>
      <c r="AS343" s="185">
        <f t="shared" si="5749"/>
        <v>5</v>
      </c>
      <c r="AT343" s="156">
        <v>570</v>
      </c>
      <c r="AU343" s="185">
        <f t="shared" si="5750"/>
        <v>0</v>
      </c>
      <c r="AV343" s="189">
        <v>7</v>
      </c>
      <c r="AW343" s="256">
        <v>172</v>
      </c>
      <c r="AX343" s="238">
        <f t="shared" si="5847"/>
        <v>44167</v>
      </c>
      <c r="AY343" s="6">
        <v>0</v>
      </c>
      <c r="AZ343" s="239">
        <f t="shared" si="5752"/>
        <v>341</v>
      </c>
      <c r="BA343" s="239">
        <f t="shared" si="5753"/>
        <v>126</v>
      </c>
      <c r="BB343" s="130">
        <v>0</v>
      </c>
      <c r="BC343" s="27">
        <f t="shared" si="5754"/>
        <v>22</v>
      </c>
      <c r="BD343" s="239">
        <f t="shared" si="5755"/>
        <v>161</v>
      </c>
      <c r="BE343" s="230">
        <f t="shared" ref="BE343" si="5879">+Z343</f>
        <v>44167</v>
      </c>
      <c r="BF343" s="132">
        <f t="shared" ref="BF343" si="5880">+B343</f>
        <v>16</v>
      </c>
      <c r="BG343" s="230">
        <f t="shared" ref="BG343" si="5881">+A343</f>
        <v>44167</v>
      </c>
      <c r="BH343" s="132">
        <f t="shared" ref="BH343" si="5882">+C343</f>
        <v>3889</v>
      </c>
      <c r="BI343" s="1">
        <f t="shared" ref="BI343" si="5883">+BE343</f>
        <v>44167</v>
      </c>
      <c r="BJ343">
        <f t="shared" ref="BJ343" si="5884">+L343</f>
        <v>6</v>
      </c>
      <c r="BK343">
        <f t="shared" ref="BK343" si="5885">+M343</f>
        <v>5</v>
      </c>
      <c r="BL343" s="1">
        <f t="shared" ref="BL343" si="5886">+BI343</f>
        <v>44167</v>
      </c>
      <c r="BM343">
        <f t="shared" ref="BM343" si="5887">+BM342+BJ343</f>
        <v>5665</v>
      </c>
      <c r="BN343">
        <f t="shared" ref="BN343" si="5888">+BN342+BK343</f>
        <v>2815</v>
      </c>
      <c r="BO343" s="180">
        <f t="shared" ref="BO343" si="5889">+A343</f>
        <v>44167</v>
      </c>
      <c r="BP343">
        <f t="shared" ref="BP343" si="5890">+AF343</f>
        <v>6499</v>
      </c>
      <c r="BQ343">
        <f t="shared" ref="BQ343" si="5891">+AH343</f>
        <v>5395</v>
      </c>
      <c r="BR343">
        <f t="shared" ref="BR343" si="5892">+AJ343</f>
        <v>110</v>
      </c>
      <c r="BS343" s="180">
        <f t="shared" ref="BS343" si="5893">+A343</f>
        <v>44167</v>
      </c>
      <c r="BT343">
        <f t="shared" ref="BT343" si="5894">+AL343</f>
        <v>46</v>
      </c>
      <c r="BU343">
        <f t="shared" ref="BU343" si="5895">+AN343</f>
        <v>46</v>
      </c>
      <c r="BV343">
        <f t="shared" ref="BV343" si="5896">+AP343</f>
        <v>0</v>
      </c>
      <c r="BW343" s="180">
        <f t="shared" ref="BW343" si="5897">+A343</f>
        <v>44167</v>
      </c>
      <c r="BX343">
        <f t="shared" ref="BX343" si="5898">+AR343</f>
        <v>685</v>
      </c>
      <c r="BY343">
        <f t="shared" ref="BY343" si="5899">+AT343</f>
        <v>570</v>
      </c>
      <c r="BZ343">
        <f t="shared" ref="BZ343" si="5900">+AV343</f>
        <v>7</v>
      </c>
      <c r="CA343" s="180">
        <f t="shared" ref="CA343" si="5901">+A343</f>
        <v>44167</v>
      </c>
      <c r="CB343">
        <f t="shared" ref="CB343" si="5902">+AD343</f>
        <v>103</v>
      </c>
      <c r="CC343">
        <f t="shared" ref="CC343" si="5903">+AG343</f>
        <v>34</v>
      </c>
      <c r="CD343" s="180">
        <f t="shared" ref="CD343" si="5904">+A343</f>
        <v>44167</v>
      </c>
      <c r="CE343">
        <f t="shared" ref="CE343" si="5905">+AI343</f>
        <v>1</v>
      </c>
      <c r="CF343" s="1">
        <f t="shared" si="4846"/>
        <v>44167</v>
      </c>
      <c r="CG343" s="284">
        <f t="shared" si="4847"/>
        <v>103</v>
      </c>
      <c r="CH343" s="1">
        <f t="shared" si="4848"/>
        <v>44167</v>
      </c>
      <c r="CI343" s="285">
        <f t="shared" si="4849"/>
        <v>1</v>
      </c>
    </row>
    <row r="344" spans="1:87" ht="18" customHeight="1" x14ac:dyDescent="0.55000000000000004">
      <c r="A344" s="180">
        <v>44168</v>
      </c>
      <c r="B344" s="241">
        <v>15</v>
      </c>
      <c r="C344" s="155">
        <f t="shared" si="5735"/>
        <v>3904</v>
      </c>
      <c r="D344" s="155">
        <f t="shared" ref="D344" si="5906">+C344-F344</f>
        <v>238</v>
      </c>
      <c r="E344" s="147">
        <v>3</v>
      </c>
      <c r="F344" s="147">
        <v>3666</v>
      </c>
      <c r="G344" s="147">
        <v>1</v>
      </c>
      <c r="H344" s="135"/>
      <c r="I344" s="147">
        <v>6</v>
      </c>
      <c r="J344" s="135"/>
      <c r="K344" s="42">
        <v>0</v>
      </c>
      <c r="L344" s="146">
        <v>12</v>
      </c>
      <c r="M344" s="147">
        <v>12</v>
      </c>
      <c r="N344" s="135"/>
      <c r="O344" s="135"/>
      <c r="P344" s="147">
        <v>0</v>
      </c>
      <c r="Q344" s="147">
        <v>0</v>
      </c>
      <c r="R344" s="135"/>
      <c r="S344" s="135"/>
      <c r="T344" s="147">
        <v>17</v>
      </c>
      <c r="U344" s="147">
        <v>17</v>
      </c>
      <c r="V344" s="135"/>
      <c r="W344" s="42">
        <v>249</v>
      </c>
      <c r="X344" s="148">
        <v>243</v>
      </c>
      <c r="Y344" s="258">
        <v>156</v>
      </c>
      <c r="Z344" s="75">
        <f t="shared" si="5843"/>
        <v>44168</v>
      </c>
      <c r="AA344" s="231">
        <f t="shared" ref="AA344" si="5907">+AF344+AL344+AR344</f>
        <v>7321</v>
      </c>
      <c r="AB344" s="231">
        <f t="shared" ref="AB344" si="5908">+AH344+AN344+AT344</f>
        <v>6041</v>
      </c>
      <c r="AC344" s="232">
        <f t="shared" ref="AC344" si="5909">+AJ344+AP344+AV344</f>
        <v>118</v>
      </c>
      <c r="AD344" s="184">
        <f t="shared" si="5741"/>
        <v>90</v>
      </c>
      <c r="AE344" s="244">
        <f t="shared" si="5742"/>
        <v>5384</v>
      </c>
      <c r="AF344" s="156">
        <v>6589</v>
      </c>
      <c r="AG344" s="185">
        <f t="shared" si="5743"/>
        <v>28</v>
      </c>
      <c r="AH344" s="156">
        <v>5423</v>
      </c>
      <c r="AI344" s="185">
        <f t="shared" si="5744"/>
        <v>1</v>
      </c>
      <c r="AJ344" s="186">
        <v>111</v>
      </c>
      <c r="AK344" s="187">
        <f t="shared" si="5745"/>
        <v>0</v>
      </c>
      <c r="AL344" s="156">
        <v>46</v>
      </c>
      <c r="AM344" s="185">
        <f t="shared" si="5746"/>
        <v>0</v>
      </c>
      <c r="AN344" s="156">
        <v>46</v>
      </c>
      <c r="AO344" s="185">
        <f t="shared" si="5747"/>
        <v>0</v>
      </c>
      <c r="AP344" s="188">
        <v>0</v>
      </c>
      <c r="AQ344" s="187">
        <f t="shared" si="5748"/>
        <v>1</v>
      </c>
      <c r="AR344" s="156">
        <v>686</v>
      </c>
      <c r="AS344" s="185">
        <f t="shared" si="5749"/>
        <v>2</v>
      </c>
      <c r="AT344" s="156">
        <v>572</v>
      </c>
      <c r="AU344" s="185">
        <f t="shared" si="5750"/>
        <v>0</v>
      </c>
      <c r="AV344" s="189">
        <v>7</v>
      </c>
      <c r="AW344" s="256">
        <v>173</v>
      </c>
      <c r="AX344" s="238">
        <f t="shared" si="5847"/>
        <v>44168</v>
      </c>
      <c r="AY344" s="6">
        <v>0</v>
      </c>
      <c r="AZ344" s="239">
        <f t="shared" si="5752"/>
        <v>341</v>
      </c>
      <c r="BA344" s="239">
        <f t="shared" si="5753"/>
        <v>127</v>
      </c>
      <c r="BB344" s="130">
        <v>0</v>
      </c>
      <c r="BC344" s="27">
        <f t="shared" si="5754"/>
        <v>22</v>
      </c>
      <c r="BD344" s="239">
        <f t="shared" si="5755"/>
        <v>162</v>
      </c>
      <c r="BE344" s="230">
        <f t="shared" ref="BE344" si="5910">+Z344</f>
        <v>44168</v>
      </c>
      <c r="BF344" s="132">
        <f t="shared" ref="BF344" si="5911">+B344</f>
        <v>15</v>
      </c>
      <c r="BG344" s="230">
        <f t="shared" ref="BG344" si="5912">+A344</f>
        <v>44168</v>
      </c>
      <c r="BH344" s="132">
        <f t="shared" ref="BH344" si="5913">+C344</f>
        <v>3904</v>
      </c>
      <c r="BI344" s="1">
        <f t="shared" ref="BI344" si="5914">+BE344</f>
        <v>44168</v>
      </c>
      <c r="BJ344">
        <f t="shared" ref="BJ344" si="5915">+L344</f>
        <v>12</v>
      </c>
      <c r="BK344">
        <f t="shared" ref="BK344" si="5916">+M344</f>
        <v>12</v>
      </c>
      <c r="BL344" s="1">
        <f t="shared" ref="BL344" si="5917">+BI344</f>
        <v>44168</v>
      </c>
      <c r="BM344">
        <f t="shared" ref="BM344" si="5918">+BM343+BJ344</f>
        <v>5677</v>
      </c>
      <c r="BN344">
        <f t="shared" ref="BN344" si="5919">+BN343+BK344</f>
        <v>2827</v>
      </c>
      <c r="BO344" s="180">
        <f t="shared" ref="BO344" si="5920">+A344</f>
        <v>44168</v>
      </c>
      <c r="BP344">
        <f t="shared" ref="BP344" si="5921">+AF344</f>
        <v>6589</v>
      </c>
      <c r="BQ344">
        <f t="shared" ref="BQ344" si="5922">+AH344</f>
        <v>5423</v>
      </c>
      <c r="BR344">
        <f t="shared" ref="BR344" si="5923">+AJ344</f>
        <v>111</v>
      </c>
      <c r="BS344" s="180">
        <f t="shared" ref="BS344" si="5924">+A344</f>
        <v>44168</v>
      </c>
      <c r="BT344">
        <f t="shared" ref="BT344" si="5925">+AL344</f>
        <v>46</v>
      </c>
      <c r="BU344">
        <f t="shared" ref="BU344" si="5926">+AN344</f>
        <v>46</v>
      </c>
      <c r="BV344">
        <f t="shared" ref="BV344" si="5927">+AP344</f>
        <v>0</v>
      </c>
      <c r="BW344" s="180">
        <f t="shared" ref="BW344" si="5928">+A344</f>
        <v>44168</v>
      </c>
      <c r="BX344">
        <f t="shared" ref="BX344" si="5929">+AR344</f>
        <v>686</v>
      </c>
      <c r="BY344">
        <f t="shared" ref="BY344" si="5930">+AT344</f>
        <v>572</v>
      </c>
      <c r="BZ344">
        <f t="shared" ref="BZ344" si="5931">+AV344</f>
        <v>7</v>
      </c>
      <c r="CA344" s="180">
        <f t="shared" ref="CA344" si="5932">+A344</f>
        <v>44168</v>
      </c>
      <c r="CB344">
        <f t="shared" ref="CB344" si="5933">+AD344</f>
        <v>90</v>
      </c>
      <c r="CC344">
        <f t="shared" ref="CC344" si="5934">+AG344</f>
        <v>28</v>
      </c>
      <c r="CD344" s="180">
        <f t="shared" ref="CD344" si="5935">+A344</f>
        <v>44168</v>
      </c>
      <c r="CE344">
        <f t="shared" ref="CE344" si="5936">+AI344</f>
        <v>1</v>
      </c>
      <c r="CF344" s="1">
        <f t="shared" si="4846"/>
        <v>44168</v>
      </c>
      <c r="CG344" s="284">
        <f t="shared" si="4847"/>
        <v>90</v>
      </c>
      <c r="CH344" s="287">
        <f t="shared" si="4848"/>
        <v>44168</v>
      </c>
      <c r="CI344" s="285">
        <f t="shared" si="4849"/>
        <v>1</v>
      </c>
    </row>
    <row r="345" spans="1:87" ht="18" customHeight="1" x14ac:dyDescent="0.55000000000000004">
      <c r="A345" s="180">
        <v>44169</v>
      </c>
      <c r="B345" s="241">
        <v>15</v>
      </c>
      <c r="C345" s="155">
        <f t="shared" ref="C345" si="5937">+B345+C344</f>
        <v>3919</v>
      </c>
      <c r="D345" s="155">
        <f t="shared" ref="D345" si="5938">+C345-F345</f>
        <v>239</v>
      </c>
      <c r="E345" s="147">
        <v>4</v>
      </c>
      <c r="F345" s="147">
        <v>3680</v>
      </c>
      <c r="G345" s="147">
        <v>0</v>
      </c>
      <c r="H345" s="135"/>
      <c r="I345" s="147">
        <v>6</v>
      </c>
      <c r="J345" s="135"/>
      <c r="K345" s="42">
        <v>0</v>
      </c>
      <c r="L345" s="146">
        <v>12</v>
      </c>
      <c r="M345" s="147">
        <v>11</v>
      </c>
      <c r="N345" s="135"/>
      <c r="O345" s="135"/>
      <c r="P345" s="147">
        <v>1</v>
      </c>
      <c r="Q345" s="147">
        <v>1</v>
      </c>
      <c r="R345" s="135"/>
      <c r="S345" s="135"/>
      <c r="T345" s="147">
        <v>11</v>
      </c>
      <c r="U345" s="147">
        <v>11</v>
      </c>
      <c r="V345" s="135"/>
      <c r="W345" s="42">
        <v>249</v>
      </c>
      <c r="X345" s="148">
        <v>242</v>
      </c>
      <c r="Y345" s="258">
        <v>157</v>
      </c>
      <c r="Z345" s="75">
        <f t="shared" ref="Z345:Z349" si="5939">+A345</f>
        <v>44169</v>
      </c>
      <c r="AA345" s="231">
        <f t="shared" ref="AA345" si="5940">+AF345+AL345+AR345</f>
        <v>7437</v>
      </c>
      <c r="AB345" s="231">
        <f t="shared" ref="AB345" si="5941">+AH345+AN345+AT345</f>
        <v>6083</v>
      </c>
      <c r="AC345" s="232">
        <f t="shared" ref="AC345" si="5942">+AJ345+AP345+AV345</f>
        <v>119</v>
      </c>
      <c r="AD345" s="184">
        <f t="shared" ref="AD345" si="5943">+AF345-AF344</f>
        <v>112</v>
      </c>
      <c r="AE345" s="244">
        <f t="shared" ref="AE345" si="5944">+AE344+AD345</f>
        <v>5496</v>
      </c>
      <c r="AF345" s="156">
        <v>6701</v>
      </c>
      <c r="AG345" s="185">
        <f t="shared" si="5743"/>
        <v>42</v>
      </c>
      <c r="AH345" s="156">
        <v>5465</v>
      </c>
      <c r="AI345" s="185">
        <f t="shared" si="5744"/>
        <v>1</v>
      </c>
      <c r="AJ345" s="186">
        <v>112</v>
      </c>
      <c r="AK345" s="187">
        <f t="shared" si="5745"/>
        <v>0</v>
      </c>
      <c r="AL345" s="156">
        <v>46</v>
      </c>
      <c r="AM345" s="185">
        <f t="shared" si="5746"/>
        <v>0</v>
      </c>
      <c r="AN345" s="156">
        <v>46</v>
      </c>
      <c r="AO345" s="185">
        <f t="shared" si="5747"/>
        <v>0</v>
      </c>
      <c r="AP345" s="188">
        <v>0</v>
      </c>
      <c r="AQ345" s="187">
        <f t="shared" si="5748"/>
        <v>4</v>
      </c>
      <c r="AR345" s="156">
        <v>690</v>
      </c>
      <c r="AS345" s="185">
        <f t="shared" si="5749"/>
        <v>0</v>
      </c>
      <c r="AT345" s="156">
        <v>572</v>
      </c>
      <c r="AU345" s="185">
        <f t="shared" si="5750"/>
        <v>0</v>
      </c>
      <c r="AV345" s="189">
        <v>7</v>
      </c>
      <c r="AW345" s="256">
        <v>174</v>
      </c>
      <c r="AX345" s="238">
        <f t="shared" ref="AX345:AX349" si="5945">+A345</f>
        <v>44169</v>
      </c>
      <c r="AY345" s="6">
        <v>0</v>
      </c>
      <c r="AZ345" s="239">
        <f t="shared" ref="AZ345" si="5946">+AZ344+AY345</f>
        <v>341</v>
      </c>
      <c r="BA345" s="239">
        <f t="shared" ref="BA345:BA384" si="5947">+BA344+1</f>
        <v>128</v>
      </c>
      <c r="BB345" s="130">
        <v>0</v>
      </c>
      <c r="BC345" s="27">
        <f t="shared" ref="BC345" si="5948">+BC344+BB345</f>
        <v>22</v>
      </c>
      <c r="BD345" s="239">
        <f t="shared" ref="BD345:BD384" si="5949">+BD344+1</f>
        <v>163</v>
      </c>
      <c r="BE345" s="230">
        <f t="shared" ref="BE345" si="5950">+Z345</f>
        <v>44169</v>
      </c>
      <c r="BF345" s="132">
        <f t="shared" ref="BF345" si="5951">+B345</f>
        <v>15</v>
      </c>
      <c r="BG345" s="230">
        <f t="shared" ref="BG345" si="5952">+A345</f>
        <v>44169</v>
      </c>
      <c r="BH345" s="132">
        <f t="shared" ref="BH345" si="5953">+C345</f>
        <v>3919</v>
      </c>
      <c r="BI345" s="1">
        <f t="shared" ref="BI345" si="5954">+BE345</f>
        <v>44169</v>
      </c>
      <c r="BJ345">
        <f t="shared" ref="BJ345" si="5955">+L345</f>
        <v>12</v>
      </c>
      <c r="BK345">
        <f t="shared" ref="BK345" si="5956">+M345</f>
        <v>11</v>
      </c>
      <c r="BL345" s="1">
        <f t="shared" ref="BL345" si="5957">+BI345</f>
        <v>44169</v>
      </c>
      <c r="BM345">
        <f t="shared" ref="BM345" si="5958">+BM344+BJ345</f>
        <v>5689</v>
      </c>
      <c r="BN345">
        <f t="shared" ref="BN345" si="5959">+BN344+BK345</f>
        <v>2838</v>
      </c>
      <c r="BO345" s="180">
        <f t="shared" ref="BO345" si="5960">+A345</f>
        <v>44169</v>
      </c>
      <c r="BP345">
        <f t="shared" ref="BP345" si="5961">+AF345</f>
        <v>6701</v>
      </c>
      <c r="BQ345">
        <f t="shared" ref="BQ345" si="5962">+AH345</f>
        <v>5465</v>
      </c>
      <c r="BR345">
        <f t="shared" ref="BR345" si="5963">+AJ345</f>
        <v>112</v>
      </c>
      <c r="BS345" s="180">
        <f t="shared" ref="BS345" si="5964">+A345</f>
        <v>44169</v>
      </c>
      <c r="BT345">
        <f t="shared" ref="BT345" si="5965">+AL345</f>
        <v>46</v>
      </c>
      <c r="BU345">
        <f t="shared" ref="BU345" si="5966">+AN345</f>
        <v>46</v>
      </c>
      <c r="BV345">
        <f t="shared" ref="BV345" si="5967">+AP345</f>
        <v>0</v>
      </c>
      <c r="BW345" s="180">
        <f t="shared" ref="BW345" si="5968">+A345</f>
        <v>44169</v>
      </c>
      <c r="BX345">
        <f t="shared" ref="BX345" si="5969">+AR345</f>
        <v>690</v>
      </c>
      <c r="BY345">
        <f t="shared" ref="BY345" si="5970">+AT345</f>
        <v>572</v>
      </c>
      <c r="BZ345">
        <f t="shared" ref="BZ345" si="5971">+AV345</f>
        <v>7</v>
      </c>
      <c r="CA345" s="180">
        <f t="shared" ref="CA345" si="5972">+A345</f>
        <v>44169</v>
      </c>
      <c r="CB345">
        <f t="shared" ref="CB345" si="5973">+AD345</f>
        <v>112</v>
      </c>
      <c r="CC345">
        <f t="shared" ref="CC345" si="5974">+AG345</f>
        <v>42</v>
      </c>
      <c r="CD345" s="180">
        <f t="shared" ref="CD345" si="5975">+A345</f>
        <v>44169</v>
      </c>
      <c r="CE345">
        <f t="shared" ref="CE345" si="5976">+AI345</f>
        <v>1</v>
      </c>
      <c r="CF345" s="1">
        <f t="shared" si="4846"/>
        <v>44169</v>
      </c>
      <c r="CG345" s="284">
        <f t="shared" si="4847"/>
        <v>112</v>
      </c>
      <c r="CH345" s="287">
        <f t="shared" si="4848"/>
        <v>44169</v>
      </c>
      <c r="CI345" s="285">
        <f t="shared" si="4849"/>
        <v>1</v>
      </c>
    </row>
    <row r="346" spans="1:87" ht="18" customHeight="1" x14ac:dyDescent="0.55000000000000004">
      <c r="A346" s="180">
        <v>44170</v>
      </c>
      <c r="B346" s="241">
        <v>17</v>
      </c>
      <c r="C346" s="155">
        <f t="shared" ref="C346" si="5977">+B346+C345</f>
        <v>3936</v>
      </c>
      <c r="D346" s="155">
        <f t="shared" ref="D346" si="5978">+C346-F346</f>
        <v>246</v>
      </c>
      <c r="E346" s="147">
        <v>4</v>
      </c>
      <c r="F346" s="147">
        <v>3690</v>
      </c>
      <c r="G346" s="147">
        <v>2</v>
      </c>
      <c r="H346" s="135"/>
      <c r="I346" s="147">
        <v>8</v>
      </c>
      <c r="J346" s="135"/>
      <c r="K346" s="42">
        <v>0</v>
      </c>
      <c r="L346" s="146">
        <v>2</v>
      </c>
      <c r="M346" s="147">
        <v>2</v>
      </c>
      <c r="N346" s="135"/>
      <c r="O346" s="135"/>
      <c r="P346" s="147">
        <v>6</v>
      </c>
      <c r="Q346" s="147">
        <v>6</v>
      </c>
      <c r="R346" s="135"/>
      <c r="S346" s="135"/>
      <c r="T346" s="147">
        <v>11</v>
      </c>
      <c r="U346" s="147">
        <v>11</v>
      </c>
      <c r="V346" s="135"/>
      <c r="W346" s="42">
        <v>234</v>
      </c>
      <c r="X346" s="148">
        <v>227</v>
      </c>
      <c r="Y346" s="258">
        <v>158</v>
      </c>
      <c r="Z346" s="75">
        <f t="shared" si="5939"/>
        <v>44170</v>
      </c>
      <c r="AA346" s="231">
        <f t="shared" ref="AA346" si="5979">+AF346+AL346+AR346</f>
        <v>7541</v>
      </c>
      <c r="AB346" s="231">
        <f t="shared" ref="AB346" si="5980">+AH346+AN346+AT346</f>
        <v>6131</v>
      </c>
      <c r="AC346" s="232">
        <f t="shared" ref="AC346" si="5981">+AJ346+AP346+AV346</f>
        <v>119</v>
      </c>
      <c r="AD346" s="184">
        <f t="shared" ref="AD346" si="5982">+AF346-AF345</f>
        <v>101</v>
      </c>
      <c r="AE346" s="244">
        <f t="shared" ref="AE346" si="5983">+AE345+AD346</f>
        <v>5597</v>
      </c>
      <c r="AF346" s="156">
        <v>6802</v>
      </c>
      <c r="AG346" s="185">
        <f t="shared" ref="AG346" si="5984">+AH346-AH345</f>
        <v>46</v>
      </c>
      <c r="AH346" s="156">
        <v>5511</v>
      </c>
      <c r="AI346" s="185">
        <f t="shared" ref="AI346" si="5985">+AJ346-AJ345</f>
        <v>0</v>
      </c>
      <c r="AJ346" s="186">
        <v>112</v>
      </c>
      <c r="AK346" s="187">
        <f t="shared" ref="AK346" si="5986">+AL346-AL345</f>
        <v>0</v>
      </c>
      <c r="AL346" s="156">
        <v>46</v>
      </c>
      <c r="AM346" s="185">
        <f t="shared" ref="AM346" si="5987">+AN346-AN345</f>
        <v>0</v>
      </c>
      <c r="AN346" s="156">
        <v>46</v>
      </c>
      <c r="AO346" s="185">
        <f t="shared" ref="AO346" si="5988">+AP346-AP345</f>
        <v>0</v>
      </c>
      <c r="AP346" s="188">
        <v>0</v>
      </c>
      <c r="AQ346" s="187">
        <f t="shared" ref="AQ346" si="5989">+AR346-AR345</f>
        <v>3</v>
      </c>
      <c r="AR346" s="156">
        <v>693</v>
      </c>
      <c r="AS346" s="185">
        <f t="shared" ref="AS346" si="5990">+AT346-AT345</f>
        <v>2</v>
      </c>
      <c r="AT346" s="156">
        <v>574</v>
      </c>
      <c r="AU346" s="185">
        <f t="shared" ref="AU346" si="5991">+AV346-AV345</f>
        <v>0</v>
      </c>
      <c r="AV346" s="189">
        <v>7</v>
      </c>
      <c r="AW346" s="256">
        <v>175</v>
      </c>
      <c r="AX346" s="238">
        <f t="shared" si="5945"/>
        <v>44170</v>
      </c>
      <c r="AY346" s="6">
        <v>0</v>
      </c>
      <c r="AZ346" s="239">
        <f t="shared" ref="AZ346" si="5992">+AZ345+AY346</f>
        <v>341</v>
      </c>
      <c r="BA346" s="239">
        <f t="shared" si="5947"/>
        <v>129</v>
      </c>
      <c r="BB346" s="130">
        <v>0</v>
      </c>
      <c r="BC346" s="27">
        <f t="shared" ref="BC346" si="5993">+BC345+BB346</f>
        <v>22</v>
      </c>
      <c r="BD346" s="239">
        <f t="shared" si="5949"/>
        <v>164</v>
      </c>
      <c r="BE346" s="230">
        <f t="shared" ref="BE346" si="5994">+Z346</f>
        <v>44170</v>
      </c>
      <c r="BF346" s="132">
        <f t="shared" ref="BF346" si="5995">+B346</f>
        <v>17</v>
      </c>
      <c r="BG346" s="230">
        <f t="shared" ref="BG346" si="5996">+A346</f>
        <v>44170</v>
      </c>
      <c r="BH346" s="132">
        <f t="shared" ref="BH346" si="5997">+C346</f>
        <v>3936</v>
      </c>
      <c r="BI346" s="1">
        <f t="shared" ref="BI346" si="5998">+BE346</f>
        <v>44170</v>
      </c>
      <c r="BJ346">
        <f t="shared" ref="BJ346" si="5999">+L346</f>
        <v>2</v>
      </c>
      <c r="BK346">
        <f t="shared" ref="BK346" si="6000">+M346</f>
        <v>2</v>
      </c>
      <c r="BL346" s="1">
        <f t="shared" ref="BL346" si="6001">+BI346</f>
        <v>44170</v>
      </c>
      <c r="BM346">
        <f t="shared" ref="BM346" si="6002">+BM345+BJ346</f>
        <v>5691</v>
      </c>
      <c r="BN346">
        <f t="shared" ref="BN346" si="6003">+BN345+BK346</f>
        <v>2840</v>
      </c>
      <c r="BO346" s="180">
        <f t="shared" ref="BO346" si="6004">+A346</f>
        <v>44170</v>
      </c>
      <c r="BP346">
        <f t="shared" ref="BP346" si="6005">+AF346</f>
        <v>6802</v>
      </c>
      <c r="BQ346">
        <f t="shared" ref="BQ346" si="6006">+AH346</f>
        <v>5511</v>
      </c>
      <c r="BR346">
        <f t="shared" ref="BR346" si="6007">+AJ346</f>
        <v>112</v>
      </c>
      <c r="BS346" s="180">
        <f t="shared" ref="BS346" si="6008">+A346</f>
        <v>44170</v>
      </c>
      <c r="BT346">
        <f t="shared" ref="BT346" si="6009">+AL346</f>
        <v>46</v>
      </c>
      <c r="BU346">
        <f t="shared" ref="BU346" si="6010">+AN346</f>
        <v>46</v>
      </c>
      <c r="BV346">
        <f t="shared" ref="BV346" si="6011">+AP346</f>
        <v>0</v>
      </c>
      <c r="BW346" s="180">
        <f t="shared" ref="BW346" si="6012">+A346</f>
        <v>44170</v>
      </c>
      <c r="BX346">
        <f t="shared" ref="BX346" si="6013">+AR346</f>
        <v>693</v>
      </c>
      <c r="BY346">
        <f t="shared" ref="BY346" si="6014">+AT346</f>
        <v>574</v>
      </c>
      <c r="BZ346">
        <f t="shared" ref="BZ346" si="6015">+AV346</f>
        <v>7</v>
      </c>
      <c r="CA346" s="180">
        <f t="shared" ref="CA346" si="6016">+A346</f>
        <v>44170</v>
      </c>
      <c r="CB346">
        <f t="shared" ref="CB346" si="6017">+AD346</f>
        <v>101</v>
      </c>
      <c r="CC346">
        <f t="shared" ref="CC346" si="6018">+AG346</f>
        <v>46</v>
      </c>
      <c r="CD346" s="180">
        <f t="shared" ref="CD346" si="6019">+A346</f>
        <v>44170</v>
      </c>
      <c r="CE346">
        <f t="shared" ref="CE346" si="6020">+AI346</f>
        <v>0</v>
      </c>
      <c r="CF346" s="1">
        <f t="shared" ref="CF346" si="6021">+Z346</f>
        <v>44170</v>
      </c>
      <c r="CG346" s="284">
        <f t="shared" ref="CG346" si="6022">+AD346</f>
        <v>101</v>
      </c>
      <c r="CH346" s="287">
        <f t="shared" ref="CH346" si="6023">+Z346</f>
        <v>44170</v>
      </c>
      <c r="CI346" s="285">
        <f t="shared" ref="CI346" si="6024">+AI346</f>
        <v>0</v>
      </c>
    </row>
    <row r="347" spans="1:87" ht="18" customHeight="1" x14ac:dyDescent="0.55000000000000004">
      <c r="A347" s="180">
        <v>44171</v>
      </c>
      <c r="B347" s="241">
        <v>12</v>
      </c>
      <c r="C347" s="155">
        <f t="shared" ref="C347" si="6025">+B347+C346</f>
        <v>3948</v>
      </c>
      <c r="D347" s="155">
        <f t="shared" ref="D347" si="6026">+C347-F347</f>
        <v>245</v>
      </c>
      <c r="E347" s="147">
        <v>4</v>
      </c>
      <c r="F347" s="147">
        <v>3703</v>
      </c>
      <c r="G347" s="147">
        <v>2</v>
      </c>
      <c r="H347" s="135"/>
      <c r="I347" s="147">
        <v>4</v>
      </c>
      <c r="J347" s="135"/>
      <c r="K347" s="42">
        <v>0</v>
      </c>
      <c r="L347" s="146">
        <v>6</v>
      </c>
      <c r="M347" s="147">
        <v>6</v>
      </c>
      <c r="N347" s="135"/>
      <c r="O347" s="135"/>
      <c r="P347" s="147">
        <v>1</v>
      </c>
      <c r="Q347" s="147">
        <v>1</v>
      </c>
      <c r="R347" s="135"/>
      <c r="S347" s="135"/>
      <c r="T347" s="147">
        <v>8</v>
      </c>
      <c r="U347" s="147">
        <v>8</v>
      </c>
      <c r="V347" s="135"/>
      <c r="W347" s="42">
        <v>231</v>
      </c>
      <c r="X347" s="148">
        <v>224</v>
      </c>
      <c r="Y347" s="258">
        <v>159</v>
      </c>
      <c r="Z347" s="75">
        <f t="shared" si="5939"/>
        <v>44171</v>
      </c>
      <c r="AA347" s="231">
        <f t="shared" ref="AA347" si="6027">+AF347+AL347+AR347</f>
        <v>7659</v>
      </c>
      <c r="AB347" s="231">
        <f t="shared" ref="AB347" si="6028">+AH347+AN347+AT347</f>
        <v>6187</v>
      </c>
      <c r="AC347" s="232">
        <f t="shared" ref="AC347" si="6029">+AJ347+AP347+AV347</f>
        <v>119</v>
      </c>
      <c r="AD347" s="184">
        <f t="shared" ref="AD347" si="6030">+AF347-AF346</f>
        <v>95</v>
      </c>
      <c r="AE347" s="244">
        <f t="shared" ref="AE347" si="6031">+AE346+AD347</f>
        <v>5692</v>
      </c>
      <c r="AF347" s="156">
        <v>6897</v>
      </c>
      <c r="AG347" s="185">
        <f t="shared" ref="AG347" si="6032">+AH347-AH346</f>
        <v>56</v>
      </c>
      <c r="AH347" s="156">
        <v>5567</v>
      </c>
      <c r="AI347" s="185">
        <f t="shared" ref="AI347" si="6033">+AJ347-AJ346</f>
        <v>0</v>
      </c>
      <c r="AJ347" s="186">
        <v>112</v>
      </c>
      <c r="AK347" s="187">
        <f t="shared" ref="AK347" si="6034">+AL347-AL346</f>
        <v>0</v>
      </c>
      <c r="AL347" s="156">
        <v>46</v>
      </c>
      <c r="AM347" s="185">
        <f t="shared" ref="AM347" si="6035">+AN347-AN346</f>
        <v>0</v>
      </c>
      <c r="AN347" s="156">
        <v>46</v>
      </c>
      <c r="AO347" s="185">
        <f t="shared" ref="AO347" si="6036">+AP347-AP346</f>
        <v>0</v>
      </c>
      <c r="AP347" s="188">
        <v>0</v>
      </c>
      <c r="AQ347" s="187">
        <f t="shared" ref="AQ347" si="6037">+AR347-AR346</f>
        <v>23</v>
      </c>
      <c r="AR347" s="156">
        <v>716</v>
      </c>
      <c r="AS347" s="185">
        <f t="shared" ref="AS347" si="6038">+AT347-AT346</f>
        <v>0</v>
      </c>
      <c r="AT347" s="156">
        <v>574</v>
      </c>
      <c r="AU347" s="185">
        <f t="shared" ref="AU347" si="6039">+AV347-AV346</f>
        <v>0</v>
      </c>
      <c r="AV347" s="189">
        <v>7</v>
      </c>
      <c r="AW347" s="256">
        <v>176</v>
      </c>
      <c r="AX347" s="238">
        <f t="shared" si="5945"/>
        <v>44171</v>
      </c>
      <c r="AY347" s="6">
        <v>0</v>
      </c>
      <c r="AZ347" s="239">
        <f t="shared" ref="AZ347" si="6040">+AZ346+AY347</f>
        <v>341</v>
      </c>
      <c r="BA347" s="239">
        <f t="shared" si="5947"/>
        <v>130</v>
      </c>
      <c r="BB347" s="130">
        <v>0</v>
      </c>
      <c r="BC347" s="27">
        <f t="shared" ref="BC347" si="6041">+BC346+BB347</f>
        <v>22</v>
      </c>
      <c r="BD347" s="239">
        <f t="shared" si="5949"/>
        <v>165</v>
      </c>
      <c r="BE347" s="230">
        <f t="shared" ref="BE347" si="6042">+Z347</f>
        <v>44171</v>
      </c>
      <c r="BF347" s="132">
        <f t="shared" ref="BF347" si="6043">+B347</f>
        <v>12</v>
      </c>
      <c r="BG347" s="230">
        <f t="shared" ref="BG347" si="6044">+A347</f>
        <v>44171</v>
      </c>
      <c r="BH347" s="132">
        <f t="shared" ref="BH347" si="6045">+C347</f>
        <v>3948</v>
      </c>
      <c r="BI347" s="1">
        <f t="shared" ref="BI347" si="6046">+BE347</f>
        <v>44171</v>
      </c>
      <c r="BJ347">
        <f t="shared" ref="BJ347" si="6047">+L347</f>
        <v>6</v>
      </c>
      <c r="BK347">
        <f t="shared" ref="BK347" si="6048">+M347</f>
        <v>6</v>
      </c>
      <c r="BL347" s="1">
        <f t="shared" ref="BL347" si="6049">+BI347</f>
        <v>44171</v>
      </c>
      <c r="BM347">
        <f t="shared" ref="BM347" si="6050">+BM346+BJ347</f>
        <v>5697</v>
      </c>
      <c r="BN347">
        <f t="shared" ref="BN347" si="6051">+BN346+BK347</f>
        <v>2846</v>
      </c>
      <c r="BO347" s="180">
        <f t="shared" ref="BO347" si="6052">+A347</f>
        <v>44171</v>
      </c>
      <c r="BP347">
        <f t="shared" ref="BP347" si="6053">+AF347</f>
        <v>6897</v>
      </c>
      <c r="BQ347">
        <f t="shared" ref="BQ347" si="6054">+AH347</f>
        <v>5567</v>
      </c>
      <c r="BR347">
        <f t="shared" ref="BR347" si="6055">+AJ347</f>
        <v>112</v>
      </c>
      <c r="BS347" s="180">
        <f t="shared" ref="BS347" si="6056">+A347</f>
        <v>44171</v>
      </c>
      <c r="BT347">
        <f t="shared" ref="BT347" si="6057">+AL347</f>
        <v>46</v>
      </c>
      <c r="BU347">
        <f t="shared" ref="BU347" si="6058">+AN347</f>
        <v>46</v>
      </c>
      <c r="BV347">
        <f t="shared" ref="BV347" si="6059">+AP347</f>
        <v>0</v>
      </c>
      <c r="BW347" s="180">
        <f t="shared" ref="BW347" si="6060">+A347</f>
        <v>44171</v>
      </c>
      <c r="BX347">
        <f t="shared" ref="BX347" si="6061">+AR347</f>
        <v>716</v>
      </c>
      <c r="BY347">
        <f t="shared" ref="BY347" si="6062">+AT347</f>
        <v>574</v>
      </c>
      <c r="BZ347">
        <f t="shared" ref="BZ347" si="6063">+AV347</f>
        <v>7</v>
      </c>
      <c r="CA347" s="180">
        <f t="shared" ref="CA347" si="6064">+A347</f>
        <v>44171</v>
      </c>
      <c r="CB347">
        <f t="shared" ref="CB347" si="6065">+AD347</f>
        <v>95</v>
      </c>
      <c r="CC347">
        <f t="shared" ref="CC347" si="6066">+AG347</f>
        <v>56</v>
      </c>
      <c r="CD347" s="180">
        <f t="shared" ref="CD347" si="6067">+A347</f>
        <v>44171</v>
      </c>
      <c r="CE347">
        <f t="shared" ref="CE347" si="6068">+AI347</f>
        <v>0</v>
      </c>
      <c r="CF347" s="1">
        <f t="shared" ref="CF347" si="6069">+Z347</f>
        <v>44171</v>
      </c>
      <c r="CG347" s="284">
        <f t="shared" ref="CG347" si="6070">+AD347</f>
        <v>95</v>
      </c>
      <c r="CH347" s="287">
        <f t="shared" ref="CH347" si="6071">+Z347</f>
        <v>44171</v>
      </c>
      <c r="CI347" s="285">
        <f t="shared" ref="CI347" si="6072">+AI347</f>
        <v>0</v>
      </c>
    </row>
    <row r="348" spans="1:87" ht="18" customHeight="1" x14ac:dyDescent="0.55000000000000004">
      <c r="A348" s="180">
        <v>44172</v>
      </c>
      <c r="B348" s="241">
        <v>10</v>
      </c>
      <c r="C348" s="155">
        <f t="shared" ref="C348" si="6073">+B348+C347</f>
        <v>3958</v>
      </c>
      <c r="D348" s="155">
        <f t="shared" ref="D348" si="6074">+C348-F348</f>
        <v>242</v>
      </c>
      <c r="E348" s="147">
        <v>3</v>
      </c>
      <c r="F348" s="147">
        <v>3716</v>
      </c>
      <c r="G348" s="147">
        <v>1</v>
      </c>
      <c r="H348" s="135"/>
      <c r="I348" s="147">
        <v>2</v>
      </c>
      <c r="J348" s="135"/>
      <c r="K348" s="42">
        <v>0</v>
      </c>
      <c r="L348" s="146">
        <v>5</v>
      </c>
      <c r="M348" s="147">
        <v>5</v>
      </c>
      <c r="N348" s="135"/>
      <c r="O348" s="135"/>
      <c r="P348" s="147">
        <v>1</v>
      </c>
      <c r="Q348" s="147">
        <v>1</v>
      </c>
      <c r="R348" s="135"/>
      <c r="S348" s="135"/>
      <c r="T348" s="147">
        <v>16</v>
      </c>
      <c r="U348" s="147">
        <v>16</v>
      </c>
      <c r="V348" s="135"/>
      <c r="W348" s="42">
        <v>219</v>
      </c>
      <c r="X348" s="148">
        <v>212</v>
      </c>
      <c r="Y348" s="258">
        <v>160</v>
      </c>
      <c r="Z348" s="75">
        <f t="shared" si="5939"/>
        <v>44172</v>
      </c>
      <c r="AA348" s="231">
        <f t="shared" ref="AA348" si="6075">+AF348+AL348+AR348</f>
        <v>7737</v>
      </c>
      <c r="AB348" s="231">
        <f t="shared" ref="AB348" si="6076">+AH348+AN348+AT348</f>
        <v>6246</v>
      </c>
      <c r="AC348" s="232">
        <f t="shared" ref="AC348" si="6077">+AJ348+AP348+AV348</f>
        <v>119</v>
      </c>
      <c r="AD348" s="184">
        <f t="shared" ref="AD348" si="6078">+AF348-AF347</f>
        <v>78</v>
      </c>
      <c r="AE348" s="244">
        <f t="shared" ref="AE348" si="6079">+AE347+AD348</f>
        <v>5770</v>
      </c>
      <c r="AF348" s="156">
        <v>6975</v>
      </c>
      <c r="AG348" s="185">
        <f t="shared" ref="AG348" si="6080">+AH348-AH347</f>
        <v>59</v>
      </c>
      <c r="AH348" s="156">
        <v>5626</v>
      </c>
      <c r="AI348" s="185">
        <f t="shared" ref="AI348" si="6081">+AJ348-AJ347</f>
        <v>0</v>
      </c>
      <c r="AJ348" s="186">
        <v>112</v>
      </c>
      <c r="AK348" s="187">
        <f t="shared" ref="AK348" si="6082">+AL348-AL347</f>
        <v>0</v>
      </c>
      <c r="AL348" s="156">
        <v>46</v>
      </c>
      <c r="AM348" s="185">
        <f t="shared" ref="AM348" si="6083">+AN348-AN347</f>
        <v>0</v>
      </c>
      <c r="AN348" s="156">
        <v>46</v>
      </c>
      <c r="AO348" s="185">
        <f t="shared" ref="AO348" si="6084">+AP348-AP347</f>
        <v>0</v>
      </c>
      <c r="AP348" s="188">
        <v>0</v>
      </c>
      <c r="AQ348" s="187">
        <f t="shared" ref="AQ348" si="6085">+AR348-AR347</f>
        <v>0</v>
      </c>
      <c r="AR348" s="156">
        <v>716</v>
      </c>
      <c r="AS348" s="185">
        <f t="shared" ref="AS348" si="6086">+AT348-AT347</f>
        <v>0</v>
      </c>
      <c r="AT348" s="156">
        <v>574</v>
      </c>
      <c r="AU348" s="185">
        <f t="shared" ref="AU348" si="6087">+AV348-AV347</f>
        <v>0</v>
      </c>
      <c r="AV348" s="189">
        <v>7</v>
      </c>
      <c r="AW348" s="256">
        <v>177</v>
      </c>
      <c r="AX348" s="238">
        <f t="shared" si="5945"/>
        <v>44172</v>
      </c>
      <c r="AY348" s="6">
        <v>0</v>
      </c>
      <c r="AZ348" s="239">
        <f t="shared" ref="AZ348" si="6088">+AZ347+AY348</f>
        <v>341</v>
      </c>
      <c r="BA348" s="239">
        <f t="shared" si="5947"/>
        <v>131</v>
      </c>
      <c r="BB348" s="130">
        <v>0</v>
      </c>
      <c r="BC348" s="27">
        <f t="shared" ref="BC348" si="6089">+BC347+BB348</f>
        <v>22</v>
      </c>
      <c r="BD348" s="239">
        <f t="shared" si="5949"/>
        <v>166</v>
      </c>
      <c r="BE348" s="230">
        <f t="shared" ref="BE348" si="6090">+Z348</f>
        <v>44172</v>
      </c>
      <c r="BF348" s="132">
        <f t="shared" ref="BF348" si="6091">+B348</f>
        <v>10</v>
      </c>
      <c r="BG348" s="230">
        <f t="shared" ref="BG348" si="6092">+A348</f>
        <v>44172</v>
      </c>
      <c r="BH348" s="132">
        <f t="shared" ref="BH348" si="6093">+C348</f>
        <v>3958</v>
      </c>
      <c r="BI348" s="1">
        <f t="shared" ref="BI348" si="6094">+BE348</f>
        <v>44172</v>
      </c>
      <c r="BJ348">
        <f t="shared" ref="BJ348" si="6095">+L348</f>
        <v>5</v>
      </c>
      <c r="BK348">
        <f t="shared" ref="BK348" si="6096">+M348</f>
        <v>5</v>
      </c>
      <c r="BL348" s="1">
        <f t="shared" ref="BL348" si="6097">+BI348</f>
        <v>44172</v>
      </c>
      <c r="BM348">
        <f t="shared" ref="BM348" si="6098">+BM347+BJ348</f>
        <v>5702</v>
      </c>
      <c r="BN348">
        <f t="shared" ref="BN348" si="6099">+BN347+BK348</f>
        <v>2851</v>
      </c>
      <c r="BO348" s="180">
        <f t="shared" ref="BO348" si="6100">+A348</f>
        <v>44172</v>
      </c>
      <c r="BP348">
        <f t="shared" ref="BP348" si="6101">+AF348</f>
        <v>6975</v>
      </c>
      <c r="BQ348">
        <f t="shared" ref="BQ348" si="6102">+AH348</f>
        <v>5626</v>
      </c>
      <c r="BR348">
        <f t="shared" ref="BR348" si="6103">+AJ348</f>
        <v>112</v>
      </c>
      <c r="BS348" s="180">
        <f t="shared" ref="BS348" si="6104">+A348</f>
        <v>44172</v>
      </c>
      <c r="BT348">
        <f t="shared" ref="BT348" si="6105">+AL348</f>
        <v>46</v>
      </c>
      <c r="BU348">
        <f t="shared" ref="BU348" si="6106">+AN348</f>
        <v>46</v>
      </c>
      <c r="BV348">
        <f t="shared" ref="BV348" si="6107">+AP348</f>
        <v>0</v>
      </c>
      <c r="BW348" s="180">
        <f t="shared" ref="BW348" si="6108">+A348</f>
        <v>44172</v>
      </c>
      <c r="BX348">
        <f t="shared" ref="BX348" si="6109">+AR348</f>
        <v>716</v>
      </c>
      <c r="BY348">
        <f t="shared" ref="BY348" si="6110">+AT348</f>
        <v>574</v>
      </c>
      <c r="BZ348">
        <f t="shared" ref="BZ348" si="6111">+AV348</f>
        <v>7</v>
      </c>
      <c r="CA348" s="180">
        <f t="shared" ref="CA348" si="6112">+A348</f>
        <v>44172</v>
      </c>
      <c r="CB348">
        <f t="shared" ref="CB348" si="6113">+AD348</f>
        <v>78</v>
      </c>
      <c r="CC348">
        <f t="shared" ref="CC348" si="6114">+AG348</f>
        <v>59</v>
      </c>
      <c r="CD348" s="180">
        <f t="shared" ref="CD348" si="6115">+A348</f>
        <v>44172</v>
      </c>
      <c r="CE348">
        <f t="shared" ref="CE348" si="6116">+AI348</f>
        <v>0</v>
      </c>
      <c r="CF348" s="1">
        <f t="shared" ref="CF348" si="6117">+Z348</f>
        <v>44172</v>
      </c>
      <c r="CG348" s="284">
        <f t="shared" ref="CG348" si="6118">+AD348</f>
        <v>78</v>
      </c>
      <c r="CH348" s="287">
        <f t="shared" ref="CH348" si="6119">+Z348</f>
        <v>44172</v>
      </c>
      <c r="CI348" s="285">
        <f t="shared" ref="CI348" si="6120">+AI348</f>
        <v>0</v>
      </c>
    </row>
    <row r="349" spans="1:87" ht="18" customHeight="1" x14ac:dyDescent="0.55000000000000004">
      <c r="A349" s="180">
        <v>44173</v>
      </c>
      <c r="B349" s="241">
        <v>11</v>
      </c>
      <c r="C349" s="155">
        <f t="shared" ref="C349" si="6121">+B349+C348</f>
        <v>3969</v>
      </c>
      <c r="D349" s="155">
        <f t="shared" ref="D349" si="6122">+C349-F349</f>
        <v>242</v>
      </c>
      <c r="E349" s="147">
        <v>3</v>
      </c>
      <c r="F349" s="147">
        <v>3727</v>
      </c>
      <c r="G349" s="147">
        <v>2</v>
      </c>
      <c r="H349" s="135"/>
      <c r="I349" s="147">
        <v>3</v>
      </c>
      <c r="J349" s="135"/>
      <c r="K349" s="42">
        <v>0</v>
      </c>
      <c r="L349" s="146">
        <v>1</v>
      </c>
      <c r="M349" s="147">
        <v>1</v>
      </c>
      <c r="N349" s="135"/>
      <c r="O349" s="135"/>
      <c r="P349" s="147">
        <v>1</v>
      </c>
      <c r="Q349" s="147">
        <v>1</v>
      </c>
      <c r="R349" s="135"/>
      <c r="S349" s="135"/>
      <c r="T349" s="147">
        <v>9</v>
      </c>
      <c r="U349" s="147">
        <v>9</v>
      </c>
      <c r="V349" s="135"/>
      <c r="W349" s="42">
        <v>210</v>
      </c>
      <c r="X349" s="148">
        <v>202</v>
      </c>
      <c r="Y349" s="258">
        <v>161</v>
      </c>
      <c r="Z349" s="75">
        <f t="shared" si="5939"/>
        <v>44173</v>
      </c>
      <c r="AA349" s="231">
        <f t="shared" ref="AA349" si="6123">+AF349+AL349+AR349</f>
        <v>7839</v>
      </c>
      <c r="AB349" s="231">
        <f t="shared" ref="AB349" si="6124">+AH349+AN349+AT349</f>
        <v>6324</v>
      </c>
      <c r="AC349" s="232">
        <f t="shared" ref="AC349" si="6125">+AJ349+AP349+AV349</f>
        <v>119</v>
      </c>
      <c r="AD349" s="184">
        <f t="shared" ref="AD349" si="6126">+AF349-AF348</f>
        <v>100</v>
      </c>
      <c r="AE349" s="244">
        <f t="shared" ref="AE349" si="6127">+AE348+AD349</f>
        <v>5870</v>
      </c>
      <c r="AF349" s="156">
        <v>7075</v>
      </c>
      <c r="AG349" s="185">
        <f t="shared" ref="AG349" si="6128">+AH349-AH348</f>
        <v>70</v>
      </c>
      <c r="AH349" s="156">
        <v>5696</v>
      </c>
      <c r="AI349" s="185">
        <f t="shared" ref="AI349:AI350" si="6129">+AJ349-AJ348</f>
        <v>0</v>
      </c>
      <c r="AJ349" s="186">
        <v>112</v>
      </c>
      <c r="AK349" s="187">
        <f t="shared" ref="AK349" si="6130">+AL349-AL348</f>
        <v>0</v>
      </c>
      <c r="AL349" s="156">
        <v>46</v>
      </c>
      <c r="AM349" s="185">
        <f t="shared" ref="AM349" si="6131">+AN349-AN348</f>
        <v>0</v>
      </c>
      <c r="AN349" s="156">
        <v>46</v>
      </c>
      <c r="AO349" s="185">
        <f t="shared" ref="AO349" si="6132">+AP349-AP348</f>
        <v>0</v>
      </c>
      <c r="AP349" s="188">
        <v>0</v>
      </c>
      <c r="AQ349" s="187">
        <f t="shared" ref="AQ349" si="6133">+AR349-AR348</f>
        <v>2</v>
      </c>
      <c r="AR349" s="156">
        <v>718</v>
      </c>
      <c r="AS349" s="185">
        <f t="shared" ref="AS349" si="6134">+AT349-AT348</f>
        <v>8</v>
      </c>
      <c r="AT349" s="156">
        <v>582</v>
      </c>
      <c r="AU349" s="185">
        <f t="shared" ref="AU349" si="6135">+AV349-AV348</f>
        <v>0</v>
      </c>
      <c r="AV349" s="189">
        <v>7</v>
      </c>
      <c r="AW349" s="256">
        <v>178</v>
      </c>
      <c r="AX349" s="238">
        <f t="shared" si="5945"/>
        <v>44173</v>
      </c>
      <c r="AY349" s="6">
        <v>0</v>
      </c>
      <c r="AZ349" s="239">
        <f t="shared" ref="AZ349" si="6136">+AZ348+AY349</f>
        <v>341</v>
      </c>
      <c r="BA349" s="239">
        <f t="shared" si="5947"/>
        <v>132</v>
      </c>
      <c r="BB349" s="130">
        <v>0</v>
      </c>
      <c r="BC349" s="27">
        <f t="shared" ref="BC349" si="6137">+BC348+BB349</f>
        <v>22</v>
      </c>
      <c r="BD349" s="239">
        <f t="shared" si="5949"/>
        <v>167</v>
      </c>
      <c r="BE349" s="230">
        <f t="shared" ref="BE349" si="6138">+Z349</f>
        <v>44173</v>
      </c>
      <c r="BF349" s="132">
        <f t="shared" ref="BF349" si="6139">+B349</f>
        <v>11</v>
      </c>
      <c r="BG349" s="230">
        <f t="shared" ref="BG349" si="6140">+A349</f>
        <v>44173</v>
      </c>
      <c r="BH349" s="132">
        <f t="shared" ref="BH349" si="6141">+C349</f>
        <v>3969</v>
      </c>
      <c r="BI349" s="1">
        <f t="shared" ref="BI349" si="6142">+BE349</f>
        <v>44173</v>
      </c>
      <c r="BJ349">
        <f t="shared" ref="BJ349" si="6143">+L349</f>
        <v>1</v>
      </c>
      <c r="BK349">
        <f t="shared" ref="BK349" si="6144">+M349</f>
        <v>1</v>
      </c>
      <c r="BL349" s="1">
        <f t="shared" ref="BL349" si="6145">+BI349</f>
        <v>44173</v>
      </c>
      <c r="BM349">
        <f t="shared" ref="BM349" si="6146">+BM348+BJ349</f>
        <v>5703</v>
      </c>
      <c r="BN349">
        <f t="shared" ref="BN349" si="6147">+BN348+BK349</f>
        <v>2852</v>
      </c>
      <c r="BO349" s="180">
        <f t="shared" ref="BO349" si="6148">+A349</f>
        <v>44173</v>
      </c>
      <c r="BP349">
        <f t="shared" ref="BP349" si="6149">+AF349</f>
        <v>7075</v>
      </c>
      <c r="BQ349">
        <f t="shared" ref="BQ349" si="6150">+AH349</f>
        <v>5696</v>
      </c>
      <c r="BR349">
        <f t="shared" ref="BR349" si="6151">+AJ349</f>
        <v>112</v>
      </c>
      <c r="BS349" s="180">
        <f t="shared" ref="BS349" si="6152">+A349</f>
        <v>44173</v>
      </c>
      <c r="BT349">
        <f t="shared" ref="BT349" si="6153">+AL349</f>
        <v>46</v>
      </c>
      <c r="BU349">
        <f t="shared" ref="BU349" si="6154">+AN349</f>
        <v>46</v>
      </c>
      <c r="BV349">
        <f t="shared" ref="BV349" si="6155">+AP349</f>
        <v>0</v>
      </c>
      <c r="BW349" s="180">
        <f t="shared" ref="BW349" si="6156">+A349</f>
        <v>44173</v>
      </c>
      <c r="BX349">
        <f t="shared" ref="BX349" si="6157">+AR349</f>
        <v>718</v>
      </c>
      <c r="BY349">
        <f t="shared" ref="BY349" si="6158">+AT349</f>
        <v>582</v>
      </c>
      <c r="BZ349">
        <f t="shared" ref="BZ349" si="6159">+AV349</f>
        <v>7</v>
      </c>
      <c r="CA349" s="180">
        <f t="shared" ref="CA349" si="6160">+A349</f>
        <v>44173</v>
      </c>
      <c r="CB349">
        <f t="shared" ref="CB349" si="6161">+AD349</f>
        <v>100</v>
      </c>
      <c r="CC349">
        <f t="shared" ref="CC349" si="6162">+AG349</f>
        <v>70</v>
      </c>
      <c r="CD349" s="180">
        <f t="shared" ref="CD349" si="6163">+A349</f>
        <v>44173</v>
      </c>
      <c r="CE349">
        <f t="shared" ref="CE349" si="6164">+AI349</f>
        <v>0</v>
      </c>
      <c r="CF349" s="1">
        <f t="shared" ref="CF349" si="6165">+Z349</f>
        <v>44173</v>
      </c>
      <c r="CG349" s="284">
        <f t="shared" ref="CG349" si="6166">+AD349</f>
        <v>100</v>
      </c>
      <c r="CH349" s="287">
        <f t="shared" ref="CH349" si="6167">+Z349</f>
        <v>44173</v>
      </c>
      <c r="CI349" s="285">
        <f t="shared" ref="CI349" si="6168">+AI349</f>
        <v>0</v>
      </c>
    </row>
    <row r="350" spans="1:87" ht="18" customHeight="1" x14ac:dyDescent="0.55000000000000004">
      <c r="A350" s="180">
        <v>44174</v>
      </c>
      <c r="B350" s="241">
        <v>11</v>
      </c>
      <c r="C350" s="155">
        <f t="shared" ref="C350" si="6169">+B350+C349</f>
        <v>3980</v>
      </c>
      <c r="D350" s="155">
        <f t="shared" ref="D350" si="6170">+C350-F350</f>
        <v>242</v>
      </c>
      <c r="E350" s="147">
        <v>3</v>
      </c>
      <c r="F350" s="147">
        <v>3738</v>
      </c>
      <c r="G350" s="147">
        <v>2</v>
      </c>
      <c r="H350" s="135"/>
      <c r="I350" s="147">
        <v>3</v>
      </c>
      <c r="J350" s="135"/>
      <c r="K350" s="42">
        <v>0</v>
      </c>
      <c r="L350" s="146">
        <v>5</v>
      </c>
      <c r="M350" s="147">
        <v>5</v>
      </c>
      <c r="N350" s="135"/>
      <c r="O350" s="135"/>
      <c r="P350" s="147">
        <v>2</v>
      </c>
      <c r="Q350" s="147">
        <v>2</v>
      </c>
      <c r="R350" s="135"/>
      <c r="S350" s="135"/>
      <c r="T350" s="147">
        <v>12</v>
      </c>
      <c r="U350" s="147">
        <v>12</v>
      </c>
      <c r="V350" s="135"/>
      <c r="W350" s="42">
        <v>201</v>
      </c>
      <c r="X350" s="148">
        <v>193</v>
      </c>
      <c r="Y350" s="258">
        <v>162</v>
      </c>
      <c r="Z350" s="75">
        <f t="shared" ref="Z350" si="6171">+A350</f>
        <v>44174</v>
      </c>
      <c r="AA350" s="231">
        <f t="shared" ref="AA350" si="6172">+AF350+AL350+AR350</f>
        <v>7945</v>
      </c>
      <c r="AB350" s="231">
        <f t="shared" ref="AB350" si="6173">+AH350+AN350+AT350</f>
        <v>6414</v>
      </c>
      <c r="AC350" s="232">
        <f t="shared" ref="AC350" si="6174">+AJ350+AP350+AV350</f>
        <v>121</v>
      </c>
      <c r="AD350" s="184">
        <f t="shared" ref="AD350" si="6175">+AF350-AF349</f>
        <v>104</v>
      </c>
      <c r="AE350" s="244">
        <f t="shared" ref="AE350" si="6176">+AE349+AD350</f>
        <v>5974</v>
      </c>
      <c r="AF350" s="156">
        <v>7179</v>
      </c>
      <c r="AG350" s="185">
        <f t="shared" ref="AG350" si="6177">+AH350-AH349</f>
        <v>87</v>
      </c>
      <c r="AH350" s="156">
        <v>5783</v>
      </c>
      <c r="AI350" s="185">
        <f t="shared" si="6129"/>
        <v>2</v>
      </c>
      <c r="AJ350" s="186">
        <v>114</v>
      </c>
      <c r="AK350" s="187">
        <f t="shared" ref="AK350" si="6178">+AL350-AL349</f>
        <v>0</v>
      </c>
      <c r="AL350" s="156">
        <v>46</v>
      </c>
      <c r="AM350" s="185">
        <f t="shared" ref="AM350" si="6179">+AN350-AN349</f>
        <v>0</v>
      </c>
      <c r="AN350" s="156">
        <v>46</v>
      </c>
      <c r="AO350" s="185">
        <f t="shared" ref="AO350" si="6180">+AP350-AP349</f>
        <v>0</v>
      </c>
      <c r="AP350" s="188">
        <v>0</v>
      </c>
      <c r="AQ350" s="187">
        <f t="shared" ref="AQ350" si="6181">+AR350-AR349</f>
        <v>2</v>
      </c>
      <c r="AR350" s="156">
        <v>720</v>
      </c>
      <c r="AS350" s="185">
        <f t="shared" ref="AS350" si="6182">+AT350-AT349</f>
        <v>3</v>
      </c>
      <c r="AT350" s="156">
        <v>585</v>
      </c>
      <c r="AU350" s="185">
        <f t="shared" ref="AU350" si="6183">+AV350-AV349</f>
        <v>0</v>
      </c>
      <c r="AV350" s="189">
        <v>7</v>
      </c>
      <c r="AW350" s="256">
        <v>179</v>
      </c>
      <c r="AX350" s="238">
        <f t="shared" ref="AX350" si="6184">+A350</f>
        <v>44174</v>
      </c>
      <c r="AY350" s="6">
        <v>0</v>
      </c>
      <c r="AZ350" s="239">
        <f t="shared" ref="AZ350" si="6185">+AZ349+AY350</f>
        <v>341</v>
      </c>
      <c r="BA350" s="239">
        <f t="shared" si="5947"/>
        <v>133</v>
      </c>
      <c r="BB350" s="130">
        <v>0</v>
      </c>
      <c r="BC350" s="27">
        <f t="shared" ref="BC350" si="6186">+BC349+BB350</f>
        <v>22</v>
      </c>
      <c r="BD350" s="239">
        <f t="shared" si="5949"/>
        <v>168</v>
      </c>
      <c r="BE350" s="230">
        <f t="shared" ref="BE350" si="6187">+Z350</f>
        <v>44174</v>
      </c>
      <c r="BF350" s="132">
        <f t="shared" ref="BF350" si="6188">+B350</f>
        <v>11</v>
      </c>
      <c r="BG350" s="230">
        <f t="shared" ref="BG350" si="6189">+A350</f>
        <v>44174</v>
      </c>
      <c r="BH350" s="132">
        <f t="shared" ref="BH350" si="6190">+C350</f>
        <v>3980</v>
      </c>
      <c r="BI350" s="1">
        <f t="shared" ref="BI350" si="6191">+BE350</f>
        <v>44174</v>
      </c>
      <c r="BJ350">
        <f t="shared" ref="BJ350" si="6192">+L350</f>
        <v>5</v>
      </c>
      <c r="BK350">
        <f t="shared" ref="BK350" si="6193">+M350</f>
        <v>5</v>
      </c>
      <c r="BL350" s="1">
        <f t="shared" ref="BL350" si="6194">+BI350</f>
        <v>44174</v>
      </c>
      <c r="BM350">
        <f t="shared" ref="BM350" si="6195">+BM349+BJ350</f>
        <v>5708</v>
      </c>
      <c r="BN350">
        <f t="shared" ref="BN350" si="6196">+BN349+BK350</f>
        <v>2857</v>
      </c>
      <c r="BO350" s="180">
        <f t="shared" ref="BO350" si="6197">+A350</f>
        <v>44174</v>
      </c>
      <c r="BP350">
        <f t="shared" ref="BP350" si="6198">+AF350</f>
        <v>7179</v>
      </c>
      <c r="BQ350">
        <f t="shared" ref="BQ350" si="6199">+AH350</f>
        <v>5783</v>
      </c>
      <c r="BR350">
        <f t="shared" ref="BR350" si="6200">+AJ350</f>
        <v>114</v>
      </c>
      <c r="BS350" s="180">
        <f t="shared" ref="BS350" si="6201">+A350</f>
        <v>44174</v>
      </c>
      <c r="BT350">
        <f t="shared" ref="BT350" si="6202">+AL350</f>
        <v>46</v>
      </c>
      <c r="BU350">
        <f t="shared" ref="BU350" si="6203">+AN350</f>
        <v>46</v>
      </c>
      <c r="BV350">
        <f t="shared" ref="BV350" si="6204">+AP350</f>
        <v>0</v>
      </c>
      <c r="BW350" s="180">
        <f t="shared" ref="BW350" si="6205">+A350</f>
        <v>44174</v>
      </c>
      <c r="BX350">
        <f t="shared" ref="BX350" si="6206">+AR350</f>
        <v>720</v>
      </c>
      <c r="BY350">
        <f t="shared" ref="BY350" si="6207">+AT350</f>
        <v>585</v>
      </c>
      <c r="BZ350">
        <f t="shared" ref="BZ350" si="6208">+AV350</f>
        <v>7</v>
      </c>
      <c r="CA350" s="180">
        <f t="shared" ref="CA350" si="6209">+A350</f>
        <v>44174</v>
      </c>
      <c r="CB350">
        <f t="shared" ref="CB350" si="6210">+AD350</f>
        <v>104</v>
      </c>
      <c r="CC350">
        <f t="shared" ref="CC350" si="6211">+AG350</f>
        <v>87</v>
      </c>
      <c r="CD350" s="180">
        <f t="shared" ref="CD350" si="6212">+A350</f>
        <v>44174</v>
      </c>
      <c r="CE350">
        <f t="shared" ref="CE350" si="6213">+AI350</f>
        <v>2</v>
      </c>
      <c r="CF350" s="1">
        <f t="shared" ref="CF350" si="6214">+Z350</f>
        <v>44174</v>
      </c>
      <c r="CG350" s="284">
        <f t="shared" ref="CG350" si="6215">+AD350</f>
        <v>104</v>
      </c>
      <c r="CH350" s="287">
        <f t="shared" ref="CH350" si="6216">+Z350</f>
        <v>44174</v>
      </c>
      <c r="CI350" s="285">
        <f t="shared" ref="CI350" si="6217">+AI350</f>
        <v>2</v>
      </c>
    </row>
    <row r="351" spans="1:87" ht="18" customHeight="1" x14ac:dyDescent="0.55000000000000004">
      <c r="A351" s="180">
        <v>44175</v>
      </c>
      <c r="B351" s="241">
        <v>9</v>
      </c>
      <c r="C351" s="155">
        <f t="shared" ref="C351" si="6218">+B351+C350</f>
        <v>3989</v>
      </c>
      <c r="D351" s="155">
        <f t="shared" ref="D351" si="6219">+C351-F351</f>
        <v>246</v>
      </c>
      <c r="E351" s="147">
        <v>3</v>
      </c>
      <c r="F351" s="147">
        <v>3743</v>
      </c>
      <c r="G351" s="147">
        <v>0</v>
      </c>
      <c r="H351" s="135"/>
      <c r="I351" s="147">
        <v>3</v>
      </c>
      <c r="J351" s="135"/>
      <c r="K351" s="42">
        <v>0</v>
      </c>
      <c r="L351" s="146">
        <v>7</v>
      </c>
      <c r="M351" s="147">
        <v>6</v>
      </c>
      <c r="N351" s="135"/>
      <c r="O351" s="135"/>
      <c r="P351" s="147">
        <v>2</v>
      </c>
      <c r="Q351" s="147">
        <v>2</v>
      </c>
      <c r="R351" s="135"/>
      <c r="S351" s="135"/>
      <c r="T351" s="147">
        <v>6</v>
      </c>
      <c r="U351" s="147">
        <v>6</v>
      </c>
      <c r="V351" s="135"/>
      <c r="W351" s="42">
        <v>200</v>
      </c>
      <c r="X351" s="148">
        <v>191</v>
      </c>
      <c r="Y351" s="258">
        <v>163</v>
      </c>
      <c r="Z351" s="75">
        <f t="shared" ref="Z351" si="6220">+A351</f>
        <v>44175</v>
      </c>
      <c r="AA351" s="231">
        <f t="shared" ref="AA351" si="6221">+AF351+AL351+AR351</f>
        <v>8061</v>
      </c>
      <c r="AB351" s="231">
        <f t="shared" ref="AB351" si="6222">+AH351+AN351+AT351</f>
        <v>6536</v>
      </c>
      <c r="AC351" s="232">
        <f t="shared" ref="AC351" si="6223">+AJ351+AP351+AV351</f>
        <v>121</v>
      </c>
      <c r="AD351" s="184">
        <f t="shared" ref="AD351" si="6224">+AF351-AF350</f>
        <v>112</v>
      </c>
      <c r="AE351" s="244">
        <f t="shared" ref="AE351" si="6225">+AE350+AD351</f>
        <v>6086</v>
      </c>
      <c r="AF351" s="156">
        <v>7291</v>
      </c>
      <c r="AG351" s="185">
        <f t="shared" ref="AG351" si="6226">+AH351-AH350</f>
        <v>117</v>
      </c>
      <c r="AH351" s="156">
        <v>5900</v>
      </c>
      <c r="AI351" s="185">
        <f t="shared" ref="AI351" si="6227">+AJ351-AJ350</f>
        <v>0</v>
      </c>
      <c r="AJ351" s="186">
        <v>114</v>
      </c>
      <c r="AK351" s="187">
        <f t="shared" ref="AK351" si="6228">+AL351-AL350</f>
        <v>0</v>
      </c>
      <c r="AL351" s="156">
        <v>46</v>
      </c>
      <c r="AM351" s="185">
        <f t="shared" ref="AM351" si="6229">+AN351-AN350</f>
        <v>0</v>
      </c>
      <c r="AN351" s="156">
        <v>46</v>
      </c>
      <c r="AO351" s="185">
        <f t="shared" ref="AO351" si="6230">+AP351-AP350</f>
        <v>0</v>
      </c>
      <c r="AP351" s="188">
        <v>0</v>
      </c>
      <c r="AQ351" s="187">
        <f t="shared" ref="AQ351" si="6231">+AR351-AR350</f>
        <v>4</v>
      </c>
      <c r="AR351" s="156">
        <v>724</v>
      </c>
      <c r="AS351" s="185">
        <f t="shared" ref="AS351" si="6232">+AT351-AT350</f>
        <v>5</v>
      </c>
      <c r="AT351" s="156">
        <v>590</v>
      </c>
      <c r="AU351" s="185">
        <f t="shared" ref="AU351" si="6233">+AV351-AV350</f>
        <v>0</v>
      </c>
      <c r="AV351" s="189">
        <v>7</v>
      </c>
      <c r="AW351" s="256">
        <v>180</v>
      </c>
      <c r="AX351" s="238">
        <f t="shared" ref="AX351" si="6234">+A351</f>
        <v>44175</v>
      </c>
      <c r="AY351" s="6">
        <v>0</v>
      </c>
      <c r="AZ351" s="239">
        <f t="shared" ref="AZ351" si="6235">+AZ350+AY351</f>
        <v>341</v>
      </c>
      <c r="BA351" s="239">
        <f t="shared" si="5947"/>
        <v>134</v>
      </c>
      <c r="BB351" s="130">
        <v>0</v>
      </c>
      <c r="BC351" s="27">
        <f t="shared" ref="BC351" si="6236">+BC350+BB351</f>
        <v>22</v>
      </c>
      <c r="BD351" s="239">
        <f t="shared" si="5949"/>
        <v>169</v>
      </c>
      <c r="BE351" s="230">
        <f t="shared" ref="BE351" si="6237">+Z351</f>
        <v>44175</v>
      </c>
      <c r="BF351" s="132">
        <f t="shared" ref="BF351" si="6238">+B351</f>
        <v>9</v>
      </c>
      <c r="BG351" s="230">
        <f t="shared" ref="BG351" si="6239">+A351</f>
        <v>44175</v>
      </c>
      <c r="BH351" s="132">
        <f t="shared" ref="BH351" si="6240">+C351</f>
        <v>3989</v>
      </c>
      <c r="BI351" s="1">
        <f t="shared" ref="BI351" si="6241">+BE351</f>
        <v>44175</v>
      </c>
      <c r="BJ351">
        <f t="shared" ref="BJ351" si="6242">+L351</f>
        <v>7</v>
      </c>
      <c r="BK351">
        <f t="shared" ref="BK351" si="6243">+M351</f>
        <v>6</v>
      </c>
      <c r="BL351" s="1">
        <f t="shared" ref="BL351" si="6244">+BI351</f>
        <v>44175</v>
      </c>
      <c r="BM351">
        <f t="shared" ref="BM351" si="6245">+BM350+BJ351</f>
        <v>5715</v>
      </c>
      <c r="BN351">
        <f t="shared" ref="BN351" si="6246">+BN350+BK351</f>
        <v>2863</v>
      </c>
      <c r="BO351" s="180">
        <f t="shared" ref="BO351" si="6247">+A351</f>
        <v>44175</v>
      </c>
      <c r="BP351">
        <f t="shared" ref="BP351" si="6248">+AF351</f>
        <v>7291</v>
      </c>
      <c r="BQ351">
        <f t="shared" ref="BQ351" si="6249">+AH351</f>
        <v>5900</v>
      </c>
      <c r="BR351">
        <f t="shared" ref="BR351" si="6250">+AJ351</f>
        <v>114</v>
      </c>
      <c r="BS351" s="180">
        <f t="shared" ref="BS351" si="6251">+A351</f>
        <v>44175</v>
      </c>
      <c r="BT351">
        <f t="shared" ref="BT351" si="6252">+AL351</f>
        <v>46</v>
      </c>
      <c r="BU351">
        <f t="shared" ref="BU351" si="6253">+AN351</f>
        <v>46</v>
      </c>
      <c r="BV351">
        <f t="shared" ref="BV351" si="6254">+AP351</f>
        <v>0</v>
      </c>
      <c r="BW351" s="180">
        <f t="shared" ref="BW351" si="6255">+A351</f>
        <v>44175</v>
      </c>
      <c r="BX351">
        <f t="shared" ref="BX351" si="6256">+AR351</f>
        <v>724</v>
      </c>
      <c r="BY351">
        <f t="shared" ref="BY351" si="6257">+AT351</f>
        <v>590</v>
      </c>
      <c r="BZ351">
        <f t="shared" ref="BZ351" si="6258">+AV351</f>
        <v>7</v>
      </c>
      <c r="CA351" s="180">
        <f t="shared" ref="CA351" si="6259">+A351</f>
        <v>44175</v>
      </c>
      <c r="CB351">
        <f t="shared" ref="CB351" si="6260">+AD351</f>
        <v>112</v>
      </c>
      <c r="CC351">
        <f t="shared" ref="CC351" si="6261">+AG351</f>
        <v>117</v>
      </c>
      <c r="CD351" s="180">
        <f t="shared" ref="CD351" si="6262">+A351</f>
        <v>44175</v>
      </c>
      <c r="CE351">
        <f t="shared" ref="CE351" si="6263">+AI351</f>
        <v>0</v>
      </c>
      <c r="CF351" s="1">
        <f t="shared" ref="CF351" si="6264">+Z351</f>
        <v>44175</v>
      </c>
      <c r="CG351" s="284">
        <f t="shared" ref="CG351" si="6265">+AD351</f>
        <v>112</v>
      </c>
      <c r="CH351" s="287">
        <f t="shared" ref="CH351" si="6266">+Z351</f>
        <v>44175</v>
      </c>
      <c r="CI351" s="285">
        <f t="shared" ref="CI351" si="6267">+AI351</f>
        <v>0</v>
      </c>
    </row>
    <row r="352" spans="1:87" ht="18" customHeight="1" x14ac:dyDescent="0.55000000000000004">
      <c r="A352" s="180">
        <v>44176</v>
      </c>
      <c r="B352" s="241">
        <v>13</v>
      </c>
      <c r="C352" s="155">
        <f t="shared" ref="C352" si="6268">+B352+C351</f>
        <v>4002</v>
      </c>
      <c r="D352" s="155">
        <f t="shared" ref="D352" si="6269">+C352-F352</f>
        <v>250</v>
      </c>
      <c r="E352" s="147">
        <v>4</v>
      </c>
      <c r="F352" s="147">
        <v>3752</v>
      </c>
      <c r="G352" s="147">
        <v>0</v>
      </c>
      <c r="H352" s="135"/>
      <c r="I352" s="147">
        <v>3</v>
      </c>
      <c r="J352" s="135"/>
      <c r="K352" s="42">
        <v>0</v>
      </c>
      <c r="L352" s="146">
        <v>17</v>
      </c>
      <c r="M352" s="147">
        <v>15</v>
      </c>
      <c r="N352" s="135"/>
      <c r="O352" s="135"/>
      <c r="P352" s="147">
        <v>2</v>
      </c>
      <c r="Q352" s="147">
        <v>2</v>
      </c>
      <c r="R352" s="135"/>
      <c r="S352" s="135"/>
      <c r="T352" s="147">
        <v>19</v>
      </c>
      <c r="U352" s="147">
        <v>19</v>
      </c>
      <c r="V352" s="135"/>
      <c r="W352" s="42">
        <v>196</v>
      </c>
      <c r="X352" s="148">
        <v>185</v>
      </c>
      <c r="Y352" s="258">
        <v>164</v>
      </c>
      <c r="Z352" s="75">
        <f t="shared" ref="Z352" si="6270">+A352</f>
        <v>44176</v>
      </c>
      <c r="AA352" s="231">
        <f t="shared" ref="AA352" si="6271">+AF352+AL352+AR352</f>
        <v>8148</v>
      </c>
      <c r="AB352" s="231">
        <f t="shared" ref="AB352" si="6272">+AH352+AN352+AT352</f>
        <v>6637</v>
      </c>
      <c r="AC352" s="232">
        <f t="shared" ref="AC352" si="6273">+AJ352+AP352+AV352</f>
        <v>121</v>
      </c>
      <c r="AD352" s="184">
        <f t="shared" ref="AD352" si="6274">+AF352-AF351</f>
        <v>86</v>
      </c>
      <c r="AE352" s="244">
        <f t="shared" ref="AE352" si="6275">+AE351+AD352</f>
        <v>6172</v>
      </c>
      <c r="AF352" s="156">
        <v>7377</v>
      </c>
      <c r="AG352" s="185">
        <f t="shared" ref="AG352" si="6276">+AH352-AH351</f>
        <v>96</v>
      </c>
      <c r="AH352" s="156">
        <v>5996</v>
      </c>
      <c r="AI352" s="185">
        <f t="shared" ref="AI352" si="6277">+AJ352-AJ351</f>
        <v>0</v>
      </c>
      <c r="AJ352" s="186">
        <v>114</v>
      </c>
      <c r="AK352" s="187">
        <f t="shared" ref="AK352" si="6278">+AL352-AL351</f>
        <v>0</v>
      </c>
      <c r="AL352" s="156">
        <v>46</v>
      </c>
      <c r="AM352" s="185">
        <f t="shared" ref="AM352" si="6279">+AN352-AN351</f>
        <v>0</v>
      </c>
      <c r="AN352" s="156">
        <v>46</v>
      </c>
      <c r="AO352" s="185">
        <f t="shared" ref="AO352" si="6280">+AP352-AP351</f>
        <v>0</v>
      </c>
      <c r="AP352" s="188">
        <v>0</v>
      </c>
      <c r="AQ352" s="187">
        <f t="shared" ref="AQ352" si="6281">+AR352-AR351</f>
        <v>1</v>
      </c>
      <c r="AR352" s="156">
        <v>725</v>
      </c>
      <c r="AS352" s="185">
        <f t="shared" ref="AS352" si="6282">+AT352-AT351</f>
        <v>5</v>
      </c>
      <c r="AT352" s="156">
        <v>595</v>
      </c>
      <c r="AU352" s="185">
        <f t="shared" ref="AU352" si="6283">+AV352-AV351</f>
        <v>0</v>
      </c>
      <c r="AV352" s="189">
        <v>7</v>
      </c>
      <c r="AW352" s="256">
        <v>181</v>
      </c>
      <c r="AX352" s="238">
        <f t="shared" ref="AX352" si="6284">+A352</f>
        <v>44176</v>
      </c>
      <c r="AY352" s="6">
        <v>0</v>
      </c>
      <c r="AZ352" s="239">
        <f t="shared" ref="AZ352" si="6285">+AZ351+AY352</f>
        <v>341</v>
      </c>
      <c r="BA352" s="239">
        <f t="shared" si="5947"/>
        <v>135</v>
      </c>
      <c r="BB352" s="130">
        <v>0</v>
      </c>
      <c r="BC352" s="27">
        <f t="shared" ref="BC352" si="6286">+BC351+BB352</f>
        <v>22</v>
      </c>
      <c r="BD352" s="239">
        <f t="shared" si="5949"/>
        <v>170</v>
      </c>
      <c r="BE352" s="230">
        <f t="shared" ref="BE352" si="6287">+Z352</f>
        <v>44176</v>
      </c>
      <c r="BF352" s="132">
        <f t="shared" ref="BF352" si="6288">+B352</f>
        <v>13</v>
      </c>
      <c r="BG352" s="230">
        <f t="shared" ref="BG352" si="6289">+A352</f>
        <v>44176</v>
      </c>
      <c r="BH352" s="132">
        <f t="shared" ref="BH352" si="6290">+C352</f>
        <v>4002</v>
      </c>
      <c r="BI352" s="1">
        <f t="shared" ref="BI352" si="6291">+BE352</f>
        <v>44176</v>
      </c>
      <c r="BJ352">
        <f t="shared" ref="BJ352" si="6292">+L352</f>
        <v>17</v>
      </c>
      <c r="BK352">
        <f t="shared" ref="BK352" si="6293">+M352</f>
        <v>15</v>
      </c>
      <c r="BL352" s="1">
        <f t="shared" ref="BL352" si="6294">+BI352</f>
        <v>44176</v>
      </c>
      <c r="BM352">
        <f t="shared" ref="BM352" si="6295">+BM351+BJ352</f>
        <v>5732</v>
      </c>
      <c r="BN352">
        <f t="shared" ref="BN352" si="6296">+BN351+BK352</f>
        <v>2878</v>
      </c>
      <c r="BO352" s="180">
        <f t="shared" ref="BO352" si="6297">+A352</f>
        <v>44176</v>
      </c>
      <c r="BP352">
        <f t="shared" ref="BP352" si="6298">+AF352</f>
        <v>7377</v>
      </c>
      <c r="BQ352">
        <f t="shared" ref="BQ352" si="6299">+AH352</f>
        <v>5996</v>
      </c>
      <c r="BR352">
        <f t="shared" ref="BR352" si="6300">+AJ352</f>
        <v>114</v>
      </c>
      <c r="BS352" s="180">
        <f t="shared" ref="BS352" si="6301">+A352</f>
        <v>44176</v>
      </c>
      <c r="BT352">
        <f t="shared" ref="BT352" si="6302">+AL352</f>
        <v>46</v>
      </c>
      <c r="BU352">
        <f t="shared" ref="BU352" si="6303">+AN352</f>
        <v>46</v>
      </c>
      <c r="BV352">
        <f t="shared" ref="BV352" si="6304">+AP352</f>
        <v>0</v>
      </c>
      <c r="BW352" s="180">
        <f t="shared" ref="BW352" si="6305">+A352</f>
        <v>44176</v>
      </c>
      <c r="BX352">
        <f t="shared" ref="BX352" si="6306">+AR352</f>
        <v>725</v>
      </c>
      <c r="BY352">
        <f t="shared" ref="BY352" si="6307">+AT352</f>
        <v>595</v>
      </c>
      <c r="BZ352">
        <f t="shared" ref="BZ352" si="6308">+AV352</f>
        <v>7</v>
      </c>
      <c r="CA352" s="180">
        <f t="shared" ref="CA352" si="6309">+A352</f>
        <v>44176</v>
      </c>
      <c r="CB352">
        <f t="shared" ref="CB352" si="6310">+AD352</f>
        <v>86</v>
      </c>
      <c r="CC352">
        <f t="shared" ref="CC352" si="6311">+AG352</f>
        <v>96</v>
      </c>
      <c r="CD352" s="180">
        <f t="shared" ref="CD352" si="6312">+A352</f>
        <v>44176</v>
      </c>
      <c r="CE352">
        <f t="shared" ref="CE352" si="6313">+AI352</f>
        <v>0</v>
      </c>
      <c r="CF352" s="1">
        <f t="shared" ref="CF352" si="6314">+Z352</f>
        <v>44176</v>
      </c>
      <c r="CG352" s="284">
        <f t="shared" ref="CG352" si="6315">+AD352</f>
        <v>86</v>
      </c>
      <c r="CH352" s="287">
        <f t="shared" ref="CH352" si="6316">+Z352</f>
        <v>44176</v>
      </c>
      <c r="CI352" s="285">
        <f t="shared" ref="CI352" si="6317">+AI352</f>
        <v>0</v>
      </c>
    </row>
    <row r="353" spans="1:87" ht="18" customHeight="1" x14ac:dyDescent="0.55000000000000004">
      <c r="A353" s="180">
        <v>44177</v>
      </c>
      <c r="B353" s="241">
        <v>19</v>
      </c>
      <c r="C353" s="155">
        <f t="shared" ref="C353" si="6318">+B353+C352</f>
        <v>4021</v>
      </c>
      <c r="D353" s="155">
        <f t="shared" ref="D353" si="6319">+C353-F353</f>
        <v>259</v>
      </c>
      <c r="E353" s="147">
        <v>5</v>
      </c>
      <c r="F353" s="147">
        <v>3762</v>
      </c>
      <c r="G353" s="147">
        <v>1</v>
      </c>
      <c r="H353" s="135"/>
      <c r="I353" s="147">
        <v>2</v>
      </c>
      <c r="J353" s="135"/>
      <c r="K353" s="42">
        <v>0</v>
      </c>
      <c r="L353" s="146">
        <v>14</v>
      </c>
      <c r="M353" s="147">
        <v>9</v>
      </c>
      <c r="N353" s="135"/>
      <c r="O353" s="135"/>
      <c r="P353" s="147">
        <v>5</v>
      </c>
      <c r="Q353" s="147">
        <v>4</v>
      </c>
      <c r="R353" s="135"/>
      <c r="S353" s="135"/>
      <c r="T353" s="147">
        <v>10</v>
      </c>
      <c r="U353" s="147">
        <v>9</v>
      </c>
      <c r="V353" s="135"/>
      <c r="W353" s="42">
        <v>195</v>
      </c>
      <c r="X353" s="148">
        <v>181</v>
      </c>
      <c r="Y353" s="258">
        <v>165</v>
      </c>
      <c r="Z353" s="75">
        <f t="shared" ref="Z353:Z355" si="6320">+A353</f>
        <v>44177</v>
      </c>
      <c r="AA353" s="231">
        <f t="shared" ref="AA353" si="6321">+AF353+AL353+AR353</f>
        <v>8225</v>
      </c>
      <c r="AB353" s="231">
        <f t="shared" ref="AB353" si="6322">+AH353+AN353+AT353</f>
        <v>6761</v>
      </c>
      <c r="AC353" s="232">
        <f t="shared" ref="AC353" si="6323">+AJ353+AP353+AV353</f>
        <v>122</v>
      </c>
      <c r="AD353" s="184">
        <f t="shared" ref="AD353" si="6324">+AF353-AF352</f>
        <v>69</v>
      </c>
      <c r="AE353" s="244">
        <f t="shared" ref="AE353" si="6325">+AE352+AD353</f>
        <v>6241</v>
      </c>
      <c r="AF353" s="156">
        <v>7446</v>
      </c>
      <c r="AG353" s="185">
        <f t="shared" ref="AG353" si="6326">+AH353-AH352</f>
        <v>118</v>
      </c>
      <c r="AH353" s="156">
        <v>6114</v>
      </c>
      <c r="AI353" s="185">
        <f t="shared" ref="AI353:AI355" si="6327">+AJ353-AJ352</f>
        <v>1</v>
      </c>
      <c r="AJ353" s="186">
        <v>115</v>
      </c>
      <c r="AK353" s="187">
        <f t="shared" ref="AK353" si="6328">+AL353-AL352</f>
        <v>0</v>
      </c>
      <c r="AL353" s="156">
        <v>46</v>
      </c>
      <c r="AM353" s="185">
        <f t="shared" ref="AM353" si="6329">+AN353-AN352</f>
        <v>0</v>
      </c>
      <c r="AN353" s="156">
        <v>46</v>
      </c>
      <c r="AO353" s="185">
        <f t="shared" ref="AO353" si="6330">+AP353-AP352</f>
        <v>0</v>
      </c>
      <c r="AP353" s="188">
        <v>0</v>
      </c>
      <c r="AQ353" s="187">
        <f t="shared" ref="AQ353:AQ354" si="6331">+AR353-AR352</f>
        <v>8</v>
      </c>
      <c r="AR353" s="156">
        <v>733</v>
      </c>
      <c r="AS353" s="185">
        <f t="shared" ref="AS353" si="6332">+AT353-AT352</f>
        <v>6</v>
      </c>
      <c r="AT353" s="156">
        <v>601</v>
      </c>
      <c r="AU353" s="185">
        <f t="shared" ref="AU353" si="6333">+AV353-AV352</f>
        <v>0</v>
      </c>
      <c r="AV353" s="189">
        <v>7</v>
      </c>
      <c r="AW353" s="256">
        <v>182</v>
      </c>
      <c r="AX353" s="238">
        <f t="shared" ref="AX353:AX354" si="6334">+A353</f>
        <v>44177</v>
      </c>
      <c r="AY353" s="6">
        <v>0</v>
      </c>
      <c r="AZ353" s="239">
        <f t="shared" ref="AZ353" si="6335">+AZ352+AY353</f>
        <v>341</v>
      </c>
      <c r="BA353" s="239">
        <f t="shared" si="5947"/>
        <v>136</v>
      </c>
      <c r="BB353" s="130">
        <v>0</v>
      </c>
      <c r="BC353" s="27">
        <f t="shared" ref="BC353" si="6336">+BC352+BB353</f>
        <v>22</v>
      </c>
      <c r="BD353" s="239">
        <f t="shared" si="5949"/>
        <v>171</v>
      </c>
      <c r="BE353" s="230">
        <f t="shared" ref="BE353" si="6337">+Z353</f>
        <v>44177</v>
      </c>
      <c r="BF353" s="132">
        <f t="shared" ref="BF353" si="6338">+B353</f>
        <v>19</v>
      </c>
      <c r="BG353" s="230">
        <f t="shared" ref="BG353" si="6339">+A353</f>
        <v>44177</v>
      </c>
      <c r="BH353" s="132">
        <f t="shared" ref="BH353" si="6340">+C353</f>
        <v>4021</v>
      </c>
      <c r="BI353" s="1">
        <f t="shared" ref="BI353" si="6341">+BE353</f>
        <v>44177</v>
      </c>
      <c r="BJ353">
        <f t="shared" ref="BJ353" si="6342">+L353</f>
        <v>14</v>
      </c>
      <c r="BK353">
        <f t="shared" ref="BK353" si="6343">+M353</f>
        <v>9</v>
      </c>
      <c r="BL353" s="1">
        <f t="shared" ref="BL353" si="6344">+BI353</f>
        <v>44177</v>
      </c>
      <c r="BM353">
        <f t="shared" ref="BM353" si="6345">+BM352+BJ353</f>
        <v>5746</v>
      </c>
      <c r="BN353">
        <f t="shared" ref="BN353" si="6346">+BN352+BK353</f>
        <v>2887</v>
      </c>
      <c r="BO353" s="180">
        <f t="shared" ref="BO353" si="6347">+A353</f>
        <v>44177</v>
      </c>
      <c r="BP353">
        <f t="shared" ref="BP353" si="6348">+AF353</f>
        <v>7446</v>
      </c>
      <c r="BQ353">
        <f t="shared" ref="BQ353" si="6349">+AH353</f>
        <v>6114</v>
      </c>
      <c r="BR353">
        <f t="shared" ref="BR353" si="6350">+AJ353</f>
        <v>115</v>
      </c>
      <c r="BS353" s="180">
        <f t="shared" ref="BS353" si="6351">+A353</f>
        <v>44177</v>
      </c>
      <c r="BT353">
        <f t="shared" ref="BT353" si="6352">+AL353</f>
        <v>46</v>
      </c>
      <c r="BU353">
        <f t="shared" ref="BU353" si="6353">+AN353</f>
        <v>46</v>
      </c>
      <c r="BV353">
        <f t="shared" ref="BV353" si="6354">+AP353</f>
        <v>0</v>
      </c>
      <c r="BW353" s="180">
        <f t="shared" ref="BW353" si="6355">+A353</f>
        <v>44177</v>
      </c>
      <c r="BX353">
        <f t="shared" ref="BX353" si="6356">+AR353</f>
        <v>733</v>
      </c>
      <c r="BY353">
        <f t="shared" ref="BY353" si="6357">+AT353</f>
        <v>601</v>
      </c>
      <c r="BZ353">
        <f t="shared" ref="BZ353" si="6358">+AV353</f>
        <v>7</v>
      </c>
      <c r="CA353" s="180">
        <f t="shared" ref="CA353" si="6359">+A353</f>
        <v>44177</v>
      </c>
      <c r="CB353">
        <f t="shared" ref="CB353" si="6360">+AD353</f>
        <v>69</v>
      </c>
      <c r="CC353">
        <f t="shared" ref="CC353" si="6361">+AG353</f>
        <v>118</v>
      </c>
      <c r="CD353" s="180">
        <f t="shared" ref="CD353" si="6362">+A353</f>
        <v>44177</v>
      </c>
      <c r="CE353">
        <f t="shared" ref="CE353" si="6363">+AI353</f>
        <v>1</v>
      </c>
      <c r="CF353" s="1">
        <f t="shared" ref="CF353" si="6364">+Z353</f>
        <v>44177</v>
      </c>
      <c r="CG353" s="284">
        <f t="shared" ref="CG353" si="6365">+AD353</f>
        <v>69</v>
      </c>
      <c r="CH353" s="287">
        <f t="shared" ref="CH353" si="6366">+Z353</f>
        <v>44177</v>
      </c>
      <c r="CI353" s="285">
        <f t="shared" ref="CI353" si="6367">+AI353</f>
        <v>1</v>
      </c>
    </row>
    <row r="354" spans="1:87" ht="18" customHeight="1" x14ac:dyDescent="0.55000000000000004">
      <c r="A354" s="180">
        <v>44178</v>
      </c>
      <c r="B354" s="241">
        <v>14</v>
      </c>
      <c r="C354" s="155">
        <f t="shared" ref="C354" si="6368">+B354+C353</f>
        <v>4035</v>
      </c>
      <c r="D354" s="155">
        <f t="shared" ref="D354" si="6369">+C354-F354</f>
        <v>264</v>
      </c>
      <c r="E354" s="147">
        <v>5</v>
      </c>
      <c r="F354" s="147">
        <v>3771</v>
      </c>
      <c r="G354" s="147">
        <v>0</v>
      </c>
      <c r="H354" s="135"/>
      <c r="I354" s="147">
        <v>2</v>
      </c>
      <c r="J354" s="135"/>
      <c r="K354" s="42">
        <v>0</v>
      </c>
      <c r="L354" s="146">
        <v>9</v>
      </c>
      <c r="M354" s="147">
        <v>9</v>
      </c>
      <c r="N354" s="135"/>
      <c r="O354" s="135"/>
      <c r="P354" s="147">
        <v>1</v>
      </c>
      <c r="Q354" s="147">
        <v>1</v>
      </c>
      <c r="R354" s="135"/>
      <c r="S354" s="135"/>
      <c r="T354" s="147">
        <v>9</v>
      </c>
      <c r="U354" s="147">
        <v>9</v>
      </c>
      <c r="V354" s="135"/>
      <c r="W354" s="42">
        <v>197</v>
      </c>
      <c r="X354" s="148">
        <v>183</v>
      </c>
      <c r="Y354" s="258">
        <v>166</v>
      </c>
      <c r="Z354" s="75">
        <f t="shared" si="6320"/>
        <v>44178</v>
      </c>
      <c r="AA354" s="231">
        <f t="shared" ref="AA354" si="6370">+AF354+AL354+AR354</f>
        <v>8323</v>
      </c>
      <c r="AB354" s="231">
        <f t="shared" ref="AB354" si="6371">+AH354+AN354+AT354</f>
        <v>6854</v>
      </c>
      <c r="AC354" s="232">
        <f t="shared" ref="AC354" si="6372">+AJ354+AP354+AV354</f>
        <v>124</v>
      </c>
      <c r="AD354" s="184">
        <f t="shared" ref="AD354" si="6373">+AF354-AF353</f>
        <v>95</v>
      </c>
      <c r="AE354" s="244">
        <f t="shared" ref="AE354" si="6374">+AE353+AD354</f>
        <v>6336</v>
      </c>
      <c r="AF354" s="156">
        <v>7541</v>
      </c>
      <c r="AG354" s="185">
        <f t="shared" ref="AG354" si="6375">+AH354-AH353</f>
        <v>88</v>
      </c>
      <c r="AH354" s="156">
        <v>6202</v>
      </c>
      <c r="AI354" s="185">
        <f t="shared" si="6327"/>
        <v>2</v>
      </c>
      <c r="AJ354" s="186">
        <v>117</v>
      </c>
      <c r="AK354" s="187">
        <f t="shared" ref="AK354" si="6376">+AL354-AL353</f>
        <v>0</v>
      </c>
      <c r="AL354" s="156">
        <v>46</v>
      </c>
      <c r="AM354" s="185">
        <f t="shared" ref="AM354" si="6377">+AN354-AN353</f>
        <v>0</v>
      </c>
      <c r="AN354" s="156">
        <v>46</v>
      </c>
      <c r="AO354" s="185">
        <f t="shared" ref="AO354" si="6378">+AP354-AP353</f>
        <v>0</v>
      </c>
      <c r="AP354" s="188">
        <v>0</v>
      </c>
      <c r="AQ354" s="187">
        <f t="shared" si="6331"/>
        <v>3</v>
      </c>
      <c r="AR354" s="156">
        <v>736</v>
      </c>
      <c r="AS354" s="185">
        <f t="shared" ref="AS354" si="6379">+AT354-AT353</f>
        <v>5</v>
      </c>
      <c r="AT354" s="156">
        <v>606</v>
      </c>
      <c r="AU354" s="185">
        <f t="shared" ref="AU354" si="6380">+AV354-AV353</f>
        <v>0</v>
      </c>
      <c r="AV354" s="189">
        <v>7</v>
      </c>
      <c r="AW354" s="256">
        <v>183</v>
      </c>
      <c r="AX354" s="238">
        <f t="shared" si="6334"/>
        <v>44178</v>
      </c>
      <c r="AY354" s="6">
        <v>0</v>
      </c>
      <c r="AZ354" s="239">
        <f t="shared" ref="AZ354" si="6381">+AZ353+AY354</f>
        <v>341</v>
      </c>
      <c r="BA354" s="239">
        <f t="shared" si="5947"/>
        <v>137</v>
      </c>
      <c r="BB354" s="130">
        <v>0</v>
      </c>
      <c r="BC354" s="27">
        <f t="shared" ref="BC354" si="6382">+BC353+BB354</f>
        <v>22</v>
      </c>
      <c r="BD354" s="239">
        <f t="shared" si="5949"/>
        <v>172</v>
      </c>
      <c r="BE354" s="230">
        <f t="shared" ref="BE354" si="6383">+Z354</f>
        <v>44178</v>
      </c>
      <c r="BF354" s="132">
        <f t="shared" ref="BF354" si="6384">+B354</f>
        <v>14</v>
      </c>
      <c r="BG354" s="230">
        <f t="shared" ref="BG354" si="6385">+A354</f>
        <v>44178</v>
      </c>
      <c r="BH354" s="132">
        <f t="shared" ref="BH354" si="6386">+C354</f>
        <v>4035</v>
      </c>
      <c r="BI354" s="1">
        <f t="shared" ref="BI354" si="6387">+BE354</f>
        <v>44178</v>
      </c>
      <c r="BJ354">
        <f t="shared" ref="BJ354" si="6388">+L354</f>
        <v>9</v>
      </c>
      <c r="BK354">
        <f t="shared" ref="BK354" si="6389">+M354</f>
        <v>9</v>
      </c>
      <c r="BL354" s="1">
        <f t="shared" ref="BL354" si="6390">+BI354</f>
        <v>44178</v>
      </c>
      <c r="BM354">
        <f t="shared" ref="BM354" si="6391">+BM353+BJ354</f>
        <v>5755</v>
      </c>
      <c r="BN354">
        <f t="shared" ref="BN354" si="6392">+BN353+BK354</f>
        <v>2896</v>
      </c>
      <c r="BO354" s="180">
        <f t="shared" ref="BO354" si="6393">+A354</f>
        <v>44178</v>
      </c>
      <c r="BP354">
        <f t="shared" ref="BP354" si="6394">+AF354</f>
        <v>7541</v>
      </c>
      <c r="BQ354">
        <f t="shared" ref="BQ354" si="6395">+AH354</f>
        <v>6202</v>
      </c>
      <c r="BR354">
        <f t="shared" ref="BR354" si="6396">+AJ354</f>
        <v>117</v>
      </c>
      <c r="BS354" s="180">
        <f t="shared" ref="BS354" si="6397">+A354</f>
        <v>44178</v>
      </c>
      <c r="BT354">
        <f t="shared" ref="BT354" si="6398">+AL354</f>
        <v>46</v>
      </c>
      <c r="BU354">
        <f t="shared" ref="BU354" si="6399">+AN354</f>
        <v>46</v>
      </c>
      <c r="BV354">
        <f t="shared" ref="BV354" si="6400">+AP354</f>
        <v>0</v>
      </c>
      <c r="BW354" s="180">
        <f t="shared" ref="BW354" si="6401">+A354</f>
        <v>44178</v>
      </c>
      <c r="BX354">
        <f t="shared" ref="BX354" si="6402">+AR354</f>
        <v>736</v>
      </c>
      <c r="BY354">
        <f t="shared" ref="BY354" si="6403">+AT354</f>
        <v>606</v>
      </c>
      <c r="BZ354">
        <f t="shared" ref="BZ354" si="6404">+AV354</f>
        <v>7</v>
      </c>
      <c r="CA354" s="180">
        <f t="shared" ref="CA354" si="6405">+A354</f>
        <v>44178</v>
      </c>
      <c r="CB354">
        <f t="shared" ref="CB354" si="6406">+AD354</f>
        <v>95</v>
      </c>
      <c r="CC354">
        <f t="shared" ref="CC354" si="6407">+AG354</f>
        <v>88</v>
      </c>
      <c r="CD354" s="180">
        <f t="shared" ref="CD354" si="6408">+A354</f>
        <v>44178</v>
      </c>
      <c r="CE354">
        <f t="shared" ref="CE354" si="6409">+AI354</f>
        <v>2</v>
      </c>
      <c r="CF354" s="1">
        <f t="shared" ref="CF354" si="6410">+Z354</f>
        <v>44178</v>
      </c>
      <c r="CG354" s="284">
        <f t="shared" ref="CG354" si="6411">+AD354</f>
        <v>95</v>
      </c>
      <c r="CH354" s="287">
        <f t="shared" ref="CH354" si="6412">+Z354</f>
        <v>44178</v>
      </c>
      <c r="CI354" s="285">
        <f t="shared" ref="CI354" si="6413">+AI354</f>
        <v>2</v>
      </c>
    </row>
    <row r="355" spans="1:87" ht="18" customHeight="1" x14ac:dyDescent="0.55000000000000004">
      <c r="A355" s="180">
        <v>44179</v>
      </c>
      <c r="B355" s="241">
        <v>14</v>
      </c>
      <c r="C355" s="155">
        <f t="shared" ref="C355" si="6414">+B355+C354</f>
        <v>4049</v>
      </c>
      <c r="D355" s="155">
        <f t="shared" ref="D355" si="6415">+C355-F355</f>
        <v>262</v>
      </c>
      <c r="E355" s="147">
        <v>5</v>
      </c>
      <c r="F355" s="147">
        <v>3787</v>
      </c>
      <c r="G355" s="147">
        <v>0</v>
      </c>
      <c r="H355" s="135"/>
      <c r="I355" s="147">
        <v>2</v>
      </c>
      <c r="J355" s="135"/>
      <c r="K355" s="42">
        <v>0</v>
      </c>
      <c r="L355" s="146">
        <v>8</v>
      </c>
      <c r="M355" s="147">
        <v>8</v>
      </c>
      <c r="N355" s="135"/>
      <c r="O355" s="135"/>
      <c r="P355" s="147">
        <v>3</v>
      </c>
      <c r="Q355" s="147">
        <v>2</v>
      </c>
      <c r="R355" s="135"/>
      <c r="S355" s="135"/>
      <c r="T355" s="147">
        <v>6</v>
      </c>
      <c r="U355" s="147">
        <v>6</v>
      </c>
      <c r="V355" s="135"/>
      <c r="W355" s="42">
        <v>196</v>
      </c>
      <c r="X355" s="148">
        <v>183</v>
      </c>
      <c r="Y355" s="258">
        <v>167</v>
      </c>
      <c r="Z355" s="75">
        <f t="shared" si="6320"/>
        <v>44179</v>
      </c>
      <c r="AA355" s="231">
        <f t="shared" ref="AA355" si="6416">+AF355+AL355+AR355</f>
        <v>8409</v>
      </c>
      <c r="AB355" s="231">
        <f t="shared" ref="AB355" si="6417">+AH355+AN355+AT355</f>
        <v>6918</v>
      </c>
      <c r="AC355" s="232">
        <f t="shared" ref="AC355" si="6418">+AJ355+AP355+AV355</f>
        <v>127</v>
      </c>
      <c r="AD355" s="184">
        <f t="shared" ref="AD355" si="6419">+AF355-AF354</f>
        <v>82</v>
      </c>
      <c r="AE355" s="244">
        <f t="shared" ref="AE355" si="6420">+AE354+AD355</f>
        <v>6418</v>
      </c>
      <c r="AF355" s="156">
        <v>7623</v>
      </c>
      <c r="AG355" s="185">
        <f t="shared" ref="AG355" si="6421">+AH355-AH354</f>
        <v>64</v>
      </c>
      <c r="AH355" s="156">
        <v>6266</v>
      </c>
      <c r="AI355" s="185">
        <f t="shared" si="6327"/>
        <v>3</v>
      </c>
      <c r="AJ355" s="186">
        <v>120</v>
      </c>
      <c r="AK355" s="187">
        <f t="shared" ref="AK355" si="6422">+AL355-AL354</f>
        <v>0</v>
      </c>
      <c r="AL355" s="156">
        <v>46</v>
      </c>
      <c r="AM355" s="185">
        <f t="shared" ref="AM355" si="6423">+AN355-AN354</f>
        <v>0</v>
      </c>
      <c r="AN355" s="156">
        <v>46</v>
      </c>
      <c r="AO355" s="185">
        <f t="shared" ref="AO355" si="6424">+AP355-AP354</f>
        <v>0</v>
      </c>
      <c r="AP355" s="188">
        <v>0</v>
      </c>
      <c r="AQ355" s="187">
        <f t="shared" ref="AQ355" si="6425">+AR355-AR354</f>
        <v>4</v>
      </c>
      <c r="AR355" s="156">
        <v>740</v>
      </c>
      <c r="AS355" s="185">
        <f t="shared" ref="AS355" si="6426">+AT355-AT354</f>
        <v>0</v>
      </c>
      <c r="AT355" s="156">
        <v>606</v>
      </c>
      <c r="AU355" s="185">
        <f t="shared" ref="AU355" si="6427">+AV355-AV354</f>
        <v>0</v>
      </c>
      <c r="AV355" s="189">
        <v>7</v>
      </c>
      <c r="AW355" s="256">
        <v>184</v>
      </c>
      <c r="AX355" s="238">
        <f t="shared" ref="AX355" si="6428">+A355</f>
        <v>44179</v>
      </c>
      <c r="AY355" s="6">
        <v>0</v>
      </c>
      <c r="AZ355" s="239">
        <f t="shared" ref="AZ355" si="6429">+AZ354+AY355</f>
        <v>341</v>
      </c>
      <c r="BA355" s="239">
        <f t="shared" si="5947"/>
        <v>138</v>
      </c>
      <c r="BB355" s="130">
        <v>0</v>
      </c>
      <c r="BC355" s="27">
        <f t="shared" ref="BC355" si="6430">+BC354+BB355</f>
        <v>22</v>
      </c>
      <c r="BD355" s="239">
        <f t="shared" si="5949"/>
        <v>173</v>
      </c>
      <c r="BE355" s="230">
        <f t="shared" ref="BE355" si="6431">+Z355</f>
        <v>44179</v>
      </c>
      <c r="BF355" s="132">
        <f t="shared" ref="BF355" si="6432">+B355</f>
        <v>14</v>
      </c>
      <c r="BG355" s="230">
        <f t="shared" ref="BG355" si="6433">+A355</f>
        <v>44179</v>
      </c>
      <c r="BH355" s="132">
        <f t="shared" ref="BH355" si="6434">+C355</f>
        <v>4049</v>
      </c>
      <c r="BI355" s="1">
        <f t="shared" ref="BI355" si="6435">+BE355</f>
        <v>44179</v>
      </c>
      <c r="BJ355">
        <f t="shared" ref="BJ355" si="6436">+L355</f>
        <v>8</v>
      </c>
      <c r="BK355">
        <f t="shared" ref="BK355" si="6437">+M355</f>
        <v>8</v>
      </c>
      <c r="BL355" s="1">
        <f t="shared" ref="BL355" si="6438">+BI355</f>
        <v>44179</v>
      </c>
      <c r="BM355">
        <f t="shared" ref="BM355" si="6439">+BM354+BJ355</f>
        <v>5763</v>
      </c>
      <c r="BN355">
        <f t="shared" ref="BN355" si="6440">+BN354+BK355</f>
        <v>2904</v>
      </c>
      <c r="BO355" s="180">
        <f t="shared" ref="BO355" si="6441">+A355</f>
        <v>44179</v>
      </c>
      <c r="BP355">
        <f t="shared" ref="BP355" si="6442">+AF355</f>
        <v>7623</v>
      </c>
      <c r="BQ355">
        <f t="shared" ref="BQ355" si="6443">+AH355</f>
        <v>6266</v>
      </c>
      <c r="BR355">
        <f t="shared" ref="BR355" si="6444">+AJ355</f>
        <v>120</v>
      </c>
      <c r="BS355" s="180">
        <f t="shared" ref="BS355" si="6445">+A355</f>
        <v>44179</v>
      </c>
      <c r="BT355">
        <f t="shared" ref="BT355" si="6446">+AL355</f>
        <v>46</v>
      </c>
      <c r="BU355">
        <f t="shared" ref="BU355" si="6447">+AN355</f>
        <v>46</v>
      </c>
      <c r="BV355">
        <f t="shared" ref="BV355" si="6448">+AP355</f>
        <v>0</v>
      </c>
      <c r="BW355" s="180">
        <f t="shared" ref="BW355" si="6449">+A355</f>
        <v>44179</v>
      </c>
      <c r="BX355">
        <f t="shared" ref="BX355" si="6450">+AR355</f>
        <v>740</v>
      </c>
      <c r="BY355">
        <f t="shared" ref="BY355" si="6451">+AT355</f>
        <v>606</v>
      </c>
      <c r="BZ355">
        <f t="shared" ref="BZ355" si="6452">+AV355</f>
        <v>7</v>
      </c>
      <c r="CA355" s="180">
        <f t="shared" ref="CA355" si="6453">+A355</f>
        <v>44179</v>
      </c>
      <c r="CB355">
        <f t="shared" ref="CB355" si="6454">+AD355</f>
        <v>82</v>
      </c>
      <c r="CC355">
        <f t="shared" ref="CC355" si="6455">+AG355</f>
        <v>64</v>
      </c>
      <c r="CD355" s="180">
        <f t="shared" ref="CD355" si="6456">+A355</f>
        <v>44179</v>
      </c>
      <c r="CE355">
        <f t="shared" ref="CE355" si="6457">+AI355</f>
        <v>3</v>
      </c>
      <c r="CF355" s="1">
        <f t="shared" ref="CF355" si="6458">+Z355</f>
        <v>44179</v>
      </c>
      <c r="CG355" s="284">
        <f t="shared" ref="CG355" si="6459">+AD355</f>
        <v>82</v>
      </c>
      <c r="CH355" s="287">
        <f t="shared" ref="CH355" si="6460">+Z355</f>
        <v>44179</v>
      </c>
      <c r="CI355" s="285">
        <f t="shared" ref="CI355" si="6461">+AI355</f>
        <v>3</v>
      </c>
    </row>
    <row r="356" spans="1:87" ht="18" customHeight="1" x14ac:dyDescent="0.55000000000000004">
      <c r="A356" s="180">
        <v>44180</v>
      </c>
      <c r="B356" s="241">
        <v>12</v>
      </c>
      <c r="C356" s="155">
        <f t="shared" ref="C356" si="6462">+B356+C355</f>
        <v>4061</v>
      </c>
      <c r="D356" s="155">
        <f t="shared" ref="D356" si="6463">+C356-F356</f>
        <v>266</v>
      </c>
      <c r="E356" s="147">
        <v>5</v>
      </c>
      <c r="F356" s="147">
        <v>3795</v>
      </c>
      <c r="G356" s="147">
        <v>1</v>
      </c>
      <c r="H356" s="135"/>
      <c r="I356" s="147">
        <v>2</v>
      </c>
      <c r="J356" s="135"/>
      <c r="K356" s="42">
        <v>0</v>
      </c>
      <c r="L356" s="146">
        <v>9</v>
      </c>
      <c r="M356" s="147">
        <v>4</v>
      </c>
      <c r="N356" s="135"/>
      <c r="O356" s="135"/>
      <c r="P356" s="147">
        <v>1</v>
      </c>
      <c r="Q356" s="147">
        <v>1</v>
      </c>
      <c r="R356" s="135"/>
      <c r="S356" s="135"/>
      <c r="T356" s="147">
        <v>5</v>
      </c>
      <c r="U356" s="147">
        <v>5</v>
      </c>
      <c r="V356" s="135"/>
      <c r="W356" s="42">
        <v>199</v>
      </c>
      <c r="X356" s="148">
        <v>181</v>
      </c>
      <c r="Y356" s="258">
        <v>168</v>
      </c>
      <c r="Z356" s="75">
        <f t="shared" ref="Z356" si="6464">+A356</f>
        <v>44180</v>
      </c>
      <c r="AA356" s="231">
        <f t="shared" ref="AA356" si="6465">+AF356+AL356+AR356</f>
        <v>8509</v>
      </c>
      <c r="AB356" s="231">
        <f t="shared" ref="AB356" si="6466">+AH356+AN356+AT356</f>
        <v>7002</v>
      </c>
      <c r="AC356" s="232">
        <f t="shared" ref="AC356" si="6467">+AJ356+AP356+AV356</f>
        <v>130</v>
      </c>
      <c r="AD356" s="184">
        <f t="shared" ref="AD356" si="6468">+AF356-AF355</f>
        <v>98</v>
      </c>
      <c r="AE356" s="244">
        <f t="shared" ref="AE356" si="6469">+AE355+AD356</f>
        <v>6516</v>
      </c>
      <c r="AF356" s="156">
        <v>7721</v>
      </c>
      <c r="AG356" s="185">
        <f t="shared" ref="AG356" si="6470">+AH356-AH355</f>
        <v>79</v>
      </c>
      <c r="AH356" s="156">
        <v>6345</v>
      </c>
      <c r="AI356" s="185">
        <f t="shared" ref="AI356" si="6471">+AJ356-AJ355</f>
        <v>3</v>
      </c>
      <c r="AJ356" s="186">
        <v>123</v>
      </c>
      <c r="AK356" s="187">
        <f t="shared" ref="AK356" si="6472">+AL356-AL355</f>
        <v>0</v>
      </c>
      <c r="AL356" s="156">
        <v>46</v>
      </c>
      <c r="AM356" s="185">
        <f t="shared" ref="AM356" si="6473">+AN356-AN355</f>
        <v>0</v>
      </c>
      <c r="AN356" s="156">
        <v>46</v>
      </c>
      <c r="AO356" s="185">
        <f t="shared" ref="AO356" si="6474">+AP356-AP355</f>
        <v>0</v>
      </c>
      <c r="AP356" s="188">
        <v>0</v>
      </c>
      <c r="AQ356" s="187">
        <f t="shared" ref="AQ356" si="6475">+AR356-AR355</f>
        <v>2</v>
      </c>
      <c r="AR356" s="156">
        <v>742</v>
      </c>
      <c r="AS356" s="185">
        <f t="shared" ref="AS356" si="6476">+AT356-AT355</f>
        <v>5</v>
      </c>
      <c r="AT356" s="156">
        <v>611</v>
      </c>
      <c r="AU356" s="185">
        <f t="shared" ref="AU356" si="6477">+AV356-AV355</f>
        <v>0</v>
      </c>
      <c r="AV356" s="189">
        <v>7</v>
      </c>
      <c r="AW356" s="256">
        <v>185</v>
      </c>
      <c r="AX356" s="238">
        <f t="shared" ref="AX356" si="6478">+A356</f>
        <v>44180</v>
      </c>
      <c r="AY356" s="6">
        <v>0</v>
      </c>
      <c r="AZ356" s="239">
        <f t="shared" ref="AZ356" si="6479">+AZ355+AY356</f>
        <v>341</v>
      </c>
      <c r="BA356" s="239">
        <f t="shared" si="5947"/>
        <v>139</v>
      </c>
      <c r="BB356" s="130">
        <v>0</v>
      </c>
      <c r="BC356" s="27">
        <f t="shared" ref="BC356" si="6480">+BC355+BB356</f>
        <v>22</v>
      </c>
      <c r="BD356" s="239">
        <f t="shared" si="5949"/>
        <v>174</v>
      </c>
      <c r="BE356" s="230">
        <f t="shared" ref="BE356" si="6481">+Z356</f>
        <v>44180</v>
      </c>
      <c r="BF356" s="132">
        <f t="shared" ref="BF356" si="6482">+B356</f>
        <v>12</v>
      </c>
      <c r="BG356" s="230">
        <f t="shared" ref="BG356" si="6483">+A356</f>
        <v>44180</v>
      </c>
      <c r="BH356" s="132">
        <f t="shared" ref="BH356" si="6484">+C356</f>
        <v>4061</v>
      </c>
      <c r="BI356" s="1">
        <f t="shared" ref="BI356" si="6485">+BE356</f>
        <v>44180</v>
      </c>
      <c r="BJ356">
        <f t="shared" ref="BJ356" si="6486">+L356</f>
        <v>9</v>
      </c>
      <c r="BK356">
        <f t="shared" ref="BK356" si="6487">+M356</f>
        <v>4</v>
      </c>
      <c r="BL356" s="1">
        <f t="shared" ref="BL356" si="6488">+BI356</f>
        <v>44180</v>
      </c>
      <c r="BM356">
        <f t="shared" ref="BM356" si="6489">+BM355+BJ356</f>
        <v>5772</v>
      </c>
      <c r="BN356">
        <f t="shared" ref="BN356" si="6490">+BN355+BK356</f>
        <v>2908</v>
      </c>
      <c r="BO356" s="180">
        <f t="shared" ref="BO356" si="6491">+A356</f>
        <v>44180</v>
      </c>
      <c r="BP356">
        <f t="shared" ref="BP356" si="6492">+AF356</f>
        <v>7721</v>
      </c>
      <c r="BQ356">
        <f t="shared" ref="BQ356" si="6493">+AH356</f>
        <v>6345</v>
      </c>
      <c r="BR356">
        <f t="shared" ref="BR356" si="6494">+AJ356</f>
        <v>123</v>
      </c>
      <c r="BS356" s="180">
        <f t="shared" ref="BS356" si="6495">+A356</f>
        <v>44180</v>
      </c>
      <c r="BT356">
        <f t="shared" ref="BT356" si="6496">+AL356</f>
        <v>46</v>
      </c>
      <c r="BU356">
        <f t="shared" ref="BU356" si="6497">+AN356</f>
        <v>46</v>
      </c>
      <c r="BV356">
        <f t="shared" ref="BV356" si="6498">+AP356</f>
        <v>0</v>
      </c>
      <c r="BW356" s="180">
        <f t="shared" ref="BW356" si="6499">+A356</f>
        <v>44180</v>
      </c>
      <c r="BX356">
        <f t="shared" ref="BX356" si="6500">+AR356</f>
        <v>742</v>
      </c>
      <c r="BY356">
        <f t="shared" ref="BY356" si="6501">+AT356</f>
        <v>611</v>
      </c>
      <c r="BZ356">
        <f t="shared" ref="BZ356" si="6502">+AV356</f>
        <v>7</v>
      </c>
      <c r="CA356" s="180">
        <f t="shared" ref="CA356" si="6503">+A356</f>
        <v>44180</v>
      </c>
      <c r="CB356">
        <f t="shared" ref="CB356" si="6504">+AD356</f>
        <v>98</v>
      </c>
      <c r="CC356">
        <f t="shared" ref="CC356" si="6505">+AG356</f>
        <v>79</v>
      </c>
      <c r="CD356" s="180">
        <f t="shared" ref="CD356" si="6506">+A356</f>
        <v>44180</v>
      </c>
      <c r="CE356">
        <f t="shared" ref="CE356" si="6507">+AI356</f>
        <v>3</v>
      </c>
      <c r="CF356" s="1">
        <f t="shared" ref="CF356" si="6508">+Z356</f>
        <v>44180</v>
      </c>
      <c r="CG356" s="284">
        <f t="shared" ref="CG356" si="6509">+AD356</f>
        <v>98</v>
      </c>
      <c r="CH356" s="287">
        <f t="shared" ref="CH356" si="6510">+Z356</f>
        <v>44180</v>
      </c>
      <c r="CI356" s="285">
        <f t="shared" ref="CI356" si="6511">+AI356</f>
        <v>3</v>
      </c>
    </row>
    <row r="357" spans="1:87" ht="18" customHeight="1" x14ac:dyDescent="0.55000000000000004">
      <c r="A357" s="180">
        <v>44181</v>
      </c>
      <c r="B357" s="241">
        <v>7</v>
      </c>
      <c r="C357" s="155">
        <f t="shared" ref="C357" si="6512">+B357+C356</f>
        <v>4068</v>
      </c>
      <c r="D357" s="155">
        <f t="shared" ref="D357" si="6513">+C357-F357</f>
        <v>260</v>
      </c>
      <c r="E357" s="147">
        <v>5</v>
      </c>
      <c r="F357" s="147">
        <v>3808</v>
      </c>
      <c r="G357" s="147">
        <v>1</v>
      </c>
      <c r="H357" s="135"/>
      <c r="I357" s="147">
        <v>3</v>
      </c>
      <c r="J357" s="135"/>
      <c r="K357" s="42">
        <v>0</v>
      </c>
      <c r="L357" s="146">
        <v>6</v>
      </c>
      <c r="M357" s="147">
        <v>4</v>
      </c>
      <c r="N357" s="135"/>
      <c r="O357" s="135"/>
      <c r="P357" s="147">
        <v>0</v>
      </c>
      <c r="Q357" s="147">
        <v>0</v>
      </c>
      <c r="R357" s="135"/>
      <c r="S357" s="135"/>
      <c r="T357" s="147">
        <v>7</v>
      </c>
      <c r="U357" s="147">
        <v>6</v>
      </c>
      <c r="V357" s="135"/>
      <c r="W357" s="42">
        <v>198</v>
      </c>
      <c r="X357" s="148">
        <v>179</v>
      </c>
      <c r="Y357" s="258">
        <v>169</v>
      </c>
      <c r="Z357" s="75">
        <f t="shared" ref="Z357:Z358" si="6514">+A357</f>
        <v>44181</v>
      </c>
      <c r="AA357" s="231">
        <f t="shared" ref="AA357" si="6515">+AF357+AL357+AR357</f>
        <v>8598</v>
      </c>
      <c r="AB357" s="231">
        <f t="shared" ref="AB357" si="6516">+AH357+AN357+AT357</f>
        <v>7097</v>
      </c>
      <c r="AC357" s="232">
        <f t="shared" ref="AC357" si="6517">+AJ357+AP357+AV357</f>
        <v>130</v>
      </c>
      <c r="AD357" s="184">
        <f t="shared" ref="AD357" si="6518">+AF357-AF356</f>
        <v>82</v>
      </c>
      <c r="AE357" s="244">
        <f t="shared" ref="AE357" si="6519">+AE356+AD357</f>
        <v>6598</v>
      </c>
      <c r="AF357" s="156">
        <v>7803</v>
      </c>
      <c r="AG357" s="185">
        <f t="shared" ref="AG357" si="6520">+AH357-AH356</f>
        <v>94</v>
      </c>
      <c r="AH357" s="156">
        <v>6439</v>
      </c>
      <c r="AI357" s="185">
        <f t="shared" ref="AI357" si="6521">+AJ357-AJ356</f>
        <v>0</v>
      </c>
      <c r="AJ357" s="186">
        <v>123</v>
      </c>
      <c r="AK357" s="187">
        <f t="shared" ref="AK357" si="6522">+AL357-AL356</f>
        <v>0</v>
      </c>
      <c r="AL357" s="156">
        <v>46</v>
      </c>
      <c r="AM357" s="185">
        <f t="shared" ref="AM357" si="6523">+AN357-AN356</f>
        <v>0</v>
      </c>
      <c r="AN357" s="156">
        <v>46</v>
      </c>
      <c r="AO357" s="185">
        <f t="shared" ref="AO357" si="6524">+AP357-AP356</f>
        <v>0</v>
      </c>
      <c r="AP357" s="188">
        <v>0</v>
      </c>
      <c r="AQ357" s="187">
        <f t="shared" ref="AQ357" si="6525">+AR357-AR356</f>
        <v>7</v>
      </c>
      <c r="AR357" s="156">
        <v>749</v>
      </c>
      <c r="AS357" s="185">
        <f t="shared" ref="AS357" si="6526">+AT357-AT356</f>
        <v>1</v>
      </c>
      <c r="AT357" s="156">
        <v>612</v>
      </c>
      <c r="AU357" s="185">
        <f t="shared" ref="AU357" si="6527">+AV357-AV356</f>
        <v>0</v>
      </c>
      <c r="AV357" s="189">
        <v>7</v>
      </c>
      <c r="AW357" s="256">
        <v>186</v>
      </c>
      <c r="AX357" s="238">
        <f t="shared" ref="AX357:AX358" si="6528">+A357</f>
        <v>44181</v>
      </c>
      <c r="AY357" s="6">
        <v>0</v>
      </c>
      <c r="AZ357" s="239">
        <f t="shared" ref="AZ357" si="6529">+AZ356+AY357</f>
        <v>341</v>
      </c>
      <c r="BA357" s="239">
        <f t="shared" si="5947"/>
        <v>140</v>
      </c>
      <c r="BB357" s="130">
        <v>0</v>
      </c>
      <c r="BC357" s="27">
        <f t="shared" ref="BC357" si="6530">+BC356+BB357</f>
        <v>22</v>
      </c>
      <c r="BD357" s="239">
        <f t="shared" si="5949"/>
        <v>175</v>
      </c>
      <c r="BE357" s="230">
        <f t="shared" ref="BE357" si="6531">+Z357</f>
        <v>44181</v>
      </c>
      <c r="BF357" s="132">
        <f t="shared" ref="BF357" si="6532">+B357</f>
        <v>7</v>
      </c>
      <c r="BG357" s="230">
        <f t="shared" ref="BG357" si="6533">+A357</f>
        <v>44181</v>
      </c>
      <c r="BH357" s="132">
        <f t="shared" ref="BH357" si="6534">+C357</f>
        <v>4068</v>
      </c>
      <c r="BI357" s="1">
        <f t="shared" ref="BI357" si="6535">+BE357</f>
        <v>44181</v>
      </c>
      <c r="BJ357">
        <f t="shared" ref="BJ357" si="6536">+L357</f>
        <v>6</v>
      </c>
      <c r="BK357">
        <f t="shared" ref="BK357" si="6537">+M357</f>
        <v>4</v>
      </c>
      <c r="BL357" s="1">
        <f t="shared" ref="BL357" si="6538">+BI357</f>
        <v>44181</v>
      </c>
      <c r="BM357">
        <f t="shared" ref="BM357" si="6539">+BM356+BJ357</f>
        <v>5778</v>
      </c>
      <c r="BN357">
        <f t="shared" ref="BN357" si="6540">+BN356+BK357</f>
        <v>2912</v>
      </c>
      <c r="BO357" s="180">
        <f t="shared" ref="BO357" si="6541">+A357</f>
        <v>44181</v>
      </c>
      <c r="BP357">
        <f t="shared" ref="BP357" si="6542">+AF357</f>
        <v>7803</v>
      </c>
      <c r="BQ357">
        <f t="shared" ref="BQ357" si="6543">+AH357</f>
        <v>6439</v>
      </c>
      <c r="BR357">
        <f t="shared" ref="BR357" si="6544">+AJ357</f>
        <v>123</v>
      </c>
      <c r="BS357" s="180">
        <f t="shared" ref="BS357" si="6545">+A357</f>
        <v>44181</v>
      </c>
      <c r="BT357">
        <f t="shared" ref="BT357" si="6546">+AL357</f>
        <v>46</v>
      </c>
      <c r="BU357">
        <f t="shared" ref="BU357" si="6547">+AN357</f>
        <v>46</v>
      </c>
      <c r="BV357">
        <f t="shared" ref="BV357" si="6548">+AP357</f>
        <v>0</v>
      </c>
      <c r="BW357" s="180">
        <f t="shared" ref="BW357" si="6549">+A357</f>
        <v>44181</v>
      </c>
      <c r="BX357">
        <f t="shared" ref="BX357" si="6550">+AR357</f>
        <v>749</v>
      </c>
      <c r="BY357">
        <f t="shared" ref="BY357" si="6551">+AT357</f>
        <v>612</v>
      </c>
      <c r="BZ357">
        <f t="shared" ref="BZ357" si="6552">+AV357</f>
        <v>7</v>
      </c>
      <c r="CA357" s="180">
        <f t="shared" ref="CA357" si="6553">+A357</f>
        <v>44181</v>
      </c>
      <c r="CB357">
        <f t="shared" ref="CB357" si="6554">+AD357</f>
        <v>82</v>
      </c>
      <c r="CC357">
        <f t="shared" ref="CC357" si="6555">+AG357</f>
        <v>94</v>
      </c>
      <c r="CD357" s="180">
        <f t="shared" ref="CD357" si="6556">+A357</f>
        <v>44181</v>
      </c>
      <c r="CE357">
        <f t="shared" ref="CE357" si="6557">+AI357</f>
        <v>0</v>
      </c>
      <c r="CF357" s="1">
        <f t="shared" ref="CF357" si="6558">+Z357</f>
        <v>44181</v>
      </c>
      <c r="CG357" s="284">
        <f t="shared" ref="CG357" si="6559">+AD357</f>
        <v>82</v>
      </c>
      <c r="CH357" s="287">
        <f t="shared" ref="CH357" si="6560">+Z357</f>
        <v>44181</v>
      </c>
      <c r="CI357" s="285">
        <f t="shared" ref="CI357" si="6561">+AI357</f>
        <v>0</v>
      </c>
    </row>
    <row r="358" spans="1:87" ht="18" customHeight="1" x14ac:dyDescent="0.55000000000000004">
      <c r="A358" s="180">
        <v>44182</v>
      </c>
      <c r="B358" s="241">
        <v>11</v>
      </c>
      <c r="C358" s="155">
        <f t="shared" ref="C358" si="6562">+B358+C357</f>
        <v>4079</v>
      </c>
      <c r="D358" s="155">
        <f t="shared" ref="D358" si="6563">+C358-F358</f>
        <v>262</v>
      </c>
      <c r="E358" s="147">
        <v>6</v>
      </c>
      <c r="F358" s="147">
        <v>3817</v>
      </c>
      <c r="G358" s="147">
        <v>0</v>
      </c>
      <c r="H358" s="135"/>
      <c r="I358" s="147">
        <v>3</v>
      </c>
      <c r="J358" s="135"/>
      <c r="K358" s="42">
        <v>0</v>
      </c>
      <c r="L358" s="146">
        <v>11</v>
      </c>
      <c r="M358" s="147">
        <v>9</v>
      </c>
      <c r="N358" s="135"/>
      <c r="O358" s="135"/>
      <c r="P358" s="147">
        <v>1</v>
      </c>
      <c r="Q358" s="147">
        <v>1</v>
      </c>
      <c r="R358" s="135"/>
      <c r="S358" s="135"/>
      <c r="T358" s="147">
        <v>10</v>
      </c>
      <c r="U358" s="147">
        <v>9</v>
      </c>
      <c r="V358" s="135"/>
      <c r="W358" s="42">
        <v>198</v>
      </c>
      <c r="X358" s="148">
        <v>178</v>
      </c>
      <c r="Y358" s="258">
        <v>170</v>
      </c>
      <c r="Z358" s="75">
        <f t="shared" si="6514"/>
        <v>44182</v>
      </c>
      <c r="AA358" s="231">
        <f t="shared" ref="AA358" si="6564">+AF358+AL358+AR358</f>
        <v>8702</v>
      </c>
      <c r="AB358" s="231">
        <f t="shared" ref="AB358" si="6565">+AH358+AN358+AT358</f>
        <v>7196</v>
      </c>
      <c r="AC358" s="232">
        <f t="shared" ref="AC358" si="6566">+AJ358+AP358+AV358</f>
        <v>132</v>
      </c>
      <c r="AD358" s="184">
        <f t="shared" ref="AD358" si="6567">+AF358-AF357</f>
        <v>96</v>
      </c>
      <c r="AE358" s="244">
        <f t="shared" ref="AE358" si="6568">+AE357+AD358</f>
        <v>6694</v>
      </c>
      <c r="AF358" s="156">
        <v>7899</v>
      </c>
      <c r="AG358" s="185">
        <f t="shared" ref="AG358" si="6569">+AH358-AH357</f>
        <v>95</v>
      </c>
      <c r="AH358" s="156">
        <v>6534</v>
      </c>
      <c r="AI358" s="185">
        <f t="shared" ref="AI358" si="6570">+AJ358-AJ357</f>
        <v>2</v>
      </c>
      <c r="AJ358" s="186">
        <v>125</v>
      </c>
      <c r="AK358" s="187">
        <f t="shared" ref="AK358" si="6571">+AL358-AL357</f>
        <v>0</v>
      </c>
      <c r="AL358" s="156">
        <v>46</v>
      </c>
      <c r="AM358" s="185">
        <f t="shared" ref="AM358" si="6572">+AN358-AN357</f>
        <v>0</v>
      </c>
      <c r="AN358" s="156">
        <v>46</v>
      </c>
      <c r="AO358" s="185">
        <f t="shared" ref="AO358" si="6573">+AP358-AP357</f>
        <v>0</v>
      </c>
      <c r="AP358" s="188">
        <v>0</v>
      </c>
      <c r="AQ358" s="187">
        <f t="shared" ref="AQ358" si="6574">+AR358-AR357</f>
        <v>8</v>
      </c>
      <c r="AR358" s="156">
        <v>757</v>
      </c>
      <c r="AS358" s="185">
        <f t="shared" ref="AS358" si="6575">+AT358-AT357</f>
        <v>4</v>
      </c>
      <c r="AT358" s="156">
        <v>616</v>
      </c>
      <c r="AU358" s="185">
        <f t="shared" ref="AU358" si="6576">+AV358-AV357</f>
        <v>0</v>
      </c>
      <c r="AV358" s="189">
        <v>7</v>
      </c>
      <c r="AW358" s="256">
        <v>187</v>
      </c>
      <c r="AX358" s="238">
        <f t="shared" si="6528"/>
        <v>44182</v>
      </c>
      <c r="AY358" s="6">
        <v>0</v>
      </c>
      <c r="AZ358" s="239">
        <f t="shared" ref="AZ358" si="6577">+AZ357+AY358</f>
        <v>341</v>
      </c>
      <c r="BA358" s="239">
        <f t="shared" si="5947"/>
        <v>141</v>
      </c>
      <c r="BB358" s="130">
        <v>0</v>
      </c>
      <c r="BC358" s="27">
        <f t="shared" ref="BC358" si="6578">+BC357+BB358</f>
        <v>22</v>
      </c>
      <c r="BD358" s="239">
        <f t="shared" si="5949"/>
        <v>176</v>
      </c>
      <c r="BE358" s="230">
        <f t="shared" ref="BE358" si="6579">+Z358</f>
        <v>44182</v>
      </c>
      <c r="BF358" s="132">
        <f t="shared" ref="BF358" si="6580">+B358</f>
        <v>11</v>
      </c>
      <c r="BG358" s="230">
        <f t="shared" ref="BG358" si="6581">+A358</f>
        <v>44182</v>
      </c>
      <c r="BH358" s="132">
        <f t="shared" ref="BH358" si="6582">+C358</f>
        <v>4079</v>
      </c>
      <c r="BI358" s="1">
        <f t="shared" ref="BI358" si="6583">+BE358</f>
        <v>44182</v>
      </c>
      <c r="BJ358">
        <f t="shared" ref="BJ358" si="6584">+L358</f>
        <v>11</v>
      </c>
      <c r="BK358">
        <f t="shared" ref="BK358" si="6585">+M358</f>
        <v>9</v>
      </c>
      <c r="BL358" s="1">
        <f t="shared" ref="BL358" si="6586">+BI358</f>
        <v>44182</v>
      </c>
      <c r="BM358">
        <f t="shared" ref="BM358" si="6587">+BM357+BJ358</f>
        <v>5789</v>
      </c>
      <c r="BN358">
        <f t="shared" ref="BN358" si="6588">+BN357+BK358</f>
        <v>2921</v>
      </c>
      <c r="BO358" s="180">
        <f t="shared" ref="BO358" si="6589">+A358</f>
        <v>44182</v>
      </c>
      <c r="BP358">
        <f t="shared" ref="BP358" si="6590">+AF358</f>
        <v>7899</v>
      </c>
      <c r="BQ358">
        <f t="shared" ref="BQ358" si="6591">+AH358</f>
        <v>6534</v>
      </c>
      <c r="BR358">
        <f t="shared" ref="BR358" si="6592">+AJ358</f>
        <v>125</v>
      </c>
      <c r="BS358" s="180">
        <f t="shared" ref="BS358" si="6593">+A358</f>
        <v>44182</v>
      </c>
      <c r="BT358">
        <f t="shared" ref="BT358" si="6594">+AL358</f>
        <v>46</v>
      </c>
      <c r="BU358">
        <f t="shared" ref="BU358" si="6595">+AN358</f>
        <v>46</v>
      </c>
      <c r="BV358">
        <f t="shared" ref="BV358" si="6596">+AP358</f>
        <v>0</v>
      </c>
      <c r="BW358" s="180">
        <f t="shared" ref="BW358" si="6597">+A358</f>
        <v>44182</v>
      </c>
      <c r="BX358">
        <f t="shared" ref="BX358" si="6598">+AR358</f>
        <v>757</v>
      </c>
      <c r="BY358">
        <f t="shared" ref="BY358" si="6599">+AT358</f>
        <v>616</v>
      </c>
      <c r="BZ358">
        <f t="shared" ref="BZ358" si="6600">+AV358</f>
        <v>7</v>
      </c>
      <c r="CA358" s="180">
        <f t="shared" ref="CA358" si="6601">+A358</f>
        <v>44182</v>
      </c>
      <c r="CB358">
        <f t="shared" ref="CB358" si="6602">+AD358</f>
        <v>96</v>
      </c>
      <c r="CC358">
        <f t="shared" ref="CC358" si="6603">+AG358</f>
        <v>95</v>
      </c>
      <c r="CD358" s="180">
        <f t="shared" ref="CD358" si="6604">+A358</f>
        <v>44182</v>
      </c>
      <c r="CE358">
        <f t="shared" ref="CE358" si="6605">+AI358</f>
        <v>2</v>
      </c>
      <c r="CF358" s="1">
        <f t="shared" ref="CF358" si="6606">+Z358</f>
        <v>44182</v>
      </c>
      <c r="CG358" s="284">
        <f t="shared" ref="CG358" si="6607">+AD358</f>
        <v>96</v>
      </c>
      <c r="CH358" s="287">
        <f t="shared" ref="CH358" si="6608">+Z358</f>
        <v>44182</v>
      </c>
      <c r="CI358" s="285">
        <f t="shared" ref="CI358" si="6609">+AI358</f>
        <v>2</v>
      </c>
    </row>
    <row r="359" spans="1:87" ht="18" customHeight="1" x14ac:dyDescent="0.55000000000000004">
      <c r="A359" s="180">
        <v>44183</v>
      </c>
      <c r="B359" s="241">
        <v>14</v>
      </c>
      <c r="C359" s="155">
        <f t="shared" ref="C359" si="6610">+B359+C358</f>
        <v>4093</v>
      </c>
      <c r="D359" s="155">
        <f t="shared" ref="D359" si="6611">+C359-F359</f>
        <v>264</v>
      </c>
      <c r="E359" s="147">
        <v>5</v>
      </c>
      <c r="F359" s="147">
        <v>3829</v>
      </c>
      <c r="G359" s="147">
        <v>1</v>
      </c>
      <c r="H359" s="135"/>
      <c r="I359" s="147">
        <v>4</v>
      </c>
      <c r="J359" s="135"/>
      <c r="K359" s="42">
        <v>0</v>
      </c>
      <c r="L359" s="146">
        <v>16</v>
      </c>
      <c r="M359" s="147">
        <v>14</v>
      </c>
      <c r="N359" s="135"/>
      <c r="O359" s="135"/>
      <c r="P359" s="147">
        <v>0</v>
      </c>
      <c r="Q359" s="147">
        <v>0</v>
      </c>
      <c r="R359" s="135"/>
      <c r="S359" s="135"/>
      <c r="T359" s="147">
        <v>11</v>
      </c>
      <c r="U359" s="147">
        <v>10</v>
      </c>
      <c r="V359" s="135"/>
      <c r="W359" s="42">
        <v>203</v>
      </c>
      <c r="X359" s="148">
        <v>182</v>
      </c>
      <c r="Y359" s="258">
        <v>171</v>
      </c>
      <c r="Z359" s="75">
        <f t="shared" ref="Z359" si="6612">+A359</f>
        <v>44183</v>
      </c>
      <c r="AA359" s="231">
        <f t="shared" ref="AA359" si="6613">+AF359+AL359+AR359</f>
        <v>8774</v>
      </c>
      <c r="AB359" s="231">
        <f t="shared" ref="AB359" si="6614">+AH359+AN359+AT359</f>
        <v>7293</v>
      </c>
      <c r="AC359" s="232">
        <f t="shared" ref="AC359" si="6615">+AJ359+AP359+AV359</f>
        <v>136</v>
      </c>
      <c r="AD359" s="184">
        <f t="shared" ref="AD359" si="6616">+AF359-AF358</f>
        <v>70</v>
      </c>
      <c r="AE359" s="244">
        <f t="shared" ref="AE359:AE361" si="6617">+AE358+AD359</f>
        <v>6764</v>
      </c>
      <c r="AF359" s="156">
        <v>7969</v>
      </c>
      <c r="AG359" s="185">
        <f t="shared" ref="AG359" si="6618">+AH359-AH358</f>
        <v>94</v>
      </c>
      <c r="AH359" s="156">
        <v>6628</v>
      </c>
      <c r="AI359" s="185">
        <f t="shared" ref="AI359" si="6619">+AJ359-AJ358</f>
        <v>4</v>
      </c>
      <c r="AJ359" s="186">
        <v>129</v>
      </c>
      <c r="AK359" s="187">
        <f t="shared" ref="AK359" si="6620">+AL359-AL358</f>
        <v>0</v>
      </c>
      <c r="AL359" s="156">
        <v>46</v>
      </c>
      <c r="AM359" s="185">
        <f t="shared" ref="AM359" si="6621">+AN359-AN358</f>
        <v>0</v>
      </c>
      <c r="AN359" s="156">
        <v>46</v>
      </c>
      <c r="AO359" s="185">
        <f t="shared" ref="AO359" si="6622">+AP359-AP358</f>
        <v>0</v>
      </c>
      <c r="AP359" s="188">
        <v>0</v>
      </c>
      <c r="AQ359" s="187">
        <f t="shared" ref="AQ359" si="6623">+AR359-AR358</f>
        <v>2</v>
      </c>
      <c r="AR359" s="156">
        <v>759</v>
      </c>
      <c r="AS359" s="185">
        <f t="shared" ref="AS359" si="6624">+AT359-AT358</f>
        <v>3</v>
      </c>
      <c r="AT359" s="156">
        <v>619</v>
      </c>
      <c r="AU359" s="185">
        <f t="shared" ref="AU359" si="6625">+AV359-AV358</f>
        <v>0</v>
      </c>
      <c r="AV359" s="189">
        <v>7</v>
      </c>
      <c r="AW359" s="256">
        <v>188</v>
      </c>
      <c r="AX359" s="238">
        <f t="shared" ref="AX359" si="6626">+A359</f>
        <v>44183</v>
      </c>
      <c r="AY359" s="6">
        <v>2</v>
      </c>
      <c r="AZ359" s="239">
        <f t="shared" ref="AZ359" si="6627">+AZ358+AY359</f>
        <v>343</v>
      </c>
      <c r="BA359" s="239">
        <f t="shared" si="5947"/>
        <v>142</v>
      </c>
      <c r="BB359" s="130">
        <v>0</v>
      </c>
      <c r="BC359" s="27">
        <f t="shared" ref="BC359" si="6628">+BC358+BB359</f>
        <v>22</v>
      </c>
      <c r="BD359" s="239">
        <f t="shared" si="5949"/>
        <v>177</v>
      </c>
      <c r="BE359" s="230">
        <f t="shared" ref="BE359" si="6629">+Z359</f>
        <v>44183</v>
      </c>
      <c r="BF359" s="132">
        <f t="shared" ref="BF359" si="6630">+B359</f>
        <v>14</v>
      </c>
      <c r="BG359" s="230">
        <f t="shared" ref="BG359" si="6631">+A359</f>
        <v>44183</v>
      </c>
      <c r="BH359" s="132">
        <f t="shared" ref="BH359" si="6632">+C359</f>
        <v>4093</v>
      </c>
      <c r="BI359" s="1">
        <f t="shared" ref="BI359" si="6633">+BE359</f>
        <v>44183</v>
      </c>
      <c r="BJ359">
        <f t="shared" ref="BJ359" si="6634">+L359</f>
        <v>16</v>
      </c>
      <c r="BK359">
        <f t="shared" ref="BK359" si="6635">+M359</f>
        <v>14</v>
      </c>
      <c r="BL359" s="1">
        <f t="shared" ref="BL359" si="6636">+BI359</f>
        <v>44183</v>
      </c>
      <c r="BM359">
        <f t="shared" ref="BM359" si="6637">+BM358+BJ359</f>
        <v>5805</v>
      </c>
      <c r="BN359">
        <f t="shared" ref="BN359" si="6638">+BN358+BK359</f>
        <v>2935</v>
      </c>
      <c r="BO359" s="180">
        <f t="shared" ref="BO359" si="6639">+A359</f>
        <v>44183</v>
      </c>
      <c r="BP359">
        <f t="shared" ref="BP359" si="6640">+AF359</f>
        <v>7969</v>
      </c>
      <c r="BQ359">
        <f t="shared" ref="BQ359" si="6641">+AH359</f>
        <v>6628</v>
      </c>
      <c r="BR359">
        <f t="shared" ref="BR359" si="6642">+AJ359</f>
        <v>129</v>
      </c>
      <c r="BS359" s="180">
        <f t="shared" ref="BS359" si="6643">+A359</f>
        <v>44183</v>
      </c>
      <c r="BT359">
        <f t="shared" ref="BT359" si="6644">+AL359</f>
        <v>46</v>
      </c>
      <c r="BU359">
        <f t="shared" ref="BU359" si="6645">+AN359</f>
        <v>46</v>
      </c>
      <c r="BV359">
        <f t="shared" ref="BV359" si="6646">+AP359</f>
        <v>0</v>
      </c>
      <c r="BW359" s="180">
        <f t="shared" ref="BW359" si="6647">+A359</f>
        <v>44183</v>
      </c>
      <c r="BX359">
        <f t="shared" ref="BX359" si="6648">+AR359</f>
        <v>759</v>
      </c>
      <c r="BY359">
        <f t="shared" ref="BY359" si="6649">+AT359</f>
        <v>619</v>
      </c>
      <c r="BZ359">
        <f t="shared" ref="BZ359" si="6650">+AV359</f>
        <v>7</v>
      </c>
      <c r="CA359" s="180">
        <f t="shared" ref="CA359" si="6651">+A359</f>
        <v>44183</v>
      </c>
      <c r="CB359">
        <f t="shared" ref="CB359" si="6652">+AD359</f>
        <v>70</v>
      </c>
      <c r="CC359">
        <f t="shared" ref="CC359" si="6653">+AG359</f>
        <v>94</v>
      </c>
      <c r="CD359" s="180">
        <f t="shared" ref="CD359" si="6654">+A359</f>
        <v>44183</v>
      </c>
      <c r="CE359">
        <f t="shared" ref="CE359" si="6655">+AI359</f>
        <v>4</v>
      </c>
      <c r="CF359" s="1">
        <f t="shared" ref="CF359" si="6656">+Z359</f>
        <v>44183</v>
      </c>
      <c r="CG359" s="284">
        <f t="shared" ref="CG359" si="6657">+AD359</f>
        <v>70</v>
      </c>
      <c r="CH359" s="287">
        <f t="shared" ref="CH359" si="6658">+Z359</f>
        <v>44183</v>
      </c>
      <c r="CI359" s="285">
        <f t="shared" ref="CI359" si="6659">+AI359</f>
        <v>4</v>
      </c>
    </row>
    <row r="360" spans="1:87" ht="18" customHeight="1" x14ac:dyDescent="0.55000000000000004">
      <c r="A360" s="180">
        <v>44184</v>
      </c>
      <c r="B360" s="241">
        <v>22</v>
      </c>
      <c r="C360" s="155">
        <f t="shared" ref="C360" si="6660">+B360+C359</f>
        <v>4115</v>
      </c>
      <c r="D360" s="155">
        <f t="shared" ref="D360" si="6661">+C360-F360</f>
        <v>267</v>
      </c>
      <c r="E360" s="147">
        <v>4</v>
      </c>
      <c r="F360" s="147">
        <v>3848</v>
      </c>
      <c r="G360" s="147">
        <v>0</v>
      </c>
      <c r="H360" s="135"/>
      <c r="I360" s="147">
        <v>3</v>
      </c>
      <c r="J360" s="135"/>
      <c r="K360" s="42">
        <v>0</v>
      </c>
      <c r="L360" s="146">
        <v>10</v>
      </c>
      <c r="M360" s="147">
        <v>7</v>
      </c>
      <c r="N360" s="135"/>
      <c r="O360" s="135"/>
      <c r="P360" s="147">
        <v>1</v>
      </c>
      <c r="Q360" s="147">
        <v>1</v>
      </c>
      <c r="R360" s="135"/>
      <c r="S360" s="135"/>
      <c r="T360" s="147">
        <v>7</v>
      </c>
      <c r="U360" s="147">
        <v>5</v>
      </c>
      <c r="V360" s="135"/>
      <c r="W360" s="42">
        <v>205</v>
      </c>
      <c r="X360" s="148">
        <v>183</v>
      </c>
      <c r="Y360" s="258">
        <v>172</v>
      </c>
      <c r="Z360" s="75">
        <f t="shared" ref="Z360" si="6662">+A360</f>
        <v>44184</v>
      </c>
      <c r="AA360" s="231">
        <f t="shared" ref="AA360" si="6663">+AF360+AL360+AR360</f>
        <v>8887</v>
      </c>
      <c r="AB360" s="231">
        <f t="shared" ref="AB360" si="6664">+AH360+AN360+AT360</f>
        <v>7407</v>
      </c>
      <c r="AC360" s="232">
        <f t="shared" ref="AC360" si="6665">+AJ360+AP360+AV360</f>
        <v>136</v>
      </c>
      <c r="AD360" s="184">
        <f t="shared" ref="AD360" si="6666">+AF360-AF359</f>
        <v>109</v>
      </c>
      <c r="AE360" s="244">
        <f t="shared" si="6617"/>
        <v>6873</v>
      </c>
      <c r="AF360" s="156">
        <v>8078</v>
      </c>
      <c r="AG360" s="185">
        <f t="shared" ref="AG360" si="6667">+AH360-AH359</f>
        <v>109</v>
      </c>
      <c r="AH360" s="156">
        <v>6737</v>
      </c>
      <c r="AI360" s="185">
        <f t="shared" ref="AI360" si="6668">+AJ360-AJ359</f>
        <v>0</v>
      </c>
      <c r="AJ360" s="186">
        <v>129</v>
      </c>
      <c r="AK360" s="187">
        <f t="shared" ref="AK360" si="6669">+AL360-AL359</f>
        <v>0</v>
      </c>
      <c r="AL360" s="156">
        <v>46</v>
      </c>
      <c r="AM360" s="185">
        <f t="shared" ref="AM360" si="6670">+AN360-AN359</f>
        <v>0</v>
      </c>
      <c r="AN360" s="156">
        <v>46</v>
      </c>
      <c r="AO360" s="185">
        <f t="shared" ref="AO360" si="6671">+AP360-AP359</f>
        <v>0</v>
      </c>
      <c r="AP360" s="188">
        <v>0</v>
      </c>
      <c r="AQ360" s="187">
        <f t="shared" ref="AQ360" si="6672">+AR360-AR359</f>
        <v>4</v>
      </c>
      <c r="AR360" s="156">
        <v>763</v>
      </c>
      <c r="AS360" s="185">
        <f t="shared" ref="AS360" si="6673">+AT360-AT359</f>
        <v>5</v>
      </c>
      <c r="AT360" s="156">
        <v>624</v>
      </c>
      <c r="AU360" s="185">
        <f t="shared" ref="AU360" si="6674">+AV360-AV359</f>
        <v>0</v>
      </c>
      <c r="AV360" s="189">
        <v>7</v>
      </c>
      <c r="AW360" s="256">
        <v>189</v>
      </c>
      <c r="AX360" s="238">
        <f t="shared" ref="AX360" si="6675">+A360</f>
        <v>44184</v>
      </c>
      <c r="AY360" s="6">
        <v>0</v>
      </c>
      <c r="AZ360" s="239">
        <f t="shared" ref="AZ360" si="6676">+AZ359+AY360</f>
        <v>343</v>
      </c>
      <c r="BA360" s="239">
        <f t="shared" si="5947"/>
        <v>143</v>
      </c>
      <c r="BB360" s="130">
        <v>0</v>
      </c>
      <c r="BC360" s="27">
        <f t="shared" ref="BC360" si="6677">+BC359+BB360</f>
        <v>22</v>
      </c>
      <c r="BD360" s="239">
        <f t="shared" si="5949"/>
        <v>178</v>
      </c>
      <c r="BE360" s="230">
        <f t="shared" ref="BE360" si="6678">+Z360</f>
        <v>44184</v>
      </c>
      <c r="BF360" s="132">
        <f t="shared" ref="BF360" si="6679">+B360</f>
        <v>22</v>
      </c>
      <c r="BG360" s="230">
        <f t="shared" ref="BG360" si="6680">+A360</f>
        <v>44184</v>
      </c>
      <c r="BH360" s="132">
        <f t="shared" ref="BH360" si="6681">+C360</f>
        <v>4115</v>
      </c>
      <c r="BI360" s="1">
        <f t="shared" ref="BI360" si="6682">+BE360</f>
        <v>44184</v>
      </c>
      <c r="BJ360">
        <f t="shared" ref="BJ360" si="6683">+L360</f>
        <v>10</v>
      </c>
      <c r="BK360">
        <f t="shared" ref="BK360" si="6684">+M360</f>
        <v>7</v>
      </c>
      <c r="BL360" s="1">
        <f t="shared" ref="BL360" si="6685">+BI360</f>
        <v>44184</v>
      </c>
      <c r="BM360">
        <f t="shared" ref="BM360" si="6686">+BM359+BJ360</f>
        <v>5815</v>
      </c>
      <c r="BN360">
        <f t="shared" ref="BN360" si="6687">+BN359+BK360</f>
        <v>2942</v>
      </c>
      <c r="BO360" s="180">
        <f t="shared" ref="BO360" si="6688">+A360</f>
        <v>44184</v>
      </c>
      <c r="BP360">
        <f t="shared" ref="BP360" si="6689">+AF360</f>
        <v>8078</v>
      </c>
      <c r="BQ360">
        <f t="shared" ref="BQ360" si="6690">+AH360</f>
        <v>6737</v>
      </c>
      <c r="BR360">
        <f t="shared" ref="BR360" si="6691">+AJ360</f>
        <v>129</v>
      </c>
      <c r="BS360" s="180">
        <f t="shared" ref="BS360" si="6692">+A360</f>
        <v>44184</v>
      </c>
      <c r="BT360">
        <f t="shared" ref="BT360" si="6693">+AL360</f>
        <v>46</v>
      </c>
      <c r="BU360">
        <f t="shared" ref="BU360" si="6694">+AN360</f>
        <v>46</v>
      </c>
      <c r="BV360">
        <f t="shared" ref="BV360" si="6695">+AP360</f>
        <v>0</v>
      </c>
      <c r="BW360" s="180">
        <f t="shared" ref="BW360" si="6696">+A360</f>
        <v>44184</v>
      </c>
      <c r="BX360">
        <f t="shared" ref="BX360" si="6697">+AR360</f>
        <v>763</v>
      </c>
      <c r="BY360">
        <f t="shared" ref="BY360" si="6698">+AT360</f>
        <v>624</v>
      </c>
      <c r="BZ360">
        <f t="shared" ref="BZ360" si="6699">+AV360</f>
        <v>7</v>
      </c>
      <c r="CA360" s="180">
        <f t="shared" ref="CA360" si="6700">+A360</f>
        <v>44184</v>
      </c>
      <c r="CB360">
        <f t="shared" ref="CB360" si="6701">+AD360</f>
        <v>109</v>
      </c>
      <c r="CC360">
        <f t="shared" ref="CC360" si="6702">+AG360</f>
        <v>109</v>
      </c>
      <c r="CD360" s="180">
        <f t="shared" ref="CD360" si="6703">+A360</f>
        <v>44184</v>
      </c>
      <c r="CE360">
        <f t="shared" ref="CE360" si="6704">+AI360</f>
        <v>0</v>
      </c>
      <c r="CF360" s="1">
        <f t="shared" ref="CF360" si="6705">+Z360</f>
        <v>44184</v>
      </c>
      <c r="CG360" s="284">
        <f t="shared" ref="CG360" si="6706">+AD360</f>
        <v>109</v>
      </c>
      <c r="CH360" s="287">
        <f t="shared" ref="CH360" si="6707">+Z360</f>
        <v>44184</v>
      </c>
      <c r="CI360" s="285">
        <f t="shared" ref="CI360" si="6708">+AI360</f>
        <v>0</v>
      </c>
    </row>
    <row r="361" spans="1:87" ht="18" customHeight="1" x14ac:dyDescent="0.55000000000000004">
      <c r="A361" s="180">
        <v>44185</v>
      </c>
      <c r="B361" s="241">
        <v>21</v>
      </c>
      <c r="C361" s="155">
        <f t="shared" ref="C361" si="6709">+B361+C360</f>
        <v>4136</v>
      </c>
      <c r="D361" s="155">
        <f t="shared" ref="D361" si="6710">+C361-F361</f>
        <v>277</v>
      </c>
      <c r="E361" s="147">
        <v>2</v>
      </c>
      <c r="F361" s="147">
        <v>3859</v>
      </c>
      <c r="G361" s="147">
        <v>4</v>
      </c>
      <c r="H361" s="135"/>
      <c r="I361" s="147">
        <v>7</v>
      </c>
      <c r="J361" s="135"/>
      <c r="K361" s="42">
        <v>0</v>
      </c>
      <c r="L361" s="146">
        <v>15</v>
      </c>
      <c r="M361" s="147">
        <v>10</v>
      </c>
      <c r="N361" s="135"/>
      <c r="O361" s="135"/>
      <c r="P361" s="147">
        <v>1</v>
      </c>
      <c r="Q361" s="147">
        <v>0</v>
      </c>
      <c r="R361" s="135"/>
      <c r="S361" s="135"/>
      <c r="T361" s="147">
        <v>11</v>
      </c>
      <c r="U361" s="147">
        <v>11</v>
      </c>
      <c r="V361" s="135"/>
      <c r="W361" s="42">
        <v>208</v>
      </c>
      <c r="X361" s="148">
        <v>182</v>
      </c>
      <c r="Y361" s="258">
        <v>173</v>
      </c>
      <c r="Z361" s="75">
        <f t="shared" ref="Z361:Z362" si="6711">+A361</f>
        <v>44185</v>
      </c>
      <c r="AA361" s="231">
        <f t="shared" ref="AA361" si="6712">+AF361+AL361+AR361</f>
        <v>8964</v>
      </c>
      <c r="AB361" s="231">
        <f t="shared" ref="AB361" si="6713">+AH361+AN361+AT361</f>
        <v>7510</v>
      </c>
      <c r="AC361" s="232">
        <f t="shared" ref="AC361" si="6714">+AJ361+AP361+AV361</f>
        <v>137</v>
      </c>
      <c r="AD361" s="184">
        <f t="shared" ref="AD361" si="6715">+AF361-AF360</f>
        <v>74</v>
      </c>
      <c r="AE361" s="244">
        <f t="shared" si="6617"/>
        <v>6947</v>
      </c>
      <c r="AF361" s="156">
        <v>8152</v>
      </c>
      <c r="AG361" s="185">
        <f t="shared" ref="AG361" si="6716">+AH361-AH360</f>
        <v>100</v>
      </c>
      <c r="AH361" s="156">
        <v>6837</v>
      </c>
      <c r="AI361" s="185">
        <f t="shared" ref="AI361" si="6717">+AJ361-AJ360</f>
        <v>1</v>
      </c>
      <c r="AJ361" s="186">
        <v>130</v>
      </c>
      <c r="AK361" s="187">
        <f t="shared" ref="AK361" si="6718">+AL361-AL360</f>
        <v>0</v>
      </c>
      <c r="AL361" s="156">
        <v>46</v>
      </c>
      <c r="AM361" s="185">
        <f t="shared" ref="AM361" si="6719">+AN361-AN360</f>
        <v>0</v>
      </c>
      <c r="AN361" s="156">
        <v>46</v>
      </c>
      <c r="AO361" s="185">
        <f t="shared" ref="AO361" si="6720">+AP361-AP360</f>
        <v>0</v>
      </c>
      <c r="AP361" s="188">
        <v>0</v>
      </c>
      <c r="AQ361" s="187">
        <f t="shared" ref="AQ361" si="6721">+AR361-AR360</f>
        <v>3</v>
      </c>
      <c r="AR361" s="156">
        <v>766</v>
      </c>
      <c r="AS361" s="185">
        <f t="shared" ref="AS361" si="6722">+AT361-AT360</f>
        <v>3</v>
      </c>
      <c r="AT361" s="156">
        <v>627</v>
      </c>
      <c r="AU361" s="185">
        <f t="shared" ref="AU361" si="6723">+AV361-AV360</f>
        <v>0</v>
      </c>
      <c r="AV361" s="189">
        <v>7</v>
      </c>
      <c r="AW361" s="256">
        <v>190</v>
      </c>
      <c r="AX361" s="238">
        <f t="shared" ref="AX361" si="6724">+A361</f>
        <v>44185</v>
      </c>
      <c r="AY361" s="6">
        <v>0</v>
      </c>
      <c r="AZ361" s="239">
        <f t="shared" ref="AZ361" si="6725">+AZ360+AY361</f>
        <v>343</v>
      </c>
      <c r="BA361" s="239">
        <f t="shared" si="5947"/>
        <v>144</v>
      </c>
      <c r="BB361" s="130">
        <v>0</v>
      </c>
      <c r="BC361" s="27">
        <f t="shared" ref="BC361" si="6726">+BC360+BB361</f>
        <v>22</v>
      </c>
      <c r="BD361" s="239">
        <f t="shared" si="5949"/>
        <v>179</v>
      </c>
      <c r="BE361" s="230">
        <f t="shared" ref="BE361" si="6727">+Z361</f>
        <v>44185</v>
      </c>
      <c r="BF361" s="132">
        <f t="shared" ref="BF361" si="6728">+B361</f>
        <v>21</v>
      </c>
      <c r="BG361" s="230">
        <f t="shared" ref="BG361" si="6729">+A361</f>
        <v>44185</v>
      </c>
      <c r="BH361" s="132">
        <f t="shared" ref="BH361" si="6730">+C361</f>
        <v>4136</v>
      </c>
      <c r="BI361" s="1">
        <f t="shared" ref="BI361" si="6731">+BE361</f>
        <v>44185</v>
      </c>
      <c r="BJ361">
        <f t="shared" ref="BJ361" si="6732">+L361</f>
        <v>15</v>
      </c>
      <c r="BK361">
        <f t="shared" ref="BK361" si="6733">+M361</f>
        <v>10</v>
      </c>
      <c r="BL361" s="1">
        <f t="shared" ref="BL361" si="6734">+BI361</f>
        <v>44185</v>
      </c>
      <c r="BM361">
        <f t="shared" ref="BM361" si="6735">+BM360+BJ361</f>
        <v>5830</v>
      </c>
      <c r="BN361">
        <f t="shared" ref="BN361" si="6736">+BN360+BK361</f>
        <v>2952</v>
      </c>
      <c r="BO361" s="180">
        <f t="shared" ref="BO361" si="6737">+A361</f>
        <v>44185</v>
      </c>
      <c r="BP361">
        <f t="shared" ref="BP361" si="6738">+AF361</f>
        <v>8152</v>
      </c>
      <c r="BQ361">
        <f t="shared" ref="BQ361" si="6739">+AH361</f>
        <v>6837</v>
      </c>
      <c r="BR361">
        <f t="shared" ref="BR361" si="6740">+AJ361</f>
        <v>130</v>
      </c>
      <c r="BS361" s="180">
        <f t="shared" ref="BS361" si="6741">+A361</f>
        <v>44185</v>
      </c>
      <c r="BT361">
        <f t="shared" ref="BT361" si="6742">+AL361</f>
        <v>46</v>
      </c>
      <c r="BU361">
        <f t="shared" ref="BU361" si="6743">+AN361</f>
        <v>46</v>
      </c>
      <c r="BV361">
        <f t="shared" ref="BV361" si="6744">+AP361</f>
        <v>0</v>
      </c>
      <c r="BW361" s="180">
        <f t="shared" ref="BW361" si="6745">+A361</f>
        <v>44185</v>
      </c>
      <c r="BX361">
        <f t="shared" ref="BX361" si="6746">+AR361</f>
        <v>766</v>
      </c>
      <c r="BY361">
        <f t="shared" ref="BY361" si="6747">+AT361</f>
        <v>627</v>
      </c>
      <c r="BZ361">
        <f t="shared" ref="BZ361" si="6748">+AV361</f>
        <v>7</v>
      </c>
      <c r="CA361" s="180">
        <f t="shared" ref="CA361" si="6749">+A361</f>
        <v>44185</v>
      </c>
      <c r="CB361">
        <f t="shared" ref="CB361" si="6750">+AD361</f>
        <v>74</v>
      </c>
      <c r="CC361">
        <f t="shared" ref="CC361" si="6751">+AG361</f>
        <v>100</v>
      </c>
      <c r="CD361" s="180">
        <f t="shared" ref="CD361" si="6752">+A361</f>
        <v>44185</v>
      </c>
      <c r="CE361">
        <f t="shared" ref="CE361" si="6753">+AI361</f>
        <v>1</v>
      </c>
      <c r="CF361" s="1">
        <f t="shared" ref="CF361" si="6754">+Z361</f>
        <v>44185</v>
      </c>
      <c r="CG361" s="284">
        <f t="shared" ref="CG361" si="6755">+AD361</f>
        <v>74</v>
      </c>
      <c r="CH361" s="287">
        <f t="shared" ref="CH361" si="6756">+Z361</f>
        <v>44185</v>
      </c>
      <c r="CI361" s="285">
        <f t="shared" ref="CI361" si="6757">+AI361</f>
        <v>1</v>
      </c>
    </row>
    <row r="362" spans="1:87" ht="18" customHeight="1" x14ac:dyDescent="0.55000000000000004">
      <c r="A362" s="180">
        <v>44186</v>
      </c>
      <c r="B362" s="241">
        <v>13</v>
      </c>
      <c r="C362" s="155">
        <f t="shared" ref="C362" si="6758">+B362+C361</f>
        <v>4149</v>
      </c>
      <c r="D362" s="155">
        <f t="shared" ref="D362" si="6759">+C362-F362</f>
        <v>285</v>
      </c>
      <c r="E362" s="147">
        <v>3</v>
      </c>
      <c r="F362" s="147">
        <v>3864</v>
      </c>
      <c r="G362" s="147">
        <v>0</v>
      </c>
      <c r="H362" s="135"/>
      <c r="I362" s="147">
        <v>1</v>
      </c>
      <c r="J362" s="135"/>
      <c r="K362" s="42">
        <v>0</v>
      </c>
      <c r="L362" s="146">
        <v>17</v>
      </c>
      <c r="M362" s="147">
        <v>11</v>
      </c>
      <c r="N362" s="135"/>
      <c r="O362" s="135"/>
      <c r="P362" s="147">
        <v>2</v>
      </c>
      <c r="Q362" s="147">
        <v>2</v>
      </c>
      <c r="R362" s="135"/>
      <c r="S362" s="135"/>
      <c r="T362" s="147">
        <v>9</v>
      </c>
      <c r="U362" s="147">
        <v>9</v>
      </c>
      <c r="V362" s="135"/>
      <c r="W362" s="42">
        <v>214</v>
      </c>
      <c r="X362" s="148">
        <v>182</v>
      </c>
      <c r="Y362" s="258">
        <v>174</v>
      </c>
      <c r="Z362" s="75">
        <f t="shared" si="6711"/>
        <v>44186</v>
      </c>
      <c r="AA362" s="231">
        <f t="shared" ref="AA362" si="6760">+AF362+AL362+AR362</f>
        <v>9049</v>
      </c>
      <c r="AB362" s="231">
        <f t="shared" ref="AB362" si="6761">+AH362+AN362+AT362</f>
        <v>7583</v>
      </c>
      <c r="AC362" s="232">
        <f t="shared" ref="AC362" si="6762">+AJ362+AP362+AV362</f>
        <v>138</v>
      </c>
      <c r="AD362" s="184">
        <f t="shared" ref="AD362" si="6763">+AF362-AF361</f>
        <v>85</v>
      </c>
      <c r="AE362" s="244">
        <f t="shared" ref="AE362:AE363" si="6764">+AE361+AD362</f>
        <v>7032</v>
      </c>
      <c r="AF362" s="156">
        <v>8237</v>
      </c>
      <c r="AG362" s="185">
        <f t="shared" ref="AG362" si="6765">+AH362-AH361</f>
        <v>73</v>
      </c>
      <c r="AH362" s="156">
        <v>6910</v>
      </c>
      <c r="AI362" s="185">
        <f t="shared" ref="AI362" si="6766">+AJ362-AJ361</f>
        <v>1</v>
      </c>
      <c r="AJ362" s="186">
        <v>131</v>
      </c>
      <c r="AK362" s="187">
        <f t="shared" ref="AK362" si="6767">+AL362-AL361</f>
        <v>0</v>
      </c>
      <c r="AL362" s="156">
        <v>46</v>
      </c>
      <c r="AM362" s="185">
        <f t="shared" ref="AM362" si="6768">+AN362-AN361</f>
        <v>0</v>
      </c>
      <c r="AN362" s="156">
        <v>46</v>
      </c>
      <c r="AO362" s="185">
        <f t="shared" ref="AO362" si="6769">+AP362-AP361</f>
        <v>0</v>
      </c>
      <c r="AP362" s="188">
        <v>0</v>
      </c>
      <c r="AQ362" s="187">
        <f t="shared" ref="AQ362" si="6770">+AR362-AR361</f>
        <v>0</v>
      </c>
      <c r="AR362" s="156">
        <v>766</v>
      </c>
      <c r="AS362" s="185">
        <f t="shared" ref="AS362" si="6771">+AT362-AT361</f>
        <v>0</v>
      </c>
      <c r="AT362" s="156">
        <v>627</v>
      </c>
      <c r="AU362" s="185">
        <f t="shared" ref="AU362" si="6772">+AV362-AV361</f>
        <v>0</v>
      </c>
      <c r="AV362" s="189">
        <v>7</v>
      </c>
      <c r="AW362" s="256">
        <v>191</v>
      </c>
      <c r="AX362" s="238">
        <f t="shared" ref="AX362" si="6773">+A362</f>
        <v>44186</v>
      </c>
      <c r="AY362" s="6">
        <v>0</v>
      </c>
      <c r="AZ362" s="239">
        <f t="shared" ref="AZ362" si="6774">+AZ361+AY362</f>
        <v>343</v>
      </c>
      <c r="BA362" s="239">
        <f t="shared" si="5947"/>
        <v>145</v>
      </c>
      <c r="BB362" s="130">
        <v>0</v>
      </c>
      <c r="BC362" s="27">
        <f t="shared" ref="BC362" si="6775">+BC361+BB362</f>
        <v>22</v>
      </c>
      <c r="BD362" s="239">
        <f t="shared" si="5949"/>
        <v>180</v>
      </c>
      <c r="BE362" s="230">
        <f t="shared" ref="BE362" si="6776">+Z362</f>
        <v>44186</v>
      </c>
      <c r="BF362" s="132">
        <f t="shared" ref="BF362" si="6777">+B362</f>
        <v>13</v>
      </c>
      <c r="BG362" s="230">
        <f t="shared" ref="BG362" si="6778">+A362</f>
        <v>44186</v>
      </c>
      <c r="BH362" s="132">
        <f t="shared" ref="BH362" si="6779">+C362</f>
        <v>4149</v>
      </c>
      <c r="BI362" s="1">
        <f t="shared" ref="BI362" si="6780">+BE362</f>
        <v>44186</v>
      </c>
      <c r="BJ362">
        <f t="shared" ref="BJ362" si="6781">+L362</f>
        <v>17</v>
      </c>
      <c r="BK362">
        <f t="shared" ref="BK362" si="6782">+M362</f>
        <v>11</v>
      </c>
      <c r="BL362" s="1">
        <f t="shared" ref="BL362" si="6783">+BI362</f>
        <v>44186</v>
      </c>
      <c r="BM362">
        <f t="shared" ref="BM362" si="6784">+BM361+BJ362</f>
        <v>5847</v>
      </c>
      <c r="BN362">
        <f t="shared" ref="BN362" si="6785">+BN361+BK362</f>
        <v>2963</v>
      </c>
      <c r="BO362" s="180">
        <f t="shared" ref="BO362" si="6786">+A362</f>
        <v>44186</v>
      </c>
      <c r="BP362">
        <f t="shared" ref="BP362" si="6787">+AF362</f>
        <v>8237</v>
      </c>
      <c r="BQ362">
        <f t="shared" ref="BQ362" si="6788">+AH362</f>
        <v>6910</v>
      </c>
      <c r="BR362">
        <f t="shared" ref="BR362" si="6789">+AJ362</f>
        <v>131</v>
      </c>
      <c r="BS362" s="180">
        <f t="shared" ref="BS362" si="6790">+A362</f>
        <v>44186</v>
      </c>
      <c r="BT362">
        <f t="shared" ref="BT362" si="6791">+AL362</f>
        <v>46</v>
      </c>
      <c r="BU362">
        <f t="shared" ref="BU362" si="6792">+AN362</f>
        <v>46</v>
      </c>
      <c r="BV362">
        <f t="shared" ref="BV362" si="6793">+AP362</f>
        <v>0</v>
      </c>
      <c r="BW362" s="180">
        <f t="shared" ref="BW362" si="6794">+A362</f>
        <v>44186</v>
      </c>
      <c r="BX362">
        <f t="shared" ref="BX362" si="6795">+AR362</f>
        <v>766</v>
      </c>
      <c r="BY362">
        <f t="shared" ref="BY362" si="6796">+AT362</f>
        <v>627</v>
      </c>
      <c r="BZ362">
        <f t="shared" ref="BZ362" si="6797">+AV362</f>
        <v>7</v>
      </c>
      <c r="CA362" s="180">
        <f t="shared" ref="CA362" si="6798">+A362</f>
        <v>44186</v>
      </c>
      <c r="CB362">
        <f t="shared" ref="CB362" si="6799">+AD362</f>
        <v>85</v>
      </c>
      <c r="CC362">
        <f t="shared" ref="CC362" si="6800">+AG362</f>
        <v>73</v>
      </c>
      <c r="CD362" s="180">
        <f t="shared" ref="CD362" si="6801">+A362</f>
        <v>44186</v>
      </c>
      <c r="CE362">
        <f t="shared" ref="CE362" si="6802">+AI362</f>
        <v>1</v>
      </c>
      <c r="CF362" s="1">
        <f t="shared" ref="CF362" si="6803">+Z362</f>
        <v>44186</v>
      </c>
      <c r="CG362" s="284">
        <f t="shared" ref="CG362" si="6804">+AD362</f>
        <v>85</v>
      </c>
      <c r="CH362" s="287">
        <f t="shared" ref="CH362" si="6805">+Z362</f>
        <v>44186</v>
      </c>
      <c r="CI362" s="285">
        <f t="shared" ref="CI362" si="6806">+AI362</f>
        <v>1</v>
      </c>
    </row>
    <row r="363" spans="1:87" ht="18" customHeight="1" x14ac:dyDescent="0.55000000000000004">
      <c r="A363" s="180">
        <v>44187</v>
      </c>
      <c r="B363" s="241">
        <v>14</v>
      </c>
      <c r="C363" s="155">
        <f t="shared" ref="C363" si="6807">+B363+C362</f>
        <v>4163</v>
      </c>
      <c r="D363" s="155">
        <f t="shared" ref="D363" si="6808">+C363-F363</f>
        <v>280</v>
      </c>
      <c r="E363" s="147">
        <v>4</v>
      </c>
      <c r="F363" s="147">
        <v>3883</v>
      </c>
      <c r="G363" s="147">
        <v>0</v>
      </c>
      <c r="H363" s="135"/>
      <c r="I363" s="147">
        <v>0</v>
      </c>
      <c r="J363" s="135"/>
      <c r="K363" s="42">
        <v>0</v>
      </c>
      <c r="L363" s="146">
        <v>14</v>
      </c>
      <c r="M363" s="147">
        <v>6</v>
      </c>
      <c r="N363" s="135"/>
      <c r="O363" s="135"/>
      <c r="P363" s="147">
        <v>1</v>
      </c>
      <c r="Q363" s="147">
        <v>1</v>
      </c>
      <c r="R363" s="135"/>
      <c r="S363" s="135"/>
      <c r="T363" s="147">
        <v>8</v>
      </c>
      <c r="U363" s="147">
        <v>8</v>
      </c>
      <c r="V363" s="135"/>
      <c r="W363" s="42">
        <v>219</v>
      </c>
      <c r="X363" s="148">
        <v>179</v>
      </c>
      <c r="Y363" s="258">
        <v>175</v>
      </c>
      <c r="Z363" s="75">
        <f t="shared" ref="Z363:Z364" si="6809">+A363</f>
        <v>44187</v>
      </c>
      <c r="AA363" s="231">
        <f t="shared" ref="AA363" si="6810">+AF363+AL363+AR363</f>
        <v>9116</v>
      </c>
      <c r="AB363" s="231">
        <f t="shared" ref="AB363" si="6811">+AH363+AN363+AT363</f>
        <v>7673</v>
      </c>
      <c r="AC363" s="232">
        <f t="shared" ref="AC363" si="6812">+AJ363+AP363+AV363</f>
        <v>139</v>
      </c>
      <c r="AD363" s="184">
        <f t="shared" ref="AD363" si="6813">+AF363-AF362</f>
        <v>63</v>
      </c>
      <c r="AE363" s="244">
        <f t="shared" si="6764"/>
        <v>7095</v>
      </c>
      <c r="AF363" s="156">
        <v>8300</v>
      </c>
      <c r="AG363" s="185">
        <f t="shared" ref="AG363" si="6814">+AH363-AH362</f>
        <v>85</v>
      </c>
      <c r="AH363" s="156">
        <v>6995</v>
      </c>
      <c r="AI363" s="185">
        <f t="shared" ref="AI363" si="6815">+AJ363-AJ362</f>
        <v>1</v>
      </c>
      <c r="AJ363" s="186">
        <v>132</v>
      </c>
      <c r="AK363" s="187">
        <f t="shared" ref="AK363" si="6816">+AL363-AL362</f>
        <v>0</v>
      </c>
      <c r="AL363" s="156">
        <v>46</v>
      </c>
      <c r="AM363" s="185">
        <f t="shared" ref="AM363" si="6817">+AN363-AN362</f>
        <v>0</v>
      </c>
      <c r="AN363" s="156">
        <v>46</v>
      </c>
      <c r="AO363" s="185">
        <f t="shared" ref="AO363" si="6818">+AP363-AP362</f>
        <v>0</v>
      </c>
      <c r="AP363" s="188">
        <v>0</v>
      </c>
      <c r="AQ363" s="187">
        <f t="shared" ref="AQ363" si="6819">+AR363-AR362</f>
        <v>4</v>
      </c>
      <c r="AR363" s="156">
        <v>770</v>
      </c>
      <c r="AS363" s="185">
        <f t="shared" ref="AS363" si="6820">+AT363-AT362</f>
        <v>5</v>
      </c>
      <c r="AT363" s="156">
        <v>632</v>
      </c>
      <c r="AU363" s="185">
        <f t="shared" ref="AU363" si="6821">+AV363-AV362</f>
        <v>0</v>
      </c>
      <c r="AV363" s="189">
        <v>7</v>
      </c>
      <c r="AW363" s="256">
        <v>192</v>
      </c>
      <c r="AX363" s="238">
        <f t="shared" ref="AX363:AX364" si="6822">+A363</f>
        <v>44187</v>
      </c>
      <c r="AY363" s="6">
        <v>0</v>
      </c>
      <c r="AZ363" s="239">
        <f t="shared" ref="AZ363" si="6823">+AZ362+AY363</f>
        <v>343</v>
      </c>
      <c r="BA363" s="239">
        <f t="shared" si="5947"/>
        <v>146</v>
      </c>
      <c r="BB363" s="130">
        <v>0</v>
      </c>
      <c r="BC363" s="27">
        <f t="shared" ref="BC363" si="6824">+BC362+BB363</f>
        <v>22</v>
      </c>
      <c r="BD363" s="239">
        <f t="shared" si="5949"/>
        <v>181</v>
      </c>
      <c r="BE363" s="230">
        <f t="shared" ref="BE363" si="6825">+Z363</f>
        <v>44187</v>
      </c>
      <c r="BF363" s="132">
        <f t="shared" ref="BF363" si="6826">+B363</f>
        <v>14</v>
      </c>
      <c r="BG363" s="230">
        <f t="shared" ref="BG363" si="6827">+A363</f>
        <v>44187</v>
      </c>
      <c r="BH363" s="132">
        <f t="shared" ref="BH363" si="6828">+C363</f>
        <v>4163</v>
      </c>
      <c r="BI363" s="1">
        <f t="shared" ref="BI363" si="6829">+BE363</f>
        <v>44187</v>
      </c>
      <c r="BJ363">
        <f t="shared" ref="BJ363" si="6830">+L363</f>
        <v>14</v>
      </c>
      <c r="BK363">
        <f t="shared" ref="BK363" si="6831">+M363</f>
        <v>6</v>
      </c>
      <c r="BL363" s="1">
        <f t="shared" ref="BL363" si="6832">+BI363</f>
        <v>44187</v>
      </c>
      <c r="BM363">
        <f t="shared" ref="BM363" si="6833">+BM362+BJ363</f>
        <v>5861</v>
      </c>
      <c r="BN363">
        <f t="shared" ref="BN363" si="6834">+BN362+BK363</f>
        <v>2969</v>
      </c>
      <c r="BO363" s="180">
        <f t="shared" ref="BO363" si="6835">+A363</f>
        <v>44187</v>
      </c>
      <c r="BP363">
        <f t="shared" ref="BP363" si="6836">+AF363</f>
        <v>8300</v>
      </c>
      <c r="BQ363">
        <f t="shared" ref="BQ363" si="6837">+AH363</f>
        <v>6995</v>
      </c>
      <c r="BR363">
        <f t="shared" ref="BR363" si="6838">+AJ363</f>
        <v>132</v>
      </c>
      <c r="BS363" s="180">
        <f t="shared" ref="BS363" si="6839">+A363</f>
        <v>44187</v>
      </c>
      <c r="BT363">
        <f t="shared" ref="BT363" si="6840">+AL363</f>
        <v>46</v>
      </c>
      <c r="BU363">
        <f t="shared" ref="BU363" si="6841">+AN363</f>
        <v>46</v>
      </c>
      <c r="BV363">
        <f t="shared" ref="BV363" si="6842">+AP363</f>
        <v>0</v>
      </c>
      <c r="BW363" s="180">
        <f t="shared" ref="BW363" si="6843">+A363</f>
        <v>44187</v>
      </c>
      <c r="BX363">
        <f t="shared" ref="BX363" si="6844">+AR363</f>
        <v>770</v>
      </c>
      <c r="BY363">
        <f t="shared" ref="BY363" si="6845">+AT363</f>
        <v>632</v>
      </c>
      <c r="BZ363">
        <f t="shared" ref="BZ363" si="6846">+AV363</f>
        <v>7</v>
      </c>
      <c r="CA363" s="180">
        <f t="shared" ref="CA363" si="6847">+A363</f>
        <v>44187</v>
      </c>
      <c r="CB363">
        <f t="shared" ref="CB363" si="6848">+AD363</f>
        <v>63</v>
      </c>
      <c r="CC363">
        <f t="shared" ref="CC363" si="6849">+AG363</f>
        <v>85</v>
      </c>
      <c r="CD363" s="180">
        <f t="shared" ref="CD363" si="6850">+A363</f>
        <v>44187</v>
      </c>
      <c r="CE363">
        <f t="shared" ref="CE363" si="6851">+AI363</f>
        <v>1</v>
      </c>
      <c r="CF363" s="1">
        <f t="shared" ref="CF363" si="6852">+Z363</f>
        <v>44187</v>
      </c>
      <c r="CG363" s="284">
        <f t="shared" ref="CG363" si="6853">+AD363</f>
        <v>63</v>
      </c>
      <c r="CH363" s="287">
        <f t="shared" ref="CH363" si="6854">+Z363</f>
        <v>44187</v>
      </c>
      <c r="CI363" s="285">
        <f t="shared" ref="CI363" si="6855">+AI363</f>
        <v>1</v>
      </c>
    </row>
    <row r="364" spans="1:87" ht="18" customHeight="1" x14ac:dyDescent="0.55000000000000004">
      <c r="A364" s="180">
        <v>44188</v>
      </c>
      <c r="B364" s="241">
        <v>11</v>
      </c>
      <c r="C364" s="155">
        <f t="shared" ref="C364" si="6856">+B364+C363</f>
        <v>4174</v>
      </c>
      <c r="D364" s="155">
        <f t="shared" ref="D364" si="6857">+C364-F364</f>
        <v>274</v>
      </c>
      <c r="E364" s="147">
        <v>5</v>
      </c>
      <c r="F364" s="147">
        <v>3900</v>
      </c>
      <c r="G364" s="147">
        <v>0</v>
      </c>
      <c r="H364" s="135"/>
      <c r="I364" s="147">
        <v>0</v>
      </c>
      <c r="J364" s="135"/>
      <c r="K364" s="42">
        <v>0</v>
      </c>
      <c r="L364" s="146">
        <v>19</v>
      </c>
      <c r="M364" s="147">
        <v>14</v>
      </c>
      <c r="N364" s="135"/>
      <c r="O364" s="135"/>
      <c r="P364" s="147">
        <v>6</v>
      </c>
      <c r="Q364" s="147">
        <v>3</v>
      </c>
      <c r="R364" s="135"/>
      <c r="S364" s="135"/>
      <c r="T364" s="147">
        <v>3</v>
      </c>
      <c r="U364" s="147">
        <v>3</v>
      </c>
      <c r="V364" s="135"/>
      <c r="W364" s="42">
        <v>229</v>
      </c>
      <c r="X364" s="148">
        <v>187</v>
      </c>
      <c r="Y364" s="258">
        <v>176</v>
      </c>
      <c r="Z364" s="75">
        <f t="shared" si="6809"/>
        <v>44188</v>
      </c>
      <c r="AA364" s="231">
        <f t="shared" ref="AA364" si="6858">+AF364+AL364+AR364</f>
        <v>9175</v>
      </c>
      <c r="AB364" s="231">
        <f t="shared" ref="AB364" si="6859">+AH364+AN364+AT364</f>
        <v>7793</v>
      </c>
      <c r="AC364" s="232">
        <f t="shared" ref="AC364" si="6860">+AJ364+AP364+AV364</f>
        <v>140</v>
      </c>
      <c r="AD364" s="184">
        <f t="shared" ref="AD364" si="6861">+AF364-AF363</f>
        <v>53</v>
      </c>
      <c r="AE364" s="244">
        <f t="shared" ref="AE364" si="6862">+AE363+AD364</f>
        <v>7148</v>
      </c>
      <c r="AF364" s="156">
        <v>8353</v>
      </c>
      <c r="AG364" s="185">
        <f t="shared" ref="AG364:AG365" si="6863">+AH364-AH363</f>
        <v>117</v>
      </c>
      <c r="AH364" s="156">
        <v>7112</v>
      </c>
      <c r="AI364" s="185">
        <f t="shared" ref="AI364:AI365" si="6864">+AJ364-AJ363</f>
        <v>1</v>
      </c>
      <c r="AJ364" s="186">
        <v>133</v>
      </c>
      <c r="AK364" s="187">
        <f t="shared" ref="AK364" si="6865">+AL364-AL363</f>
        <v>0</v>
      </c>
      <c r="AL364" s="156">
        <v>46</v>
      </c>
      <c r="AM364" s="185">
        <f t="shared" ref="AM364" si="6866">+AN364-AN363</f>
        <v>0</v>
      </c>
      <c r="AN364" s="156">
        <v>46</v>
      </c>
      <c r="AO364" s="185">
        <f t="shared" ref="AO364" si="6867">+AP364-AP363</f>
        <v>0</v>
      </c>
      <c r="AP364" s="188">
        <v>0</v>
      </c>
      <c r="AQ364" s="187">
        <f t="shared" ref="AQ364" si="6868">+AR364-AR363</f>
        <v>6</v>
      </c>
      <c r="AR364" s="156">
        <v>776</v>
      </c>
      <c r="AS364" s="185">
        <f t="shared" ref="AS364" si="6869">+AT364-AT363</f>
        <v>3</v>
      </c>
      <c r="AT364" s="156">
        <v>635</v>
      </c>
      <c r="AU364" s="185">
        <f t="shared" ref="AU364" si="6870">+AV364-AV363</f>
        <v>0</v>
      </c>
      <c r="AV364" s="189">
        <v>7</v>
      </c>
      <c r="AW364" s="256">
        <v>193</v>
      </c>
      <c r="AX364" s="238">
        <f t="shared" si="6822"/>
        <v>44188</v>
      </c>
      <c r="AY364" s="6">
        <v>0</v>
      </c>
      <c r="AZ364" s="239">
        <f t="shared" ref="AZ364" si="6871">+AZ363+AY364</f>
        <v>343</v>
      </c>
      <c r="BA364" s="239">
        <f t="shared" si="5947"/>
        <v>147</v>
      </c>
      <c r="BB364" s="130">
        <v>0</v>
      </c>
      <c r="BC364" s="27">
        <f t="shared" ref="BC364" si="6872">+BC363+BB364</f>
        <v>22</v>
      </c>
      <c r="BD364" s="239">
        <f t="shared" si="5949"/>
        <v>182</v>
      </c>
      <c r="BE364" s="230">
        <f t="shared" ref="BE364" si="6873">+Z364</f>
        <v>44188</v>
      </c>
      <c r="BF364" s="132">
        <f t="shared" ref="BF364" si="6874">+B364</f>
        <v>11</v>
      </c>
      <c r="BG364" s="230">
        <f t="shared" ref="BG364" si="6875">+A364</f>
        <v>44188</v>
      </c>
      <c r="BH364" s="132">
        <f t="shared" ref="BH364" si="6876">+C364</f>
        <v>4174</v>
      </c>
      <c r="BI364" s="1">
        <f t="shared" ref="BI364" si="6877">+BE364</f>
        <v>44188</v>
      </c>
      <c r="BJ364">
        <f t="shared" ref="BJ364" si="6878">+L364</f>
        <v>19</v>
      </c>
      <c r="BK364">
        <f t="shared" ref="BK364" si="6879">+M364</f>
        <v>14</v>
      </c>
      <c r="BL364" s="1">
        <f t="shared" ref="BL364" si="6880">+BI364</f>
        <v>44188</v>
      </c>
      <c r="BM364">
        <f t="shared" ref="BM364" si="6881">+BM363+BJ364</f>
        <v>5880</v>
      </c>
      <c r="BN364">
        <f t="shared" ref="BN364" si="6882">+BN363+BK364</f>
        <v>2983</v>
      </c>
      <c r="BO364" s="180">
        <f t="shared" ref="BO364" si="6883">+A364</f>
        <v>44188</v>
      </c>
      <c r="BP364">
        <f t="shared" ref="BP364" si="6884">+AF364</f>
        <v>8353</v>
      </c>
      <c r="BQ364">
        <f t="shared" ref="BQ364" si="6885">+AH364</f>
        <v>7112</v>
      </c>
      <c r="BR364">
        <f t="shared" ref="BR364" si="6886">+AJ364</f>
        <v>133</v>
      </c>
      <c r="BS364" s="180">
        <f t="shared" ref="BS364" si="6887">+A364</f>
        <v>44188</v>
      </c>
      <c r="BT364">
        <f t="shared" ref="BT364" si="6888">+AL364</f>
        <v>46</v>
      </c>
      <c r="BU364">
        <f t="shared" ref="BU364" si="6889">+AN364</f>
        <v>46</v>
      </c>
      <c r="BV364">
        <f t="shared" ref="BV364" si="6890">+AP364</f>
        <v>0</v>
      </c>
      <c r="BW364" s="180">
        <f t="shared" ref="BW364" si="6891">+A364</f>
        <v>44188</v>
      </c>
      <c r="BX364">
        <f t="shared" ref="BX364" si="6892">+AR364</f>
        <v>776</v>
      </c>
      <c r="BY364">
        <f t="shared" ref="BY364" si="6893">+AT364</f>
        <v>635</v>
      </c>
      <c r="BZ364">
        <f t="shared" ref="BZ364" si="6894">+AV364</f>
        <v>7</v>
      </c>
      <c r="CA364" s="180">
        <f t="shared" ref="CA364" si="6895">+A364</f>
        <v>44188</v>
      </c>
      <c r="CB364">
        <f t="shared" ref="CB364" si="6896">+AD364</f>
        <v>53</v>
      </c>
      <c r="CC364">
        <f t="shared" ref="CC364" si="6897">+AG364</f>
        <v>117</v>
      </c>
      <c r="CD364" s="180">
        <f t="shared" ref="CD364" si="6898">+A364</f>
        <v>44188</v>
      </c>
      <c r="CE364">
        <f t="shared" ref="CE364" si="6899">+AI364</f>
        <v>1</v>
      </c>
      <c r="CF364" s="1">
        <f t="shared" ref="CF364" si="6900">+Z364</f>
        <v>44188</v>
      </c>
      <c r="CG364" s="284">
        <f t="shared" ref="CG364" si="6901">+AD364</f>
        <v>53</v>
      </c>
      <c r="CH364" s="287">
        <f t="shared" ref="CH364" si="6902">+Z364</f>
        <v>44188</v>
      </c>
      <c r="CI364" s="285">
        <f t="shared" ref="CI364" si="6903">+AI364</f>
        <v>1</v>
      </c>
    </row>
    <row r="365" spans="1:87" ht="18" customHeight="1" x14ac:dyDescent="0.55000000000000004">
      <c r="A365" s="180">
        <v>44189</v>
      </c>
      <c r="B365" s="241">
        <v>7</v>
      </c>
      <c r="C365" s="155">
        <f t="shared" ref="C365" si="6904">+B365+C364</f>
        <v>4181</v>
      </c>
      <c r="D365" s="155">
        <f t="shared" ref="D365" si="6905">+C365-F365</f>
        <v>272</v>
      </c>
      <c r="E365" s="147">
        <v>5</v>
      </c>
      <c r="F365" s="147">
        <v>3909</v>
      </c>
      <c r="G365" s="147">
        <v>0</v>
      </c>
      <c r="H365" s="135"/>
      <c r="I365" s="147">
        <v>0</v>
      </c>
      <c r="J365" s="135"/>
      <c r="K365" s="42">
        <v>0</v>
      </c>
      <c r="L365" s="146">
        <v>17</v>
      </c>
      <c r="M365" s="147">
        <v>15</v>
      </c>
      <c r="N365" s="135"/>
      <c r="O365" s="135"/>
      <c r="P365" s="147">
        <v>1</v>
      </c>
      <c r="Q365" s="147">
        <v>0</v>
      </c>
      <c r="R365" s="135"/>
      <c r="S365" s="135"/>
      <c r="T365" s="147">
        <v>9</v>
      </c>
      <c r="U365" s="147">
        <v>7</v>
      </c>
      <c r="V365" s="135"/>
      <c r="W365" s="42">
        <v>236</v>
      </c>
      <c r="X365" s="148">
        <v>195</v>
      </c>
      <c r="Y365" s="258">
        <v>177</v>
      </c>
      <c r="Z365" s="75">
        <f t="shared" ref="Z365" si="6906">+A365</f>
        <v>44189</v>
      </c>
      <c r="AA365" s="231">
        <f t="shared" ref="AA365" si="6907">+AF365+AL365+AR365</f>
        <v>9246</v>
      </c>
      <c r="AB365" s="231">
        <f t="shared" ref="AB365" si="6908">+AH365+AN365+AT365</f>
        <v>7884</v>
      </c>
      <c r="AC365" s="232">
        <f t="shared" ref="AC365" si="6909">+AJ365+AP365+AV365</f>
        <v>142</v>
      </c>
      <c r="AD365" s="184">
        <f t="shared" ref="AD365" si="6910">+AF365-AF364</f>
        <v>71</v>
      </c>
      <c r="AE365" s="244">
        <f t="shared" ref="AE365" si="6911">+AE364+AD365</f>
        <v>7219</v>
      </c>
      <c r="AF365" s="156">
        <v>8424</v>
      </c>
      <c r="AG365" s="185">
        <f t="shared" si="6863"/>
        <v>91</v>
      </c>
      <c r="AH365" s="156">
        <v>7203</v>
      </c>
      <c r="AI365" s="185">
        <f t="shared" si="6864"/>
        <v>2</v>
      </c>
      <c r="AJ365" s="186">
        <v>135</v>
      </c>
      <c r="AK365" s="187">
        <f t="shared" ref="AK365" si="6912">+AL365-AL364</f>
        <v>0</v>
      </c>
      <c r="AL365" s="156">
        <v>46</v>
      </c>
      <c r="AM365" s="185">
        <f t="shared" ref="AM365" si="6913">+AN365-AN364</f>
        <v>0</v>
      </c>
      <c r="AN365" s="156">
        <v>46</v>
      </c>
      <c r="AO365" s="185">
        <f t="shared" ref="AO365" si="6914">+AP365-AP364</f>
        <v>0</v>
      </c>
      <c r="AP365" s="188">
        <v>0</v>
      </c>
      <c r="AQ365" s="187">
        <f t="shared" ref="AQ365" si="6915">+AR365-AR364</f>
        <v>0</v>
      </c>
      <c r="AR365" s="156">
        <v>776</v>
      </c>
      <c r="AS365" s="185">
        <f t="shared" ref="AS365" si="6916">+AT365-AT364</f>
        <v>0</v>
      </c>
      <c r="AT365" s="156">
        <v>635</v>
      </c>
      <c r="AU365" s="185">
        <f t="shared" ref="AU365" si="6917">+AV365-AV364</f>
        <v>0</v>
      </c>
      <c r="AV365" s="189">
        <v>7</v>
      </c>
      <c r="AW365" s="256">
        <v>194</v>
      </c>
      <c r="AX365" s="238">
        <f t="shared" ref="AX365:AX371" si="6918">+A365</f>
        <v>44189</v>
      </c>
      <c r="AY365" s="6">
        <v>0</v>
      </c>
      <c r="AZ365" s="239">
        <f t="shared" ref="AZ365" si="6919">+AZ364+AY365</f>
        <v>343</v>
      </c>
      <c r="BA365" s="239">
        <f t="shared" si="5947"/>
        <v>148</v>
      </c>
      <c r="BB365" s="130">
        <v>0</v>
      </c>
      <c r="BC365" s="27">
        <f t="shared" ref="BC365" si="6920">+BC364+BB365</f>
        <v>22</v>
      </c>
      <c r="BD365" s="239">
        <f t="shared" si="5949"/>
        <v>183</v>
      </c>
      <c r="BE365" s="230">
        <f t="shared" ref="BE365" si="6921">+Z365</f>
        <v>44189</v>
      </c>
      <c r="BF365" s="132">
        <f t="shared" ref="BF365" si="6922">+B365</f>
        <v>7</v>
      </c>
      <c r="BG365" s="230">
        <f t="shared" ref="BG365" si="6923">+A365</f>
        <v>44189</v>
      </c>
      <c r="BH365" s="132">
        <f t="shared" ref="BH365" si="6924">+C365</f>
        <v>4181</v>
      </c>
      <c r="BI365" s="1">
        <f t="shared" ref="BI365" si="6925">+BE365</f>
        <v>44189</v>
      </c>
      <c r="BJ365">
        <f t="shared" ref="BJ365" si="6926">+L365</f>
        <v>17</v>
      </c>
      <c r="BK365">
        <f t="shared" ref="BK365" si="6927">+M365</f>
        <v>15</v>
      </c>
      <c r="BL365" s="1">
        <f t="shared" ref="BL365" si="6928">+BI365</f>
        <v>44189</v>
      </c>
      <c r="BM365">
        <f t="shared" ref="BM365" si="6929">+BM364+BJ365</f>
        <v>5897</v>
      </c>
      <c r="BN365">
        <f t="shared" ref="BN365" si="6930">+BN364+BK365</f>
        <v>2998</v>
      </c>
      <c r="BO365" s="180">
        <f t="shared" ref="BO365" si="6931">+A365</f>
        <v>44189</v>
      </c>
      <c r="BP365">
        <f t="shared" ref="BP365" si="6932">+AF365</f>
        <v>8424</v>
      </c>
      <c r="BQ365">
        <f t="shared" ref="BQ365" si="6933">+AH365</f>
        <v>7203</v>
      </c>
      <c r="BR365">
        <f t="shared" ref="BR365" si="6934">+AJ365</f>
        <v>135</v>
      </c>
      <c r="BS365" s="180">
        <f t="shared" ref="BS365" si="6935">+A365</f>
        <v>44189</v>
      </c>
      <c r="BT365">
        <f t="shared" ref="BT365" si="6936">+AL365</f>
        <v>46</v>
      </c>
      <c r="BU365">
        <f t="shared" ref="BU365" si="6937">+AN365</f>
        <v>46</v>
      </c>
      <c r="BV365">
        <f t="shared" ref="BV365" si="6938">+AP365</f>
        <v>0</v>
      </c>
      <c r="BW365" s="180">
        <f t="shared" ref="BW365" si="6939">+A365</f>
        <v>44189</v>
      </c>
      <c r="BX365">
        <f t="shared" ref="BX365" si="6940">+AR365</f>
        <v>776</v>
      </c>
      <c r="BY365">
        <f t="shared" ref="BY365" si="6941">+AT365</f>
        <v>635</v>
      </c>
      <c r="BZ365">
        <f t="shared" ref="BZ365" si="6942">+AV365</f>
        <v>7</v>
      </c>
      <c r="CA365" s="180">
        <f t="shared" ref="CA365" si="6943">+A365</f>
        <v>44189</v>
      </c>
      <c r="CB365">
        <f t="shared" ref="CB365" si="6944">+AD365</f>
        <v>71</v>
      </c>
      <c r="CC365">
        <f t="shared" ref="CC365" si="6945">+AG365</f>
        <v>91</v>
      </c>
      <c r="CD365" s="180">
        <f t="shared" ref="CD365" si="6946">+A365</f>
        <v>44189</v>
      </c>
      <c r="CE365">
        <f t="shared" ref="CE365" si="6947">+AI365</f>
        <v>2</v>
      </c>
      <c r="CF365" s="1">
        <f t="shared" ref="CF365" si="6948">+Z365</f>
        <v>44189</v>
      </c>
      <c r="CG365" s="284">
        <f t="shared" ref="CG365" si="6949">+AD365</f>
        <v>71</v>
      </c>
      <c r="CH365" s="287">
        <f t="shared" ref="CH365" si="6950">+Z365</f>
        <v>44189</v>
      </c>
      <c r="CI365" s="285">
        <f t="shared" ref="CI365" si="6951">+AI365</f>
        <v>2</v>
      </c>
    </row>
    <row r="366" spans="1:87" ht="18" customHeight="1" x14ac:dyDescent="0.55000000000000004">
      <c r="A366" s="180">
        <v>44190</v>
      </c>
      <c r="B366" s="241">
        <v>12</v>
      </c>
      <c r="C366" s="155">
        <f t="shared" ref="C366" si="6952">+B366+C365</f>
        <v>4193</v>
      </c>
      <c r="D366" s="155">
        <f t="shared" ref="D366" si="6953">+C366-F366</f>
        <v>274</v>
      </c>
      <c r="E366" s="147">
        <v>3</v>
      </c>
      <c r="F366" s="147">
        <v>3919</v>
      </c>
      <c r="G366" s="147">
        <v>0</v>
      </c>
      <c r="H366" s="135"/>
      <c r="I366" s="147">
        <v>0</v>
      </c>
      <c r="J366" s="135"/>
      <c r="K366" s="42">
        <v>0</v>
      </c>
      <c r="L366" s="146">
        <v>19</v>
      </c>
      <c r="M366" s="147">
        <v>17</v>
      </c>
      <c r="N366" s="135"/>
      <c r="O366" s="135"/>
      <c r="P366" s="147">
        <v>0</v>
      </c>
      <c r="Q366" s="147">
        <v>0</v>
      </c>
      <c r="R366" s="135"/>
      <c r="S366" s="135"/>
      <c r="T366" s="147">
        <v>10</v>
      </c>
      <c r="U366" s="147">
        <v>10</v>
      </c>
      <c r="V366" s="135"/>
      <c r="W366" s="42">
        <v>245</v>
      </c>
      <c r="X366" s="148">
        <v>202</v>
      </c>
      <c r="Y366" s="258">
        <v>178</v>
      </c>
      <c r="Z366" s="75">
        <f t="shared" ref="Z366:Z367" si="6954">+A366</f>
        <v>44190</v>
      </c>
      <c r="AA366" s="231">
        <f t="shared" ref="AA366" si="6955">+AF366+AL366+AR366</f>
        <v>9307</v>
      </c>
      <c r="AB366" s="231">
        <f t="shared" ref="AB366" si="6956">+AH366+AN366+AT366</f>
        <v>8003</v>
      </c>
      <c r="AC366" s="232">
        <f t="shared" ref="AC366" si="6957">+AJ366+AP366+AV366</f>
        <v>143</v>
      </c>
      <c r="AD366" s="184">
        <f t="shared" ref="AD366" si="6958">+AF366-AF365</f>
        <v>57</v>
      </c>
      <c r="AE366" s="244">
        <f t="shared" ref="AE366" si="6959">+AE365+AD366</f>
        <v>7276</v>
      </c>
      <c r="AF366" s="156">
        <v>8481</v>
      </c>
      <c r="AG366" s="185">
        <f t="shared" ref="AG366" si="6960">+AH366-AH365</f>
        <v>114</v>
      </c>
      <c r="AH366" s="156">
        <v>7317</v>
      </c>
      <c r="AI366" s="185">
        <f t="shared" ref="AI366" si="6961">+AJ366-AJ365</f>
        <v>1</v>
      </c>
      <c r="AJ366" s="186">
        <v>136</v>
      </c>
      <c r="AK366" s="187">
        <f t="shared" ref="AK366" si="6962">+AL366-AL365</f>
        <v>0</v>
      </c>
      <c r="AL366" s="156">
        <v>46</v>
      </c>
      <c r="AM366" s="185">
        <f t="shared" ref="AM366" si="6963">+AN366-AN365</f>
        <v>0</v>
      </c>
      <c r="AN366" s="156">
        <v>46</v>
      </c>
      <c r="AO366" s="185">
        <f t="shared" ref="AO366" si="6964">+AP366-AP365</f>
        <v>0</v>
      </c>
      <c r="AP366" s="188">
        <v>0</v>
      </c>
      <c r="AQ366" s="187">
        <f t="shared" ref="AQ366" si="6965">+AR366-AR365</f>
        <v>4</v>
      </c>
      <c r="AR366" s="156">
        <v>780</v>
      </c>
      <c r="AS366" s="185">
        <f t="shared" ref="AS366" si="6966">+AT366-AT365</f>
        <v>5</v>
      </c>
      <c r="AT366" s="156">
        <v>640</v>
      </c>
      <c r="AU366" s="185">
        <f t="shared" ref="AU366" si="6967">+AV366-AV365</f>
        <v>0</v>
      </c>
      <c r="AV366" s="189">
        <v>7</v>
      </c>
      <c r="AW366" s="256">
        <v>195</v>
      </c>
      <c r="AX366" s="238">
        <f t="shared" si="6918"/>
        <v>44190</v>
      </c>
      <c r="AY366" s="6">
        <v>2</v>
      </c>
      <c r="AZ366" s="239">
        <f t="shared" ref="AZ366" si="6968">+AZ365+AY366</f>
        <v>345</v>
      </c>
      <c r="BA366" s="239">
        <f t="shared" si="5947"/>
        <v>149</v>
      </c>
      <c r="BB366" s="130">
        <v>0</v>
      </c>
      <c r="BC366" s="27">
        <f t="shared" ref="BC366" si="6969">+BC365+BB366</f>
        <v>22</v>
      </c>
      <c r="BD366" s="239">
        <f t="shared" si="5949"/>
        <v>184</v>
      </c>
      <c r="BE366" s="230">
        <f t="shared" ref="BE366" si="6970">+Z366</f>
        <v>44190</v>
      </c>
      <c r="BF366" s="132">
        <f t="shared" ref="BF366" si="6971">+B366</f>
        <v>12</v>
      </c>
      <c r="BG366" s="230">
        <f t="shared" ref="BG366" si="6972">+A366</f>
        <v>44190</v>
      </c>
      <c r="BH366" s="132">
        <f t="shared" ref="BH366" si="6973">+C366</f>
        <v>4193</v>
      </c>
      <c r="BI366" s="1">
        <f t="shared" ref="BI366" si="6974">+BE366</f>
        <v>44190</v>
      </c>
      <c r="BJ366">
        <f t="shared" ref="BJ366" si="6975">+L366</f>
        <v>19</v>
      </c>
      <c r="BK366">
        <f t="shared" ref="BK366" si="6976">+M366</f>
        <v>17</v>
      </c>
      <c r="BL366" s="1">
        <f t="shared" ref="BL366" si="6977">+BI366</f>
        <v>44190</v>
      </c>
      <c r="BM366">
        <f t="shared" ref="BM366" si="6978">+BM365+BJ366</f>
        <v>5916</v>
      </c>
      <c r="BN366">
        <f t="shared" ref="BN366" si="6979">+BN365+BK366</f>
        <v>3015</v>
      </c>
      <c r="BO366" s="180">
        <f t="shared" ref="BO366" si="6980">+A366</f>
        <v>44190</v>
      </c>
      <c r="BP366">
        <f t="shared" ref="BP366" si="6981">+AF366</f>
        <v>8481</v>
      </c>
      <c r="BQ366">
        <f t="shared" ref="BQ366" si="6982">+AH366</f>
        <v>7317</v>
      </c>
      <c r="BR366">
        <f t="shared" ref="BR366" si="6983">+AJ366</f>
        <v>136</v>
      </c>
      <c r="BS366" s="180">
        <f t="shared" ref="BS366" si="6984">+A366</f>
        <v>44190</v>
      </c>
      <c r="BT366">
        <f t="shared" ref="BT366" si="6985">+AL366</f>
        <v>46</v>
      </c>
      <c r="BU366">
        <f t="shared" ref="BU366" si="6986">+AN366</f>
        <v>46</v>
      </c>
      <c r="BV366">
        <f t="shared" ref="BV366" si="6987">+AP366</f>
        <v>0</v>
      </c>
      <c r="BW366" s="180">
        <f t="shared" ref="BW366" si="6988">+A366</f>
        <v>44190</v>
      </c>
      <c r="BX366">
        <f t="shared" ref="BX366" si="6989">+AR366</f>
        <v>780</v>
      </c>
      <c r="BY366">
        <f t="shared" ref="BY366" si="6990">+AT366</f>
        <v>640</v>
      </c>
      <c r="BZ366">
        <f t="shared" ref="BZ366" si="6991">+AV366</f>
        <v>7</v>
      </c>
      <c r="CA366" s="180">
        <f t="shared" ref="CA366" si="6992">+A366</f>
        <v>44190</v>
      </c>
      <c r="CB366">
        <f t="shared" ref="CB366" si="6993">+AD366</f>
        <v>57</v>
      </c>
      <c r="CC366">
        <f t="shared" ref="CC366" si="6994">+AG366</f>
        <v>114</v>
      </c>
      <c r="CD366" s="180">
        <f t="shared" ref="CD366" si="6995">+A366</f>
        <v>44190</v>
      </c>
      <c r="CE366">
        <f t="shared" ref="CE366" si="6996">+AI366</f>
        <v>1</v>
      </c>
      <c r="CF366" s="1">
        <f t="shared" ref="CF366" si="6997">+Z366</f>
        <v>44190</v>
      </c>
      <c r="CG366" s="284">
        <f t="shared" ref="CG366" si="6998">+AD366</f>
        <v>57</v>
      </c>
      <c r="CH366" s="287">
        <f t="shared" ref="CH366" si="6999">+Z366</f>
        <v>44190</v>
      </c>
      <c r="CI366" s="285">
        <f t="shared" ref="CI366" si="7000">+AI366</f>
        <v>1</v>
      </c>
    </row>
    <row r="367" spans="1:87" ht="18" customHeight="1" x14ac:dyDescent="0.55000000000000004">
      <c r="A367" s="180">
        <v>44191</v>
      </c>
      <c r="B367" s="241">
        <v>10</v>
      </c>
      <c r="C367" s="155">
        <f t="shared" ref="C367" si="7001">+B367+C366</f>
        <v>4203</v>
      </c>
      <c r="D367" s="155">
        <f t="shared" ref="D367" si="7002">+C367-F367</f>
        <v>270</v>
      </c>
      <c r="E367" s="147">
        <v>3</v>
      </c>
      <c r="F367" s="147">
        <v>3933</v>
      </c>
      <c r="G367" s="147">
        <v>0</v>
      </c>
      <c r="H367" s="135"/>
      <c r="I367" s="147">
        <v>0</v>
      </c>
      <c r="J367" s="135"/>
      <c r="K367" s="42">
        <v>0</v>
      </c>
      <c r="L367" s="146">
        <v>15</v>
      </c>
      <c r="M367" s="147">
        <v>11</v>
      </c>
      <c r="N367" s="135"/>
      <c r="O367" s="135"/>
      <c r="P367" s="147">
        <v>1</v>
      </c>
      <c r="Q367" s="147">
        <v>1</v>
      </c>
      <c r="R367" s="135"/>
      <c r="S367" s="135"/>
      <c r="T367" s="147">
        <v>8</v>
      </c>
      <c r="U367" s="147">
        <v>6</v>
      </c>
      <c r="V367" s="135"/>
      <c r="W367" s="42">
        <v>251</v>
      </c>
      <c r="X367" s="148">
        <v>206</v>
      </c>
      <c r="Y367" s="258">
        <v>179</v>
      </c>
      <c r="Z367" s="75">
        <f t="shared" si="6954"/>
        <v>44191</v>
      </c>
      <c r="AA367" s="231">
        <f t="shared" ref="AA367" si="7003">+AF367+AL367+AR367</f>
        <v>9369</v>
      </c>
      <c r="AB367" s="231">
        <f t="shared" ref="AB367" si="7004">+AH367+AN367+AT367</f>
        <v>8087</v>
      </c>
      <c r="AC367" s="232">
        <f t="shared" ref="AC367" si="7005">+AJ367+AP367+AV367</f>
        <v>143</v>
      </c>
      <c r="AD367" s="184">
        <f t="shared" ref="AD367" si="7006">+AF367-AF366</f>
        <v>59</v>
      </c>
      <c r="AE367" s="244">
        <f t="shared" ref="AE367" si="7007">+AE366+AD367</f>
        <v>7335</v>
      </c>
      <c r="AF367" s="156">
        <v>8540</v>
      </c>
      <c r="AG367" s="185">
        <f t="shared" ref="AG367" si="7008">+AH367-AH366</f>
        <v>77</v>
      </c>
      <c r="AH367" s="156">
        <v>7394</v>
      </c>
      <c r="AI367" s="185">
        <f t="shared" ref="AI367" si="7009">+AJ367-AJ366</f>
        <v>0</v>
      </c>
      <c r="AJ367" s="186">
        <v>136</v>
      </c>
      <c r="AK367" s="187">
        <f t="shared" ref="AK367" si="7010">+AL367-AL366</f>
        <v>0</v>
      </c>
      <c r="AL367" s="156">
        <v>46</v>
      </c>
      <c r="AM367" s="185">
        <f t="shared" ref="AM367" si="7011">+AN367-AN366</f>
        <v>0</v>
      </c>
      <c r="AN367" s="156">
        <v>46</v>
      </c>
      <c r="AO367" s="185">
        <f t="shared" ref="AO367" si="7012">+AP367-AP366</f>
        <v>0</v>
      </c>
      <c r="AP367" s="188">
        <v>0</v>
      </c>
      <c r="AQ367" s="187">
        <f t="shared" ref="AQ367" si="7013">+AR367-AR366</f>
        <v>3</v>
      </c>
      <c r="AR367" s="156">
        <v>783</v>
      </c>
      <c r="AS367" s="185">
        <f t="shared" ref="AS367" si="7014">+AT367-AT366</f>
        <v>7</v>
      </c>
      <c r="AT367" s="156">
        <v>647</v>
      </c>
      <c r="AU367" s="185">
        <f t="shared" ref="AU367" si="7015">+AV367-AV366</f>
        <v>0</v>
      </c>
      <c r="AV367" s="189">
        <v>7</v>
      </c>
      <c r="AW367" s="256">
        <v>196</v>
      </c>
      <c r="AX367" s="238">
        <f t="shared" si="6918"/>
        <v>44191</v>
      </c>
      <c r="AY367" s="6">
        <v>5</v>
      </c>
      <c r="AZ367" s="239">
        <f t="shared" ref="AZ367" si="7016">+AZ366+AY367</f>
        <v>350</v>
      </c>
      <c r="BA367" s="239">
        <f t="shared" si="5947"/>
        <v>150</v>
      </c>
      <c r="BB367" s="130">
        <v>0</v>
      </c>
      <c r="BC367" s="27">
        <f t="shared" ref="BC367" si="7017">+BC366+BB367</f>
        <v>22</v>
      </c>
      <c r="BD367" s="239">
        <f t="shared" si="5949"/>
        <v>185</v>
      </c>
      <c r="BE367" s="230">
        <f t="shared" ref="BE367" si="7018">+Z367</f>
        <v>44191</v>
      </c>
      <c r="BF367" s="132">
        <f t="shared" ref="BF367" si="7019">+B367</f>
        <v>10</v>
      </c>
      <c r="BG367" s="230">
        <f t="shared" ref="BG367" si="7020">+A367</f>
        <v>44191</v>
      </c>
      <c r="BH367" s="132">
        <f t="shared" ref="BH367" si="7021">+C367</f>
        <v>4203</v>
      </c>
      <c r="BI367" s="1">
        <f t="shared" ref="BI367" si="7022">+BE367</f>
        <v>44191</v>
      </c>
      <c r="BJ367">
        <f t="shared" ref="BJ367" si="7023">+L367</f>
        <v>15</v>
      </c>
      <c r="BK367">
        <f t="shared" ref="BK367" si="7024">+M367</f>
        <v>11</v>
      </c>
      <c r="BL367" s="1">
        <f t="shared" ref="BL367" si="7025">+BI367</f>
        <v>44191</v>
      </c>
      <c r="BM367">
        <f t="shared" ref="BM367" si="7026">+BM366+BJ367</f>
        <v>5931</v>
      </c>
      <c r="BN367">
        <f t="shared" ref="BN367" si="7027">+BN366+BK367</f>
        <v>3026</v>
      </c>
      <c r="BO367" s="180">
        <f t="shared" ref="BO367" si="7028">+A367</f>
        <v>44191</v>
      </c>
      <c r="BP367">
        <f t="shared" ref="BP367" si="7029">+AF367</f>
        <v>8540</v>
      </c>
      <c r="BQ367">
        <f t="shared" ref="BQ367" si="7030">+AH367</f>
        <v>7394</v>
      </c>
      <c r="BR367">
        <f t="shared" ref="BR367" si="7031">+AJ367</f>
        <v>136</v>
      </c>
      <c r="BS367" s="180">
        <f t="shared" ref="BS367" si="7032">+A367</f>
        <v>44191</v>
      </c>
      <c r="BT367">
        <f t="shared" ref="BT367" si="7033">+AL367</f>
        <v>46</v>
      </c>
      <c r="BU367">
        <f t="shared" ref="BU367" si="7034">+AN367</f>
        <v>46</v>
      </c>
      <c r="BV367">
        <f t="shared" ref="BV367" si="7035">+AP367</f>
        <v>0</v>
      </c>
      <c r="BW367" s="180">
        <f t="shared" ref="BW367" si="7036">+A367</f>
        <v>44191</v>
      </c>
      <c r="BX367">
        <f t="shared" ref="BX367" si="7037">+AR367</f>
        <v>783</v>
      </c>
      <c r="BY367">
        <f t="shared" ref="BY367" si="7038">+AT367</f>
        <v>647</v>
      </c>
      <c r="BZ367">
        <f t="shared" ref="BZ367" si="7039">+AV367</f>
        <v>7</v>
      </c>
      <c r="CA367" s="180">
        <f t="shared" ref="CA367" si="7040">+A367</f>
        <v>44191</v>
      </c>
      <c r="CB367">
        <f t="shared" ref="CB367" si="7041">+AD367</f>
        <v>59</v>
      </c>
      <c r="CC367">
        <f t="shared" ref="CC367" si="7042">+AG367</f>
        <v>77</v>
      </c>
      <c r="CD367" s="180">
        <f t="shared" ref="CD367" si="7043">+A367</f>
        <v>44191</v>
      </c>
      <c r="CE367">
        <f t="shared" ref="CE367" si="7044">+AI367</f>
        <v>0</v>
      </c>
      <c r="CF367" s="1">
        <f t="shared" ref="CF367" si="7045">+Z367</f>
        <v>44191</v>
      </c>
      <c r="CG367" s="284">
        <f t="shared" ref="CG367" si="7046">+AD367</f>
        <v>59</v>
      </c>
      <c r="CH367" s="287">
        <f t="shared" ref="CH367" si="7047">+Z367</f>
        <v>44191</v>
      </c>
      <c r="CI367" s="285">
        <f t="shared" ref="CI367" si="7048">+AI367</f>
        <v>0</v>
      </c>
    </row>
    <row r="368" spans="1:87" ht="18" customHeight="1" x14ac:dyDescent="0.55000000000000004">
      <c r="A368" s="180">
        <v>44192</v>
      </c>
      <c r="B368" s="241">
        <v>15</v>
      </c>
      <c r="C368" s="155">
        <f t="shared" ref="C368" si="7049">+B368+C367</f>
        <v>4218</v>
      </c>
      <c r="D368" s="155">
        <f t="shared" ref="D368" si="7050">+C368-F368</f>
        <v>270</v>
      </c>
      <c r="E368" s="147">
        <v>3</v>
      </c>
      <c r="F368" s="147">
        <v>3948</v>
      </c>
      <c r="G368" s="147">
        <v>0</v>
      </c>
      <c r="H368" s="135"/>
      <c r="I368" s="147">
        <v>0</v>
      </c>
      <c r="J368" s="135"/>
      <c r="K368" s="42">
        <v>0</v>
      </c>
      <c r="L368" s="146">
        <v>20</v>
      </c>
      <c r="M368" s="147">
        <v>16</v>
      </c>
      <c r="N368" s="135"/>
      <c r="O368" s="135"/>
      <c r="P368" s="147">
        <v>4</v>
      </c>
      <c r="Q368" s="147">
        <v>3</v>
      </c>
      <c r="R368" s="135"/>
      <c r="S368" s="135"/>
      <c r="T368" s="147">
        <v>0</v>
      </c>
      <c r="U368" s="147">
        <v>0</v>
      </c>
      <c r="V368" s="135"/>
      <c r="W368" s="42">
        <v>267</v>
      </c>
      <c r="X368" s="148">
        <v>219</v>
      </c>
      <c r="Y368" s="258">
        <v>180</v>
      </c>
      <c r="Z368" s="75">
        <f t="shared" ref="Z368" si="7051">+A368</f>
        <v>44192</v>
      </c>
      <c r="AA368" s="231">
        <f t="shared" ref="AA368" si="7052">+AF368+AL368+AR368</f>
        <v>9441</v>
      </c>
      <c r="AB368" s="231">
        <f t="shared" ref="AB368" si="7053">+AH368+AN368+AT368</f>
        <v>8173</v>
      </c>
      <c r="AC368" s="232">
        <f t="shared" ref="AC368" si="7054">+AJ368+AP368+AV368</f>
        <v>144</v>
      </c>
      <c r="AD368" s="184">
        <f t="shared" ref="AD368" si="7055">+AF368-AF367</f>
        <v>70</v>
      </c>
      <c r="AE368" s="244">
        <f t="shared" ref="AE368" si="7056">+AE367+AD368</f>
        <v>7405</v>
      </c>
      <c r="AF368" s="156">
        <v>8610</v>
      </c>
      <c r="AG368" s="185">
        <f t="shared" ref="AG368:AG369" si="7057">+AH368-AH367</f>
        <v>80</v>
      </c>
      <c r="AH368" s="156">
        <v>7474</v>
      </c>
      <c r="AI368" s="185">
        <f t="shared" ref="AI368" si="7058">+AJ368-AJ367</f>
        <v>1</v>
      </c>
      <c r="AJ368" s="186">
        <v>137</v>
      </c>
      <c r="AK368" s="187">
        <f t="shared" ref="AK368" si="7059">+AL368-AL367</f>
        <v>0</v>
      </c>
      <c r="AL368" s="156">
        <v>46</v>
      </c>
      <c r="AM368" s="185">
        <f t="shared" ref="AM368" si="7060">+AN368-AN367</f>
        <v>0</v>
      </c>
      <c r="AN368" s="156">
        <v>46</v>
      </c>
      <c r="AO368" s="185">
        <f t="shared" ref="AO368" si="7061">+AP368-AP367</f>
        <v>0</v>
      </c>
      <c r="AP368" s="188">
        <v>0</v>
      </c>
      <c r="AQ368" s="187">
        <f t="shared" ref="AQ368" si="7062">+AR368-AR367</f>
        <v>2</v>
      </c>
      <c r="AR368" s="156">
        <v>785</v>
      </c>
      <c r="AS368" s="185">
        <f t="shared" ref="AS368" si="7063">+AT368-AT367</f>
        <v>6</v>
      </c>
      <c r="AT368" s="156">
        <v>653</v>
      </c>
      <c r="AU368" s="185">
        <f t="shared" ref="AU368" si="7064">+AV368-AV367</f>
        <v>0</v>
      </c>
      <c r="AV368" s="189">
        <v>7</v>
      </c>
      <c r="AW368" s="256">
        <v>197</v>
      </c>
      <c r="AX368" s="238">
        <f t="shared" si="6918"/>
        <v>44192</v>
      </c>
      <c r="AY368" s="6">
        <v>0</v>
      </c>
      <c r="AZ368" s="239">
        <f t="shared" ref="AZ368" si="7065">+AZ367+AY368</f>
        <v>350</v>
      </c>
      <c r="BA368" s="239">
        <f t="shared" si="5947"/>
        <v>151</v>
      </c>
      <c r="BB368" s="130">
        <v>0</v>
      </c>
      <c r="BC368" s="27">
        <f t="shared" ref="BC368" si="7066">+BC367+BB368</f>
        <v>22</v>
      </c>
      <c r="BD368" s="239">
        <f t="shared" si="5949"/>
        <v>186</v>
      </c>
      <c r="BE368" s="230">
        <f t="shared" ref="BE368" si="7067">+Z368</f>
        <v>44192</v>
      </c>
      <c r="BF368" s="132">
        <f t="shared" ref="BF368" si="7068">+B368</f>
        <v>15</v>
      </c>
      <c r="BG368" s="230">
        <f t="shared" ref="BG368" si="7069">+A368</f>
        <v>44192</v>
      </c>
      <c r="BH368" s="132">
        <f t="shared" ref="BH368" si="7070">+C368</f>
        <v>4218</v>
      </c>
      <c r="BI368" s="1">
        <f t="shared" ref="BI368" si="7071">+BE368</f>
        <v>44192</v>
      </c>
      <c r="BJ368">
        <f t="shared" ref="BJ368" si="7072">+L368</f>
        <v>20</v>
      </c>
      <c r="BK368">
        <f t="shared" ref="BK368" si="7073">+M368</f>
        <v>16</v>
      </c>
      <c r="BL368" s="1">
        <f t="shared" ref="BL368" si="7074">+BI368</f>
        <v>44192</v>
      </c>
      <c r="BM368">
        <f t="shared" ref="BM368" si="7075">+BM367+BJ368</f>
        <v>5951</v>
      </c>
      <c r="BN368">
        <f t="shared" ref="BN368" si="7076">+BN367+BK368</f>
        <v>3042</v>
      </c>
      <c r="BO368" s="180">
        <f t="shared" ref="BO368" si="7077">+A368</f>
        <v>44192</v>
      </c>
      <c r="BP368">
        <f t="shared" ref="BP368" si="7078">+AF368</f>
        <v>8610</v>
      </c>
      <c r="BQ368">
        <f t="shared" ref="BQ368" si="7079">+AH368</f>
        <v>7474</v>
      </c>
      <c r="BR368">
        <f t="shared" ref="BR368" si="7080">+AJ368</f>
        <v>137</v>
      </c>
      <c r="BS368" s="180">
        <f t="shared" ref="BS368" si="7081">+A368</f>
        <v>44192</v>
      </c>
      <c r="BT368">
        <f t="shared" ref="BT368" si="7082">+AL368</f>
        <v>46</v>
      </c>
      <c r="BU368">
        <f t="shared" ref="BU368" si="7083">+AN368</f>
        <v>46</v>
      </c>
      <c r="BV368">
        <f t="shared" ref="BV368" si="7084">+AP368</f>
        <v>0</v>
      </c>
      <c r="BW368" s="180">
        <f t="shared" ref="BW368" si="7085">+A368</f>
        <v>44192</v>
      </c>
      <c r="BX368">
        <f t="shared" ref="BX368" si="7086">+AR368</f>
        <v>785</v>
      </c>
      <c r="BY368">
        <f t="shared" ref="BY368" si="7087">+AT368</f>
        <v>653</v>
      </c>
      <c r="BZ368">
        <f t="shared" ref="BZ368" si="7088">+AV368</f>
        <v>7</v>
      </c>
      <c r="CA368" s="180">
        <f t="shared" ref="CA368" si="7089">+A368</f>
        <v>44192</v>
      </c>
      <c r="CB368">
        <f t="shared" ref="CB368" si="7090">+AD368</f>
        <v>70</v>
      </c>
      <c r="CC368">
        <f t="shared" ref="CC368" si="7091">+AG368</f>
        <v>80</v>
      </c>
      <c r="CD368" s="180">
        <f t="shared" ref="CD368" si="7092">+A368</f>
        <v>44192</v>
      </c>
      <c r="CE368">
        <f t="shared" ref="CE368" si="7093">+AI368</f>
        <v>1</v>
      </c>
      <c r="CF368" s="1">
        <f t="shared" ref="CF368" si="7094">+Z368</f>
        <v>44192</v>
      </c>
      <c r="CG368" s="284">
        <f t="shared" ref="CG368" si="7095">+AD368</f>
        <v>70</v>
      </c>
      <c r="CH368" s="287">
        <f t="shared" ref="CH368" si="7096">+Z368</f>
        <v>44192</v>
      </c>
      <c r="CI368" s="285">
        <f t="shared" ref="CI368" si="7097">+AI368</f>
        <v>1</v>
      </c>
    </row>
    <row r="369" spans="1:87" ht="18" customHeight="1" x14ac:dyDescent="0.55000000000000004">
      <c r="A369" s="180">
        <v>44193</v>
      </c>
      <c r="B369" s="241">
        <v>12</v>
      </c>
      <c r="C369" s="155">
        <f t="shared" ref="C369" si="7098">+B369+C368</f>
        <v>4230</v>
      </c>
      <c r="D369" s="155">
        <f t="shared" ref="D369" si="7099">+C369-F369</f>
        <v>265</v>
      </c>
      <c r="E369" s="147">
        <v>3</v>
      </c>
      <c r="F369" s="147">
        <v>3965</v>
      </c>
      <c r="G369" s="147">
        <v>0</v>
      </c>
      <c r="H369" s="135"/>
      <c r="I369" s="147">
        <v>0</v>
      </c>
      <c r="J369" s="135"/>
      <c r="K369" s="42">
        <v>0</v>
      </c>
      <c r="L369" s="146">
        <v>8</v>
      </c>
      <c r="M369" s="147">
        <v>6</v>
      </c>
      <c r="N369" s="135"/>
      <c r="O369" s="135"/>
      <c r="P369" s="147">
        <v>7</v>
      </c>
      <c r="Q369" s="147">
        <v>4</v>
      </c>
      <c r="R369" s="135"/>
      <c r="S369" s="135"/>
      <c r="T369" s="147">
        <v>6</v>
      </c>
      <c r="U369" s="147">
        <v>6</v>
      </c>
      <c r="V369" s="135"/>
      <c r="W369" s="42">
        <v>262</v>
      </c>
      <c r="X369" s="148">
        <v>215</v>
      </c>
      <c r="Y369" s="258">
        <v>181</v>
      </c>
      <c r="Z369" s="75">
        <f t="shared" ref="Z369:Z370" si="7100">+A369</f>
        <v>44193</v>
      </c>
      <c r="AA369" s="231">
        <f t="shared" ref="AA369" si="7101">+AF369+AL369+AR369</f>
        <v>9510</v>
      </c>
      <c r="AB369" s="231">
        <f t="shared" ref="AB369" si="7102">+AH369+AN369+AT369</f>
        <v>8226</v>
      </c>
      <c r="AC369" s="232">
        <f t="shared" ref="AC369" si="7103">+AJ369+AP369+AV369</f>
        <v>148</v>
      </c>
      <c r="AD369" s="184">
        <f t="shared" ref="AD369" si="7104">+AF369-AF368</f>
        <v>61</v>
      </c>
      <c r="AE369" s="244">
        <f t="shared" ref="AE369" si="7105">+AE368+AD369</f>
        <v>7466</v>
      </c>
      <c r="AF369" s="156">
        <v>8671</v>
      </c>
      <c r="AG369" s="185">
        <f t="shared" si="7057"/>
        <v>52</v>
      </c>
      <c r="AH369" s="156">
        <v>7526</v>
      </c>
      <c r="AI369" s="185">
        <f t="shared" ref="AI369" si="7106">+AJ369-AJ368</f>
        <v>4</v>
      </c>
      <c r="AJ369" s="186">
        <v>141</v>
      </c>
      <c r="AK369" s="187">
        <f t="shared" ref="AK369" si="7107">+AL369-AL368</f>
        <v>0</v>
      </c>
      <c r="AL369" s="156">
        <v>46</v>
      </c>
      <c r="AM369" s="185">
        <f t="shared" ref="AM369" si="7108">+AN369-AN368</f>
        <v>0</v>
      </c>
      <c r="AN369" s="156">
        <v>46</v>
      </c>
      <c r="AO369" s="185">
        <f t="shared" ref="AO369" si="7109">+AP369-AP368</f>
        <v>0</v>
      </c>
      <c r="AP369" s="188">
        <v>0</v>
      </c>
      <c r="AQ369" s="187">
        <f t="shared" ref="AQ369" si="7110">+AR369-AR368</f>
        <v>8</v>
      </c>
      <c r="AR369" s="156">
        <v>793</v>
      </c>
      <c r="AS369" s="185">
        <f t="shared" ref="AS369" si="7111">+AT369-AT368</f>
        <v>1</v>
      </c>
      <c r="AT369" s="156">
        <v>654</v>
      </c>
      <c r="AU369" s="185">
        <f t="shared" ref="AU369" si="7112">+AV369-AV368</f>
        <v>0</v>
      </c>
      <c r="AV369" s="189">
        <v>7</v>
      </c>
      <c r="AW369" s="256">
        <v>198</v>
      </c>
      <c r="AX369" s="238">
        <f t="shared" si="6918"/>
        <v>44193</v>
      </c>
      <c r="AY369" s="6">
        <v>7</v>
      </c>
      <c r="AZ369" s="239">
        <f t="shared" ref="AZ369" si="7113">+AZ368+AY369</f>
        <v>357</v>
      </c>
      <c r="BA369" s="239">
        <f t="shared" si="5947"/>
        <v>152</v>
      </c>
      <c r="BB369" s="130">
        <v>0</v>
      </c>
      <c r="BC369" s="27">
        <f t="shared" ref="BC369" si="7114">+BC368+BB369</f>
        <v>22</v>
      </c>
      <c r="BD369" s="239">
        <f t="shared" si="5949"/>
        <v>187</v>
      </c>
      <c r="BE369" s="230">
        <f t="shared" ref="BE369" si="7115">+Z369</f>
        <v>44193</v>
      </c>
      <c r="BF369" s="132">
        <f t="shared" ref="BF369" si="7116">+B369</f>
        <v>12</v>
      </c>
      <c r="BG369" s="230">
        <f t="shared" ref="BG369" si="7117">+A369</f>
        <v>44193</v>
      </c>
      <c r="BH369" s="132">
        <f t="shared" ref="BH369" si="7118">+C369</f>
        <v>4230</v>
      </c>
      <c r="BI369" s="1">
        <f t="shared" ref="BI369" si="7119">+BE369</f>
        <v>44193</v>
      </c>
      <c r="BJ369">
        <f t="shared" ref="BJ369" si="7120">+L369</f>
        <v>8</v>
      </c>
      <c r="BK369">
        <f t="shared" ref="BK369" si="7121">+M369</f>
        <v>6</v>
      </c>
      <c r="BL369" s="1">
        <f t="shared" ref="BL369" si="7122">+BI369</f>
        <v>44193</v>
      </c>
      <c r="BM369">
        <f t="shared" ref="BM369" si="7123">+BM368+BJ369</f>
        <v>5959</v>
      </c>
      <c r="BN369">
        <f t="shared" ref="BN369" si="7124">+BN368+BK369</f>
        <v>3048</v>
      </c>
      <c r="BO369" s="180">
        <f t="shared" ref="BO369" si="7125">+A369</f>
        <v>44193</v>
      </c>
      <c r="BP369">
        <f t="shared" ref="BP369" si="7126">+AF369</f>
        <v>8671</v>
      </c>
      <c r="BQ369">
        <f t="shared" ref="BQ369" si="7127">+AH369</f>
        <v>7526</v>
      </c>
      <c r="BR369">
        <f t="shared" ref="BR369" si="7128">+AJ369</f>
        <v>141</v>
      </c>
      <c r="BS369" s="180">
        <f t="shared" ref="BS369" si="7129">+A369</f>
        <v>44193</v>
      </c>
      <c r="BT369">
        <f t="shared" ref="BT369" si="7130">+AL369</f>
        <v>46</v>
      </c>
      <c r="BU369">
        <f t="shared" ref="BU369" si="7131">+AN369</f>
        <v>46</v>
      </c>
      <c r="BV369">
        <f t="shared" ref="BV369" si="7132">+AP369</f>
        <v>0</v>
      </c>
      <c r="BW369" s="180">
        <f t="shared" ref="BW369" si="7133">+A369</f>
        <v>44193</v>
      </c>
      <c r="BX369">
        <f t="shared" ref="BX369" si="7134">+AR369</f>
        <v>793</v>
      </c>
      <c r="BY369">
        <f t="shared" ref="BY369" si="7135">+AT369</f>
        <v>654</v>
      </c>
      <c r="BZ369">
        <f t="shared" ref="BZ369" si="7136">+AV369</f>
        <v>7</v>
      </c>
      <c r="CA369" s="180">
        <f t="shared" ref="CA369" si="7137">+A369</f>
        <v>44193</v>
      </c>
      <c r="CB369">
        <f t="shared" ref="CB369" si="7138">+AD369</f>
        <v>61</v>
      </c>
      <c r="CC369">
        <f t="shared" ref="CC369" si="7139">+AG369</f>
        <v>52</v>
      </c>
      <c r="CD369" s="180">
        <f t="shared" ref="CD369" si="7140">+A369</f>
        <v>44193</v>
      </c>
      <c r="CE369">
        <f t="shared" ref="CE369" si="7141">+AI369</f>
        <v>4</v>
      </c>
      <c r="CF369" s="1">
        <f t="shared" ref="CF369" si="7142">+Z369</f>
        <v>44193</v>
      </c>
      <c r="CG369" s="284">
        <f t="shared" ref="CG369" si="7143">+AD369</f>
        <v>61</v>
      </c>
      <c r="CH369" s="287">
        <f t="shared" ref="CH369" si="7144">+Z369</f>
        <v>44193</v>
      </c>
      <c r="CI369" s="285">
        <f t="shared" ref="CI369" si="7145">+AI369</f>
        <v>4</v>
      </c>
    </row>
    <row r="370" spans="1:87" ht="18" customHeight="1" x14ac:dyDescent="0.55000000000000004">
      <c r="A370" s="180">
        <v>44194</v>
      </c>
      <c r="B370" s="241">
        <v>17</v>
      </c>
      <c r="C370" s="155">
        <f t="shared" ref="C370" si="7146">+B370+C369</f>
        <v>4247</v>
      </c>
      <c r="D370" s="155">
        <f t="shared" ref="D370" si="7147">+C370-F370</f>
        <v>269</v>
      </c>
      <c r="E370" s="147">
        <v>3</v>
      </c>
      <c r="F370" s="147">
        <v>3978</v>
      </c>
      <c r="G370" s="147">
        <v>0</v>
      </c>
      <c r="H370" s="135"/>
      <c r="I370" s="147">
        <v>0</v>
      </c>
      <c r="J370" s="135"/>
      <c r="K370" s="42">
        <v>0</v>
      </c>
      <c r="L370" s="146">
        <v>17</v>
      </c>
      <c r="M370" s="147">
        <v>10</v>
      </c>
      <c r="N370" s="135"/>
      <c r="O370" s="135"/>
      <c r="P370" s="147">
        <v>6</v>
      </c>
      <c r="Q370" s="147">
        <v>5</v>
      </c>
      <c r="R370" s="135"/>
      <c r="S370" s="135"/>
      <c r="T370" s="147">
        <v>6</v>
      </c>
      <c r="U370" s="147">
        <v>5</v>
      </c>
      <c r="V370" s="135"/>
      <c r="W370" s="42">
        <v>269</v>
      </c>
      <c r="X370" s="148">
        <v>219</v>
      </c>
      <c r="Y370" s="258">
        <v>182</v>
      </c>
      <c r="Z370" s="75">
        <f t="shared" si="7100"/>
        <v>44194</v>
      </c>
      <c r="AA370" s="231">
        <f t="shared" ref="AA370" si="7148">+AF370+AL370+AR370</f>
        <v>9565</v>
      </c>
      <c r="AB370" s="231">
        <f t="shared" ref="AB370" si="7149">+AH370+AN370+AT370</f>
        <v>8323</v>
      </c>
      <c r="AC370" s="232">
        <f t="shared" ref="AC370" si="7150">+AJ370+AP370+AV370</f>
        <v>150</v>
      </c>
      <c r="AD370" s="184">
        <f t="shared" ref="AD370" si="7151">+AF370-AF369</f>
        <v>53</v>
      </c>
      <c r="AE370" s="244">
        <f t="shared" ref="AE370" si="7152">+AE369+AD370</f>
        <v>7519</v>
      </c>
      <c r="AF370" s="156">
        <v>8724</v>
      </c>
      <c r="AG370" s="185">
        <f t="shared" ref="AG370" si="7153">+AH370-AH369</f>
        <v>90</v>
      </c>
      <c r="AH370" s="156">
        <v>7616</v>
      </c>
      <c r="AI370" s="185">
        <f t="shared" ref="AI370" si="7154">+AJ370-AJ369</f>
        <v>2</v>
      </c>
      <c r="AJ370" s="186">
        <v>143</v>
      </c>
      <c r="AK370" s="187">
        <f t="shared" ref="AK370" si="7155">+AL370-AL369</f>
        <v>0</v>
      </c>
      <c r="AL370" s="156">
        <v>46</v>
      </c>
      <c r="AM370" s="185">
        <f t="shared" ref="AM370" si="7156">+AN370-AN369</f>
        <v>0</v>
      </c>
      <c r="AN370" s="156">
        <v>46</v>
      </c>
      <c r="AO370" s="185">
        <f t="shared" ref="AO370" si="7157">+AP370-AP369</f>
        <v>0</v>
      </c>
      <c r="AP370" s="188">
        <v>0</v>
      </c>
      <c r="AQ370" s="187">
        <f t="shared" ref="AQ370" si="7158">+AR370-AR369</f>
        <v>2</v>
      </c>
      <c r="AR370" s="156">
        <v>795</v>
      </c>
      <c r="AS370" s="185">
        <f t="shared" ref="AS370" si="7159">+AT370-AT369</f>
        <v>7</v>
      </c>
      <c r="AT370" s="156">
        <v>661</v>
      </c>
      <c r="AU370" s="185">
        <f t="shared" ref="AU370" si="7160">+AV370-AV369</f>
        <v>0</v>
      </c>
      <c r="AV370" s="189">
        <v>7</v>
      </c>
      <c r="AW370" s="256">
        <v>199</v>
      </c>
      <c r="AX370" s="238">
        <f t="shared" si="6918"/>
        <v>44194</v>
      </c>
      <c r="AY370" s="6">
        <v>1</v>
      </c>
      <c r="AZ370" s="239">
        <f t="shared" ref="AZ370" si="7161">+AZ369+AY370</f>
        <v>358</v>
      </c>
      <c r="BA370" s="239">
        <f t="shared" si="5947"/>
        <v>153</v>
      </c>
      <c r="BB370" s="130">
        <v>0</v>
      </c>
      <c r="BC370" s="27">
        <f t="shared" ref="BC370" si="7162">+BC369+BB370</f>
        <v>22</v>
      </c>
      <c r="BD370" s="239">
        <f t="shared" si="5949"/>
        <v>188</v>
      </c>
      <c r="BE370" s="230">
        <f t="shared" ref="BE370" si="7163">+Z370</f>
        <v>44194</v>
      </c>
      <c r="BF370" s="132">
        <f t="shared" ref="BF370" si="7164">+B370</f>
        <v>17</v>
      </c>
      <c r="BG370" s="230">
        <f t="shared" ref="BG370" si="7165">+A370</f>
        <v>44194</v>
      </c>
      <c r="BH370" s="132">
        <f t="shared" ref="BH370" si="7166">+C370</f>
        <v>4247</v>
      </c>
      <c r="BI370" s="1">
        <f t="shared" ref="BI370" si="7167">+BE370</f>
        <v>44194</v>
      </c>
      <c r="BJ370">
        <f t="shared" ref="BJ370" si="7168">+L370</f>
        <v>17</v>
      </c>
      <c r="BK370">
        <f t="shared" ref="BK370" si="7169">+M370</f>
        <v>10</v>
      </c>
      <c r="BL370" s="1">
        <f t="shared" ref="BL370" si="7170">+BI370</f>
        <v>44194</v>
      </c>
      <c r="BM370">
        <f t="shared" ref="BM370" si="7171">+BM369+BJ370</f>
        <v>5976</v>
      </c>
      <c r="BN370">
        <f t="shared" ref="BN370" si="7172">+BN369+BK370</f>
        <v>3058</v>
      </c>
      <c r="BO370" s="180">
        <f t="shared" ref="BO370" si="7173">+A370</f>
        <v>44194</v>
      </c>
      <c r="BP370">
        <f t="shared" ref="BP370" si="7174">+AF370</f>
        <v>8724</v>
      </c>
      <c r="BQ370">
        <f t="shared" ref="BQ370" si="7175">+AH370</f>
        <v>7616</v>
      </c>
      <c r="BR370">
        <f t="shared" ref="BR370" si="7176">+AJ370</f>
        <v>143</v>
      </c>
      <c r="BS370" s="180">
        <f t="shared" ref="BS370" si="7177">+A370</f>
        <v>44194</v>
      </c>
      <c r="BT370">
        <f t="shared" ref="BT370" si="7178">+AL370</f>
        <v>46</v>
      </c>
      <c r="BU370">
        <f t="shared" ref="BU370" si="7179">+AN370</f>
        <v>46</v>
      </c>
      <c r="BV370">
        <f t="shared" ref="BV370" si="7180">+AP370</f>
        <v>0</v>
      </c>
      <c r="BW370" s="180">
        <f t="shared" ref="BW370" si="7181">+A370</f>
        <v>44194</v>
      </c>
      <c r="BX370">
        <f t="shared" ref="BX370" si="7182">+AR370</f>
        <v>795</v>
      </c>
      <c r="BY370">
        <f t="shared" ref="BY370" si="7183">+AT370</f>
        <v>661</v>
      </c>
      <c r="BZ370">
        <f t="shared" ref="BZ370" si="7184">+AV370</f>
        <v>7</v>
      </c>
      <c r="CA370" s="180">
        <f t="shared" ref="CA370" si="7185">+A370</f>
        <v>44194</v>
      </c>
      <c r="CB370">
        <f t="shared" ref="CB370" si="7186">+AD370</f>
        <v>53</v>
      </c>
      <c r="CC370">
        <f t="shared" ref="CC370" si="7187">+AG370</f>
        <v>90</v>
      </c>
      <c r="CD370" s="180">
        <f t="shared" ref="CD370" si="7188">+A370</f>
        <v>44194</v>
      </c>
      <c r="CE370">
        <f t="shared" ref="CE370" si="7189">+AI370</f>
        <v>2</v>
      </c>
      <c r="CF370" s="1">
        <f t="shared" ref="CF370" si="7190">+Z370</f>
        <v>44194</v>
      </c>
      <c r="CG370" s="284">
        <f t="shared" ref="CG370" si="7191">+AD370</f>
        <v>53</v>
      </c>
      <c r="CH370" s="287">
        <f t="shared" ref="CH370" si="7192">+Z370</f>
        <v>44194</v>
      </c>
      <c r="CI370" s="285">
        <f t="shared" ref="CI370" si="7193">+AI370</f>
        <v>2</v>
      </c>
    </row>
    <row r="371" spans="1:87" ht="18" customHeight="1" x14ac:dyDescent="0.55000000000000004">
      <c r="A371" s="180">
        <v>44195</v>
      </c>
      <c r="B371" s="241">
        <v>16</v>
      </c>
      <c r="C371" s="155">
        <f t="shared" ref="C371" si="7194">+B371+C370</f>
        <v>4263</v>
      </c>
      <c r="D371" s="155">
        <f t="shared" ref="D371" si="7195">+C371-F371</f>
        <v>273</v>
      </c>
      <c r="E371" s="147">
        <v>3</v>
      </c>
      <c r="F371" s="147">
        <v>3990</v>
      </c>
      <c r="G371" s="147">
        <v>0</v>
      </c>
      <c r="H371" s="135"/>
      <c r="I371" s="147">
        <v>0</v>
      </c>
      <c r="J371" s="135"/>
      <c r="K371" s="42">
        <v>0</v>
      </c>
      <c r="L371" s="146">
        <v>8</v>
      </c>
      <c r="M371" s="147">
        <v>4</v>
      </c>
      <c r="N371" s="135"/>
      <c r="O371" s="135"/>
      <c r="P371" s="147">
        <v>5</v>
      </c>
      <c r="Q371" s="147">
        <v>3</v>
      </c>
      <c r="R371" s="135"/>
      <c r="S371" s="135"/>
      <c r="T371" s="147">
        <v>5</v>
      </c>
      <c r="U371" s="147">
        <v>4</v>
      </c>
      <c r="V371" s="135"/>
      <c r="W371" s="42">
        <v>267</v>
      </c>
      <c r="X371" s="148">
        <v>216</v>
      </c>
      <c r="Y371" s="258">
        <v>183</v>
      </c>
      <c r="Z371" s="75">
        <f t="shared" ref="Z371" si="7196">+A371</f>
        <v>44195</v>
      </c>
      <c r="AA371" s="231">
        <f t="shared" ref="AA371" si="7197">+AF371+AL371+AR371</f>
        <v>9621</v>
      </c>
      <c r="AB371" s="231">
        <f t="shared" ref="AB371" si="7198">+AH371+AN371+AT371</f>
        <v>8434</v>
      </c>
      <c r="AC371" s="232">
        <f t="shared" ref="AC371" si="7199">+AJ371+AP371+AV371</f>
        <v>154</v>
      </c>
      <c r="AD371" s="184">
        <f t="shared" ref="AD371" si="7200">+AF371-AF370</f>
        <v>54</v>
      </c>
      <c r="AE371" s="244">
        <f t="shared" ref="AE371" si="7201">+AE370+AD371</f>
        <v>7573</v>
      </c>
      <c r="AF371" s="156">
        <v>8778</v>
      </c>
      <c r="AG371" s="185">
        <f t="shared" ref="AG371" si="7202">+AH371-AH370</f>
        <v>106</v>
      </c>
      <c r="AH371" s="156">
        <v>7722</v>
      </c>
      <c r="AI371" s="185">
        <f t="shared" ref="AI371" si="7203">+AJ371-AJ370</f>
        <v>4</v>
      </c>
      <c r="AJ371" s="186">
        <v>147</v>
      </c>
      <c r="AK371" s="187">
        <f t="shared" ref="AK371" si="7204">+AL371-AL370</f>
        <v>0</v>
      </c>
      <c r="AL371" s="156">
        <v>46</v>
      </c>
      <c r="AM371" s="185">
        <f t="shared" ref="AM371" si="7205">+AN371-AN370</f>
        <v>0</v>
      </c>
      <c r="AN371" s="156">
        <v>46</v>
      </c>
      <c r="AO371" s="185">
        <f t="shared" ref="AO371" si="7206">+AP371-AP370</f>
        <v>0</v>
      </c>
      <c r="AP371" s="188">
        <v>0</v>
      </c>
      <c r="AQ371" s="187">
        <f t="shared" ref="AQ371" si="7207">+AR371-AR370</f>
        <v>2</v>
      </c>
      <c r="AR371" s="156">
        <v>797</v>
      </c>
      <c r="AS371" s="185">
        <f t="shared" ref="AS371" si="7208">+AT371-AT370</f>
        <v>5</v>
      </c>
      <c r="AT371" s="156">
        <v>666</v>
      </c>
      <c r="AU371" s="185">
        <f t="shared" ref="AU371" si="7209">+AV371-AV370</f>
        <v>0</v>
      </c>
      <c r="AV371" s="189">
        <v>7</v>
      </c>
      <c r="AW371" s="256">
        <v>200</v>
      </c>
      <c r="AX371" s="238">
        <f t="shared" si="6918"/>
        <v>44195</v>
      </c>
      <c r="AY371" s="6">
        <v>2</v>
      </c>
      <c r="AZ371" s="239">
        <f t="shared" ref="AZ371" si="7210">+AZ370+AY371</f>
        <v>360</v>
      </c>
      <c r="BA371" s="239">
        <f t="shared" si="5947"/>
        <v>154</v>
      </c>
      <c r="BB371" s="130">
        <v>0</v>
      </c>
      <c r="BC371" s="27">
        <f t="shared" ref="BC371" si="7211">+BC370+BB371</f>
        <v>22</v>
      </c>
      <c r="BD371" s="239">
        <f t="shared" si="5949"/>
        <v>189</v>
      </c>
      <c r="BE371" s="230">
        <f t="shared" ref="BE371" si="7212">+Z371</f>
        <v>44195</v>
      </c>
      <c r="BF371" s="132">
        <f t="shared" ref="BF371" si="7213">+B371</f>
        <v>16</v>
      </c>
      <c r="BG371" s="230">
        <f t="shared" ref="BG371" si="7214">+A371</f>
        <v>44195</v>
      </c>
      <c r="BH371" s="132">
        <f t="shared" ref="BH371" si="7215">+C371</f>
        <v>4263</v>
      </c>
      <c r="BI371" s="1">
        <f t="shared" ref="BI371" si="7216">+BE371</f>
        <v>44195</v>
      </c>
      <c r="BJ371">
        <f t="shared" ref="BJ371" si="7217">+L371</f>
        <v>8</v>
      </c>
      <c r="BK371">
        <f t="shared" ref="BK371" si="7218">+M371</f>
        <v>4</v>
      </c>
      <c r="BL371" s="1">
        <f t="shared" ref="BL371" si="7219">+BI371</f>
        <v>44195</v>
      </c>
      <c r="BM371">
        <f t="shared" ref="BM371" si="7220">+BM370+BJ371</f>
        <v>5984</v>
      </c>
      <c r="BN371">
        <f t="shared" ref="BN371" si="7221">+BN370+BK371</f>
        <v>3062</v>
      </c>
      <c r="BO371" s="180">
        <f t="shared" ref="BO371" si="7222">+A371</f>
        <v>44195</v>
      </c>
      <c r="BP371">
        <f t="shared" ref="BP371" si="7223">+AF371</f>
        <v>8778</v>
      </c>
      <c r="BQ371">
        <f t="shared" ref="BQ371" si="7224">+AH371</f>
        <v>7722</v>
      </c>
      <c r="BR371">
        <f t="shared" ref="BR371" si="7225">+AJ371</f>
        <v>147</v>
      </c>
      <c r="BS371" s="180">
        <f t="shared" ref="BS371" si="7226">+A371</f>
        <v>44195</v>
      </c>
      <c r="BT371">
        <f t="shared" ref="BT371" si="7227">+AL371</f>
        <v>46</v>
      </c>
      <c r="BU371">
        <f t="shared" ref="BU371" si="7228">+AN371</f>
        <v>46</v>
      </c>
      <c r="BV371">
        <f t="shared" ref="BV371" si="7229">+AP371</f>
        <v>0</v>
      </c>
      <c r="BW371" s="180">
        <f t="shared" ref="BW371" si="7230">+A371</f>
        <v>44195</v>
      </c>
      <c r="BX371">
        <f t="shared" ref="BX371" si="7231">+AR371</f>
        <v>797</v>
      </c>
      <c r="BY371">
        <f t="shared" ref="BY371" si="7232">+AT371</f>
        <v>666</v>
      </c>
      <c r="BZ371">
        <f t="shared" ref="BZ371" si="7233">+AV371</f>
        <v>7</v>
      </c>
      <c r="CA371" s="180">
        <f t="shared" ref="CA371" si="7234">+A371</f>
        <v>44195</v>
      </c>
      <c r="CB371">
        <f t="shared" ref="CB371" si="7235">+AD371</f>
        <v>54</v>
      </c>
      <c r="CC371">
        <f t="shared" ref="CC371" si="7236">+AG371</f>
        <v>106</v>
      </c>
      <c r="CD371" s="180">
        <f t="shared" ref="CD371" si="7237">+A371</f>
        <v>44195</v>
      </c>
      <c r="CE371">
        <f t="shared" ref="CE371" si="7238">+AI371</f>
        <v>4</v>
      </c>
      <c r="CF371" s="1">
        <f t="shared" ref="CF371" si="7239">+Z371</f>
        <v>44195</v>
      </c>
      <c r="CG371" s="284">
        <f t="shared" ref="CG371" si="7240">+AD371</f>
        <v>54</v>
      </c>
      <c r="CH371" s="287">
        <f t="shared" ref="CH371" si="7241">+Z371</f>
        <v>44195</v>
      </c>
      <c r="CI371" s="285">
        <f t="shared" ref="CI371" si="7242">+AI371</f>
        <v>4</v>
      </c>
    </row>
    <row r="372" spans="1:87" ht="18" customHeight="1" x14ac:dyDescent="0.55000000000000004">
      <c r="A372" s="180">
        <v>44196</v>
      </c>
      <c r="B372" s="241">
        <v>10</v>
      </c>
      <c r="C372" s="155">
        <f t="shared" ref="C372" si="7243">+B372+C371</f>
        <v>4273</v>
      </c>
      <c r="D372" s="155">
        <f t="shared" ref="D372" si="7244">+C372-F372</f>
        <v>267</v>
      </c>
      <c r="E372" s="147">
        <v>3</v>
      </c>
      <c r="F372" s="147">
        <v>4006</v>
      </c>
      <c r="G372" s="147">
        <v>1</v>
      </c>
      <c r="H372" s="135"/>
      <c r="I372" s="147">
        <v>1</v>
      </c>
      <c r="J372" s="135"/>
      <c r="K372" s="42">
        <v>0</v>
      </c>
      <c r="L372" s="146">
        <v>19</v>
      </c>
      <c r="M372" s="147">
        <v>16</v>
      </c>
      <c r="N372" s="135"/>
      <c r="O372" s="135"/>
      <c r="P372" s="147">
        <v>1</v>
      </c>
      <c r="Q372" s="147">
        <v>0</v>
      </c>
      <c r="R372" s="135"/>
      <c r="S372" s="135"/>
      <c r="T372" s="147">
        <v>6</v>
      </c>
      <c r="U372" s="147">
        <v>5</v>
      </c>
      <c r="V372" s="135"/>
      <c r="W372" s="42">
        <v>279</v>
      </c>
      <c r="X372" s="148">
        <v>227</v>
      </c>
      <c r="Y372" s="258">
        <v>184</v>
      </c>
      <c r="Z372" s="75">
        <f t="shared" ref="Z372" si="7245">+A372</f>
        <v>44196</v>
      </c>
      <c r="AA372" s="231">
        <f t="shared" ref="AA372" si="7246">+AF372+AL372+AR372</f>
        <v>9691</v>
      </c>
      <c r="AB372" s="231">
        <f t="shared" ref="AB372" si="7247">+AH372+AN372+AT372</f>
        <v>8530</v>
      </c>
      <c r="AC372" s="232">
        <f t="shared" ref="AC372" si="7248">+AJ372+AP372+AV372</f>
        <v>155</v>
      </c>
      <c r="AD372" s="184">
        <f t="shared" ref="AD372" si="7249">+AF372-AF371</f>
        <v>68</v>
      </c>
      <c r="AE372" s="244">
        <f t="shared" ref="AE372" si="7250">+AE371+AD372</f>
        <v>7641</v>
      </c>
      <c r="AF372" s="156">
        <v>8846</v>
      </c>
      <c r="AG372" s="185">
        <f t="shared" ref="AG372:AG373" si="7251">+AH372-AH371</f>
        <v>91</v>
      </c>
      <c r="AH372" s="156">
        <v>7813</v>
      </c>
      <c r="AI372" s="185">
        <f t="shared" ref="AI372:AI374" si="7252">+AJ372-AJ371</f>
        <v>1</v>
      </c>
      <c r="AJ372" s="186">
        <v>148</v>
      </c>
      <c r="AK372" s="187">
        <f t="shared" ref="AK372" si="7253">+AL372-AL371</f>
        <v>0</v>
      </c>
      <c r="AL372" s="156">
        <v>46</v>
      </c>
      <c r="AM372" s="185">
        <f t="shared" ref="AM372" si="7254">+AN372-AN371</f>
        <v>0</v>
      </c>
      <c r="AN372" s="156">
        <v>46</v>
      </c>
      <c r="AO372" s="185">
        <f t="shared" ref="AO372" si="7255">+AP372-AP371</f>
        <v>0</v>
      </c>
      <c r="AP372" s="188">
        <v>0</v>
      </c>
      <c r="AQ372" s="187">
        <f t="shared" ref="AQ372:AQ373" si="7256">+AR372-AR371</f>
        <v>2</v>
      </c>
      <c r="AR372" s="156">
        <v>799</v>
      </c>
      <c r="AS372" s="185">
        <f t="shared" ref="AS372:AS374" si="7257">+AT372-AT371</f>
        <v>5</v>
      </c>
      <c r="AT372" s="156">
        <v>671</v>
      </c>
      <c r="AU372" s="185">
        <f t="shared" ref="AU372" si="7258">+AV372-AV371</f>
        <v>0</v>
      </c>
      <c r="AV372" s="189">
        <v>7</v>
      </c>
      <c r="AW372" s="256">
        <v>201</v>
      </c>
      <c r="AX372" s="238">
        <f t="shared" ref="AX372:AX373" si="7259">+A372</f>
        <v>44196</v>
      </c>
      <c r="AY372" s="6">
        <v>5</v>
      </c>
      <c r="AZ372" s="239">
        <f t="shared" ref="AZ372" si="7260">+AZ371+AY372</f>
        <v>365</v>
      </c>
      <c r="BA372" s="239">
        <f t="shared" si="5947"/>
        <v>155</v>
      </c>
      <c r="BB372" s="130">
        <v>0</v>
      </c>
      <c r="BC372" s="27">
        <f t="shared" ref="BC372" si="7261">+BC371+BB372</f>
        <v>22</v>
      </c>
      <c r="BD372" s="239">
        <f t="shared" si="5949"/>
        <v>190</v>
      </c>
      <c r="BE372" s="230">
        <f t="shared" ref="BE372" si="7262">+Z372</f>
        <v>44196</v>
      </c>
      <c r="BF372" s="132">
        <f t="shared" ref="BF372" si="7263">+B372</f>
        <v>10</v>
      </c>
      <c r="BG372" s="230">
        <f t="shared" ref="BG372" si="7264">+A372</f>
        <v>44196</v>
      </c>
      <c r="BH372" s="132">
        <f t="shared" ref="BH372" si="7265">+C372</f>
        <v>4273</v>
      </c>
      <c r="BI372" s="1">
        <f t="shared" ref="BI372" si="7266">+BE372</f>
        <v>44196</v>
      </c>
      <c r="BJ372">
        <f t="shared" ref="BJ372" si="7267">+L372</f>
        <v>19</v>
      </c>
      <c r="BK372">
        <f t="shared" ref="BK372" si="7268">+M372</f>
        <v>16</v>
      </c>
      <c r="BL372" s="1">
        <f t="shared" ref="BL372" si="7269">+BI372</f>
        <v>44196</v>
      </c>
      <c r="BM372">
        <f t="shared" ref="BM372" si="7270">+BM371+BJ372</f>
        <v>6003</v>
      </c>
      <c r="BN372">
        <f t="shared" ref="BN372" si="7271">+BN371+BK372</f>
        <v>3078</v>
      </c>
      <c r="BO372" s="180">
        <f t="shared" ref="BO372" si="7272">+A372</f>
        <v>44196</v>
      </c>
      <c r="BP372">
        <f t="shared" ref="BP372" si="7273">+AF372</f>
        <v>8846</v>
      </c>
      <c r="BQ372">
        <f t="shared" ref="BQ372" si="7274">+AH372</f>
        <v>7813</v>
      </c>
      <c r="BR372">
        <f t="shared" ref="BR372" si="7275">+AJ372</f>
        <v>148</v>
      </c>
      <c r="BS372" s="180">
        <f t="shared" ref="BS372" si="7276">+A372</f>
        <v>44196</v>
      </c>
      <c r="BT372">
        <f t="shared" ref="BT372" si="7277">+AL372</f>
        <v>46</v>
      </c>
      <c r="BU372">
        <f t="shared" ref="BU372" si="7278">+AN372</f>
        <v>46</v>
      </c>
      <c r="BV372">
        <f t="shared" ref="BV372" si="7279">+AP372</f>
        <v>0</v>
      </c>
      <c r="BW372" s="180">
        <f t="shared" ref="BW372" si="7280">+A372</f>
        <v>44196</v>
      </c>
      <c r="BX372">
        <f t="shared" ref="BX372" si="7281">+AR372</f>
        <v>799</v>
      </c>
      <c r="BY372">
        <f t="shared" ref="BY372" si="7282">+AT372</f>
        <v>671</v>
      </c>
      <c r="BZ372">
        <f t="shared" ref="BZ372" si="7283">+AV372</f>
        <v>7</v>
      </c>
      <c r="CA372" s="180">
        <f t="shared" ref="CA372" si="7284">+A372</f>
        <v>44196</v>
      </c>
      <c r="CB372">
        <f t="shared" ref="CB372" si="7285">+AD372</f>
        <v>68</v>
      </c>
      <c r="CC372">
        <f t="shared" ref="CC372" si="7286">+AG372</f>
        <v>91</v>
      </c>
      <c r="CD372" s="180">
        <f t="shared" ref="CD372" si="7287">+A372</f>
        <v>44196</v>
      </c>
      <c r="CE372">
        <f t="shared" ref="CE372" si="7288">+AI372</f>
        <v>1</v>
      </c>
      <c r="CF372" s="1">
        <f t="shared" ref="CF372" si="7289">+Z372</f>
        <v>44196</v>
      </c>
      <c r="CG372" s="284">
        <f t="shared" ref="CG372" si="7290">+AD372</f>
        <v>68</v>
      </c>
      <c r="CH372" s="287">
        <f t="shared" ref="CH372" si="7291">+Z372</f>
        <v>44196</v>
      </c>
      <c r="CI372" s="285">
        <f t="shared" ref="CI372" si="7292">+AI372</f>
        <v>1</v>
      </c>
    </row>
    <row r="373" spans="1:87" ht="18" customHeight="1" x14ac:dyDescent="0.55000000000000004">
      <c r="A373" s="180">
        <v>44197</v>
      </c>
      <c r="B373" s="241">
        <v>14</v>
      </c>
      <c r="C373" s="155">
        <f t="shared" ref="C373" si="7293">+B373+C372</f>
        <v>4287</v>
      </c>
      <c r="D373" s="155">
        <f t="shared" ref="D373" si="7294">+C373-F373</f>
        <v>272</v>
      </c>
      <c r="E373" s="147">
        <v>3</v>
      </c>
      <c r="F373" s="147">
        <v>4015</v>
      </c>
      <c r="G373" s="147">
        <v>1</v>
      </c>
      <c r="H373" s="135"/>
      <c r="I373" s="147">
        <v>1</v>
      </c>
      <c r="J373" s="135"/>
      <c r="K373" s="42">
        <v>0</v>
      </c>
      <c r="L373" s="146">
        <v>21</v>
      </c>
      <c r="M373" s="147">
        <v>18</v>
      </c>
      <c r="N373" s="135"/>
      <c r="O373" s="135"/>
      <c r="P373" s="147">
        <v>2</v>
      </c>
      <c r="Q373" s="147">
        <v>1</v>
      </c>
      <c r="R373" s="135"/>
      <c r="S373" s="135"/>
      <c r="T373" s="147">
        <v>18</v>
      </c>
      <c r="U373" s="147">
        <v>15</v>
      </c>
      <c r="V373" s="135"/>
      <c r="W373" s="42">
        <v>280</v>
      </c>
      <c r="X373" s="148">
        <v>229</v>
      </c>
      <c r="Y373" s="258">
        <v>185</v>
      </c>
      <c r="Z373" s="75">
        <f t="shared" ref="Z373" si="7295">+A373</f>
        <v>44197</v>
      </c>
      <c r="AA373" s="231">
        <f t="shared" ref="AA373" si="7296">+AF373+AL373+AR373</f>
        <v>9736</v>
      </c>
      <c r="AB373" s="231">
        <f t="shared" ref="AB373" si="7297">+AH373+AN373+AT373</f>
        <v>8640</v>
      </c>
      <c r="AC373" s="232">
        <f t="shared" ref="AC373" si="7298">+AJ373+AP373+AV373</f>
        <v>156</v>
      </c>
      <c r="AD373" s="184">
        <f t="shared" ref="AD373" si="7299">+AF373-AF372</f>
        <v>42</v>
      </c>
      <c r="AE373" s="244">
        <f t="shared" ref="AE373" si="7300">+AE372+AD373</f>
        <v>7683</v>
      </c>
      <c r="AF373" s="156">
        <v>8888</v>
      </c>
      <c r="AG373" s="185">
        <f t="shared" si="7251"/>
        <v>99</v>
      </c>
      <c r="AH373" s="156">
        <v>7912</v>
      </c>
      <c r="AI373" s="185">
        <f t="shared" si="7252"/>
        <v>1</v>
      </c>
      <c r="AJ373" s="186">
        <v>149</v>
      </c>
      <c r="AK373" s="187">
        <f t="shared" ref="AK373" si="7301">+AL373-AL372</f>
        <v>0</v>
      </c>
      <c r="AL373" s="156">
        <v>46</v>
      </c>
      <c r="AM373" s="185">
        <f t="shared" ref="AM373" si="7302">+AN373-AN372</f>
        <v>0</v>
      </c>
      <c r="AN373" s="156">
        <v>46</v>
      </c>
      <c r="AO373" s="185">
        <f t="shared" ref="AO373" si="7303">+AP373-AP372</f>
        <v>0</v>
      </c>
      <c r="AP373" s="188">
        <v>0</v>
      </c>
      <c r="AQ373" s="187">
        <f t="shared" si="7256"/>
        <v>3</v>
      </c>
      <c r="AR373" s="156">
        <v>802</v>
      </c>
      <c r="AS373" s="185">
        <f t="shared" si="7257"/>
        <v>11</v>
      </c>
      <c r="AT373" s="156">
        <v>682</v>
      </c>
      <c r="AU373" s="185">
        <f t="shared" ref="AU373" si="7304">+AV373-AV372</f>
        <v>0</v>
      </c>
      <c r="AV373" s="189">
        <v>7</v>
      </c>
      <c r="AW373" s="256">
        <v>202</v>
      </c>
      <c r="AX373" s="238">
        <f t="shared" si="7259"/>
        <v>44197</v>
      </c>
      <c r="AY373" s="6">
        <v>1</v>
      </c>
      <c r="AZ373" s="239">
        <f t="shared" ref="AZ373" si="7305">+AZ372+AY373</f>
        <v>366</v>
      </c>
      <c r="BA373" s="239">
        <f t="shared" si="5947"/>
        <v>156</v>
      </c>
      <c r="BB373" s="130">
        <v>0</v>
      </c>
      <c r="BC373" s="27">
        <f t="shared" ref="BC373" si="7306">+BC372+BB373</f>
        <v>22</v>
      </c>
      <c r="BD373" s="239">
        <f t="shared" si="5949"/>
        <v>191</v>
      </c>
      <c r="BE373" s="230">
        <f t="shared" ref="BE373" si="7307">+Z373</f>
        <v>44197</v>
      </c>
      <c r="BF373" s="132">
        <f t="shared" ref="BF373" si="7308">+B373</f>
        <v>14</v>
      </c>
      <c r="BG373" s="230">
        <f t="shared" ref="BG373" si="7309">+A373</f>
        <v>44197</v>
      </c>
      <c r="BH373" s="132">
        <f t="shared" ref="BH373" si="7310">+C373</f>
        <v>4287</v>
      </c>
      <c r="BI373" s="1">
        <f t="shared" ref="BI373" si="7311">+BE373</f>
        <v>44197</v>
      </c>
      <c r="BJ373">
        <f t="shared" ref="BJ373" si="7312">+L373</f>
        <v>21</v>
      </c>
      <c r="BK373">
        <f t="shared" ref="BK373" si="7313">+M373</f>
        <v>18</v>
      </c>
      <c r="BL373" s="1">
        <f t="shared" ref="BL373" si="7314">+BI373</f>
        <v>44197</v>
      </c>
      <c r="BM373">
        <f t="shared" ref="BM373" si="7315">+BM372+BJ373</f>
        <v>6024</v>
      </c>
      <c r="BN373">
        <f t="shared" ref="BN373" si="7316">+BN372+BK373</f>
        <v>3096</v>
      </c>
      <c r="BO373" s="180">
        <f t="shared" ref="BO373" si="7317">+A373</f>
        <v>44197</v>
      </c>
      <c r="BP373">
        <f t="shared" ref="BP373" si="7318">+AF373</f>
        <v>8888</v>
      </c>
      <c r="BQ373">
        <f t="shared" ref="BQ373" si="7319">+AH373</f>
        <v>7912</v>
      </c>
      <c r="BR373">
        <f t="shared" ref="BR373" si="7320">+AJ373</f>
        <v>149</v>
      </c>
      <c r="BS373" s="180">
        <f t="shared" ref="BS373" si="7321">+A373</f>
        <v>44197</v>
      </c>
      <c r="BT373">
        <f t="shared" ref="BT373" si="7322">+AL373</f>
        <v>46</v>
      </c>
      <c r="BU373">
        <f t="shared" ref="BU373" si="7323">+AN373</f>
        <v>46</v>
      </c>
      <c r="BV373">
        <f t="shared" ref="BV373" si="7324">+AP373</f>
        <v>0</v>
      </c>
      <c r="BW373" s="180">
        <f t="shared" ref="BW373" si="7325">+A373</f>
        <v>44197</v>
      </c>
      <c r="BX373">
        <f t="shared" ref="BX373" si="7326">+AR373</f>
        <v>802</v>
      </c>
      <c r="BY373">
        <f t="shared" ref="BY373" si="7327">+AT373</f>
        <v>682</v>
      </c>
      <c r="BZ373">
        <f t="shared" ref="BZ373" si="7328">+AV373</f>
        <v>7</v>
      </c>
      <c r="CA373" s="180">
        <f t="shared" ref="CA373" si="7329">+A373</f>
        <v>44197</v>
      </c>
      <c r="CB373">
        <f t="shared" ref="CB373" si="7330">+AD373</f>
        <v>42</v>
      </c>
      <c r="CC373">
        <f t="shared" ref="CC373" si="7331">+AG373</f>
        <v>99</v>
      </c>
      <c r="CD373" s="180">
        <f t="shared" ref="CD373" si="7332">+A373</f>
        <v>44197</v>
      </c>
      <c r="CE373">
        <f t="shared" ref="CE373" si="7333">+AI373</f>
        <v>1</v>
      </c>
      <c r="CF373" s="1">
        <f t="shared" ref="CF373" si="7334">+Z373</f>
        <v>44197</v>
      </c>
      <c r="CG373" s="284">
        <f t="shared" ref="CG373" si="7335">+AD373</f>
        <v>42</v>
      </c>
      <c r="CH373" s="287">
        <f t="shared" ref="CH373" si="7336">+Z373</f>
        <v>44197</v>
      </c>
      <c r="CI373" s="285">
        <f t="shared" ref="CI373" si="7337">+AI373</f>
        <v>1</v>
      </c>
    </row>
    <row r="374" spans="1:87" ht="18" customHeight="1" x14ac:dyDescent="0.55000000000000004">
      <c r="A374" s="180">
        <v>44198</v>
      </c>
      <c r="B374" s="241">
        <v>16</v>
      </c>
      <c r="C374" s="155">
        <f t="shared" ref="C374" si="7338">+B374+C373</f>
        <v>4303</v>
      </c>
      <c r="D374" s="155">
        <f t="shared" ref="D374" si="7339">+C374-F374</f>
        <v>279</v>
      </c>
      <c r="E374" s="147">
        <v>3</v>
      </c>
      <c r="F374" s="147">
        <v>4024</v>
      </c>
      <c r="G374" s="147">
        <v>0</v>
      </c>
      <c r="H374" s="135"/>
      <c r="I374" s="147">
        <v>1</v>
      </c>
      <c r="J374" s="135"/>
      <c r="K374" s="42">
        <v>0</v>
      </c>
      <c r="L374" s="146">
        <v>8</v>
      </c>
      <c r="M374" s="147">
        <v>8</v>
      </c>
      <c r="N374" s="135"/>
      <c r="O374" s="135"/>
      <c r="P374" s="147">
        <v>5</v>
      </c>
      <c r="Q374" s="147">
        <v>1</v>
      </c>
      <c r="R374" s="135"/>
      <c r="S374" s="135"/>
      <c r="T374" s="147">
        <v>14</v>
      </c>
      <c r="U374" s="147">
        <v>11</v>
      </c>
      <c r="V374" s="135"/>
      <c r="W374" s="42">
        <v>269</v>
      </c>
      <c r="X374" s="148">
        <v>225</v>
      </c>
      <c r="Y374" s="258">
        <v>186</v>
      </c>
      <c r="Z374" s="75">
        <f t="shared" ref="Z374" si="7340">+A374</f>
        <v>44198</v>
      </c>
      <c r="AA374" s="231">
        <f t="shared" ref="AA374" si="7341">+AF374+AL374+AR374</f>
        <v>9777</v>
      </c>
      <c r="AB374" s="231">
        <f t="shared" ref="AB374" si="7342">+AH374+AN374+AT374</f>
        <v>8700</v>
      </c>
      <c r="AC374" s="232">
        <f t="shared" ref="AC374" si="7343">+AJ374+AP374+AV374</f>
        <v>157</v>
      </c>
      <c r="AD374" s="184">
        <f t="shared" ref="AD374" si="7344">+AF374-AF373</f>
        <v>35</v>
      </c>
      <c r="AE374" s="244">
        <f t="shared" ref="AE374" si="7345">+AE373+AD374</f>
        <v>7718</v>
      </c>
      <c r="AF374" s="156">
        <v>8923</v>
      </c>
      <c r="AG374" s="185">
        <f t="shared" ref="AG374" si="7346">+AH374-AH373</f>
        <v>56</v>
      </c>
      <c r="AH374" s="156">
        <v>7968</v>
      </c>
      <c r="AI374" s="185">
        <f t="shared" si="7252"/>
        <v>1</v>
      </c>
      <c r="AJ374" s="186">
        <v>150</v>
      </c>
      <c r="AK374" s="187">
        <f t="shared" ref="AK374" si="7347">+AL374-AL373</f>
        <v>0</v>
      </c>
      <c r="AL374" s="156">
        <v>46</v>
      </c>
      <c r="AM374" s="185">
        <f t="shared" ref="AM374" si="7348">+AN374-AN373</f>
        <v>0</v>
      </c>
      <c r="AN374" s="156">
        <v>46</v>
      </c>
      <c r="AO374" s="185">
        <f t="shared" ref="AO374" si="7349">+AP374-AP373</f>
        <v>0</v>
      </c>
      <c r="AP374" s="188">
        <v>0</v>
      </c>
      <c r="AQ374" s="187">
        <f t="shared" ref="AQ374" si="7350">+AR374-AR373</f>
        <v>6</v>
      </c>
      <c r="AR374" s="156">
        <v>808</v>
      </c>
      <c r="AS374" s="185">
        <f t="shared" si="7257"/>
        <v>4</v>
      </c>
      <c r="AT374" s="156">
        <v>686</v>
      </c>
      <c r="AU374" s="185">
        <f t="shared" ref="AU374" si="7351">+AV374-AV373</f>
        <v>0</v>
      </c>
      <c r="AV374" s="189">
        <v>7</v>
      </c>
      <c r="AW374" s="256">
        <v>203</v>
      </c>
      <c r="AX374" s="238">
        <f t="shared" ref="AX374:AX376" si="7352">+A374</f>
        <v>44198</v>
      </c>
      <c r="AY374" s="6">
        <v>1</v>
      </c>
      <c r="AZ374" s="239">
        <f t="shared" ref="AZ374" si="7353">+AZ373+AY374</f>
        <v>367</v>
      </c>
      <c r="BA374" s="239">
        <f t="shared" si="5947"/>
        <v>157</v>
      </c>
      <c r="BB374" s="130">
        <v>1</v>
      </c>
      <c r="BC374" s="27">
        <f t="shared" ref="BC374:BC375" si="7354">+BC373+BB374</f>
        <v>23</v>
      </c>
      <c r="BD374" s="239">
        <f t="shared" si="5949"/>
        <v>192</v>
      </c>
      <c r="BE374" s="230">
        <f t="shared" ref="BE374:BE375" si="7355">+Z374</f>
        <v>44198</v>
      </c>
      <c r="BF374" s="132">
        <f t="shared" ref="BF374:BF375" si="7356">+B374</f>
        <v>16</v>
      </c>
      <c r="BG374" s="230">
        <f t="shared" ref="BG374:BG375" si="7357">+A374</f>
        <v>44198</v>
      </c>
      <c r="BH374" s="132">
        <f t="shared" ref="BH374:BH375" si="7358">+C374</f>
        <v>4303</v>
      </c>
      <c r="BI374" s="1">
        <f t="shared" ref="BI374:BI375" si="7359">+BE374</f>
        <v>44198</v>
      </c>
      <c r="BJ374">
        <f t="shared" ref="BJ374:BJ375" si="7360">+L374</f>
        <v>8</v>
      </c>
      <c r="BK374">
        <f t="shared" ref="BK374:BK375" si="7361">+M374</f>
        <v>8</v>
      </c>
      <c r="BL374" s="1">
        <f t="shared" ref="BL374:BL375" si="7362">+BI374</f>
        <v>44198</v>
      </c>
      <c r="BM374">
        <f t="shared" ref="BM374:BM375" si="7363">+BM373+BJ374</f>
        <v>6032</v>
      </c>
      <c r="BN374">
        <f t="shared" ref="BN374:BN375" si="7364">+BN373+BK374</f>
        <v>3104</v>
      </c>
      <c r="BO374" s="180">
        <f t="shared" ref="BO374:BO375" si="7365">+A374</f>
        <v>44198</v>
      </c>
      <c r="BP374">
        <f t="shared" ref="BP374:BP375" si="7366">+AF374</f>
        <v>8923</v>
      </c>
      <c r="BQ374">
        <f t="shared" ref="BQ374:BQ375" si="7367">+AH374</f>
        <v>7968</v>
      </c>
      <c r="BR374">
        <f t="shared" ref="BR374:BR375" si="7368">+AJ374</f>
        <v>150</v>
      </c>
      <c r="BS374" s="180">
        <f t="shared" ref="BS374:BS375" si="7369">+A374</f>
        <v>44198</v>
      </c>
      <c r="BT374">
        <f t="shared" ref="BT374:BT375" si="7370">+AL374</f>
        <v>46</v>
      </c>
      <c r="BU374">
        <f t="shared" ref="BU374:BU375" si="7371">+AN374</f>
        <v>46</v>
      </c>
      <c r="BV374">
        <f t="shared" ref="BV374:BV375" si="7372">+AP374</f>
        <v>0</v>
      </c>
      <c r="BW374" s="180">
        <f t="shared" ref="BW374:BW375" si="7373">+A374</f>
        <v>44198</v>
      </c>
      <c r="BX374">
        <f t="shared" ref="BX374:BX375" si="7374">+AR374</f>
        <v>808</v>
      </c>
      <c r="BY374">
        <f t="shared" ref="BY374:BY375" si="7375">+AT374</f>
        <v>686</v>
      </c>
      <c r="BZ374">
        <f t="shared" ref="BZ374:BZ375" si="7376">+AV374</f>
        <v>7</v>
      </c>
      <c r="CA374" s="180">
        <f t="shared" ref="CA374:CA375" si="7377">+A374</f>
        <v>44198</v>
      </c>
      <c r="CB374">
        <f t="shared" ref="CB374:CB375" si="7378">+AD374</f>
        <v>35</v>
      </c>
      <c r="CC374">
        <f t="shared" ref="CC374:CC375" si="7379">+AG374</f>
        <v>56</v>
      </c>
      <c r="CD374" s="180">
        <f t="shared" ref="CD374:CD375" si="7380">+A374</f>
        <v>44198</v>
      </c>
      <c r="CE374">
        <f t="shared" ref="CE374:CE375" si="7381">+AI374</f>
        <v>1</v>
      </c>
      <c r="CF374" s="1">
        <f t="shared" ref="CF374:CF375" si="7382">+Z374</f>
        <v>44198</v>
      </c>
      <c r="CG374" s="284">
        <f t="shared" ref="CG374:CG375" si="7383">+AD374</f>
        <v>35</v>
      </c>
      <c r="CH374" s="287">
        <f t="shared" ref="CH374:CH375" si="7384">+Z374</f>
        <v>44198</v>
      </c>
      <c r="CI374" s="285">
        <f t="shared" ref="CI374:CI375" si="7385">+AI374</f>
        <v>1</v>
      </c>
    </row>
    <row r="375" spans="1:87" ht="18" customHeight="1" x14ac:dyDescent="0.55000000000000004">
      <c r="A375" s="180">
        <v>44199</v>
      </c>
      <c r="B375" s="241">
        <v>20</v>
      </c>
      <c r="C375" s="155">
        <f t="shared" ref="C375" si="7386">+B375+C374</f>
        <v>4323</v>
      </c>
      <c r="D375" s="155">
        <f t="shared" ref="D375" si="7387">+C375-F375</f>
        <v>286</v>
      </c>
      <c r="E375" s="147">
        <v>4</v>
      </c>
      <c r="F375" s="147">
        <v>4037</v>
      </c>
      <c r="G375" s="147">
        <v>0</v>
      </c>
      <c r="H375" s="135"/>
      <c r="I375" s="147">
        <v>1</v>
      </c>
      <c r="J375" s="135"/>
      <c r="K375" s="42">
        <v>0</v>
      </c>
      <c r="L375" s="146">
        <v>40</v>
      </c>
      <c r="M375" s="147">
        <v>26</v>
      </c>
      <c r="N375" s="135"/>
      <c r="O375" s="135"/>
      <c r="P375" s="147">
        <v>4</v>
      </c>
      <c r="Q375" s="147">
        <v>3</v>
      </c>
      <c r="R375" s="135"/>
      <c r="S375" s="135"/>
      <c r="T375" s="147">
        <v>11</v>
      </c>
      <c r="U375" s="147">
        <v>8</v>
      </c>
      <c r="V375" s="135"/>
      <c r="W375" s="42">
        <v>294</v>
      </c>
      <c r="X375" s="148">
        <v>240</v>
      </c>
      <c r="Y375" s="258">
        <v>187</v>
      </c>
      <c r="Z375" s="75">
        <f t="shared" ref="Z375:Z376" si="7388">+A375</f>
        <v>44199</v>
      </c>
      <c r="AA375" s="231">
        <f t="shared" ref="AA375" si="7389">+AF375+AL375+AR375</f>
        <v>9822</v>
      </c>
      <c r="AB375" s="231">
        <f t="shared" ref="AB375" si="7390">+AH375+AN375+AT375</f>
        <v>8746</v>
      </c>
      <c r="AC375" s="232">
        <f t="shared" ref="AC375" si="7391">+AJ375+AP375+AV375</f>
        <v>157</v>
      </c>
      <c r="AD375" s="184">
        <f t="shared" ref="AD375" si="7392">+AF375-AF374</f>
        <v>41</v>
      </c>
      <c r="AE375" s="244">
        <f t="shared" ref="AE375" si="7393">+AE374+AD375</f>
        <v>7759</v>
      </c>
      <c r="AF375" s="156">
        <v>8964</v>
      </c>
      <c r="AG375" s="185">
        <f t="shared" ref="AG375:AG377" si="7394">+AH375-AH374</f>
        <v>43</v>
      </c>
      <c r="AH375" s="156">
        <v>8011</v>
      </c>
      <c r="AI375" s="185">
        <f t="shared" ref="AI375:AI377" si="7395">+AJ375-AJ374</f>
        <v>0</v>
      </c>
      <c r="AJ375" s="186">
        <v>150</v>
      </c>
      <c r="AK375" s="187">
        <f t="shared" ref="AK375" si="7396">+AL375-AL374</f>
        <v>0</v>
      </c>
      <c r="AL375" s="156">
        <v>46</v>
      </c>
      <c r="AM375" s="185">
        <f t="shared" ref="AM375" si="7397">+AN375-AN374</f>
        <v>0</v>
      </c>
      <c r="AN375" s="156">
        <v>46</v>
      </c>
      <c r="AO375" s="185">
        <f t="shared" ref="AO375" si="7398">+AP375-AP374</f>
        <v>0</v>
      </c>
      <c r="AP375" s="188">
        <v>0</v>
      </c>
      <c r="AQ375" s="187">
        <f t="shared" ref="AQ375" si="7399">+AR375-AR374</f>
        <v>4</v>
      </c>
      <c r="AR375" s="156">
        <v>812</v>
      </c>
      <c r="AS375" s="185">
        <f t="shared" ref="AS375" si="7400">+AT375-AT374</f>
        <v>3</v>
      </c>
      <c r="AT375" s="156">
        <v>689</v>
      </c>
      <c r="AU375" s="185">
        <f t="shared" ref="AU375" si="7401">+AV375-AV374</f>
        <v>0</v>
      </c>
      <c r="AV375" s="189">
        <v>7</v>
      </c>
      <c r="AW375" s="256">
        <v>204</v>
      </c>
      <c r="AX375" s="238">
        <f t="shared" si="7352"/>
        <v>44199</v>
      </c>
      <c r="AY375" s="6">
        <v>2</v>
      </c>
      <c r="AZ375" s="239">
        <f t="shared" ref="AZ375" si="7402">+AZ374+AY375</f>
        <v>369</v>
      </c>
      <c r="BA375" s="239">
        <f t="shared" si="5947"/>
        <v>158</v>
      </c>
      <c r="BB375" s="130">
        <v>4</v>
      </c>
      <c r="BC375" s="27">
        <f t="shared" si="7354"/>
        <v>27</v>
      </c>
      <c r="BD375" s="239">
        <f t="shared" si="5949"/>
        <v>193</v>
      </c>
      <c r="BE375" s="230">
        <f t="shared" si="7355"/>
        <v>44199</v>
      </c>
      <c r="BF375" s="132">
        <f t="shared" si="7356"/>
        <v>20</v>
      </c>
      <c r="BG375" s="230">
        <f t="shared" si="7357"/>
        <v>44199</v>
      </c>
      <c r="BH375" s="132">
        <f t="shared" si="7358"/>
        <v>4323</v>
      </c>
      <c r="BI375" s="1">
        <f t="shared" si="7359"/>
        <v>44199</v>
      </c>
      <c r="BJ375">
        <f t="shared" si="7360"/>
        <v>40</v>
      </c>
      <c r="BK375">
        <f t="shared" si="7361"/>
        <v>26</v>
      </c>
      <c r="BL375" s="1">
        <f t="shared" si="7362"/>
        <v>44199</v>
      </c>
      <c r="BM375">
        <f t="shared" si="7363"/>
        <v>6072</v>
      </c>
      <c r="BN375">
        <f t="shared" si="7364"/>
        <v>3130</v>
      </c>
      <c r="BO375" s="180">
        <f t="shared" si="7365"/>
        <v>44199</v>
      </c>
      <c r="BP375">
        <f t="shared" si="7366"/>
        <v>8964</v>
      </c>
      <c r="BQ375">
        <f t="shared" si="7367"/>
        <v>8011</v>
      </c>
      <c r="BR375">
        <f t="shared" si="7368"/>
        <v>150</v>
      </c>
      <c r="BS375" s="180">
        <f t="shared" si="7369"/>
        <v>44199</v>
      </c>
      <c r="BT375">
        <f t="shared" si="7370"/>
        <v>46</v>
      </c>
      <c r="BU375">
        <f t="shared" si="7371"/>
        <v>46</v>
      </c>
      <c r="BV375">
        <f t="shared" si="7372"/>
        <v>0</v>
      </c>
      <c r="BW375" s="180">
        <f t="shared" si="7373"/>
        <v>44199</v>
      </c>
      <c r="BX375">
        <f t="shared" si="7374"/>
        <v>812</v>
      </c>
      <c r="BY375">
        <f t="shared" si="7375"/>
        <v>689</v>
      </c>
      <c r="BZ375">
        <f t="shared" si="7376"/>
        <v>7</v>
      </c>
      <c r="CA375" s="180">
        <f t="shared" si="7377"/>
        <v>44199</v>
      </c>
      <c r="CB375">
        <f t="shared" si="7378"/>
        <v>41</v>
      </c>
      <c r="CC375">
        <f t="shared" si="7379"/>
        <v>43</v>
      </c>
      <c r="CD375" s="180">
        <f t="shared" si="7380"/>
        <v>44199</v>
      </c>
      <c r="CE375">
        <f t="shared" si="7381"/>
        <v>0</v>
      </c>
      <c r="CF375" s="1">
        <f t="shared" si="7382"/>
        <v>44199</v>
      </c>
      <c r="CG375" s="284">
        <f t="shared" si="7383"/>
        <v>41</v>
      </c>
      <c r="CH375" s="287">
        <f t="shared" si="7384"/>
        <v>44199</v>
      </c>
      <c r="CI375" s="285">
        <f t="shared" si="7385"/>
        <v>0</v>
      </c>
    </row>
    <row r="376" spans="1:87" ht="18" customHeight="1" x14ac:dyDescent="0.55000000000000004">
      <c r="A376" s="180">
        <v>44200</v>
      </c>
      <c r="B376" s="241">
        <v>16</v>
      </c>
      <c r="C376" s="155">
        <f t="shared" ref="C376" si="7403">+B376+C375</f>
        <v>4339</v>
      </c>
      <c r="D376" s="155">
        <f t="shared" ref="D376" si="7404">+C376-F376</f>
        <v>294</v>
      </c>
      <c r="E376" s="147">
        <v>5</v>
      </c>
      <c r="F376" s="147">
        <v>4045</v>
      </c>
      <c r="G376" s="147">
        <v>0</v>
      </c>
      <c r="H376" s="135"/>
      <c r="I376" s="147">
        <v>1</v>
      </c>
      <c r="J376" s="135"/>
      <c r="K376" s="42">
        <v>0</v>
      </c>
      <c r="L376" s="146">
        <v>37</v>
      </c>
      <c r="M376" s="147">
        <v>6</v>
      </c>
      <c r="N376" s="135"/>
      <c r="O376" s="135"/>
      <c r="P376" s="147">
        <v>5</v>
      </c>
      <c r="Q376" s="147">
        <v>2</v>
      </c>
      <c r="R376" s="135"/>
      <c r="S376" s="135"/>
      <c r="T376" s="147">
        <v>8</v>
      </c>
      <c r="U376" s="147">
        <v>4</v>
      </c>
      <c r="V376" s="135"/>
      <c r="W376" s="42">
        <v>318</v>
      </c>
      <c r="X376" s="148">
        <v>240</v>
      </c>
      <c r="Y376" s="258">
        <v>188</v>
      </c>
      <c r="Z376" s="75">
        <f t="shared" si="7388"/>
        <v>44200</v>
      </c>
      <c r="AA376" s="231">
        <f t="shared" ref="AA376" si="7405">+AF376+AL376+AR376</f>
        <v>9878</v>
      </c>
      <c r="AB376" s="231">
        <f t="shared" ref="AB376" si="7406">+AH376+AN376+AT376</f>
        <v>8797</v>
      </c>
      <c r="AC376" s="232">
        <f t="shared" ref="AC376" si="7407">+AJ376+AP376+AV376</f>
        <v>160</v>
      </c>
      <c r="AD376" s="184">
        <f t="shared" ref="AD376" si="7408">+AF376-AF375</f>
        <v>53</v>
      </c>
      <c r="AE376" s="244">
        <f t="shared" ref="AE376" si="7409">+AE375+AD376</f>
        <v>7812</v>
      </c>
      <c r="AF376" s="156">
        <v>9017</v>
      </c>
      <c r="AG376" s="185">
        <f t="shared" si="7394"/>
        <v>44</v>
      </c>
      <c r="AH376" s="156">
        <v>8055</v>
      </c>
      <c r="AI376" s="185">
        <f t="shared" si="7395"/>
        <v>3</v>
      </c>
      <c r="AJ376" s="186">
        <v>153</v>
      </c>
      <c r="AK376" s="187">
        <f t="shared" ref="AK376" si="7410">+AL376-AL375</f>
        <v>0</v>
      </c>
      <c r="AL376" s="156">
        <v>46</v>
      </c>
      <c r="AM376" s="185">
        <f t="shared" ref="AM376" si="7411">+AN376-AN375</f>
        <v>0</v>
      </c>
      <c r="AN376" s="156">
        <v>46</v>
      </c>
      <c r="AO376" s="185">
        <f t="shared" ref="AO376" si="7412">+AP376-AP375</f>
        <v>0</v>
      </c>
      <c r="AP376" s="188">
        <v>0</v>
      </c>
      <c r="AQ376" s="187">
        <f t="shared" ref="AQ376" si="7413">+AR376-AR375</f>
        <v>3</v>
      </c>
      <c r="AR376" s="156">
        <v>815</v>
      </c>
      <c r="AS376" s="185">
        <f t="shared" ref="AS376" si="7414">+AT376-AT375</f>
        <v>7</v>
      </c>
      <c r="AT376" s="156">
        <v>696</v>
      </c>
      <c r="AU376" s="185">
        <f t="shared" ref="AU376" si="7415">+AV376-AV375</f>
        <v>0</v>
      </c>
      <c r="AV376" s="189">
        <v>7</v>
      </c>
      <c r="AW376" s="256">
        <v>205</v>
      </c>
      <c r="AX376" s="238">
        <f t="shared" si="7352"/>
        <v>44200</v>
      </c>
      <c r="AY376" s="6">
        <v>1</v>
      </c>
      <c r="AZ376" s="239">
        <f t="shared" ref="AZ376" si="7416">+AZ375+AY376</f>
        <v>370</v>
      </c>
      <c r="BA376" s="239">
        <f t="shared" si="5947"/>
        <v>159</v>
      </c>
      <c r="BB376" s="130">
        <v>14</v>
      </c>
      <c r="BC376" s="27">
        <f t="shared" ref="BC376" si="7417">+BC375+BB376</f>
        <v>41</v>
      </c>
      <c r="BD376" s="239">
        <f t="shared" si="5949"/>
        <v>194</v>
      </c>
      <c r="BE376" s="230">
        <f t="shared" ref="BE376" si="7418">+Z376</f>
        <v>44200</v>
      </c>
      <c r="BF376" s="132">
        <f t="shared" ref="BF376" si="7419">+B376</f>
        <v>16</v>
      </c>
      <c r="BG376" s="230">
        <f t="shared" ref="BG376" si="7420">+A376</f>
        <v>44200</v>
      </c>
      <c r="BH376" s="132">
        <f t="shared" ref="BH376" si="7421">+C376</f>
        <v>4339</v>
      </c>
      <c r="BI376" s="1">
        <f t="shared" ref="BI376" si="7422">+BE376</f>
        <v>44200</v>
      </c>
      <c r="BJ376">
        <f t="shared" ref="BJ376" si="7423">+L376</f>
        <v>37</v>
      </c>
      <c r="BK376">
        <f t="shared" ref="BK376" si="7424">+M376</f>
        <v>6</v>
      </c>
      <c r="BL376" s="1">
        <f t="shared" ref="BL376" si="7425">+BI376</f>
        <v>44200</v>
      </c>
      <c r="BM376">
        <f t="shared" ref="BM376" si="7426">+BM375+BJ376</f>
        <v>6109</v>
      </c>
      <c r="BN376">
        <f t="shared" ref="BN376" si="7427">+BN375+BK376</f>
        <v>3136</v>
      </c>
      <c r="BO376" s="180">
        <f t="shared" ref="BO376" si="7428">+A376</f>
        <v>44200</v>
      </c>
      <c r="BP376">
        <f t="shared" ref="BP376" si="7429">+AF376</f>
        <v>9017</v>
      </c>
      <c r="BQ376">
        <f t="shared" ref="BQ376" si="7430">+AH376</f>
        <v>8055</v>
      </c>
      <c r="BR376">
        <f t="shared" ref="BR376" si="7431">+AJ376</f>
        <v>153</v>
      </c>
      <c r="BS376" s="180">
        <f t="shared" ref="BS376" si="7432">+A376</f>
        <v>44200</v>
      </c>
      <c r="BT376">
        <f t="shared" ref="BT376" si="7433">+AL376</f>
        <v>46</v>
      </c>
      <c r="BU376">
        <f t="shared" ref="BU376" si="7434">+AN376</f>
        <v>46</v>
      </c>
      <c r="BV376">
        <f t="shared" ref="BV376" si="7435">+AP376</f>
        <v>0</v>
      </c>
      <c r="BW376" s="180">
        <f t="shared" ref="BW376" si="7436">+A376</f>
        <v>44200</v>
      </c>
      <c r="BX376">
        <f t="shared" ref="BX376" si="7437">+AR376</f>
        <v>815</v>
      </c>
      <c r="BY376">
        <f t="shared" ref="BY376" si="7438">+AT376</f>
        <v>696</v>
      </c>
      <c r="BZ376">
        <f t="shared" ref="BZ376" si="7439">+AV376</f>
        <v>7</v>
      </c>
      <c r="CA376" s="180">
        <f t="shared" ref="CA376" si="7440">+A376</f>
        <v>44200</v>
      </c>
      <c r="CB376">
        <f t="shared" ref="CB376" si="7441">+AD376</f>
        <v>53</v>
      </c>
      <c r="CC376">
        <f t="shared" ref="CC376" si="7442">+AG376</f>
        <v>44</v>
      </c>
      <c r="CD376" s="180">
        <f t="shared" ref="CD376" si="7443">+A376</f>
        <v>44200</v>
      </c>
      <c r="CE376">
        <f t="shared" ref="CE376" si="7444">+AI376</f>
        <v>3</v>
      </c>
      <c r="CF376" s="1">
        <f t="shared" ref="CF376" si="7445">+Z376</f>
        <v>44200</v>
      </c>
      <c r="CG376" s="284">
        <f t="shared" ref="CG376" si="7446">+AD376</f>
        <v>53</v>
      </c>
      <c r="CH376" s="287">
        <f t="shared" ref="CH376" si="7447">+Z376</f>
        <v>44200</v>
      </c>
      <c r="CI376" s="285">
        <f t="shared" ref="CI376" si="7448">+AI376</f>
        <v>3</v>
      </c>
    </row>
    <row r="377" spans="1:87" ht="18" customHeight="1" x14ac:dyDescent="0.55000000000000004">
      <c r="A377" s="180">
        <v>44201</v>
      </c>
      <c r="B377" s="241">
        <v>9</v>
      </c>
      <c r="C377" s="155">
        <f t="shared" ref="C377" si="7449">+B377+C376</f>
        <v>4348</v>
      </c>
      <c r="D377" s="155">
        <f t="shared" ref="D377" si="7450">+C377-F377</f>
        <v>285</v>
      </c>
      <c r="E377" s="147">
        <v>4</v>
      </c>
      <c r="F377" s="147">
        <v>4063</v>
      </c>
      <c r="G377" s="147">
        <v>1</v>
      </c>
      <c r="H377" s="135"/>
      <c r="I377" s="147">
        <v>2</v>
      </c>
      <c r="J377" s="135"/>
      <c r="K377" s="42">
        <v>0</v>
      </c>
      <c r="L377" s="146">
        <v>64</v>
      </c>
      <c r="M377" s="147">
        <v>19</v>
      </c>
      <c r="N377" s="135"/>
      <c r="O377" s="135"/>
      <c r="P377" s="147">
        <v>8</v>
      </c>
      <c r="Q377" s="147">
        <v>3</v>
      </c>
      <c r="R377" s="135"/>
      <c r="S377" s="135"/>
      <c r="T377" s="147">
        <v>14</v>
      </c>
      <c r="U377" s="147">
        <v>10</v>
      </c>
      <c r="V377" s="135"/>
      <c r="W377" s="42">
        <v>360</v>
      </c>
      <c r="X377" s="148">
        <v>246</v>
      </c>
      <c r="Y377" s="258">
        <v>189</v>
      </c>
      <c r="Z377" s="75">
        <f t="shared" ref="Z377" si="7451">+A377</f>
        <v>44201</v>
      </c>
      <c r="AA377" s="231">
        <f t="shared" ref="AA377" si="7452">+AF377+AL377+AR377</f>
        <v>9912</v>
      </c>
      <c r="AB377" s="231">
        <f t="shared" ref="AB377" si="7453">+AH377+AN377+AT377</f>
        <v>8870</v>
      </c>
      <c r="AC377" s="232">
        <f t="shared" ref="AC377" si="7454">+AJ377+AP377+AV377</f>
        <v>160</v>
      </c>
      <c r="AD377" s="184">
        <f t="shared" ref="AD377" si="7455">+AF377-AF376</f>
        <v>32</v>
      </c>
      <c r="AE377" s="244">
        <f t="shared" ref="AE377" si="7456">+AE376+AD377</f>
        <v>7844</v>
      </c>
      <c r="AF377" s="156">
        <v>9049</v>
      </c>
      <c r="AG377" s="185">
        <f t="shared" si="7394"/>
        <v>72</v>
      </c>
      <c r="AH377" s="156">
        <v>8127</v>
      </c>
      <c r="AI377" s="185">
        <f t="shared" si="7395"/>
        <v>0</v>
      </c>
      <c r="AJ377" s="186">
        <v>153</v>
      </c>
      <c r="AK377" s="187">
        <f t="shared" ref="AK377" si="7457">+AL377-AL376</f>
        <v>0</v>
      </c>
      <c r="AL377" s="156">
        <v>46</v>
      </c>
      <c r="AM377" s="185">
        <f t="shared" ref="AM377" si="7458">+AN377-AN376</f>
        <v>0</v>
      </c>
      <c r="AN377" s="156">
        <v>46</v>
      </c>
      <c r="AO377" s="185">
        <f t="shared" ref="AO377" si="7459">+AP377-AP376</f>
        <v>0</v>
      </c>
      <c r="AP377" s="188">
        <v>0</v>
      </c>
      <c r="AQ377" s="187">
        <f t="shared" ref="AQ377" si="7460">+AR377-AR376</f>
        <v>2</v>
      </c>
      <c r="AR377" s="156">
        <v>817</v>
      </c>
      <c r="AS377" s="185">
        <f t="shared" ref="AS377:AS379" si="7461">+AT377-AT376</f>
        <v>1</v>
      </c>
      <c r="AT377" s="156">
        <v>697</v>
      </c>
      <c r="AU377" s="185">
        <f t="shared" ref="AU377" si="7462">+AV377-AV376</f>
        <v>0</v>
      </c>
      <c r="AV377" s="189">
        <v>7</v>
      </c>
      <c r="AW377" s="256">
        <v>206</v>
      </c>
      <c r="AX377" s="238">
        <f t="shared" ref="AX377:AX383" si="7463">+A377</f>
        <v>44201</v>
      </c>
      <c r="AY377" s="6">
        <v>1</v>
      </c>
      <c r="AZ377" s="239">
        <f t="shared" ref="AZ377" si="7464">+AZ376+AY377</f>
        <v>371</v>
      </c>
      <c r="BA377" s="239">
        <f t="shared" si="5947"/>
        <v>160</v>
      </c>
      <c r="BB377" s="130">
        <v>20</v>
      </c>
      <c r="BC377" s="27">
        <f t="shared" ref="BC377" si="7465">+BC376+BB377</f>
        <v>61</v>
      </c>
      <c r="BD377" s="239">
        <f t="shared" si="5949"/>
        <v>195</v>
      </c>
      <c r="BE377" s="230">
        <f t="shared" ref="BE377" si="7466">+Z377</f>
        <v>44201</v>
      </c>
      <c r="BF377" s="132">
        <f t="shared" ref="BF377" si="7467">+B377</f>
        <v>9</v>
      </c>
      <c r="BG377" s="230">
        <f t="shared" ref="BG377" si="7468">+A377</f>
        <v>44201</v>
      </c>
      <c r="BH377" s="132">
        <f t="shared" ref="BH377" si="7469">+C377</f>
        <v>4348</v>
      </c>
      <c r="BI377" s="1">
        <f t="shared" ref="BI377" si="7470">+BE377</f>
        <v>44201</v>
      </c>
      <c r="BJ377">
        <f t="shared" ref="BJ377" si="7471">+L377</f>
        <v>64</v>
      </c>
      <c r="BK377">
        <f t="shared" ref="BK377" si="7472">+M377</f>
        <v>19</v>
      </c>
      <c r="BL377" s="1">
        <f t="shared" ref="BL377" si="7473">+BI377</f>
        <v>44201</v>
      </c>
      <c r="BM377">
        <f t="shared" ref="BM377" si="7474">+BM376+BJ377</f>
        <v>6173</v>
      </c>
      <c r="BN377">
        <f t="shared" ref="BN377" si="7475">+BN376+BK377</f>
        <v>3155</v>
      </c>
      <c r="BO377" s="180">
        <f t="shared" ref="BO377" si="7476">+A377</f>
        <v>44201</v>
      </c>
      <c r="BP377">
        <f t="shared" ref="BP377" si="7477">+AF377</f>
        <v>9049</v>
      </c>
      <c r="BQ377">
        <f t="shared" ref="BQ377" si="7478">+AH377</f>
        <v>8127</v>
      </c>
      <c r="BR377">
        <f t="shared" ref="BR377" si="7479">+AJ377</f>
        <v>153</v>
      </c>
      <c r="BS377" s="180">
        <f t="shared" ref="BS377" si="7480">+A377</f>
        <v>44201</v>
      </c>
      <c r="BT377">
        <f t="shared" ref="BT377" si="7481">+AL377</f>
        <v>46</v>
      </c>
      <c r="BU377">
        <f t="shared" ref="BU377" si="7482">+AN377</f>
        <v>46</v>
      </c>
      <c r="BV377">
        <f t="shared" ref="BV377" si="7483">+AP377</f>
        <v>0</v>
      </c>
      <c r="BW377" s="180">
        <f t="shared" ref="BW377" si="7484">+A377</f>
        <v>44201</v>
      </c>
      <c r="BX377">
        <f t="shared" ref="BX377" si="7485">+AR377</f>
        <v>817</v>
      </c>
      <c r="BY377">
        <f t="shared" ref="BY377" si="7486">+AT377</f>
        <v>697</v>
      </c>
      <c r="BZ377">
        <f t="shared" ref="BZ377" si="7487">+AV377</f>
        <v>7</v>
      </c>
      <c r="CA377" s="180">
        <f t="shared" ref="CA377" si="7488">+A377</f>
        <v>44201</v>
      </c>
      <c r="CB377">
        <f t="shared" ref="CB377" si="7489">+AD377</f>
        <v>32</v>
      </c>
      <c r="CC377">
        <f t="shared" ref="CC377" si="7490">+AG377</f>
        <v>72</v>
      </c>
      <c r="CD377" s="180">
        <f t="shared" ref="CD377" si="7491">+A377</f>
        <v>44201</v>
      </c>
      <c r="CE377">
        <f t="shared" ref="CE377" si="7492">+AI377</f>
        <v>0</v>
      </c>
      <c r="CF377" s="1">
        <f t="shared" ref="CF377" si="7493">+Z377</f>
        <v>44201</v>
      </c>
      <c r="CG377" s="284">
        <f t="shared" ref="CG377" si="7494">+AD377</f>
        <v>32</v>
      </c>
      <c r="CH377" s="287">
        <f t="shared" ref="CH377" si="7495">+Z377</f>
        <v>44201</v>
      </c>
      <c r="CI377" s="285">
        <f t="shared" ref="CI377" si="7496">+AI377</f>
        <v>0</v>
      </c>
    </row>
    <row r="378" spans="1:87" ht="18" customHeight="1" x14ac:dyDescent="0.55000000000000004">
      <c r="A378" s="180">
        <v>44202</v>
      </c>
      <c r="B378" s="241">
        <v>11</v>
      </c>
      <c r="C378" s="155">
        <f t="shared" ref="C378" si="7497">+B378+C377</f>
        <v>4359</v>
      </c>
      <c r="D378" s="155">
        <f t="shared" ref="D378:D379" si="7498">+C378-F378</f>
        <v>280</v>
      </c>
      <c r="E378" s="147">
        <v>4</v>
      </c>
      <c r="F378" s="147">
        <v>4079</v>
      </c>
      <c r="G378" s="147">
        <v>0</v>
      </c>
      <c r="H378" s="135"/>
      <c r="I378" s="147">
        <v>0</v>
      </c>
      <c r="J378" s="135"/>
      <c r="K378" s="42">
        <v>0</v>
      </c>
      <c r="L378" s="146">
        <v>79</v>
      </c>
      <c r="M378" s="147">
        <v>8</v>
      </c>
      <c r="N378" s="135"/>
      <c r="O378" s="135"/>
      <c r="P378" s="147">
        <v>4</v>
      </c>
      <c r="Q378" s="147">
        <v>1</v>
      </c>
      <c r="R378" s="135"/>
      <c r="S378" s="135"/>
      <c r="T378" s="147">
        <v>12</v>
      </c>
      <c r="U378" s="147">
        <v>9</v>
      </c>
      <c r="V378" s="135"/>
      <c r="W378" s="42">
        <v>423</v>
      </c>
      <c r="X378" s="148">
        <v>244</v>
      </c>
      <c r="Y378" s="258">
        <v>190</v>
      </c>
      <c r="Z378" s="75">
        <f t="shared" ref="Z378" si="7499">+A378</f>
        <v>44202</v>
      </c>
      <c r="AA378" s="231">
        <f t="shared" ref="AA378" si="7500">+AF378+AL378+AR378</f>
        <v>9939</v>
      </c>
      <c r="AB378" s="231">
        <f t="shared" ref="AB378" si="7501">+AH378+AN378+AT378</f>
        <v>8947</v>
      </c>
      <c r="AC378" s="232">
        <f t="shared" ref="AC378" si="7502">+AJ378+AP378+AV378</f>
        <v>161</v>
      </c>
      <c r="AD378" s="184">
        <f t="shared" ref="AD378" si="7503">+AF378-AF377</f>
        <v>25</v>
      </c>
      <c r="AE378" s="244">
        <f t="shared" ref="AE378" si="7504">+AE377+AD378</f>
        <v>7869</v>
      </c>
      <c r="AF378" s="156">
        <v>9074</v>
      </c>
      <c r="AG378" s="185">
        <f t="shared" ref="AG378" si="7505">+AH378-AH377</f>
        <v>74</v>
      </c>
      <c r="AH378" s="156">
        <v>8201</v>
      </c>
      <c r="AI378" s="185">
        <f t="shared" ref="AI378" si="7506">+AJ378-AJ377</f>
        <v>1</v>
      </c>
      <c r="AJ378" s="186">
        <v>154</v>
      </c>
      <c r="AK378" s="187">
        <f t="shared" ref="AK378" si="7507">+AL378-AL377</f>
        <v>0</v>
      </c>
      <c r="AL378" s="156">
        <v>46</v>
      </c>
      <c r="AM378" s="185">
        <f t="shared" ref="AM378" si="7508">+AN378-AN377</f>
        <v>0</v>
      </c>
      <c r="AN378" s="156">
        <v>46</v>
      </c>
      <c r="AO378" s="185">
        <f t="shared" ref="AO378" si="7509">+AP378-AP377</f>
        <v>0</v>
      </c>
      <c r="AP378" s="188">
        <v>0</v>
      </c>
      <c r="AQ378" s="187">
        <f t="shared" ref="AQ378" si="7510">+AR378-AR377</f>
        <v>2</v>
      </c>
      <c r="AR378" s="156">
        <v>819</v>
      </c>
      <c r="AS378" s="185">
        <f t="shared" si="7461"/>
        <v>3</v>
      </c>
      <c r="AT378" s="156">
        <v>700</v>
      </c>
      <c r="AU378" s="185">
        <f t="shared" ref="AU378" si="7511">+AV378-AV377</f>
        <v>0</v>
      </c>
      <c r="AV378" s="189">
        <v>7</v>
      </c>
      <c r="AW378" s="256">
        <v>207</v>
      </c>
      <c r="AX378" s="238">
        <f t="shared" si="7463"/>
        <v>44202</v>
      </c>
      <c r="AY378" s="6">
        <v>0</v>
      </c>
      <c r="AZ378" s="239">
        <f t="shared" ref="AZ378" si="7512">+AZ377+AY378</f>
        <v>371</v>
      </c>
      <c r="BA378" s="239">
        <f t="shared" si="5947"/>
        <v>161</v>
      </c>
      <c r="BB378" s="130">
        <v>51</v>
      </c>
      <c r="BC378" s="27">
        <f t="shared" ref="BC378" si="7513">+BC377+BB378</f>
        <v>112</v>
      </c>
      <c r="BD378" s="239">
        <f t="shared" si="5949"/>
        <v>196</v>
      </c>
      <c r="BE378" s="230">
        <f t="shared" ref="BE378" si="7514">+Z378</f>
        <v>44202</v>
      </c>
      <c r="BF378" s="132">
        <f t="shared" ref="BF378" si="7515">+B378</f>
        <v>11</v>
      </c>
      <c r="BG378" s="230">
        <f t="shared" ref="BG378" si="7516">+A378</f>
        <v>44202</v>
      </c>
      <c r="BH378" s="132">
        <f t="shared" ref="BH378" si="7517">+C378</f>
        <v>4359</v>
      </c>
      <c r="BI378" s="1">
        <f t="shared" ref="BI378" si="7518">+BE378</f>
        <v>44202</v>
      </c>
      <c r="BJ378">
        <f t="shared" ref="BJ378" si="7519">+L378</f>
        <v>79</v>
      </c>
      <c r="BK378">
        <f t="shared" ref="BK378" si="7520">+M378</f>
        <v>8</v>
      </c>
      <c r="BL378" s="1">
        <f t="shared" ref="BL378" si="7521">+BI378</f>
        <v>44202</v>
      </c>
      <c r="BM378">
        <f t="shared" ref="BM378" si="7522">+BM377+BJ378</f>
        <v>6252</v>
      </c>
      <c r="BN378">
        <f t="shared" ref="BN378" si="7523">+BN377+BK378</f>
        <v>3163</v>
      </c>
      <c r="BO378" s="180">
        <f t="shared" ref="BO378" si="7524">+A378</f>
        <v>44202</v>
      </c>
      <c r="BP378">
        <f t="shared" ref="BP378" si="7525">+AF378</f>
        <v>9074</v>
      </c>
      <c r="BQ378">
        <f t="shared" ref="BQ378" si="7526">+AH378</f>
        <v>8201</v>
      </c>
      <c r="BR378">
        <f t="shared" ref="BR378" si="7527">+AJ378</f>
        <v>154</v>
      </c>
      <c r="BS378" s="180">
        <f t="shared" ref="BS378" si="7528">+A378</f>
        <v>44202</v>
      </c>
      <c r="BT378">
        <f t="shared" ref="BT378" si="7529">+AL378</f>
        <v>46</v>
      </c>
      <c r="BU378">
        <f t="shared" ref="BU378" si="7530">+AN378</f>
        <v>46</v>
      </c>
      <c r="BV378">
        <f t="shared" ref="BV378" si="7531">+AP378</f>
        <v>0</v>
      </c>
      <c r="BW378" s="180">
        <f t="shared" ref="BW378" si="7532">+A378</f>
        <v>44202</v>
      </c>
      <c r="BX378">
        <f t="shared" ref="BX378" si="7533">+AR378</f>
        <v>819</v>
      </c>
      <c r="BY378">
        <f t="shared" ref="BY378" si="7534">+AT378</f>
        <v>700</v>
      </c>
      <c r="BZ378">
        <f t="shared" ref="BZ378" si="7535">+AV378</f>
        <v>7</v>
      </c>
      <c r="CA378" s="180">
        <f t="shared" ref="CA378" si="7536">+A378</f>
        <v>44202</v>
      </c>
      <c r="CB378">
        <f t="shared" ref="CB378" si="7537">+AD378</f>
        <v>25</v>
      </c>
      <c r="CC378">
        <f t="shared" ref="CC378" si="7538">+AG378</f>
        <v>74</v>
      </c>
      <c r="CD378" s="180">
        <f t="shared" ref="CD378" si="7539">+A378</f>
        <v>44202</v>
      </c>
      <c r="CE378">
        <f t="shared" ref="CE378" si="7540">+AI378</f>
        <v>1</v>
      </c>
      <c r="CF378" s="1">
        <f t="shared" ref="CF378" si="7541">+Z378</f>
        <v>44202</v>
      </c>
      <c r="CG378" s="284">
        <f t="shared" ref="CG378" si="7542">+AD378</f>
        <v>25</v>
      </c>
      <c r="CH378" s="287">
        <f t="shared" ref="CH378" si="7543">+Z378</f>
        <v>44202</v>
      </c>
      <c r="CI378" s="285">
        <f t="shared" ref="CI378" si="7544">+AI378</f>
        <v>1</v>
      </c>
    </row>
    <row r="379" spans="1:87" ht="18" customHeight="1" x14ac:dyDescent="0.55000000000000004">
      <c r="A379" s="180">
        <v>44203</v>
      </c>
      <c r="B379" s="241">
        <v>16</v>
      </c>
      <c r="C379" s="155">
        <f t="shared" ref="C379" si="7545">+B379+C378</f>
        <v>4375</v>
      </c>
      <c r="D379" s="155">
        <f t="shared" si="7498"/>
        <v>282</v>
      </c>
      <c r="E379" s="147">
        <v>4</v>
      </c>
      <c r="F379" s="147">
        <v>4093</v>
      </c>
      <c r="G379" s="147">
        <v>0</v>
      </c>
      <c r="H379" s="135"/>
      <c r="I379" s="147">
        <v>0</v>
      </c>
      <c r="J379" s="135"/>
      <c r="K379" s="42">
        <v>0</v>
      </c>
      <c r="L379" s="146">
        <v>57</v>
      </c>
      <c r="M379" s="147">
        <v>18</v>
      </c>
      <c r="N379" s="135"/>
      <c r="O379" s="135"/>
      <c r="P379" s="147">
        <v>5</v>
      </c>
      <c r="Q379" s="147">
        <v>3</v>
      </c>
      <c r="R379" s="135"/>
      <c r="S379" s="135"/>
      <c r="T379" s="147">
        <v>17</v>
      </c>
      <c r="U379" s="147">
        <v>16</v>
      </c>
      <c r="V379" s="135"/>
      <c r="W379" s="42">
        <v>458</v>
      </c>
      <c r="X379" s="148">
        <v>243</v>
      </c>
      <c r="Y379" s="258">
        <v>191</v>
      </c>
      <c r="Z379" s="75">
        <f t="shared" ref="Z379" si="7546">+A379</f>
        <v>44203</v>
      </c>
      <c r="AA379" s="231">
        <f t="shared" ref="AA379" si="7547">+AF379+AL379+AR379</f>
        <v>9975</v>
      </c>
      <c r="AB379" s="231">
        <f t="shared" ref="AB379" si="7548">+AH379+AN379+AT379</f>
        <v>9012</v>
      </c>
      <c r="AC379" s="232">
        <f t="shared" ref="AC379" si="7549">+AJ379+AP379+AV379</f>
        <v>161</v>
      </c>
      <c r="AD379" s="184">
        <f t="shared" ref="AD379" si="7550">+AF379-AF378</f>
        <v>33</v>
      </c>
      <c r="AE379" s="244">
        <f t="shared" ref="AE379" si="7551">+AE378+AD379</f>
        <v>7902</v>
      </c>
      <c r="AF379" s="156">
        <v>9107</v>
      </c>
      <c r="AG379" s="185">
        <f t="shared" ref="AG379" si="7552">+AH379-AH378</f>
        <v>57</v>
      </c>
      <c r="AH379" s="156">
        <v>8258</v>
      </c>
      <c r="AI379" s="185">
        <f t="shared" ref="AI379" si="7553">+AJ379-AJ378</f>
        <v>0</v>
      </c>
      <c r="AJ379" s="186">
        <v>154</v>
      </c>
      <c r="AK379" s="187">
        <f t="shared" ref="AK379" si="7554">+AL379-AL378</f>
        <v>0</v>
      </c>
      <c r="AL379" s="156">
        <v>46</v>
      </c>
      <c r="AM379" s="185">
        <f t="shared" ref="AM379" si="7555">+AN379-AN378</f>
        <v>0</v>
      </c>
      <c r="AN379" s="156">
        <v>46</v>
      </c>
      <c r="AO379" s="185">
        <f t="shared" ref="AO379" si="7556">+AP379-AP378</f>
        <v>0</v>
      </c>
      <c r="AP379" s="188">
        <v>0</v>
      </c>
      <c r="AQ379" s="187">
        <f t="shared" ref="AQ379" si="7557">+AR379-AR378</f>
        <v>3</v>
      </c>
      <c r="AR379" s="156">
        <v>822</v>
      </c>
      <c r="AS379" s="185">
        <f t="shared" si="7461"/>
        <v>8</v>
      </c>
      <c r="AT379" s="156">
        <v>708</v>
      </c>
      <c r="AU379" s="185">
        <f t="shared" ref="AU379" si="7558">+AV379-AV378</f>
        <v>0</v>
      </c>
      <c r="AV379" s="189">
        <v>7</v>
      </c>
      <c r="AW379" s="256">
        <v>208</v>
      </c>
      <c r="AX379" s="238">
        <f t="shared" si="7463"/>
        <v>44203</v>
      </c>
      <c r="AY379" s="6">
        <v>1</v>
      </c>
      <c r="AZ379" s="239">
        <f t="shared" ref="AZ379" si="7559">+AZ378+AY379</f>
        <v>372</v>
      </c>
      <c r="BA379" s="239">
        <f t="shared" si="5947"/>
        <v>162</v>
      </c>
      <c r="BB379" s="130">
        <v>33</v>
      </c>
      <c r="BC379" s="27">
        <f t="shared" ref="BC379" si="7560">+BC378+BB379</f>
        <v>145</v>
      </c>
      <c r="BD379" s="239">
        <f t="shared" si="5949"/>
        <v>197</v>
      </c>
      <c r="BE379" s="230">
        <f t="shared" ref="BE379" si="7561">+Z379</f>
        <v>44203</v>
      </c>
      <c r="BF379" s="132">
        <f t="shared" ref="BF379" si="7562">+B379</f>
        <v>16</v>
      </c>
      <c r="BG379" s="230">
        <f t="shared" ref="BG379" si="7563">+A379</f>
        <v>44203</v>
      </c>
      <c r="BH379" s="132">
        <f t="shared" ref="BH379" si="7564">+C379</f>
        <v>4375</v>
      </c>
      <c r="BI379" s="1">
        <f t="shared" ref="BI379" si="7565">+BE379</f>
        <v>44203</v>
      </c>
      <c r="BJ379">
        <f t="shared" ref="BJ379" si="7566">+L379</f>
        <v>57</v>
      </c>
      <c r="BK379">
        <f t="shared" ref="BK379" si="7567">+M379</f>
        <v>18</v>
      </c>
      <c r="BL379" s="1">
        <f t="shared" ref="BL379" si="7568">+BI379</f>
        <v>44203</v>
      </c>
      <c r="BM379">
        <f t="shared" ref="BM379" si="7569">+BM378+BJ379</f>
        <v>6309</v>
      </c>
      <c r="BN379">
        <f t="shared" ref="BN379" si="7570">+BN378+BK379</f>
        <v>3181</v>
      </c>
      <c r="BO379" s="180">
        <f t="shared" ref="BO379" si="7571">+A379</f>
        <v>44203</v>
      </c>
      <c r="BP379">
        <f t="shared" ref="BP379" si="7572">+AF379</f>
        <v>9107</v>
      </c>
      <c r="BQ379">
        <f t="shared" ref="BQ379" si="7573">+AH379</f>
        <v>8258</v>
      </c>
      <c r="BR379">
        <f t="shared" ref="BR379" si="7574">+AJ379</f>
        <v>154</v>
      </c>
      <c r="BS379" s="180">
        <f t="shared" ref="BS379" si="7575">+A379</f>
        <v>44203</v>
      </c>
      <c r="BT379">
        <f t="shared" ref="BT379" si="7576">+AL379</f>
        <v>46</v>
      </c>
      <c r="BU379">
        <f t="shared" ref="BU379" si="7577">+AN379</f>
        <v>46</v>
      </c>
      <c r="BV379">
        <f t="shared" ref="BV379" si="7578">+AP379</f>
        <v>0</v>
      </c>
      <c r="BW379" s="180">
        <f t="shared" ref="BW379" si="7579">+A379</f>
        <v>44203</v>
      </c>
      <c r="BX379">
        <f t="shared" ref="BX379" si="7580">+AR379</f>
        <v>822</v>
      </c>
      <c r="BY379">
        <f t="shared" ref="BY379" si="7581">+AT379</f>
        <v>708</v>
      </c>
      <c r="BZ379">
        <f t="shared" ref="BZ379" si="7582">+AV379</f>
        <v>7</v>
      </c>
      <c r="CA379" s="180">
        <f t="shared" ref="CA379" si="7583">+A379</f>
        <v>44203</v>
      </c>
      <c r="CB379">
        <f t="shared" ref="CB379" si="7584">+AD379</f>
        <v>33</v>
      </c>
      <c r="CC379">
        <f t="shared" ref="CC379" si="7585">+AG379</f>
        <v>57</v>
      </c>
      <c r="CD379" s="180">
        <f t="shared" ref="CD379" si="7586">+A379</f>
        <v>44203</v>
      </c>
      <c r="CE379">
        <f t="shared" ref="CE379" si="7587">+AI379</f>
        <v>0</v>
      </c>
      <c r="CF379" s="1">
        <f t="shared" ref="CF379" si="7588">+Z379</f>
        <v>44203</v>
      </c>
      <c r="CG379" s="284">
        <f t="shared" ref="CG379" si="7589">+AD379</f>
        <v>33</v>
      </c>
      <c r="CH379" s="287">
        <f t="shared" ref="CH379" si="7590">+Z379</f>
        <v>44203</v>
      </c>
      <c r="CI379" s="285">
        <f t="shared" ref="CI379" si="7591">+AI379</f>
        <v>0</v>
      </c>
    </row>
    <row r="380" spans="1:87" ht="18" customHeight="1" x14ac:dyDescent="0.55000000000000004">
      <c r="A380" s="180">
        <v>44204</v>
      </c>
      <c r="B380" s="241">
        <v>16</v>
      </c>
      <c r="C380" s="155">
        <f t="shared" ref="C380" si="7592">+B380+C379</f>
        <v>4391</v>
      </c>
      <c r="D380" s="155">
        <f t="shared" ref="D380" si="7593">+C380-F380</f>
        <v>281</v>
      </c>
      <c r="E380" s="147">
        <v>5</v>
      </c>
      <c r="F380" s="147">
        <v>4110</v>
      </c>
      <c r="G380" s="147">
        <v>1</v>
      </c>
      <c r="H380" s="135"/>
      <c r="I380" s="147">
        <v>1</v>
      </c>
      <c r="J380" s="135"/>
      <c r="K380" s="42">
        <v>0</v>
      </c>
      <c r="L380" s="146">
        <v>38</v>
      </c>
      <c r="M380" s="147">
        <v>21</v>
      </c>
      <c r="N380" s="135"/>
      <c r="O380" s="135"/>
      <c r="P380" s="147">
        <v>1</v>
      </c>
      <c r="Q380" s="147">
        <v>1</v>
      </c>
      <c r="R380" s="135"/>
      <c r="S380" s="135"/>
      <c r="T380" s="147">
        <v>12</v>
      </c>
      <c r="U380" s="147">
        <v>10</v>
      </c>
      <c r="V380" s="135"/>
      <c r="W380" s="42">
        <v>483</v>
      </c>
      <c r="X380" s="148">
        <v>253</v>
      </c>
      <c r="Y380" s="258">
        <v>192</v>
      </c>
      <c r="Z380" s="75">
        <f t="shared" ref="Z380" si="7594">+A380</f>
        <v>44204</v>
      </c>
      <c r="AA380" s="231">
        <f t="shared" ref="AA380" si="7595">+AF380+AL380+AR380</f>
        <v>10023</v>
      </c>
      <c r="AB380" s="231">
        <f t="shared" ref="AB380" si="7596">+AH380+AN380+AT380</f>
        <v>9067</v>
      </c>
      <c r="AC380" s="232">
        <f t="shared" ref="AC380" si="7597">+AJ380+AP380+AV380</f>
        <v>162</v>
      </c>
      <c r="AD380" s="184">
        <f t="shared" ref="AD380" si="7598">+AF380-AF379</f>
        <v>45</v>
      </c>
      <c r="AE380" s="244">
        <f t="shared" ref="AE380" si="7599">+AE379+AD380</f>
        <v>7947</v>
      </c>
      <c r="AF380" s="156">
        <v>9152</v>
      </c>
      <c r="AG380" s="185">
        <f t="shared" ref="AG380" si="7600">+AH380-AH379</f>
        <v>49</v>
      </c>
      <c r="AH380" s="156">
        <v>8307</v>
      </c>
      <c r="AI380" s="185">
        <f t="shared" ref="AI380" si="7601">+AJ380-AJ379</f>
        <v>1</v>
      </c>
      <c r="AJ380" s="186">
        <v>155</v>
      </c>
      <c r="AK380" s="187">
        <f t="shared" ref="AK380" si="7602">+AL380-AL379</f>
        <v>0</v>
      </c>
      <c r="AL380" s="156">
        <v>46</v>
      </c>
      <c r="AM380" s="185">
        <f t="shared" ref="AM380" si="7603">+AN380-AN379</f>
        <v>0</v>
      </c>
      <c r="AN380" s="156">
        <v>46</v>
      </c>
      <c r="AO380" s="185">
        <f t="shared" ref="AO380" si="7604">+AP380-AP379</f>
        <v>0</v>
      </c>
      <c r="AP380" s="188">
        <v>0</v>
      </c>
      <c r="AQ380" s="187">
        <f t="shared" ref="AQ380" si="7605">+AR380-AR379</f>
        <v>3</v>
      </c>
      <c r="AR380" s="156">
        <v>825</v>
      </c>
      <c r="AS380" s="185">
        <f t="shared" ref="AS380" si="7606">+AT380-AT379</f>
        <v>6</v>
      </c>
      <c r="AT380" s="156">
        <v>714</v>
      </c>
      <c r="AU380" s="185">
        <f t="shared" ref="AU380" si="7607">+AV380-AV379</f>
        <v>0</v>
      </c>
      <c r="AV380" s="189">
        <v>7</v>
      </c>
      <c r="AW380" s="256">
        <v>209</v>
      </c>
      <c r="AX380" s="238">
        <f t="shared" si="7463"/>
        <v>44204</v>
      </c>
      <c r="AY380" s="6">
        <v>0</v>
      </c>
      <c r="AZ380" s="239">
        <f t="shared" ref="AZ380" si="7608">+AZ379+AY380</f>
        <v>372</v>
      </c>
      <c r="BA380" s="239">
        <f t="shared" si="5947"/>
        <v>163</v>
      </c>
      <c r="BB380" s="130">
        <v>14</v>
      </c>
      <c r="BC380" s="27">
        <f t="shared" ref="BC380" si="7609">+BC379+BB380</f>
        <v>159</v>
      </c>
      <c r="BD380" s="239">
        <f t="shared" si="5949"/>
        <v>198</v>
      </c>
      <c r="BE380" s="230">
        <f t="shared" ref="BE380" si="7610">+Z380</f>
        <v>44204</v>
      </c>
      <c r="BF380" s="132">
        <f t="shared" ref="BF380" si="7611">+B380</f>
        <v>16</v>
      </c>
      <c r="BG380" s="230">
        <f t="shared" ref="BG380" si="7612">+A380</f>
        <v>44204</v>
      </c>
      <c r="BH380" s="132">
        <f t="shared" ref="BH380" si="7613">+C380</f>
        <v>4391</v>
      </c>
      <c r="BI380" s="1">
        <f t="shared" ref="BI380" si="7614">+BE380</f>
        <v>44204</v>
      </c>
      <c r="BJ380">
        <f t="shared" ref="BJ380" si="7615">+L380</f>
        <v>38</v>
      </c>
      <c r="BK380">
        <f t="shared" ref="BK380" si="7616">+M380</f>
        <v>21</v>
      </c>
      <c r="BL380" s="1">
        <f t="shared" ref="BL380" si="7617">+BI380</f>
        <v>44204</v>
      </c>
      <c r="BM380">
        <f t="shared" ref="BM380" si="7618">+BM379+BJ380</f>
        <v>6347</v>
      </c>
      <c r="BN380">
        <f t="shared" ref="BN380" si="7619">+BN379+BK380</f>
        <v>3202</v>
      </c>
      <c r="BO380" s="180">
        <f t="shared" ref="BO380" si="7620">+A380</f>
        <v>44204</v>
      </c>
      <c r="BP380">
        <f t="shared" ref="BP380" si="7621">+AF380</f>
        <v>9152</v>
      </c>
      <c r="BQ380">
        <f t="shared" ref="BQ380" si="7622">+AH380</f>
        <v>8307</v>
      </c>
      <c r="BR380">
        <f t="shared" ref="BR380" si="7623">+AJ380</f>
        <v>155</v>
      </c>
      <c r="BS380" s="180">
        <f t="shared" ref="BS380" si="7624">+A380</f>
        <v>44204</v>
      </c>
      <c r="BT380">
        <f t="shared" ref="BT380" si="7625">+AL380</f>
        <v>46</v>
      </c>
      <c r="BU380">
        <f t="shared" ref="BU380" si="7626">+AN380</f>
        <v>46</v>
      </c>
      <c r="BV380">
        <f t="shared" ref="BV380" si="7627">+AP380</f>
        <v>0</v>
      </c>
      <c r="BW380" s="180">
        <f t="shared" ref="BW380" si="7628">+A380</f>
        <v>44204</v>
      </c>
      <c r="BX380">
        <f t="shared" ref="BX380" si="7629">+AR380</f>
        <v>825</v>
      </c>
      <c r="BY380">
        <f t="shared" ref="BY380" si="7630">+AT380</f>
        <v>714</v>
      </c>
      <c r="BZ380">
        <f t="shared" ref="BZ380" si="7631">+AV380</f>
        <v>7</v>
      </c>
      <c r="CA380" s="180">
        <f t="shared" ref="CA380" si="7632">+A380</f>
        <v>44204</v>
      </c>
      <c r="CB380">
        <f t="shared" ref="CB380" si="7633">+AD380</f>
        <v>45</v>
      </c>
      <c r="CC380">
        <f t="shared" ref="CC380" si="7634">+AG380</f>
        <v>49</v>
      </c>
      <c r="CD380" s="180">
        <f t="shared" ref="CD380" si="7635">+A380</f>
        <v>44204</v>
      </c>
      <c r="CE380">
        <f t="shared" ref="CE380" si="7636">+AI380</f>
        <v>1</v>
      </c>
      <c r="CF380" s="1">
        <f t="shared" ref="CF380" si="7637">+Z380</f>
        <v>44204</v>
      </c>
      <c r="CG380" s="284">
        <f t="shared" ref="CG380" si="7638">+AD380</f>
        <v>45</v>
      </c>
      <c r="CH380" s="287">
        <f t="shared" ref="CH380" si="7639">+Z380</f>
        <v>44204</v>
      </c>
      <c r="CI380" s="285">
        <f t="shared" ref="CI380" si="7640">+AI380</f>
        <v>1</v>
      </c>
    </row>
    <row r="381" spans="1:87" ht="18" customHeight="1" x14ac:dyDescent="0.55000000000000004">
      <c r="A381" s="180">
        <v>44205</v>
      </c>
      <c r="B381" s="241">
        <v>21</v>
      </c>
      <c r="C381" s="155">
        <f t="shared" ref="C381" si="7641">+B381+C380</f>
        <v>4412</v>
      </c>
      <c r="D381" s="155">
        <f t="shared" ref="D381" si="7642">+C381-F381</f>
        <v>294</v>
      </c>
      <c r="E381" s="147">
        <v>5</v>
      </c>
      <c r="F381" s="147">
        <v>4118</v>
      </c>
      <c r="G381" s="147">
        <v>0</v>
      </c>
      <c r="H381" s="135"/>
      <c r="I381" s="147">
        <v>1</v>
      </c>
      <c r="J381" s="135"/>
      <c r="K381" s="42">
        <v>0</v>
      </c>
      <c r="L381" s="146">
        <v>27</v>
      </c>
      <c r="M381" s="147">
        <v>13</v>
      </c>
      <c r="N381" s="135"/>
      <c r="O381" s="135"/>
      <c r="P381" s="147">
        <v>33</v>
      </c>
      <c r="Q381" s="147">
        <v>4</v>
      </c>
      <c r="R381" s="135"/>
      <c r="S381" s="135"/>
      <c r="T381" s="147">
        <v>7</v>
      </c>
      <c r="U381" s="147">
        <v>6</v>
      </c>
      <c r="V381" s="135"/>
      <c r="W381" s="42">
        <v>470</v>
      </c>
      <c r="X381" s="148">
        <v>256</v>
      </c>
      <c r="Y381" s="258">
        <v>193</v>
      </c>
      <c r="Z381" s="75">
        <f t="shared" ref="Z381:Z382" si="7643">+A381</f>
        <v>44205</v>
      </c>
      <c r="AA381" s="231">
        <f t="shared" ref="AA381" si="7644">+AF381+AL381+AR381</f>
        <v>10085</v>
      </c>
      <c r="AB381" s="231">
        <f t="shared" ref="AB381" si="7645">+AH381+AN381+AT381</f>
        <v>9140</v>
      </c>
      <c r="AC381" s="232">
        <f t="shared" ref="AC381" si="7646">+AJ381+AP381+AV381</f>
        <v>164</v>
      </c>
      <c r="AD381" s="184">
        <f t="shared" ref="AD381" si="7647">+AF381-AF380</f>
        <v>59</v>
      </c>
      <c r="AE381" s="244">
        <f t="shared" ref="AE381" si="7648">+AE380+AD381</f>
        <v>8006</v>
      </c>
      <c r="AF381" s="156">
        <v>9211</v>
      </c>
      <c r="AG381" s="185">
        <f t="shared" ref="AG381" si="7649">+AH381-AH380</f>
        <v>67</v>
      </c>
      <c r="AH381" s="156">
        <v>8374</v>
      </c>
      <c r="AI381" s="185">
        <f t="shared" ref="AI381" si="7650">+AJ381-AJ380</f>
        <v>2</v>
      </c>
      <c r="AJ381" s="186">
        <v>157</v>
      </c>
      <c r="AK381" s="187">
        <f t="shared" ref="AK381" si="7651">+AL381-AL380</f>
        <v>0</v>
      </c>
      <c r="AL381" s="156">
        <v>46</v>
      </c>
      <c r="AM381" s="185">
        <f t="shared" ref="AM381" si="7652">+AN381-AN380</f>
        <v>0</v>
      </c>
      <c r="AN381" s="156">
        <v>46</v>
      </c>
      <c r="AO381" s="185">
        <f t="shared" ref="AO381" si="7653">+AP381-AP380</f>
        <v>0</v>
      </c>
      <c r="AP381" s="188">
        <v>0</v>
      </c>
      <c r="AQ381" s="187">
        <f t="shared" ref="AQ381" si="7654">+AR381-AR380</f>
        <v>3</v>
      </c>
      <c r="AR381" s="156">
        <v>828</v>
      </c>
      <c r="AS381" s="185">
        <f t="shared" ref="AS381" si="7655">+AT381-AT380</f>
        <v>6</v>
      </c>
      <c r="AT381" s="156">
        <v>720</v>
      </c>
      <c r="AU381" s="185">
        <f t="shared" ref="AU381" si="7656">+AV381-AV380</f>
        <v>0</v>
      </c>
      <c r="AV381" s="189">
        <v>7</v>
      </c>
      <c r="AW381" s="256">
        <v>210</v>
      </c>
      <c r="AX381" s="238">
        <f t="shared" si="7463"/>
        <v>44205</v>
      </c>
      <c r="AY381" s="6">
        <v>1</v>
      </c>
      <c r="AZ381" s="239">
        <f t="shared" ref="AZ381" si="7657">+AZ380+AY381</f>
        <v>373</v>
      </c>
      <c r="BA381" s="239">
        <f t="shared" si="5947"/>
        <v>164</v>
      </c>
      <c r="BB381" s="130">
        <v>46</v>
      </c>
      <c r="BC381" s="27">
        <f t="shared" ref="BC381" si="7658">+BC380+BB381</f>
        <v>205</v>
      </c>
      <c r="BD381" s="239">
        <f t="shared" si="5949"/>
        <v>199</v>
      </c>
      <c r="BE381" s="230">
        <f t="shared" ref="BE381" si="7659">+Z381</f>
        <v>44205</v>
      </c>
      <c r="BF381" s="132">
        <f t="shared" ref="BF381" si="7660">+B381</f>
        <v>21</v>
      </c>
      <c r="BG381" s="230">
        <f t="shared" ref="BG381" si="7661">+A381</f>
        <v>44205</v>
      </c>
      <c r="BH381" s="132">
        <f t="shared" ref="BH381" si="7662">+C381</f>
        <v>4412</v>
      </c>
      <c r="BI381" s="1">
        <f t="shared" ref="BI381" si="7663">+BE381</f>
        <v>44205</v>
      </c>
      <c r="BJ381">
        <f t="shared" ref="BJ381" si="7664">+L381</f>
        <v>27</v>
      </c>
      <c r="BK381">
        <f t="shared" ref="BK381" si="7665">+M381</f>
        <v>13</v>
      </c>
      <c r="BL381" s="1">
        <f t="shared" ref="BL381" si="7666">+BI381</f>
        <v>44205</v>
      </c>
      <c r="BM381">
        <f t="shared" ref="BM381" si="7667">+BM380+BJ381</f>
        <v>6374</v>
      </c>
      <c r="BN381">
        <f t="shared" ref="BN381" si="7668">+BN380+BK381</f>
        <v>3215</v>
      </c>
      <c r="BO381" s="180">
        <f t="shared" ref="BO381" si="7669">+A381</f>
        <v>44205</v>
      </c>
      <c r="BP381">
        <f t="shared" ref="BP381" si="7670">+AF381</f>
        <v>9211</v>
      </c>
      <c r="BQ381">
        <f t="shared" ref="BQ381" si="7671">+AH381</f>
        <v>8374</v>
      </c>
      <c r="BR381">
        <f t="shared" ref="BR381" si="7672">+AJ381</f>
        <v>157</v>
      </c>
      <c r="BS381" s="180">
        <f t="shared" ref="BS381" si="7673">+A381</f>
        <v>44205</v>
      </c>
      <c r="BT381">
        <f t="shared" ref="BT381" si="7674">+AL381</f>
        <v>46</v>
      </c>
      <c r="BU381">
        <f t="shared" ref="BU381" si="7675">+AN381</f>
        <v>46</v>
      </c>
      <c r="BV381">
        <f t="shared" ref="BV381" si="7676">+AP381</f>
        <v>0</v>
      </c>
      <c r="BW381" s="180">
        <f t="shared" ref="BW381" si="7677">+A381</f>
        <v>44205</v>
      </c>
      <c r="BX381">
        <f t="shared" ref="BX381" si="7678">+AR381</f>
        <v>828</v>
      </c>
      <c r="BY381">
        <f t="shared" ref="BY381" si="7679">+AT381</f>
        <v>720</v>
      </c>
      <c r="BZ381">
        <f t="shared" ref="BZ381" si="7680">+AV381</f>
        <v>7</v>
      </c>
      <c r="CA381" s="180">
        <f t="shared" ref="CA381" si="7681">+A381</f>
        <v>44205</v>
      </c>
      <c r="CB381">
        <f t="shared" ref="CB381" si="7682">+AD381</f>
        <v>59</v>
      </c>
      <c r="CC381">
        <f t="shared" ref="CC381" si="7683">+AG381</f>
        <v>67</v>
      </c>
      <c r="CD381" s="180">
        <f t="shared" ref="CD381" si="7684">+A381</f>
        <v>44205</v>
      </c>
      <c r="CE381">
        <f t="shared" ref="CE381" si="7685">+AI381</f>
        <v>2</v>
      </c>
      <c r="CF381" s="1">
        <f t="shared" ref="CF381" si="7686">+Z381</f>
        <v>44205</v>
      </c>
      <c r="CG381" s="284">
        <f t="shared" ref="CG381" si="7687">+AD381</f>
        <v>59</v>
      </c>
      <c r="CH381" s="287">
        <f t="shared" ref="CH381" si="7688">+Z381</f>
        <v>44205</v>
      </c>
      <c r="CI381" s="285">
        <f t="shared" ref="CI381" si="7689">+AI381</f>
        <v>2</v>
      </c>
    </row>
    <row r="382" spans="1:87" ht="18" customHeight="1" x14ac:dyDescent="0.55000000000000004">
      <c r="A382" s="180">
        <v>44206</v>
      </c>
      <c r="B382" s="241">
        <v>18</v>
      </c>
      <c r="C382" s="155">
        <f t="shared" ref="C382" si="7690">+B382+C381</f>
        <v>4430</v>
      </c>
      <c r="D382" s="155">
        <f t="shared" ref="D382" si="7691">+C382-F382</f>
        <v>298</v>
      </c>
      <c r="E382" s="147">
        <v>5</v>
      </c>
      <c r="F382" s="147">
        <v>4132</v>
      </c>
      <c r="G382" s="147">
        <v>0</v>
      </c>
      <c r="H382" s="135"/>
      <c r="I382" s="147">
        <v>0</v>
      </c>
      <c r="J382" s="135"/>
      <c r="K382" s="42">
        <v>0</v>
      </c>
      <c r="L382" s="146">
        <v>76</v>
      </c>
      <c r="M382" s="147">
        <v>15</v>
      </c>
      <c r="N382" s="135"/>
      <c r="O382" s="135"/>
      <c r="P382" s="147">
        <v>31</v>
      </c>
      <c r="Q382" s="147">
        <v>3</v>
      </c>
      <c r="R382" s="135"/>
      <c r="S382" s="135"/>
      <c r="T382" s="147">
        <v>9</v>
      </c>
      <c r="U382" s="147">
        <v>8</v>
      </c>
      <c r="V382" s="135"/>
      <c r="W382" s="42">
        <v>506</v>
      </c>
      <c r="X382" s="148">
        <v>260</v>
      </c>
      <c r="Y382" s="258">
        <v>194</v>
      </c>
      <c r="Z382" s="75">
        <f t="shared" si="7643"/>
        <v>44206</v>
      </c>
      <c r="AA382" s="231">
        <f t="shared" ref="AA382" si="7692">+AF382+AL382+AR382</f>
        <v>10116</v>
      </c>
      <c r="AB382" s="231">
        <f t="shared" ref="AB382" si="7693">+AH382+AN382+AT382</f>
        <v>9189</v>
      </c>
      <c r="AC382" s="232">
        <f t="shared" ref="AC382" si="7694">+AJ382+AP382+AV382</f>
        <v>165</v>
      </c>
      <c r="AD382" s="184">
        <f t="shared" ref="AD382" si="7695">+AF382-AF381</f>
        <v>31</v>
      </c>
      <c r="AE382" s="244">
        <f t="shared" ref="AE382" si="7696">+AE381+AD382</f>
        <v>8037</v>
      </c>
      <c r="AF382" s="156">
        <v>9242</v>
      </c>
      <c r="AG382" s="185">
        <f t="shared" ref="AG382:AG383" si="7697">+AH382-AH381</f>
        <v>49</v>
      </c>
      <c r="AH382" s="156">
        <v>8423</v>
      </c>
      <c r="AI382" s="185">
        <f t="shared" ref="AI382" si="7698">+AJ382-AJ381</f>
        <v>1</v>
      </c>
      <c r="AJ382" s="186">
        <v>158</v>
      </c>
      <c r="AK382" s="187">
        <f t="shared" ref="AK382" si="7699">+AL382-AL381</f>
        <v>0</v>
      </c>
      <c r="AL382" s="156">
        <v>46</v>
      </c>
      <c r="AM382" s="185">
        <f t="shared" ref="AM382" si="7700">+AN382-AN381</f>
        <v>0</v>
      </c>
      <c r="AN382" s="156">
        <v>46</v>
      </c>
      <c r="AO382" s="185">
        <f t="shared" ref="AO382" si="7701">+AP382-AP381</f>
        <v>0</v>
      </c>
      <c r="AP382" s="188">
        <v>0</v>
      </c>
      <c r="AQ382" s="187">
        <f t="shared" ref="AQ382" si="7702">+AR382-AR381</f>
        <v>0</v>
      </c>
      <c r="AR382" s="156">
        <v>828</v>
      </c>
      <c r="AS382" s="185">
        <f t="shared" ref="AS382:AS383" si="7703">+AT382-AT381</f>
        <v>0</v>
      </c>
      <c r="AT382" s="156">
        <v>720</v>
      </c>
      <c r="AU382" s="185">
        <f t="shared" ref="AU382" si="7704">+AV382-AV381</f>
        <v>0</v>
      </c>
      <c r="AV382" s="189">
        <v>7</v>
      </c>
      <c r="AW382" s="256">
        <v>211</v>
      </c>
      <c r="AX382" s="238">
        <f t="shared" si="7463"/>
        <v>44206</v>
      </c>
      <c r="AY382" s="6">
        <v>1</v>
      </c>
      <c r="AZ382" s="239">
        <f t="shared" ref="AZ382" si="7705">+AZ381+AY382</f>
        <v>374</v>
      </c>
      <c r="BA382" s="239">
        <f t="shared" si="5947"/>
        <v>165</v>
      </c>
      <c r="BB382" s="130">
        <v>82</v>
      </c>
      <c r="BC382" s="27">
        <f t="shared" ref="BC382" si="7706">+BC381+BB382</f>
        <v>287</v>
      </c>
      <c r="BD382" s="239">
        <f t="shared" si="5949"/>
        <v>200</v>
      </c>
      <c r="BE382" s="230">
        <f t="shared" ref="BE382" si="7707">+Z382</f>
        <v>44206</v>
      </c>
      <c r="BF382" s="132">
        <f t="shared" ref="BF382" si="7708">+B382</f>
        <v>18</v>
      </c>
      <c r="BG382" s="230">
        <f t="shared" ref="BG382" si="7709">+A382</f>
        <v>44206</v>
      </c>
      <c r="BH382" s="132">
        <f t="shared" ref="BH382" si="7710">+C382</f>
        <v>4430</v>
      </c>
      <c r="BI382" s="1">
        <f t="shared" ref="BI382" si="7711">+BE382</f>
        <v>44206</v>
      </c>
      <c r="BJ382">
        <f t="shared" ref="BJ382" si="7712">+L382</f>
        <v>76</v>
      </c>
      <c r="BK382">
        <f t="shared" ref="BK382" si="7713">+M382</f>
        <v>15</v>
      </c>
      <c r="BL382" s="1">
        <f t="shared" ref="BL382" si="7714">+BI382</f>
        <v>44206</v>
      </c>
      <c r="BM382">
        <f t="shared" ref="BM382" si="7715">+BM381+BJ382</f>
        <v>6450</v>
      </c>
      <c r="BN382">
        <f t="shared" ref="BN382" si="7716">+BN381+BK382</f>
        <v>3230</v>
      </c>
      <c r="BO382" s="180">
        <f t="shared" ref="BO382" si="7717">+A382</f>
        <v>44206</v>
      </c>
      <c r="BP382">
        <f t="shared" ref="BP382" si="7718">+AF382</f>
        <v>9242</v>
      </c>
      <c r="BQ382">
        <f t="shared" ref="BQ382" si="7719">+AH382</f>
        <v>8423</v>
      </c>
      <c r="BR382">
        <f t="shared" ref="BR382" si="7720">+AJ382</f>
        <v>158</v>
      </c>
      <c r="BS382" s="180">
        <f t="shared" ref="BS382" si="7721">+A382</f>
        <v>44206</v>
      </c>
      <c r="BT382">
        <f t="shared" ref="BT382" si="7722">+AL382</f>
        <v>46</v>
      </c>
      <c r="BU382">
        <f t="shared" ref="BU382" si="7723">+AN382</f>
        <v>46</v>
      </c>
      <c r="BV382">
        <f t="shared" ref="BV382" si="7724">+AP382</f>
        <v>0</v>
      </c>
      <c r="BW382" s="180">
        <f t="shared" ref="BW382" si="7725">+A382</f>
        <v>44206</v>
      </c>
      <c r="BX382">
        <f t="shared" ref="BX382" si="7726">+AR382</f>
        <v>828</v>
      </c>
      <c r="BY382">
        <f t="shared" ref="BY382" si="7727">+AT382</f>
        <v>720</v>
      </c>
      <c r="BZ382">
        <f t="shared" ref="BZ382" si="7728">+AV382</f>
        <v>7</v>
      </c>
      <c r="CA382" s="180">
        <f t="shared" ref="CA382" si="7729">+A382</f>
        <v>44206</v>
      </c>
      <c r="CB382">
        <f t="shared" ref="CB382" si="7730">+AD382</f>
        <v>31</v>
      </c>
      <c r="CC382">
        <f t="shared" ref="CC382" si="7731">+AG382</f>
        <v>49</v>
      </c>
      <c r="CD382" s="180">
        <f t="shared" ref="CD382" si="7732">+A382</f>
        <v>44206</v>
      </c>
      <c r="CE382">
        <f t="shared" ref="CE382" si="7733">+AI382</f>
        <v>1</v>
      </c>
      <c r="CF382" s="1">
        <f t="shared" ref="CF382" si="7734">+Z382</f>
        <v>44206</v>
      </c>
      <c r="CG382" s="284">
        <f t="shared" ref="CG382" si="7735">+AD382</f>
        <v>31</v>
      </c>
      <c r="CH382" s="287">
        <f t="shared" ref="CH382" si="7736">+Z382</f>
        <v>44206</v>
      </c>
      <c r="CI382" s="285">
        <f t="shared" ref="CI382" si="7737">+AI382</f>
        <v>1</v>
      </c>
    </row>
    <row r="383" spans="1:87" ht="18" customHeight="1" x14ac:dyDescent="0.55000000000000004">
      <c r="A383" s="180">
        <v>44207</v>
      </c>
      <c r="B383" s="241">
        <v>13</v>
      </c>
      <c r="C383" s="155">
        <f t="shared" ref="C383" si="7738">+B383+C382</f>
        <v>4443</v>
      </c>
      <c r="D383" s="155">
        <f t="shared" ref="D383" si="7739">+C383-F383</f>
        <v>291</v>
      </c>
      <c r="E383" s="147">
        <v>4</v>
      </c>
      <c r="F383" s="147">
        <v>4152</v>
      </c>
      <c r="G383" s="147">
        <v>0</v>
      </c>
      <c r="H383" s="135"/>
      <c r="I383" s="147">
        <v>0</v>
      </c>
      <c r="J383" s="135"/>
      <c r="K383" s="42">
        <v>0</v>
      </c>
      <c r="L383" s="146">
        <v>81</v>
      </c>
      <c r="M383" s="147">
        <v>10</v>
      </c>
      <c r="N383" s="135"/>
      <c r="O383" s="135"/>
      <c r="P383" s="147">
        <v>5</v>
      </c>
      <c r="Q383" s="147">
        <v>2</v>
      </c>
      <c r="R383" s="135"/>
      <c r="S383" s="135"/>
      <c r="T383" s="147">
        <v>17</v>
      </c>
      <c r="U383" s="147">
        <v>12</v>
      </c>
      <c r="V383" s="135"/>
      <c r="W383" s="42">
        <v>565</v>
      </c>
      <c r="X383" s="148">
        <v>256</v>
      </c>
      <c r="Y383" s="258">
        <v>195</v>
      </c>
      <c r="Z383" s="75">
        <f t="shared" ref="Z383" si="7740">+A383</f>
        <v>44207</v>
      </c>
      <c r="AA383" s="231">
        <f t="shared" ref="AA383" si="7741">+AF383+AL383+AR383</f>
        <v>10163</v>
      </c>
      <c r="AB383" s="231">
        <f t="shared" ref="AB383" si="7742">+AH383+AN383+AT383</f>
        <v>9240</v>
      </c>
      <c r="AC383" s="232">
        <f t="shared" ref="AC383" si="7743">+AJ383+AP383+AV383</f>
        <v>166</v>
      </c>
      <c r="AD383" s="184">
        <f t="shared" ref="AD383" si="7744">+AF383-AF382</f>
        <v>41</v>
      </c>
      <c r="AE383" s="244">
        <f t="shared" ref="AE383" si="7745">+AE382+AD383</f>
        <v>8078</v>
      </c>
      <c r="AF383" s="156">
        <v>9283</v>
      </c>
      <c r="AG383" s="185">
        <f t="shared" si="7697"/>
        <v>45</v>
      </c>
      <c r="AH383" s="156">
        <v>8468</v>
      </c>
      <c r="AI383" s="185">
        <f t="shared" ref="AI383:AI384" si="7746">+AJ383-AJ382</f>
        <v>1</v>
      </c>
      <c r="AJ383" s="186">
        <v>159</v>
      </c>
      <c r="AK383" s="187">
        <f t="shared" ref="AK383" si="7747">+AL383-AL382</f>
        <v>0</v>
      </c>
      <c r="AL383" s="156">
        <v>46</v>
      </c>
      <c r="AM383" s="185">
        <f t="shared" ref="AM383" si="7748">+AN383-AN382</f>
        <v>0</v>
      </c>
      <c r="AN383" s="156">
        <v>46</v>
      </c>
      <c r="AO383" s="185">
        <f t="shared" ref="AO383" si="7749">+AP383-AP382</f>
        <v>0</v>
      </c>
      <c r="AP383" s="188">
        <v>0</v>
      </c>
      <c r="AQ383" s="187">
        <f t="shared" ref="AQ383" si="7750">+AR383-AR382</f>
        <v>6</v>
      </c>
      <c r="AR383" s="156">
        <v>834</v>
      </c>
      <c r="AS383" s="185">
        <f t="shared" si="7703"/>
        <v>6</v>
      </c>
      <c r="AT383" s="156">
        <v>726</v>
      </c>
      <c r="AU383" s="185">
        <f t="shared" ref="AU383" si="7751">+AV383-AV382</f>
        <v>0</v>
      </c>
      <c r="AV383" s="189">
        <v>7</v>
      </c>
      <c r="AW383" s="256">
        <v>212</v>
      </c>
      <c r="AX383" s="238">
        <f t="shared" si="7463"/>
        <v>44207</v>
      </c>
      <c r="AY383" s="6">
        <v>1</v>
      </c>
      <c r="AZ383" s="239">
        <f t="shared" ref="AZ383" si="7752">+AZ382+AY383</f>
        <v>375</v>
      </c>
      <c r="BA383" s="239">
        <f t="shared" si="5947"/>
        <v>166</v>
      </c>
      <c r="BB383" s="130">
        <v>40</v>
      </c>
      <c r="BC383" s="27">
        <f t="shared" ref="BC383" si="7753">+BC382+BB383</f>
        <v>327</v>
      </c>
      <c r="BD383" s="239">
        <f t="shared" si="5949"/>
        <v>201</v>
      </c>
      <c r="BE383" s="230">
        <f t="shared" ref="BE383" si="7754">+Z383</f>
        <v>44207</v>
      </c>
      <c r="BF383" s="132">
        <f t="shared" ref="BF383" si="7755">+B383</f>
        <v>13</v>
      </c>
      <c r="BG383" s="230">
        <f t="shared" ref="BG383" si="7756">+A383</f>
        <v>44207</v>
      </c>
      <c r="BH383" s="132">
        <f t="shared" ref="BH383" si="7757">+C383</f>
        <v>4443</v>
      </c>
      <c r="BI383" s="1">
        <f t="shared" ref="BI383" si="7758">+BE383</f>
        <v>44207</v>
      </c>
      <c r="BJ383">
        <f t="shared" ref="BJ383" si="7759">+L383</f>
        <v>81</v>
      </c>
      <c r="BK383">
        <f t="shared" ref="BK383" si="7760">+M383</f>
        <v>10</v>
      </c>
      <c r="BL383" s="1">
        <f t="shared" ref="BL383" si="7761">+BI383</f>
        <v>44207</v>
      </c>
      <c r="BM383">
        <f t="shared" ref="BM383" si="7762">+BM382+BJ383</f>
        <v>6531</v>
      </c>
      <c r="BN383">
        <f t="shared" ref="BN383" si="7763">+BN382+BK383</f>
        <v>3240</v>
      </c>
      <c r="BO383" s="180">
        <f t="shared" ref="BO383" si="7764">+A383</f>
        <v>44207</v>
      </c>
      <c r="BP383">
        <f t="shared" ref="BP383" si="7765">+AF383</f>
        <v>9283</v>
      </c>
      <c r="BQ383">
        <f t="shared" ref="BQ383" si="7766">+AH383</f>
        <v>8468</v>
      </c>
      <c r="BR383">
        <f t="shared" ref="BR383:BR384" si="7767">+AJ383</f>
        <v>159</v>
      </c>
      <c r="BS383" s="180">
        <f t="shared" ref="BS383" si="7768">+A383</f>
        <v>44207</v>
      </c>
      <c r="BT383">
        <f t="shared" ref="BT383" si="7769">+AL383</f>
        <v>46</v>
      </c>
      <c r="BU383">
        <f t="shared" ref="BU383" si="7770">+AN383</f>
        <v>46</v>
      </c>
      <c r="BV383">
        <f t="shared" ref="BV383" si="7771">+AP383</f>
        <v>0</v>
      </c>
      <c r="BW383" s="180">
        <f t="shared" ref="BW383" si="7772">+A383</f>
        <v>44207</v>
      </c>
      <c r="BX383">
        <f t="shared" ref="BX383" si="7773">+AR383</f>
        <v>834</v>
      </c>
      <c r="BY383">
        <f t="shared" ref="BY383" si="7774">+AT383</f>
        <v>726</v>
      </c>
      <c r="BZ383">
        <f t="shared" ref="BZ383" si="7775">+AV383</f>
        <v>7</v>
      </c>
      <c r="CA383" s="180">
        <f t="shared" ref="CA383" si="7776">+A383</f>
        <v>44207</v>
      </c>
      <c r="CB383">
        <f t="shared" ref="CB383" si="7777">+AD383</f>
        <v>41</v>
      </c>
      <c r="CC383">
        <f t="shared" ref="CC383" si="7778">+AG383</f>
        <v>45</v>
      </c>
      <c r="CD383" s="180">
        <f t="shared" ref="CD383" si="7779">+A383</f>
        <v>44207</v>
      </c>
      <c r="CE383">
        <f t="shared" ref="CE383" si="7780">+AI383</f>
        <v>1</v>
      </c>
      <c r="CF383" s="1">
        <f t="shared" ref="CF383" si="7781">+Z383</f>
        <v>44207</v>
      </c>
      <c r="CG383" s="284">
        <f t="shared" ref="CG383" si="7782">+AD383</f>
        <v>41</v>
      </c>
      <c r="CH383" s="287">
        <f t="shared" ref="CH383" si="7783">+Z383</f>
        <v>44207</v>
      </c>
      <c r="CI383" s="285">
        <f t="shared" ref="CI383" si="7784">+AI383</f>
        <v>1</v>
      </c>
    </row>
    <row r="384" spans="1:87" ht="18" customHeight="1" x14ac:dyDescent="0.55000000000000004">
      <c r="A384" s="180">
        <v>44208</v>
      </c>
      <c r="B384" s="241">
        <v>8</v>
      </c>
      <c r="C384" s="155">
        <f t="shared" ref="C384" si="7785">+B384+C383</f>
        <v>4451</v>
      </c>
      <c r="D384" s="155">
        <f t="shared" ref="D384" si="7786">+C384-F384</f>
        <v>286</v>
      </c>
      <c r="E384" s="147">
        <v>3</v>
      </c>
      <c r="F384" s="147">
        <v>4165</v>
      </c>
      <c r="G384" s="147">
        <v>1</v>
      </c>
      <c r="H384" s="135"/>
      <c r="I384" s="147">
        <v>1</v>
      </c>
      <c r="J384" s="135"/>
      <c r="K384" s="42">
        <v>0</v>
      </c>
      <c r="L384" s="146">
        <v>38</v>
      </c>
      <c r="M384" s="147">
        <v>3</v>
      </c>
      <c r="N384" s="135"/>
      <c r="O384" s="135"/>
      <c r="P384" s="147">
        <v>42</v>
      </c>
      <c r="Q384" s="147">
        <v>1</v>
      </c>
      <c r="R384" s="135"/>
      <c r="S384" s="135"/>
      <c r="T384" s="147">
        <v>5</v>
      </c>
      <c r="U384" s="147">
        <v>2</v>
      </c>
      <c r="V384" s="135"/>
      <c r="W384" s="42">
        <v>556</v>
      </c>
      <c r="X384" s="148">
        <v>256</v>
      </c>
      <c r="Y384" s="258">
        <v>196</v>
      </c>
      <c r="Z384" s="75">
        <f t="shared" ref="Z384" si="7787">+A384</f>
        <v>44208</v>
      </c>
      <c r="AA384" s="231">
        <f t="shared" ref="AA384" si="7788">+AF384+AL384+AR384</f>
        <v>10227</v>
      </c>
      <c r="AB384" s="231">
        <f t="shared" ref="AB384" si="7789">+AH384+AN384+AT384</f>
        <v>9300</v>
      </c>
      <c r="AC384" s="232">
        <f t="shared" ref="AC384" si="7790">+AJ384+AP384+AV384</f>
        <v>167</v>
      </c>
      <c r="AD384" s="184">
        <f t="shared" ref="AD384" si="7791">+AF384-AF383</f>
        <v>60</v>
      </c>
      <c r="AE384" s="244">
        <f t="shared" ref="AE384" si="7792">+AE383+AD384</f>
        <v>8138</v>
      </c>
      <c r="AF384" s="156">
        <v>9343</v>
      </c>
      <c r="AG384" s="185">
        <f t="shared" ref="AG384" si="7793">+AH384-AH383</f>
        <v>56</v>
      </c>
      <c r="AH384" s="156">
        <v>8524</v>
      </c>
      <c r="AI384" s="185">
        <f t="shared" si="7746"/>
        <v>1</v>
      </c>
      <c r="AJ384" s="186">
        <v>160</v>
      </c>
      <c r="AK384" s="187">
        <f t="shared" ref="AK384" si="7794">+AL384-AL383</f>
        <v>0</v>
      </c>
      <c r="AL384" s="156">
        <v>46</v>
      </c>
      <c r="AM384" s="185">
        <f t="shared" ref="AM384" si="7795">+AN384-AN383</f>
        <v>0</v>
      </c>
      <c r="AN384" s="156">
        <v>46</v>
      </c>
      <c r="AO384" s="185">
        <f t="shared" ref="AO384" si="7796">+AP384-AP383</f>
        <v>0</v>
      </c>
      <c r="AP384" s="188">
        <v>0</v>
      </c>
      <c r="AQ384" s="187">
        <f t="shared" ref="AQ384" si="7797">+AR384-AR383</f>
        <v>4</v>
      </c>
      <c r="AR384" s="156">
        <v>838</v>
      </c>
      <c r="AS384" s="185">
        <f t="shared" ref="AS384" si="7798">+AT384-AT383</f>
        <v>4</v>
      </c>
      <c r="AT384" s="156">
        <v>730</v>
      </c>
      <c r="AU384" s="185">
        <f t="shared" ref="AU384" si="7799">+AV384-AV383</f>
        <v>0</v>
      </c>
      <c r="AV384" s="189">
        <v>7</v>
      </c>
      <c r="AW384" s="256">
        <v>213</v>
      </c>
      <c r="AX384" s="238">
        <f t="shared" ref="AX384" si="7800">+A384</f>
        <v>44208</v>
      </c>
      <c r="AY384" s="6">
        <v>0</v>
      </c>
      <c r="AZ384" s="239">
        <f t="shared" ref="AZ384" si="7801">+AZ383+AY384</f>
        <v>375</v>
      </c>
      <c r="BA384" s="239">
        <f t="shared" si="5947"/>
        <v>167</v>
      </c>
      <c r="BB384" s="130">
        <v>90</v>
      </c>
      <c r="BC384" s="27">
        <f t="shared" ref="BC384" si="7802">+BC383+BB384</f>
        <v>417</v>
      </c>
      <c r="BD384" s="239">
        <f t="shared" si="5949"/>
        <v>202</v>
      </c>
      <c r="BE384" s="230">
        <f t="shared" ref="BE384" si="7803">+Z384</f>
        <v>44208</v>
      </c>
      <c r="BF384" s="132">
        <f t="shared" ref="BF384" si="7804">+B384</f>
        <v>8</v>
      </c>
      <c r="BG384" s="230">
        <f t="shared" ref="BG384" si="7805">+A384</f>
        <v>44208</v>
      </c>
      <c r="BH384" s="132">
        <f t="shared" ref="BH384" si="7806">+C384</f>
        <v>4451</v>
      </c>
      <c r="BI384" s="1">
        <f t="shared" ref="BI384" si="7807">+BE384</f>
        <v>44208</v>
      </c>
      <c r="BJ384">
        <f t="shared" ref="BJ384" si="7808">+L384</f>
        <v>38</v>
      </c>
      <c r="BK384">
        <f t="shared" ref="BK384" si="7809">+M384</f>
        <v>3</v>
      </c>
      <c r="BL384" s="1">
        <f t="shared" ref="BL384" si="7810">+BI384</f>
        <v>44208</v>
      </c>
      <c r="BM384">
        <f t="shared" ref="BM384" si="7811">+BM383+BJ384</f>
        <v>6569</v>
      </c>
      <c r="BN384">
        <f t="shared" ref="BN384" si="7812">+BN383+BK384</f>
        <v>3243</v>
      </c>
      <c r="BO384" s="180">
        <f t="shared" ref="BO384" si="7813">+A384</f>
        <v>44208</v>
      </c>
      <c r="BP384">
        <f t="shared" ref="BP384" si="7814">+AF384</f>
        <v>9343</v>
      </c>
      <c r="BQ384">
        <f t="shared" ref="BQ384" si="7815">+AH384</f>
        <v>8524</v>
      </c>
      <c r="BR384">
        <f t="shared" ref="BR384" si="7816">+AJ384</f>
        <v>160</v>
      </c>
      <c r="BS384" s="180">
        <f t="shared" ref="BS384" si="7817">+A384</f>
        <v>44208</v>
      </c>
      <c r="BT384">
        <f t="shared" ref="BT384" si="7818">+AL384</f>
        <v>46</v>
      </c>
      <c r="BU384">
        <f t="shared" ref="BU384" si="7819">+AN384</f>
        <v>46</v>
      </c>
      <c r="BV384">
        <f t="shared" ref="BV384" si="7820">+AP384</f>
        <v>0</v>
      </c>
      <c r="BW384" s="180">
        <f t="shared" ref="BW384" si="7821">+A384</f>
        <v>44208</v>
      </c>
      <c r="BX384">
        <f t="shared" ref="BX384" si="7822">+AR384</f>
        <v>838</v>
      </c>
      <c r="BY384">
        <f t="shared" ref="BY384" si="7823">+AT384</f>
        <v>730</v>
      </c>
      <c r="BZ384">
        <f t="shared" ref="BZ384" si="7824">+AV384</f>
        <v>7</v>
      </c>
      <c r="CA384" s="180">
        <f t="shared" ref="CA384" si="7825">+A384</f>
        <v>44208</v>
      </c>
      <c r="CB384">
        <f t="shared" ref="CB384" si="7826">+AD384</f>
        <v>60</v>
      </c>
      <c r="CC384">
        <f t="shared" ref="CC384" si="7827">+AG384</f>
        <v>56</v>
      </c>
      <c r="CD384" s="180">
        <f t="shared" ref="CD384" si="7828">+A384</f>
        <v>44208</v>
      </c>
      <c r="CE384">
        <f t="shared" ref="CE384" si="7829">+AI384</f>
        <v>1</v>
      </c>
      <c r="CF384" s="1">
        <f t="shared" ref="CF384" si="7830">+Z384</f>
        <v>44208</v>
      </c>
      <c r="CG384" s="284">
        <f t="shared" ref="CG384" si="7831">+AD384</f>
        <v>60</v>
      </c>
      <c r="CH384" s="287">
        <f t="shared" ref="CH384" si="7832">+Z384</f>
        <v>44208</v>
      </c>
      <c r="CI384" s="285">
        <f t="shared" ref="CI384" si="7833">+AI384</f>
        <v>1</v>
      </c>
    </row>
    <row r="385" spans="1:87" ht="18" customHeight="1" x14ac:dyDescent="0.55000000000000004">
      <c r="A385" s="180"/>
      <c r="B385" s="241"/>
      <c r="C385" s="155"/>
      <c r="D385" s="155"/>
      <c r="E385" s="147"/>
      <c r="F385" s="147"/>
      <c r="G385" s="147"/>
      <c r="H385" s="135"/>
      <c r="I385" s="147"/>
      <c r="J385" s="135"/>
      <c r="K385" s="42"/>
      <c r="L385" s="146"/>
      <c r="M385" s="147"/>
      <c r="N385" s="135"/>
      <c r="O385" s="135"/>
      <c r="P385" s="147"/>
      <c r="Q385" s="147"/>
      <c r="R385" s="135"/>
      <c r="S385" s="135"/>
      <c r="T385" s="147"/>
      <c r="U385" s="147"/>
      <c r="V385" s="135"/>
      <c r="W385" s="42"/>
      <c r="X385" s="148"/>
      <c r="Z385" s="75"/>
      <c r="AA385" s="231"/>
      <c r="AB385" s="231"/>
      <c r="AC385" s="232"/>
      <c r="AD385" s="184"/>
      <c r="AE385" s="244"/>
      <c r="AF385" s="156"/>
      <c r="AG385" s="185"/>
      <c r="AH385" s="156"/>
      <c r="AI385" s="185"/>
      <c r="AJ385" s="186"/>
      <c r="AK385" s="187"/>
      <c r="AL385" s="156"/>
      <c r="AM385" s="185"/>
      <c r="AN385" s="156"/>
      <c r="AO385" s="185"/>
      <c r="AP385" s="188"/>
      <c r="AQ385" s="187"/>
      <c r="AR385" s="156"/>
      <c r="AS385" s="185"/>
      <c r="AT385" s="156"/>
      <c r="AU385" s="185"/>
      <c r="AV385" s="189"/>
      <c r="AW385" s="256"/>
      <c r="AX385" s="238"/>
      <c r="AY385" s="6"/>
      <c r="AZ385" s="239"/>
      <c r="BA385" s="239"/>
      <c r="BB385" s="130"/>
      <c r="BC385" s="27"/>
      <c r="BD385" s="239"/>
      <c r="BE385" s="230"/>
      <c r="BF385" s="132"/>
      <c r="BG385" s="230"/>
      <c r="BH385" s="132"/>
      <c r="BI385" s="1"/>
      <c r="BL385" s="1"/>
      <c r="BO385" s="257"/>
      <c r="BS385" s="257"/>
      <c r="BW385" s="257"/>
      <c r="CA385" s="257"/>
      <c r="CD385" s="257"/>
      <c r="CG385" s="286"/>
      <c r="CH385" s="286"/>
      <c r="CI385" s="286"/>
    </row>
    <row r="386" spans="1:87" ht="18" customHeight="1" x14ac:dyDescent="0.55000000000000004">
      <c r="A386" s="180"/>
      <c r="B386" s="147"/>
      <c r="C386" s="155"/>
      <c r="D386" s="155"/>
      <c r="E386" s="147"/>
      <c r="F386" s="147"/>
      <c r="G386" s="147"/>
      <c r="H386" s="135"/>
      <c r="I386" s="147"/>
      <c r="J386" s="135"/>
      <c r="K386" s="42"/>
      <c r="L386" s="146"/>
      <c r="M386" s="147"/>
      <c r="N386" s="135"/>
      <c r="O386" s="135"/>
      <c r="P386" s="147"/>
      <c r="Q386" s="147"/>
      <c r="R386" s="135"/>
      <c r="S386" s="135"/>
      <c r="T386" s="147"/>
      <c r="U386" s="147"/>
      <c r="V386" s="135"/>
      <c r="W386" s="42"/>
      <c r="X386" s="148"/>
      <c r="Z386" s="75"/>
      <c r="AA386" s="231"/>
      <c r="AB386" s="231"/>
      <c r="AC386" s="232"/>
      <c r="AD386" s="184"/>
      <c r="AE386" s="244"/>
      <c r="AF386" s="156"/>
      <c r="AG386" s="185"/>
      <c r="AH386" s="156"/>
      <c r="AI386" s="185"/>
      <c r="AJ386" s="186"/>
      <c r="AK386" s="187"/>
      <c r="AL386" s="156"/>
      <c r="AM386" s="185"/>
      <c r="AN386" s="156"/>
      <c r="AO386" s="185"/>
      <c r="AP386" s="188"/>
      <c r="AQ386" s="187"/>
      <c r="AR386" s="156"/>
      <c r="AS386" s="185"/>
      <c r="AT386" s="156"/>
      <c r="AU386" s="185"/>
      <c r="AV386" s="189"/>
      <c r="AX386"/>
      <c r="AY386"/>
      <c r="AZ386"/>
      <c r="BB386"/>
      <c r="BP386" s="45"/>
      <c r="BQ386" s="45"/>
      <c r="BR386" s="45"/>
      <c r="BS386" s="45"/>
    </row>
    <row r="387" spans="1:87" ht="7" customHeight="1" thickBot="1" x14ac:dyDescent="0.6">
      <c r="A387" s="66"/>
      <c r="B387" s="146"/>
      <c r="C387" s="155"/>
      <c r="D387" s="147"/>
      <c r="E387" s="147"/>
      <c r="F387" s="147"/>
      <c r="G387" s="147"/>
      <c r="H387" s="135"/>
      <c r="I387" s="147"/>
      <c r="J387" s="135"/>
      <c r="K387" s="148"/>
      <c r="L387" s="146"/>
      <c r="M387" s="147"/>
      <c r="N387" s="135"/>
      <c r="O387" s="135"/>
      <c r="P387" s="147"/>
      <c r="Q387" s="147"/>
      <c r="R387" s="135"/>
      <c r="S387" s="135"/>
      <c r="T387" s="147"/>
      <c r="U387" s="147"/>
      <c r="V387" s="135"/>
      <c r="W387" s="42"/>
      <c r="X387" s="148"/>
      <c r="Z387" s="66"/>
      <c r="AA387" s="64"/>
      <c r="AB387" s="64"/>
      <c r="AC387" s="64"/>
      <c r="AD387" s="184"/>
      <c r="AE387" s="244"/>
      <c r="AF387" s="156"/>
      <c r="AG387" s="185"/>
      <c r="AH387" s="156"/>
      <c r="AI387" s="185"/>
      <c r="AJ387" s="186"/>
      <c r="AK387" s="187"/>
      <c r="AL387" s="156"/>
      <c r="AM387" s="185"/>
      <c r="AN387" s="156"/>
      <c r="AO387" s="185"/>
      <c r="AP387" s="188"/>
      <c r="AQ387" s="187"/>
      <c r="AR387" s="156"/>
      <c r="AS387" s="185"/>
      <c r="AT387" s="156"/>
      <c r="AU387" s="185"/>
      <c r="AV387" s="189"/>
    </row>
    <row r="388" spans="1:87" x14ac:dyDescent="0.55000000000000004">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AY388" s="45" t="s">
        <v>476</v>
      </c>
      <c r="BB388" s="45" t="s">
        <v>475</v>
      </c>
    </row>
    <row r="389" spans="1:87" x14ac:dyDescent="0.55000000000000004">
      <c r="AI389" s="261">
        <f>SUM(AI189:AI386)</f>
        <v>153</v>
      </c>
      <c r="AY389" s="45">
        <f>SUM(AY359:AY385)</f>
        <v>34</v>
      </c>
      <c r="BB389" s="45">
        <f>SUM(BB374:BB385)</f>
        <v>395</v>
      </c>
    </row>
    <row r="390" spans="1:87" x14ac:dyDescent="0.55000000000000004">
      <c r="L390">
        <f>SUM(L97:L389)</f>
        <v>6569</v>
      </c>
      <c r="P390">
        <f>SUM(P97:P389)</f>
        <v>1009</v>
      </c>
      <c r="AD390">
        <f>SUM(AD188:AD194)</f>
        <v>82</v>
      </c>
    </row>
    <row r="391" spans="1:87" x14ac:dyDescent="0.55000000000000004">
      <c r="A391" s="130"/>
      <c r="D391">
        <f>SUM(B229:B259)</f>
        <v>435</v>
      </c>
      <c r="Z391" s="130"/>
      <c r="AA391" s="130"/>
      <c r="AB391" s="130"/>
      <c r="AC391" s="130"/>
      <c r="AF391">
        <f>SUM(AD188:AD386)</f>
        <v>8140</v>
      </c>
    </row>
  </sheetData>
  <mergeCells count="33">
    <mergeCell ref="AQ5:AV5"/>
    <mergeCell ref="AQ6:AR6"/>
    <mergeCell ref="AS6:AT6"/>
    <mergeCell ref="AU6:AV6"/>
    <mergeCell ref="T5:X6"/>
    <mergeCell ref="AD6:AF6"/>
    <mergeCell ref="AD5:AJ5"/>
    <mergeCell ref="AI6:AJ6"/>
    <mergeCell ref="AG6:AH6"/>
    <mergeCell ref="Z5:Z7"/>
    <mergeCell ref="AA5:AC6"/>
    <mergeCell ref="J6:J7"/>
    <mergeCell ref="AK5:AP5"/>
    <mergeCell ref="AK6:AL6"/>
    <mergeCell ref="AM6:AN6"/>
    <mergeCell ref="AO6:AP6"/>
    <mergeCell ref="P5:S6"/>
    <mergeCell ref="AX7:BB7"/>
    <mergeCell ref="L5:M6"/>
    <mergeCell ref="N5:O6"/>
    <mergeCell ref="B4:K4"/>
    <mergeCell ref="A5:A7"/>
    <mergeCell ref="J5:K5"/>
    <mergeCell ref="B5:E5"/>
    <mergeCell ref="G5:I5"/>
    <mergeCell ref="F5:F7"/>
    <mergeCell ref="B6:C6"/>
    <mergeCell ref="E6:E7"/>
    <mergeCell ref="D6:D7"/>
    <mergeCell ref="I6:I7"/>
    <mergeCell ref="H6:H7"/>
    <mergeCell ref="G6:G7"/>
    <mergeCell ref="K6:K7"/>
  </mergeCells>
  <phoneticPr fontId="1"/>
  <pageMargins left="0.7" right="0.7" top="0.75" bottom="0.75" header="0.3" footer="0.3"/>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92F04-DD1B-4C09-B45B-B27658191AC6}">
  <sheetPr>
    <tabColor rgb="FF66FFFF"/>
  </sheetPr>
  <dimension ref="B1:AE155"/>
  <sheetViews>
    <sheetView workbookViewId="0">
      <pane xSplit="3" ySplit="1" topLeftCell="D138" activePane="bottomRight" state="frozen"/>
      <selection pane="topRight" activeCell="C1" sqref="C1"/>
      <selection pane="bottomLeft" activeCell="A2" sqref="A2"/>
      <selection pane="bottomRight" activeCell="J146" sqref="J146"/>
    </sheetView>
  </sheetViews>
  <sheetFormatPr defaultRowHeight="18" x14ac:dyDescent="0.55000000000000004"/>
  <cols>
    <col min="1" max="1" width="2.5" customWidth="1"/>
    <col min="2" max="2" width="4.83203125" bestFit="1" customWidth="1"/>
    <col min="3" max="3" width="8.83203125" bestFit="1" customWidth="1"/>
    <col min="4" max="8" width="4.83203125" bestFit="1" customWidth="1"/>
    <col min="9" max="9" width="4.83203125" customWidth="1"/>
    <col min="10" max="10" width="4.83203125" bestFit="1" customWidth="1"/>
    <col min="11" max="14" width="4.83203125" customWidth="1"/>
    <col min="15" max="15" width="4.83203125" bestFit="1" customWidth="1"/>
    <col min="16" max="20" width="4.83203125" customWidth="1"/>
    <col min="21" max="22" width="4.83203125" bestFit="1" customWidth="1"/>
    <col min="23" max="23" width="4.83203125" customWidth="1"/>
    <col min="24" max="25" width="4.83203125" bestFit="1" customWidth="1"/>
    <col min="26" max="27" width="4.83203125" customWidth="1"/>
    <col min="28" max="28" width="8.6640625" style="5"/>
  </cols>
  <sheetData>
    <row r="1" spans="2:31" x14ac:dyDescent="0.55000000000000004">
      <c r="B1" t="s">
        <v>345</v>
      </c>
      <c r="D1" s="27" t="s">
        <v>7</v>
      </c>
      <c r="E1" s="27" t="s">
        <v>358</v>
      </c>
      <c r="F1" s="27" t="s">
        <v>362</v>
      </c>
      <c r="G1" s="27" t="s">
        <v>360</v>
      </c>
      <c r="H1" s="27" t="s">
        <v>365</v>
      </c>
      <c r="I1" s="27" t="s">
        <v>377</v>
      </c>
      <c r="J1" t="s">
        <v>356</v>
      </c>
      <c r="K1" s="27" t="s">
        <v>459</v>
      </c>
      <c r="L1" t="s">
        <v>371</v>
      </c>
      <c r="M1" t="s">
        <v>370</v>
      </c>
      <c r="N1" t="s">
        <v>369</v>
      </c>
      <c r="O1" t="s">
        <v>361</v>
      </c>
      <c r="P1" t="s">
        <v>372</v>
      </c>
      <c r="Q1" t="s">
        <v>390</v>
      </c>
      <c r="R1" t="s">
        <v>399</v>
      </c>
      <c r="S1" t="s">
        <v>395</v>
      </c>
      <c r="T1" t="s">
        <v>373</v>
      </c>
      <c r="U1" t="s">
        <v>359</v>
      </c>
      <c r="V1" t="s">
        <v>363</v>
      </c>
      <c r="W1" t="s">
        <v>366</v>
      </c>
      <c r="X1" t="s">
        <v>364</v>
      </c>
      <c r="Y1" t="s">
        <v>357</v>
      </c>
      <c r="Z1" t="s">
        <v>367</v>
      </c>
      <c r="AA1" t="s">
        <v>368</v>
      </c>
      <c r="AD1" t="s">
        <v>345</v>
      </c>
      <c r="AE1" s="27" t="s">
        <v>7</v>
      </c>
    </row>
    <row r="2" spans="2:31" x14ac:dyDescent="0.55000000000000004">
      <c r="B2" s="267">
        <f t="shared" ref="B2:B53" si="0">SUM(D2:AB2)-I2</f>
        <v>22</v>
      </c>
      <c r="C2" s="1">
        <v>44064</v>
      </c>
      <c r="D2">
        <v>13</v>
      </c>
      <c r="G2">
        <v>2</v>
      </c>
      <c r="H2">
        <v>1</v>
      </c>
      <c r="I2" s="267">
        <f>SUM(J2:AA2)</f>
        <v>6</v>
      </c>
      <c r="O2">
        <v>3</v>
      </c>
      <c r="W2">
        <v>3</v>
      </c>
      <c r="AC2" s="1">
        <f>+C2</f>
        <v>44064</v>
      </c>
      <c r="AD2" s="268">
        <f>+B2</f>
        <v>22</v>
      </c>
      <c r="AE2">
        <f>+D2</f>
        <v>13</v>
      </c>
    </row>
    <row r="3" spans="2:31" x14ac:dyDescent="0.55000000000000004">
      <c r="B3" s="267">
        <f t="shared" si="0"/>
        <v>12</v>
      </c>
      <c r="C3" s="1">
        <v>44065</v>
      </c>
      <c r="D3">
        <v>0</v>
      </c>
      <c r="E3">
        <v>2</v>
      </c>
      <c r="G3">
        <v>2</v>
      </c>
      <c r="H3">
        <v>1</v>
      </c>
      <c r="I3" s="267">
        <f t="shared" ref="I3:I75" si="1">SUM(J3:AA3)</f>
        <v>7</v>
      </c>
      <c r="O3">
        <v>5</v>
      </c>
      <c r="Y3">
        <v>2</v>
      </c>
      <c r="AC3" s="1">
        <f t="shared" ref="AC3:AC55" si="2">+C3</f>
        <v>44065</v>
      </c>
      <c r="AD3" s="268">
        <f t="shared" ref="AD3:AD55" si="3">+B3</f>
        <v>12</v>
      </c>
      <c r="AE3">
        <f t="shared" ref="AE3:AE55" si="4">+D3</f>
        <v>0</v>
      </c>
    </row>
    <row r="4" spans="2:31" x14ac:dyDescent="0.55000000000000004">
      <c r="B4" s="267">
        <f t="shared" si="0"/>
        <v>16</v>
      </c>
      <c r="C4" s="1">
        <v>44066</v>
      </c>
      <c r="D4">
        <v>5</v>
      </c>
      <c r="F4">
        <v>3</v>
      </c>
      <c r="H4">
        <v>3</v>
      </c>
      <c r="I4" s="267">
        <f t="shared" si="1"/>
        <v>5</v>
      </c>
      <c r="W4">
        <v>1</v>
      </c>
      <c r="X4">
        <v>1</v>
      </c>
      <c r="Z4">
        <v>3</v>
      </c>
      <c r="AC4" s="1">
        <f t="shared" si="2"/>
        <v>44066</v>
      </c>
      <c r="AD4" s="268">
        <f t="shared" si="3"/>
        <v>16</v>
      </c>
      <c r="AE4">
        <f t="shared" si="4"/>
        <v>5</v>
      </c>
    </row>
    <row r="5" spans="2:31" x14ac:dyDescent="0.55000000000000004">
      <c r="B5" s="267">
        <f t="shared" si="0"/>
        <v>14</v>
      </c>
      <c r="C5" s="1">
        <v>44067</v>
      </c>
      <c r="D5">
        <v>2</v>
      </c>
      <c r="E5">
        <v>3</v>
      </c>
      <c r="F5">
        <v>4</v>
      </c>
      <c r="G5">
        <v>2</v>
      </c>
      <c r="I5" s="267">
        <f t="shared" si="1"/>
        <v>3</v>
      </c>
      <c r="O5">
        <v>1</v>
      </c>
      <c r="U5">
        <v>1</v>
      </c>
      <c r="Y5">
        <v>1</v>
      </c>
      <c r="AC5" s="1">
        <f t="shared" si="2"/>
        <v>44067</v>
      </c>
      <c r="AD5" s="268">
        <f t="shared" si="3"/>
        <v>14</v>
      </c>
      <c r="AE5">
        <f t="shared" si="4"/>
        <v>2</v>
      </c>
    </row>
    <row r="6" spans="2:31" x14ac:dyDescent="0.55000000000000004">
      <c r="B6" s="267">
        <f t="shared" si="0"/>
        <v>15</v>
      </c>
      <c r="C6" s="1">
        <v>44068</v>
      </c>
      <c r="D6">
        <v>4</v>
      </c>
      <c r="E6">
        <v>4</v>
      </c>
      <c r="F6">
        <v>5</v>
      </c>
      <c r="I6" s="267">
        <f t="shared" si="1"/>
        <v>2</v>
      </c>
      <c r="Y6">
        <v>1</v>
      </c>
      <c r="Z6">
        <v>1</v>
      </c>
      <c r="AC6" s="1">
        <f t="shared" si="2"/>
        <v>44068</v>
      </c>
      <c r="AD6" s="268">
        <f t="shared" si="3"/>
        <v>15</v>
      </c>
      <c r="AE6">
        <f t="shared" si="4"/>
        <v>4</v>
      </c>
    </row>
    <row r="7" spans="2:31" x14ac:dyDescent="0.55000000000000004">
      <c r="B7" s="267">
        <f t="shared" si="0"/>
        <v>8</v>
      </c>
      <c r="C7" s="1">
        <v>44069</v>
      </c>
      <c r="D7">
        <v>2</v>
      </c>
      <c r="F7">
        <v>4</v>
      </c>
      <c r="I7" s="267">
        <f t="shared" si="1"/>
        <v>2</v>
      </c>
      <c r="O7">
        <v>2</v>
      </c>
      <c r="AC7" s="1">
        <f t="shared" si="2"/>
        <v>44069</v>
      </c>
      <c r="AD7" s="268">
        <f t="shared" si="3"/>
        <v>8</v>
      </c>
      <c r="AE7">
        <f t="shared" si="4"/>
        <v>2</v>
      </c>
    </row>
    <row r="8" spans="2:31" x14ac:dyDescent="0.55000000000000004">
      <c r="B8" s="267">
        <f t="shared" si="0"/>
        <v>9</v>
      </c>
      <c r="C8" s="1">
        <v>44070</v>
      </c>
      <c r="D8">
        <v>3</v>
      </c>
      <c r="E8">
        <v>1</v>
      </c>
      <c r="F8">
        <v>4</v>
      </c>
      <c r="H8">
        <v>1</v>
      </c>
      <c r="I8" s="267">
        <f t="shared" si="1"/>
        <v>0</v>
      </c>
      <c r="AC8" s="1">
        <f t="shared" si="2"/>
        <v>44070</v>
      </c>
      <c r="AD8" s="268">
        <f t="shared" si="3"/>
        <v>9</v>
      </c>
      <c r="AE8">
        <f t="shared" si="4"/>
        <v>3</v>
      </c>
    </row>
    <row r="9" spans="2:31" x14ac:dyDescent="0.55000000000000004">
      <c r="B9" s="267">
        <f t="shared" si="0"/>
        <v>9</v>
      </c>
      <c r="C9" s="1">
        <v>44071</v>
      </c>
      <c r="D9">
        <v>3</v>
      </c>
      <c r="E9">
        <v>2</v>
      </c>
      <c r="F9">
        <v>2</v>
      </c>
      <c r="H9">
        <v>2</v>
      </c>
      <c r="I9" s="267">
        <f t="shared" si="1"/>
        <v>0</v>
      </c>
      <c r="AC9" s="1">
        <f t="shared" si="2"/>
        <v>44071</v>
      </c>
      <c r="AD9" s="268">
        <f t="shared" si="3"/>
        <v>9</v>
      </c>
      <c r="AE9">
        <f t="shared" si="4"/>
        <v>3</v>
      </c>
    </row>
    <row r="10" spans="2:31" x14ac:dyDescent="0.55000000000000004">
      <c r="B10" s="267">
        <f t="shared" si="0"/>
        <v>9</v>
      </c>
      <c r="C10" s="1">
        <v>44072</v>
      </c>
      <c r="D10">
        <v>3</v>
      </c>
      <c r="E10">
        <v>1</v>
      </c>
      <c r="F10">
        <v>2</v>
      </c>
      <c r="H10">
        <v>2</v>
      </c>
      <c r="I10" s="267">
        <f t="shared" si="1"/>
        <v>1</v>
      </c>
      <c r="Y10">
        <v>1</v>
      </c>
      <c r="AC10" s="1">
        <f t="shared" si="2"/>
        <v>44072</v>
      </c>
      <c r="AD10" s="268">
        <f t="shared" si="3"/>
        <v>9</v>
      </c>
      <c r="AE10">
        <f t="shared" si="4"/>
        <v>3</v>
      </c>
    </row>
    <row r="11" spans="2:31" x14ac:dyDescent="0.55000000000000004">
      <c r="B11" s="267">
        <f t="shared" si="0"/>
        <v>17</v>
      </c>
      <c r="C11" s="1">
        <v>44073</v>
      </c>
      <c r="D11">
        <v>6</v>
      </c>
      <c r="E11">
        <v>1</v>
      </c>
      <c r="G11">
        <v>1</v>
      </c>
      <c r="H11">
        <v>2</v>
      </c>
      <c r="I11" s="267">
        <f t="shared" si="1"/>
        <v>7</v>
      </c>
      <c r="X11">
        <v>1</v>
      </c>
      <c r="Y11">
        <v>5</v>
      </c>
      <c r="AA11">
        <v>1</v>
      </c>
      <c r="AC11" s="1">
        <f t="shared" si="2"/>
        <v>44073</v>
      </c>
      <c r="AD11" s="268">
        <f t="shared" si="3"/>
        <v>17</v>
      </c>
      <c r="AE11">
        <f t="shared" si="4"/>
        <v>6</v>
      </c>
    </row>
    <row r="12" spans="2:31" x14ac:dyDescent="0.55000000000000004">
      <c r="B12" s="267">
        <f t="shared" si="0"/>
        <v>10</v>
      </c>
      <c r="C12" s="1">
        <v>44074</v>
      </c>
      <c r="D12">
        <v>1</v>
      </c>
      <c r="E12">
        <v>1</v>
      </c>
      <c r="H12">
        <v>1</v>
      </c>
      <c r="I12" s="267">
        <f t="shared" si="1"/>
        <v>7</v>
      </c>
      <c r="O12">
        <v>3</v>
      </c>
      <c r="V12">
        <v>1</v>
      </c>
      <c r="Y12">
        <v>3</v>
      </c>
      <c r="AC12" s="1">
        <f t="shared" si="2"/>
        <v>44074</v>
      </c>
      <c r="AD12" s="268">
        <f t="shared" si="3"/>
        <v>10</v>
      </c>
      <c r="AE12">
        <f t="shared" si="4"/>
        <v>1</v>
      </c>
    </row>
    <row r="13" spans="2:31" x14ac:dyDescent="0.55000000000000004">
      <c r="B13" s="267">
        <f t="shared" si="0"/>
        <v>8</v>
      </c>
      <c r="C13" s="1">
        <v>44075</v>
      </c>
      <c r="D13">
        <v>4</v>
      </c>
      <c r="E13">
        <v>2</v>
      </c>
      <c r="F13">
        <v>1</v>
      </c>
      <c r="I13" s="267">
        <f t="shared" si="1"/>
        <v>1</v>
      </c>
      <c r="U13">
        <v>1</v>
      </c>
      <c r="AC13" s="1">
        <f t="shared" si="2"/>
        <v>44075</v>
      </c>
      <c r="AD13" s="268">
        <f t="shared" si="3"/>
        <v>8</v>
      </c>
      <c r="AE13">
        <f t="shared" si="4"/>
        <v>4</v>
      </c>
    </row>
    <row r="14" spans="2:31" x14ac:dyDescent="0.55000000000000004">
      <c r="B14" s="267">
        <f t="shared" si="0"/>
        <v>11</v>
      </c>
      <c r="C14" s="1">
        <v>44076</v>
      </c>
      <c r="E14">
        <v>3</v>
      </c>
      <c r="F14">
        <v>2</v>
      </c>
      <c r="G14">
        <v>6</v>
      </c>
      <c r="I14" s="267">
        <f t="shared" si="1"/>
        <v>0</v>
      </c>
      <c r="AC14" s="1">
        <f t="shared" si="2"/>
        <v>44076</v>
      </c>
      <c r="AD14" s="268">
        <f t="shared" si="3"/>
        <v>11</v>
      </c>
      <c r="AE14">
        <f t="shared" si="4"/>
        <v>0</v>
      </c>
    </row>
    <row r="15" spans="2:31" x14ac:dyDescent="0.55000000000000004">
      <c r="B15" s="267">
        <f t="shared" si="0"/>
        <v>25</v>
      </c>
      <c r="C15" s="1">
        <v>44077</v>
      </c>
      <c r="D15">
        <v>5</v>
      </c>
      <c r="E15">
        <v>13</v>
      </c>
      <c r="F15">
        <v>1</v>
      </c>
      <c r="G15">
        <v>2</v>
      </c>
      <c r="H15">
        <v>1</v>
      </c>
      <c r="I15" s="267">
        <f t="shared" si="1"/>
        <v>3</v>
      </c>
      <c r="N15">
        <v>2</v>
      </c>
      <c r="Y15">
        <v>1</v>
      </c>
      <c r="AC15" s="1">
        <f t="shared" si="2"/>
        <v>44077</v>
      </c>
      <c r="AD15" s="268">
        <f t="shared" si="3"/>
        <v>25</v>
      </c>
      <c r="AE15">
        <f t="shared" si="4"/>
        <v>5</v>
      </c>
    </row>
    <row r="16" spans="2:31" x14ac:dyDescent="0.55000000000000004">
      <c r="B16" s="267">
        <f t="shared" si="0"/>
        <v>10</v>
      </c>
      <c r="C16" s="1">
        <v>44078</v>
      </c>
      <c r="D16">
        <v>3</v>
      </c>
      <c r="E16">
        <v>2</v>
      </c>
      <c r="G16">
        <v>1</v>
      </c>
      <c r="H16">
        <v>1</v>
      </c>
      <c r="I16" s="267">
        <f t="shared" si="1"/>
        <v>3</v>
      </c>
      <c r="Y16">
        <v>1</v>
      </c>
      <c r="Z16">
        <v>2</v>
      </c>
      <c r="AC16" s="1">
        <f t="shared" si="2"/>
        <v>44078</v>
      </c>
      <c r="AD16" s="268">
        <f t="shared" si="3"/>
        <v>10</v>
      </c>
      <c r="AE16">
        <f t="shared" si="4"/>
        <v>3</v>
      </c>
    </row>
    <row r="17" spans="2:31" x14ac:dyDescent="0.55000000000000004">
      <c r="B17" s="267">
        <f t="shared" si="0"/>
        <v>10</v>
      </c>
      <c r="C17" s="1">
        <v>44079</v>
      </c>
      <c r="D17">
        <v>2</v>
      </c>
      <c r="E17">
        <v>3</v>
      </c>
      <c r="G17">
        <v>3</v>
      </c>
      <c r="H17">
        <v>1</v>
      </c>
      <c r="I17" s="267">
        <f t="shared" si="1"/>
        <v>1</v>
      </c>
      <c r="M17">
        <v>1</v>
      </c>
      <c r="AC17" s="1">
        <f t="shared" si="2"/>
        <v>44079</v>
      </c>
      <c r="AD17" s="268">
        <f t="shared" si="3"/>
        <v>10</v>
      </c>
      <c r="AE17">
        <f t="shared" si="4"/>
        <v>2</v>
      </c>
    </row>
    <row r="18" spans="2:31" x14ac:dyDescent="0.55000000000000004">
      <c r="B18" s="267">
        <f t="shared" si="0"/>
        <v>12</v>
      </c>
      <c r="C18" s="1">
        <v>44080</v>
      </c>
      <c r="D18">
        <v>4</v>
      </c>
      <c r="E18">
        <v>4</v>
      </c>
      <c r="F18">
        <v>2</v>
      </c>
      <c r="I18" s="267">
        <f t="shared" si="1"/>
        <v>2</v>
      </c>
      <c r="L18">
        <v>1</v>
      </c>
      <c r="Y18">
        <v>1</v>
      </c>
      <c r="AC18" s="1">
        <f t="shared" si="2"/>
        <v>44080</v>
      </c>
      <c r="AD18" s="268">
        <f t="shared" si="3"/>
        <v>12</v>
      </c>
      <c r="AE18">
        <f t="shared" si="4"/>
        <v>4</v>
      </c>
    </row>
    <row r="19" spans="2:31" x14ac:dyDescent="0.55000000000000004">
      <c r="B19" s="267">
        <f t="shared" si="0"/>
        <v>10</v>
      </c>
      <c r="C19" s="1">
        <v>44081</v>
      </c>
      <c r="D19">
        <v>0</v>
      </c>
      <c r="E19">
        <v>2</v>
      </c>
      <c r="F19">
        <v>5</v>
      </c>
      <c r="G19">
        <v>1</v>
      </c>
      <c r="H19">
        <v>1</v>
      </c>
      <c r="I19" s="267">
        <f t="shared" si="1"/>
        <v>1</v>
      </c>
      <c r="Y19">
        <v>1</v>
      </c>
      <c r="AC19" s="1">
        <f t="shared" si="2"/>
        <v>44081</v>
      </c>
      <c r="AD19" s="268">
        <f t="shared" si="3"/>
        <v>10</v>
      </c>
      <c r="AE19">
        <f t="shared" si="4"/>
        <v>0</v>
      </c>
    </row>
    <row r="20" spans="2:31" x14ac:dyDescent="0.55000000000000004">
      <c r="B20" s="267">
        <f t="shared" si="0"/>
        <v>2</v>
      </c>
      <c r="C20" s="1">
        <v>44082</v>
      </c>
      <c r="D20">
        <v>1</v>
      </c>
      <c r="F20">
        <v>1</v>
      </c>
      <c r="I20" s="267">
        <f t="shared" si="1"/>
        <v>0</v>
      </c>
      <c r="AC20" s="1">
        <f t="shared" si="2"/>
        <v>44082</v>
      </c>
      <c r="AD20" s="268">
        <f t="shared" si="3"/>
        <v>2</v>
      </c>
      <c r="AE20">
        <f t="shared" si="4"/>
        <v>1</v>
      </c>
    </row>
    <row r="21" spans="2:31" x14ac:dyDescent="0.55000000000000004">
      <c r="B21" s="267">
        <f t="shared" si="0"/>
        <v>7</v>
      </c>
      <c r="C21" s="1">
        <v>44083</v>
      </c>
      <c r="D21">
        <v>6</v>
      </c>
      <c r="E21">
        <v>1</v>
      </c>
      <c r="I21" s="267">
        <f t="shared" si="1"/>
        <v>0</v>
      </c>
      <c r="AC21" s="1">
        <f t="shared" si="2"/>
        <v>44083</v>
      </c>
      <c r="AD21" s="268">
        <f t="shared" si="3"/>
        <v>7</v>
      </c>
      <c r="AE21">
        <f t="shared" si="4"/>
        <v>6</v>
      </c>
    </row>
    <row r="22" spans="2:31" x14ac:dyDescent="0.55000000000000004">
      <c r="B22" s="267">
        <f t="shared" si="0"/>
        <v>15</v>
      </c>
      <c r="C22" s="1">
        <v>44084</v>
      </c>
      <c r="D22">
        <v>8</v>
      </c>
      <c r="E22">
        <v>4</v>
      </c>
      <c r="F22">
        <v>1</v>
      </c>
      <c r="G22">
        <v>1</v>
      </c>
      <c r="I22" s="267">
        <f t="shared" si="1"/>
        <v>1</v>
      </c>
      <c r="U22">
        <v>1</v>
      </c>
      <c r="AC22" s="1">
        <f t="shared" si="2"/>
        <v>44084</v>
      </c>
      <c r="AD22" s="268">
        <f t="shared" si="3"/>
        <v>15</v>
      </c>
      <c r="AE22">
        <f t="shared" si="4"/>
        <v>8</v>
      </c>
    </row>
    <row r="23" spans="2:31" x14ac:dyDescent="0.55000000000000004">
      <c r="B23" s="267">
        <f t="shared" si="0"/>
        <v>6</v>
      </c>
      <c r="C23" s="1">
        <v>44085</v>
      </c>
      <c r="D23">
        <v>2</v>
      </c>
      <c r="E23">
        <v>2</v>
      </c>
      <c r="G23">
        <v>1</v>
      </c>
      <c r="H23">
        <v>1</v>
      </c>
      <c r="I23" s="267">
        <f t="shared" si="1"/>
        <v>0</v>
      </c>
      <c r="AC23" s="1">
        <f t="shared" si="2"/>
        <v>44085</v>
      </c>
      <c r="AD23" s="268">
        <f t="shared" si="3"/>
        <v>6</v>
      </c>
      <c r="AE23">
        <f t="shared" si="4"/>
        <v>2</v>
      </c>
    </row>
    <row r="24" spans="2:31" x14ac:dyDescent="0.55000000000000004">
      <c r="B24" s="267">
        <f t="shared" si="0"/>
        <v>10</v>
      </c>
      <c r="C24" s="1">
        <v>44086</v>
      </c>
      <c r="D24">
        <v>3</v>
      </c>
      <c r="E24">
        <v>1</v>
      </c>
      <c r="G24">
        <v>1</v>
      </c>
      <c r="I24" s="267">
        <f t="shared" si="1"/>
        <v>5</v>
      </c>
      <c r="N24">
        <v>1</v>
      </c>
      <c r="P24">
        <v>1</v>
      </c>
      <c r="Y24">
        <v>1</v>
      </c>
      <c r="AA24">
        <v>2</v>
      </c>
      <c r="AC24" s="1">
        <f t="shared" si="2"/>
        <v>44086</v>
      </c>
      <c r="AD24" s="268">
        <f t="shared" si="3"/>
        <v>10</v>
      </c>
      <c r="AE24">
        <f t="shared" si="4"/>
        <v>3</v>
      </c>
    </row>
    <row r="25" spans="2:31" x14ac:dyDescent="0.55000000000000004">
      <c r="B25" s="267">
        <f t="shared" si="0"/>
        <v>10</v>
      </c>
      <c r="C25" s="1">
        <v>44087</v>
      </c>
      <c r="D25">
        <v>5</v>
      </c>
      <c r="E25">
        <v>1</v>
      </c>
      <c r="H25">
        <v>2</v>
      </c>
      <c r="I25" s="267">
        <f t="shared" si="1"/>
        <v>2</v>
      </c>
      <c r="Z25">
        <v>2</v>
      </c>
      <c r="AC25" s="1">
        <f t="shared" si="2"/>
        <v>44087</v>
      </c>
      <c r="AD25" s="268">
        <f t="shared" si="3"/>
        <v>10</v>
      </c>
      <c r="AE25">
        <f t="shared" si="4"/>
        <v>5</v>
      </c>
    </row>
    <row r="26" spans="2:31" x14ac:dyDescent="0.55000000000000004">
      <c r="B26" s="267">
        <f t="shared" si="0"/>
        <v>8</v>
      </c>
      <c r="C26" s="1">
        <v>44088</v>
      </c>
      <c r="D26">
        <v>1</v>
      </c>
      <c r="E26">
        <v>4</v>
      </c>
      <c r="F26">
        <v>1</v>
      </c>
      <c r="I26" s="267">
        <f t="shared" si="1"/>
        <v>2</v>
      </c>
      <c r="Z26">
        <v>1</v>
      </c>
      <c r="AA26">
        <v>1</v>
      </c>
      <c r="AC26" s="1">
        <f t="shared" si="2"/>
        <v>44088</v>
      </c>
      <c r="AD26" s="268">
        <f t="shared" si="3"/>
        <v>8</v>
      </c>
      <c r="AE26">
        <f t="shared" si="4"/>
        <v>1</v>
      </c>
    </row>
    <row r="27" spans="2:31" x14ac:dyDescent="0.55000000000000004">
      <c r="B27" s="267">
        <f t="shared" si="0"/>
        <v>12</v>
      </c>
      <c r="C27" s="1">
        <v>44089</v>
      </c>
      <c r="D27">
        <v>2</v>
      </c>
      <c r="E27">
        <v>1</v>
      </c>
      <c r="F27">
        <v>4</v>
      </c>
      <c r="G27">
        <v>1</v>
      </c>
      <c r="H27">
        <v>2</v>
      </c>
      <c r="I27" s="267">
        <f t="shared" si="1"/>
        <v>2</v>
      </c>
      <c r="Z27">
        <v>1</v>
      </c>
      <c r="AA27">
        <v>1</v>
      </c>
      <c r="AC27" s="1">
        <f t="shared" si="2"/>
        <v>44089</v>
      </c>
      <c r="AD27" s="268">
        <f t="shared" si="3"/>
        <v>12</v>
      </c>
      <c r="AE27">
        <f t="shared" si="4"/>
        <v>2</v>
      </c>
    </row>
    <row r="28" spans="2:31" x14ac:dyDescent="0.55000000000000004">
      <c r="B28" s="267">
        <f t="shared" si="0"/>
        <v>9</v>
      </c>
      <c r="C28" s="1">
        <v>44090</v>
      </c>
      <c r="D28">
        <v>4</v>
      </c>
      <c r="E28">
        <v>1</v>
      </c>
      <c r="G28">
        <v>2</v>
      </c>
      <c r="I28" s="267">
        <f t="shared" si="1"/>
        <v>2</v>
      </c>
      <c r="P28">
        <v>1</v>
      </c>
      <c r="Z28">
        <v>1</v>
      </c>
      <c r="AC28" s="1">
        <f t="shared" si="2"/>
        <v>44090</v>
      </c>
      <c r="AD28" s="268">
        <f t="shared" si="3"/>
        <v>9</v>
      </c>
      <c r="AE28">
        <f t="shared" si="4"/>
        <v>4</v>
      </c>
    </row>
    <row r="29" spans="2:31" x14ac:dyDescent="0.55000000000000004">
      <c r="B29" s="267">
        <f t="shared" si="0"/>
        <v>32</v>
      </c>
      <c r="C29" s="1">
        <v>44091</v>
      </c>
      <c r="D29">
        <v>12</v>
      </c>
      <c r="E29">
        <v>3</v>
      </c>
      <c r="G29">
        <v>13</v>
      </c>
      <c r="H29">
        <v>1</v>
      </c>
      <c r="I29" s="267">
        <f t="shared" si="1"/>
        <v>3</v>
      </c>
      <c r="Y29">
        <v>3</v>
      </c>
      <c r="AC29" s="1">
        <f t="shared" si="2"/>
        <v>44091</v>
      </c>
      <c r="AD29" s="268">
        <f t="shared" si="3"/>
        <v>32</v>
      </c>
      <c r="AE29">
        <f t="shared" si="4"/>
        <v>12</v>
      </c>
    </row>
    <row r="30" spans="2:31" x14ac:dyDescent="0.55000000000000004">
      <c r="B30" s="267">
        <f t="shared" si="0"/>
        <v>14</v>
      </c>
      <c r="C30" s="1">
        <v>44092</v>
      </c>
      <c r="D30">
        <v>2</v>
      </c>
      <c r="E30">
        <v>6</v>
      </c>
      <c r="F30">
        <v>2</v>
      </c>
      <c r="G30">
        <v>2</v>
      </c>
      <c r="H30">
        <v>1</v>
      </c>
      <c r="I30" s="267">
        <f t="shared" si="1"/>
        <v>1</v>
      </c>
      <c r="U30">
        <v>1</v>
      </c>
      <c r="AC30" s="1">
        <f t="shared" si="2"/>
        <v>44092</v>
      </c>
      <c r="AD30" s="268">
        <f t="shared" si="3"/>
        <v>14</v>
      </c>
      <c r="AE30">
        <f t="shared" si="4"/>
        <v>2</v>
      </c>
    </row>
    <row r="31" spans="2:31" x14ac:dyDescent="0.55000000000000004">
      <c r="B31" s="267">
        <f t="shared" si="0"/>
        <v>10</v>
      </c>
      <c r="C31" s="1">
        <v>44093</v>
      </c>
      <c r="D31">
        <v>4</v>
      </c>
      <c r="E31">
        <v>4</v>
      </c>
      <c r="H31">
        <v>1</v>
      </c>
      <c r="I31" s="267">
        <f t="shared" si="1"/>
        <v>1</v>
      </c>
      <c r="P31">
        <v>1</v>
      </c>
      <c r="AC31" s="1">
        <f t="shared" si="2"/>
        <v>44093</v>
      </c>
      <c r="AD31" s="268">
        <f t="shared" si="3"/>
        <v>10</v>
      </c>
      <c r="AE31">
        <f t="shared" si="4"/>
        <v>4</v>
      </c>
    </row>
    <row r="32" spans="2:31" x14ac:dyDescent="0.55000000000000004">
      <c r="B32" s="267">
        <f t="shared" si="0"/>
        <v>12</v>
      </c>
      <c r="C32" s="1">
        <v>44094</v>
      </c>
      <c r="D32">
        <v>2</v>
      </c>
      <c r="E32">
        <v>3</v>
      </c>
      <c r="G32">
        <v>2</v>
      </c>
      <c r="H32">
        <v>1</v>
      </c>
      <c r="I32" s="267">
        <f t="shared" si="1"/>
        <v>4</v>
      </c>
      <c r="V32">
        <v>2</v>
      </c>
      <c r="Z32">
        <v>2</v>
      </c>
      <c r="AC32" s="1">
        <f t="shared" si="2"/>
        <v>44094</v>
      </c>
      <c r="AD32" s="268">
        <f t="shared" si="3"/>
        <v>12</v>
      </c>
      <c r="AE32">
        <f t="shared" si="4"/>
        <v>2</v>
      </c>
    </row>
    <row r="33" spans="2:31" x14ac:dyDescent="0.55000000000000004">
      <c r="B33" s="267">
        <f t="shared" si="0"/>
        <v>6</v>
      </c>
      <c r="C33" s="1">
        <v>44095</v>
      </c>
      <c r="D33">
        <v>1</v>
      </c>
      <c r="E33">
        <v>3</v>
      </c>
      <c r="I33" s="267">
        <f t="shared" si="1"/>
        <v>2</v>
      </c>
      <c r="Y33">
        <v>1</v>
      </c>
      <c r="Z33">
        <v>1</v>
      </c>
      <c r="AC33" s="1">
        <f t="shared" si="2"/>
        <v>44095</v>
      </c>
      <c r="AD33" s="268">
        <f t="shared" si="3"/>
        <v>6</v>
      </c>
      <c r="AE33">
        <f t="shared" si="4"/>
        <v>1</v>
      </c>
    </row>
    <row r="34" spans="2:31" x14ac:dyDescent="0.55000000000000004">
      <c r="B34" s="267">
        <f t="shared" si="0"/>
        <v>10</v>
      </c>
      <c r="C34" s="1">
        <v>44096</v>
      </c>
      <c r="D34">
        <v>0</v>
      </c>
      <c r="E34">
        <v>4</v>
      </c>
      <c r="I34" s="267">
        <f t="shared" si="1"/>
        <v>6</v>
      </c>
      <c r="P34">
        <v>1</v>
      </c>
      <c r="W34">
        <v>1</v>
      </c>
      <c r="Y34">
        <v>1</v>
      </c>
      <c r="Z34">
        <v>3</v>
      </c>
      <c r="AC34" s="1">
        <f t="shared" si="2"/>
        <v>44096</v>
      </c>
      <c r="AD34" s="268">
        <f t="shared" si="3"/>
        <v>10</v>
      </c>
      <c r="AE34">
        <f t="shared" si="4"/>
        <v>0</v>
      </c>
    </row>
    <row r="35" spans="2:31" x14ac:dyDescent="0.55000000000000004">
      <c r="B35" s="267">
        <f t="shared" si="0"/>
        <v>7</v>
      </c>
      <c r="C35" s="1">
        <v>44097</v>
      </c>
      <c r="D35">
        <v>2</v>
      </c>
      <c r="G35">
        <v>1</v>
      </c>
      <c r="I35" s="267">
        <f t="shared" si="1"/>
        <v>4</v>
      </c>
      <c r="N35">
        <v>1</v>
      </c>
      <c r="T35">
        <v>1</v>
      </c>
      <c r="U35">
        <v>2</v>
      </c>
      <c r="AC35" s="1">
        <f t="shared" si="2"/>
        <v>44097</v>
      </c>
      <c r="AD35" s="268">
        <f t="shared" si="3"/>
        <v>7</v>
      </c>
      <c r="AE35">
        <f t="shared" si="4"/>
        <v>2</v>
      </c>
    </row>
    <row r="36" spans="2:31" x14ac:dyDescent="0.55000000000000004">
      <c r="B36" s="267">
        <f t="shared" si="0"/>
        <v>8</v>
      </c>
      <c r="C36" s="1">
        <v>44098</v>
      </c>
      <c r="D36">
        <v>4</v>
      </c>
      <c r="E36">
        <v>2</v>
      </c>
      <c r="F36">
        <v>1</v>
      </c>
      <c r="I36" s="267">
        <f t="shared" si="1"/>
        <v>1</v>
      </c>
      <c r="J36">
        <v>1</v>
      </c>
      <c r="AC36" s="1">
        <f t="shared" si="2"/>
        <v>44098</v>
      </c>
      <c r="AD36" s="268">
        <f t="shared" si="3"/>
        <v>8</v>
      </c>
      <c r="AE36">
        <f t="shared" si="4"/>
        <v>4</v>
      </c>
    </row>
    <row r="37" spans="2:31" x14ac:dyDescent="0.55000000000000004">
      <c r="B37" s="267">
        <f t="shared" si="0"/>
        <v>15</v>
      </c>
      <c r="C37" s="1">
        <v>44099</v>
      </c>
      <c r="D37">
        <v>0</v>
      </c>
      <c r="E37">
        <v>3</v>
      </c>
      <c r="F37">
        <v>9</v>
      </c>
      <c r="G37">
        <v>1</v>
      </c>
      <c r="H37">
        <v>1</v>
      </c>
      <c r="I37" s="267">
        <f t="shared" si="1"/>
        <v>1</v>
      </c>
      <c r="Y37">
        <v>1</v>
      </c>
      <c r="AC37" s="1">
        <f t="shared" si="2"/>
        <v>44099</v>
      </c>
      <c r="AD37" s="268">
        <f t="shared" si="3"/>
        <v>15</v>
      </c>
      <c r="AE37">
        <f t="shared" si="4"/>
        <v>0</v>
      </c>
    </row>
    <row r="38" spans="2:31" x14ac:dyDescent="0.55000000000000004">
      <c r="B38" s="267">
        <f t="shared" si="0"/>
        <v>14</v>
      </c>
      <c r="C38" s="1">
        <v>44100</v>
      </c>
      <c r="D38">
        <v>1</v>
      </c>
      <c r="E38">
        <v>2</v>
      </c>
      <c r="F38">
        <v>3</v>
      </c>
      <c r="H38">
        <v>4</v>
      </c>
      <c r="I38" s="267">
        <f t="shared" si="1"/>
        <v>4</v>
      </c>
      <c r="U38">
        <v>4</v>
      </c>
      <c r="AC38" s="1">
        <f t="shared" si="2"/>
        <v>44100</v>
      </c>
      <c r="AD38" s="268">
        <f t="shared" si="3"/>
        <v>14</v>
      </c>
      <c r="AE38">
        <f t="shared" si="4"/>
        <v>1</v>
      </c>
    </row>
    <row r="39" spans="2:31" x14ac:dyDescent="0.55000000000000004">
      <c r="B39" s="267">
        <f t="shared" si="0"/>
        <v>21</v>
      </c>
      <c r="C39" s="1">
        <v>44101</v>
      </c>
      <c r="D39">
        <v>10</v>
      </c>
      <c r="E39">
        <v>5</v>
      </c>
      <c r="H39">
        <v>2</v>
      </c>
      <c r="I39" s="267">
        <f t="shared" si="1"/>
        <v>4</v>
      </c>
      <c r="V39">
        <v>3</v>
      </c>
      <c r="X39">
        <v>1</v>
      </c>
      <c r="AC39" s="1">
        <f t="shared" si="2"/>
        <v>44101</v>
      </c>
      <c r="AD39" s="268">
        <f t="shared" si="3"/>
        <v>21</v>
      </c>
      <c r="AE39">
        <f t="shared" si="4"/>
        <v>10</v>
      </c>
    </row>
    <row r="40" spans="2:31" x14ac:dyDescent="0.55000000000000004">
      <c r="B40" s="267">
        <f t="shared" si="0"/>
        <v>12</v>
      </c>
      <c r="C40" s="1">
        <v>44102</v>
      </c>
      <c r="D40">
        <v>5</v>
      </c>
      <c r="F40">
        <v>3</v>
      </c>
      <c r="G40">
        <v>3</v>
      </c>
      <c r="H40">
        <v>1</v>
      </c>
      <c r="I40" s="267">
        <f t="shared" si="1"/>
        <v>0</v>
      </c>
      <c r="AC40" s="1">
        <f t="shared" si="2"/>
        <v>44102</v>
      </c>
      <c r="AD40" s="268">
        <f t="shared" si="3"/>
        <v>12</v>
      </c>
      <c r="AE40">
        <f t="shared" si="4"/>
        <v>5</v>
      </c>
    </row>
    <row r="41" spans="2:31" x14ac:dyDescent="0.55000000000000004">
      <c r="B41" s="267">
        <f t="shared" si="0"/>
        <v>19</v>
      </c>
      <c r="C41" s="1">
        <v>44103</v>
      </c>
      <c r="D41">
        <v>2</v>
      </c>
      <c r="E41">
        <v>8</v>
      </c>
      <c r="F41">
        <v>1</v>
      </c>
      <c r="G41">
        <v>2</v>
      </c>
      <c r="H41">
        <v>5</v>
      </c>
      <c r="I41" s="267">
        <f t="shared" si="1"/>
        <v>1</v>
      </c>
      <c r="P41">
        <v>1</v>
      </c>
      <c r="AC41" s="1">
        <f t="shared" si="2"/>
        <v>44103</v>
      </c>
      <c r="AD41" s="268">
        <f t="shared" si="3"/>
        <v>19</v>
      </c>
      <c r="AE41">
        <f t="shared" si="4"/>
        <v>2</v>
      </c>
    </row>
    <row r="42" spans="2:31" x14ac:dyDescent="0.55000000000000004">
      <c r="B42" s="267">
        <f t="shared" si="0"/>
        <v>11</v>
      </c>
      <c r="C42" s="1">
        <v>44104</v>
      </c>
      <c r="D42">
        <v>7</v>
      </c>
      <c r="E42">
        <v>2</v>
      </c>
      <c r="F42">
        <v>1</v>
      </c>
      <c r="G42">
        <v>1</v>
      </c>
      <c r="I42" s="267">
        <f t="shared" si="1"/>
        <v>0</v>
      </c>
      <c r="AC42" s="1">
        <f t="shared" si="2"/>
        <v>44104</v>
      </c>
      <c r="AD42" s="268">
        <f t="shared" si="3"/>
        <v>11</v>
      </c>
      <c r="AE42">
        <f t="shared" si="4"/>
        <v>7</v>
      </c>
    </row>
    <row r="43" spans="2:31" x14ac:dyDescent="0.55000000000000004">
      <c r="B43" s="267">
        <f t="shared" si="0"/>
        <v>10</v>
      </c>
      <c r="C43" s="1">
        <v>44105</v>
      </c>
      <c r="D43">
        <v>1</v>
      </c>
      <c r="E43">
        <v>2</v>
      </c>
      <c r="F43">
        <v>3</v>
      </c>
      <c r="G43">
        <v>1</v>
      </c>
      <c r="H43">
        <v>2</v>
      </c>
      <c r="I43" s="267">
        <f t="shared" si="1"/>
        <v>1</v>
      </c>
      <c r="L43">
        <v>1</v>
      </c>
      <c r="AC43" s="1">
        <f t="shared" si="2"/>
        <v>44105</v>
      </c>
      <c r="AD43" s="268">
        <f t="shared" si="3"/>
        <v>10</v>
      </c>
      <c r="AE43">
        <f t="shared" si="4"/>
        <v>1</v>
      </c>
    </row>
    <row r="44" spans="2:31" x14ac:dyDescent="0.55000000000000004">
      <c r="B44" s="267">
        <f t="shared" si="0"/>
        <v>10</v>
      </c>
      <c r="C44" s="1">
        <v>44106</v>
      </c>
      <c r="D44">
        <v>4</v>
      </c>
      <c r="E44">
        <v>3</v>
      </c>
      <c r="F44">
        <v>2</v>
      </c>
      <c r="G44">
        <v>1</v>
      </c>
      <c r="I44" s="267">
        <f t="shared" si="1"/>
        <v>0</v>
      </c>
      <c r="AC44" s="1">
        <f t="shared" si="2"/>
        <v>44106</v>
      </c>
      <c r="AD44" s="268">
        <f t="shared" si="3"/>
        <v>10</v>
      </c>
      <c r="AE44">
        <f t="shared" si="4"/>
        <v>4</v>
      </c>
    </row>
    <row r="45" spans="2:31" x14ac:dyDescent="0.55000000000000004">
      <c r="B45" s="267">
        <f t="shared" si="0"/>
        <v>16</v>
      </c>
      <c r="C45" s="1">
        <v>44107</v>
      </c>
      <c r="D45">
        <v>1</v>
      </c>
      <c r="E45">
        <v>6</v>
      </c>
      <c r="F45">
        <v>3</v>
      </c>
      <c r="G45">
        <v>2</v>
      </c>
      <c r="I45" s="267">
        <f t="shared" si="1"/>
        <v>4</v>
      </c>
      <c r="N45">
        <v>1</v>
      </c>
      <c r="Y45">
        <v>1</v>
      </c>
      <c r="Z45">
        <v>2</v>
      </c>
      <c r="AC45" s="1">
        <f t="shared" si="2"/>
        <v>44107</v>
      </c>
      <c r="AD45" s="268">
        <f t="shared" si="3"/>
        <v>16</v>
      </c>
      <c r="AE45">
        <f t="shared" si="4"/>
        <v>1</v>
      </c>
    </row>
    <row r="46" spans="2:31" x14ac:dyDescent="0.55000000000000004">
      <c r="B46" s="267">
        <f t="shared" si="0"/>
        <v>20</v>
      </c>
      <c r="C46" s="1">
        <v>44108</v>
      </c>
      <c r="D46">
        <v>10</v>
      </c>
      <c r="E46">
        <v>1</v>
      </c>
      <c r="F46">
        <v>3</v>
      </c>
      <c r="H46">
        <v>2</v>
      </c>
      <c r="I46" s="267">
        <f t="shared" si="1"/>
        <v>4</v>
      </c>
      <c r="T46">
        <v>1</v>
      </c>
      <c r="X46">
        <v>1</v>
      </c>
      <c r="Z46">
        <v>2</v>
      </c>
      <c r="AC46" s="1">
        <f t="shared" si="2"/>
        <v>44108</v>
      </c>
      <c r="AD46" s="268">
        <f t="shared" si="3"/>
        <v>20</v>
      </c>
      <c r="AE46">
        <f t="shared" si="4"/>
        <v>10</v>
      </c>
    </row>
    <row r="47" spans="2:31" x14ac:dyDescent="0.55000000000000004">
      <c r="B47" s="267">
        <f t="shared" si="0"/>
        <v>12</v>
      </c>
      <c r="C47" s="1">
        <v>44109</v>
      </c>
      <c r="D47">
        <v>2</v>
      </c>
      <c r="E47">
        <v>5</v>
      </c>
      <c r="F47">
        <v>3</v>
      </c>
      <c r="G47">
        <v>1</v>
      </c>
      <c r="I47" s="267">
        <f t="shared" si="1"/>
        <v>1</v>
      </c>
      <c r="Y47">
        <v>1</v>
      </c>
      <c r="AC47" s="1">
        <f t="shared" si="2"/>
        <v>44109</v>
      </c>
      <c r="AD47" s="268">
        <f t="shared" si="3"/>
        <v>12</v>
      </c>
      <c r="AE47">
        <f t="shared" si="4"/>
        <v>2</v>
      </c>
    </row>
    <row r="48" spans="2:31" x14ac:dyDescent="0.55000000000000004">
      <c r="B48" s="267">
        <f t="shared" si="0"/>
        <v>7</v>
      </c>
      <c r="C48" s="1">
        <v>44110</v>
      </c>
      <c r="D48">
        <v>1</v>
      </c>
      <c r="E48">
        <v>2</v>
      </c>
      <c r="F48">
        <v>3</v>
      </c>
      <c r="I48" s="267">
        <f t="shared" si="1"/>
        <v>1</v>
      </c>
      <c r="X48">
        <v>1</v>
      </c>
      <c r="AC48" s="1">
        <f t="shared" si="2"/>
        <v>44110</v>
      </c>
      <c r="AD48" s="268">
        <f t="shared" si="3"/>
        <v>7</v>
      </c>
      <c r="AE48">
        <f t="shared" si="4"/>
        <v>1</v>
      </c>
    </row>
    <row r="49" spans="2:31" x14ac:dyDescent="0.55000000000000004">
      <c r="B49" s="267">
        <f t="shared" si="0"/>
        <v>11</v>
      </c>
      <c r="C49" s="1">
        <v>44111</v>
      </c>
      <c r="D49">
        <v>5</v>
      </c>
      <c r="F49">
        <v>3</v>
      </c>
      <c r="G49">
        <v>1</v>
      </c>
      <c r="H49">
        <v>1</v>
      </c>
      <c r="I49" s="267">
        <f t="shared" si="1"/>
        <v>1</v>
      </c>
      <c r="AA49">
        <v>1</v>
      </c>
      <c r="AC49" s="1">
        <f t="shared" si="2"/>
        <v>44111</v>
      </c>
      <c r="AD49" s="268">
        <f t="shared" si="3"/>
        <v>11</v>
      </c>
      <c r="AE49">
        <f t="shared" si="4"/>
        <v>5</v>
      </c>
    </row>
    <row r="50" spans="2:31" x14ac:dyDescent="0.55000000000000004">
      <c r="B50" s="267">
        <f t="shared" si="0"/>
        <v>21</v>
      </c>
      <c r="C50" s="1">
        <v>44112</v>
      </c>
      <c r="D50">
        <v>6</v>
      </c>
      <c r="E50">
        <v>3</v>
      </c>
      <c r="G50">
        <v>10</v>
      </c>
      <c r="I50" s="267">
        <f t="shared" si="1"/>
        <v>2</v>
      </c>
      <c r="U50">
        <v>2</v>
      </c>
      <c r="AC50" s="1">
        <f t="shared" si="2"/>
        <v>44112</v>
      </c>
      <c r="AD50" s="268">
        <f t="shared" si="3"/>
        <v>21</v>
      </c>
      <c r="AE50">
        <f t="shared" si="4"/>
        <v>6</v>
      </c>
    </row>
    <row r="51" spans="2:31" x14ac:dyDescent="0.55000000000000004">
      <c r="B51" s="267">
        <f t="shared" si="0"/>
        <v>15</v>
      </c>
      <c r="C51" s="1">
        <v>44113</v>
      </c>
      <c r="D51">
        <v>2</v>
      </c>
      <c r="E51">
        <v>1</v>
      </c>
      <c r="F51">
        <v>5</v>
      </c>
      <c r="G51">
        <v>3</v>
      </c>
      <c r="I51" s="267">
        <f t="shared" si="1"/>
        <v>4</v>
      </c>
      <c r="U51">
        <v>2</v>
      </c>
      <c r="Y51">
        <v>2</v>
      </c>
      <c r="AC51" s="1">
        <f t="shared" si="2"/>
        <v>44113</v>
      </c>
      <c r="AD51" s="268">
        <f t="shared" si="3"/>
        <v>15</v>
      </c>
      <c r="AE51">
        <f t="shared" si="4"/>
        <v>2</v>
      </c>
    </row>
    <row r="52" spans="2:31" x14ac:dyDescent="0.55000000000000004">
      <c r="B52" s="267">
        <f t="shared" si="0"/>
        <v>21</v>
      </c>
      <c r="C52" s="1">
        <v>44114</v>
      </c>
      <c r="D52">
        <v>10</v>
      </c>
      <c r="E52">
        <v>6</v>
      </c>
      <c r="F52">
        <v>3</v>
      </c>
      <c r="H52">
        <v>1</v>
      </c>
      <c r="I52" s="267">
        <f t="shared" si="1"/>
        <v>1</v>
      </c>
      <c r="U52">
        <v>1</v>
      </c>
      <c r="AC52" s="1">
        <f t="shared" si="2"/>
        <v>44114</v>
      </c>
      <c r="AD52" s="268">
        <f t="shared" si="3"/>
        <v>21</v>
      </c>
      <c r="AE52">
        <f t="shared" si="4"/>
        <v>10</v>
      </c>
    </row>
    <row r="53" spans="2:31" x14ac:dyDescent="0.55000000000000004">
      <c r="B53" s="267">
        <f t="shared" si="0"/>
        <v>21</v>
      </c>
      <c r="C53" s="1">
        <v>44115</v>
      </c>
      <c r="D53">
        <v>5</v>
      </c>
      <c r="E53">
        <v>3</v>
      </c>
      <c r="F53">
        <v>1</v>
      </c>
      <c r="H53">
        <v>1</v>
      </c>
      <c r="I53" s="267">
        <f t="shared" si="1"/>
        <v>11</v>
      </c>
      <c r="J53">
        <v>1</v>
      </c>
      <c r="O53">
        <v>2</v>
      </c>
      <c r="U53">
        <v>4</v>
      </c>
      <c r="V53">
        <v>1</v>
      </c>
      <c r="X53">
        <v>2</v>
      </c>
      <c r="Y53">
        <v>1</v>
      </c>
      <c r="AC53" s="1">
        <f t="shared" si="2"/>
        <v>44115</v>
      </c>
      <c r="AD53" s="268">
        <f t="shared" si="3"/>
        <v>21</v>
      </c>
      <c r="AE53">
        <f t="shared" si="4"/>
        <v>5</v>
      </c>
    </row>
    <row r="54" spans="2:31" x14ac:dyDescent="0.55000000000000004">
      <c r="B54" s="267">
        <f t="shared" ref="B54:B60" si="5">SUM(D54:AB54)-I54</f>
        <v>7</v>
      </c>
      <c r="C54" s="1">
        <v>44116</v>
      </c>
      <c r="D54">
        <v>3</v>
      </c>
      <c r="E54">
        <v>2</v>
      </c>
      <c r="F54">
        <v>1</v>
      </c>
      <c r="I54" s="267">
        <f t="shared" si="1"/>
        <v>1</v>
      </c>
      <c r="Z54">
        <v>1</v>
      </c>
      <c r="AC54" s="1">
        <f t="shared" si="2"/>
        <v>44116</v>
      </c>
      <c r="AD54" s="268">
        <f t="shared" si="3"/>
        <v>7</v>
      </c>
      <c r="AE54">
        <f t="shared" si="4"/>
        <v>3</v>
      </c>
    </row>
    <row r="55" spans="2:31" x14ac:dyDescent="0.55000000000000004">
      <c r="B55" s="267">
        <f t="shared" si="5"/>
        <v>14</v>
      </c>
      <c r="C55" s="1">
        <v>44117</v>
      </c>
      <c r="D55">
        <v>5</v>
      </c>
      <c r="E55">
        <v>6</v>
      </c>
      <c r="G55">
        <v>3</v>
      </c>
      <c r="I55" s="267">
        <f t="shared" si="1"/>
        <v>0</v>
      </c>
      <c r="AC55" s="1">
        <f t="shared" si="2"/>
        <v>44117</v>
      </c>
      <c r="AD55" s="268">
        <f t="shared" si="3"/>
        <v>14</v>
      </c>
      <c r="AE55">
        <f t="shared" si="4"/>
        <v>5</v>
      </c>
    </row>
    <row r="56" spans="2:31" x14ac:dyDescent="0.55000000000000004">
      <c r="B56" s="267">
        <f t="shared" si="5"/>
        <v>10</v>
      </c>
      <c r="C56" s="1">
        <v>44118</v>
      </c>
      <c r="D56">
        <v>3</v>
      </c>
      <c r="E56">
        <v>4</v>
      </c>
      <c r="G56">
        <v>2</v>
      </c>
      <c r="I56" s="267">
        <f t="shared" si="1"/>
        <v>1</v>
      </c>
      <c r="O56">
        <v>1</v>
      </c>
      <c r="AC56" s="1">
        <f t="shared" ref="AC56" si="6">+C56</f>
        <v>44118</v>
      </c>
      <c r="AD56" s="268">
        <f t="shared" ref="AD56" si="7">+B56</f>
        <v>10</v>
      </c>
      <c r="AE56">
        <f t="shared" ref="AE56" si="8">+D56</f>
        <v>3</v>
      </c>
    </row>
    <row r="57" spans="2:31" x14ac:dyDescent="0.55000000000000004">
      <c r="B57" s="267">
        <f t="shared" si="5"/>
        <v>24</v>
      </c>
      <c r="C57" s="1">
        <v>44119</v>
      </c>
      <c r="D57">
        <v>11</v>
      </c>
      <c r="E57">
        <v>2</v>
      </c>
      <c r="H57">
        <v>1</v>
      </c>
      <c r="I57" s="267">
        <f t="shared" si="1"/>
        <v>10</v>
      </c>
      <c r="L57">
        <v>1</v>
      </c>
      <c r="T57">
        <v>2</v>
      </c>
      <c r="V57">
        <v>5</v>
      </c>
      <c r="Y57">
        <v>2</v>
      </c>
      <c r="AC57" s="1">
        <f t="shared" ref="AC57" si="9">+C57</f>
        <v>44119</v>
      </c>
      <c r="AD57" s="268">
        <f t="shared" ref="AD57" si="10">+B57</f>
        <v>24</v>
      </c>
      <c r="AE57">
        <f t="shared" ref="AE57" si="11">+D57</f>
        <v>11</v>
      </c>
    </row>
    <row r="58" spans="2:31" x14ac:dyDescent="0.55000000000000004">
      <c r="B58" s="267">
        <f t="shared" si="5"/>
        <v>13</v>
      </c>
      <c r="C58" s="1">
        <v>44120</v>
      </c>
      <c r="D58">
        <v>5</v>
      </c>
      <c r="E58">
        <v>2</v>
      </c>
      <c r="F58">
        <v>1</v>
      </c>
      <c r="G58">
        <v>1</v>
      </c>
      <c r="I58" s="267">
        <f t="shared" si="1"/>
        <v>4</v>
      </c>
      <c r="Y58">
        <v>4</v>
      </c>
      <c r="AC58" s="1">
        <f t="shared" ref="AC58" si="12">+C58</f>
        <v>44120</v>
      </c>
      <c r="AD58" s="268">
        <f t="shared" ref="AD58" si="13">+B58</f>
        <v>13</v>
      </c>
      <c r="AE58">
        <f t="shared" ref="AE58" si="14">+D58</f>
        <v>5</v>
      </c>
    </row>
    <row r="59" spans="2:31" x14ac:dyDescent="0.55000000000000004">
      <c r="B59" s="267">
        <f t="shared" si="5"/>
        <v>13</v>
      </c>
      <c r="C59" s="1">
        <v>44121</v>
      </c>
      <c r="D59">
        <v>5</v>
      </c>
      <c r="E59">
        <v>4</v>
      </c>
      <c r="F59">
        <v>1</v>
      </c>
      <c r="G59">
        <v>2</v>
      </c>
      <c r="I59" s="267">
        <f t="shared" si="1"/>
        <v>1</v>
      </c>
      <c r="Y59">
        <v>1</v>
      </c>
      <c r="AC59" s="1">
        <f t="shared" ref="AC59" si="15">+C59</f>
        <v>44121</v>
      </c>
      <c r="AD59" s="268">
        <f t="shared" ref="AD59" si="16">+B59</f>
        <v>13</v>
      </c>
      <c r="AE59">
        <f t="shared" ref="AE59" si="17">+D59</f>
        <v>5</v>
      </c>
    </row>
    <row r="60" spans="2:31" x14ac:dyDescent="0.55000000000000004">
      <c r="B60" s="267">
        <f t="shared" si="5"/>
        <v>13</v>
      </c>
      <c r="C60" s="1">
        <v>44122</v>
      </c>
      <c r="D60">
        <v>5</v>
      </c>
      <c r="E60">
        <v>3</v>
      </c>
      <c r="G60">
        <v>2</v>
      </c>
      <c r="I60" s="267">
        <f t="shared" si="1"/>
        <v>3</v>
      </c>
      <c r="X60">
        <v>1</v>
      </c>
      <c r="Y60">
        <v>2</v>
      </c>
      <c r="AC60" s="1">
        <f t="shared" ref="AC60:AC61" si="18">+C60</f>
        <v>44122</v>
      </c>
      <c r="AD60" s="268">
        <f t="shared" ref="AD60:AD61" si="19">+B60</f>
        <v>13</v>
      </c>
      <c r="AE60">
        <f t="shared" ref="AE60:AE61" si="20">+D60</f>
        <v>5</v>
      </c>
    </row>
    <row r="61" spans="2:31" x14ac:dyDescent="0.55000000000000004">
      <c r="B61" s="267">
        <f t="shared" ref="B61" si="21">SUM(D61:AB61)-I61</f>
        <v>19</v>
      </c>
      <c r="C61" s="1">
        <v>44123</v>
      </c>
      <c r="D61">
        <v>5</v>
      </c>
      <c r="E61">
        <v>5</v>
      </c>
      <c r="F61">
        <v>3</v>
      </c>
      <c r="H61">
        <v>1</v>
      </c>
      <c r="I61" s="267">
        <f t="shared" si="1"/>
        <v>5</v>
      </c>
      <c r="J61">
        <v>1</v>
      </c>
      <c r="L61">
        <v>1</v>
      </c>
      <c r="T61">
        <v>1</v>
      </c>
      <c r="Y61">
        <v>2</v>
      </c>
      <c r="AC61" s="1">
        <f t="shared" si="18"/>
        <v>44123</v>
      </c>
      <c r="AD61" s="268">
        <f t="shared" si="19"/>
        <v>19</v>
      </c>
      <c r="AE61">
        <f t="shared" si="20"/>
        <v>5</v>
      </c>
    </row>
    <row r="62" spans="2:31" x14ac:dyDescent="0.55000000000000004">
      <c r="B62" s="267">
        <f t="shared" ref="B62:B63" si="22">SUM(D62:AB62)-I62</f>
        <v>11</v>
      </c>
      <c r="C62" s="1">
        <v>44124</v>
      </c>
      <c r="D62">
        <v>2</v>
      </c>
      <c r="E62">
        <v>3</v>
      </c>
      <c r="F62">
        <v>3</v>
      </c>
      <c r="H62">
        <v>1</v>
      </c>
      <c r="I62" s="267">
        <f t="shared" si="1"/>
        <v>2</v>
      </c>
      <c r="P62">
        <v>2</v>
      </c>
      <c r="AC62" s="1">
        <f t="shared" ref="AC62" si="23">+C62</f>
        <v>44124</v>
      </c>
      <c r="AD62" s="268">
        <f t="shared" ref="AD62" si="24">+B62</f>
        <v>11</v>
      </c>
      <c r="AE62">
        <f t="shared" ref="AE62" si="25">+D62</f>
        <v>2</v>
      </c>
    </row>
    <row r="63" spans="2:31" x14ac:dyDescent="0.55000000000000004">
      <c r="B63" s="267">
        <f t="shared" si="22"/>
        <v>14</v>
      </c>
      <c r="C63" s="1">
        <v>44125</v>
      </c>
      <c r="D63">
        <v>8</v>
      </c>
      <c r="E63">
        <v>3</v>
      </c>
      <c r="F63">
        <v>2</v>
      </c>
      <c r="H63">
        <v>1</v>
      </c>
      <c r="I63" s="267">
        <f t="shared" si="1"/>
        <v>0</v>
      </c>
      <c r="AC63" s="1">
        <f t="shared" ref="AC63" si="26">+C63</f>
        <v>44125</v>
      </c>
      <c r="AD63" s="268">
        <f t="shared" ref="AD63" si="27">+B63</f>
        <v>14</v>
      </c>
      <c r="AE63">
        <f t="shared" ref="AE63" si="28">+D63</f>
        <v>8</v>
      </c>
    </row>
    <row r="64" spans="2:31" x14ac:dyDescent="0.55000000000000004">
      <c r="B64" s="267">
        <f t="shared" ref="B64" si="29">SUM(D64:AB64)-I64</f>
        <v>18</v>
      </c>
      <c r="C64" s="1">
        <v>44126</v>
      </c>
      <c r="D64">
        <v>9</v>
      </c>
      <c r="H64">
        <v>7</v>
      </c>
      <c r="I64" s="267">
        <f t="shared" si="1"/>
        <v>2</v>
      </c>
      <c r="L64">
        <v>2</v>
      </c>
      <c r="AC64" s="1">
        <f t="shared" ref="AC64" si="30">+C64</f>
        <v>44126</v>
      </c>
      <c r="AD64" s="268">
        <f t="shared" ref="AD64" si="31">+B64</f>
        <v>18</v>
      </c>
      <c r="AE64">
        <f t="shared" ref="AE64" si="32">+D64</f>
        <v>9</v>
      </c>
    </row>
    <row r="65" spans="2:31" x14ac:dyDescent="0.55000000000000004">
      <c r="B65" s="267">
        <f t="shared" ref="B65" si="33">SUM(D65:AB65)-I65</f>
        <v>28</v>
      </c>
      <c r="C65" s="1">
        <v>44127</v>
      </c>
      <c r="D65">
        <v>9</v>
      </c>
      <c r="E65">
        <v>9</v>
      </c>
      <c r="G65">
        <v>3</v>
      </c>
      <c r="H65">
        <v>2</v>
      </c>
      <c r="I65" s="267">
        <f t="shared" si="1"/>
        <v>5</v>
      </c>
      <c r="J65">
        <v>2</v>
      </c>
      <c r="Y65">
        <v>3</v>
      </c>
      <c r="AC65" s="1">
        <f t="shared" ref="AC65" si="34">+C65</f>
        <v>44127</v>
      </c>
      <c r="AD65" s="268">
        <f t="shared" ref="AD65" si="35">+B65</f>
        <v>28</v>
      </c>
      <c r="AE65">
        <f t="shared" ref="AE65" si="36">+D65</f>
        <v>9</v>
      </c>
    </row>
    <row r="66" spans="2:31" x14ac:dyDescent="0.55000000000000004">
      <c r="B66" s="267">
        <f t="shared" ref="B66" si="37">SUM(D66:AB66)-I66</f>
        <v>15</v>
      </c>
      <c r="C66" s="1">
        <v>44128</v>
      </c>
      <c r="D66">
        <v>5</v>
      </c>
      <c r="E66">
        <v>3</v>
      </c>
      <c r="G66">
        <v>1</v>
      </c>
      <c r="I66" s="267">
        <f t="shared" si="1"/>
        <v>6</v>
      </c>
      <c r="U66">
        <v>3</v>
      </c>
      <c r="X66">
        <v>2</v>
      </c>
      <c r="Y66">
        <v>1</v>
      </c>
      <c r="AC66" s="1">
        <f t="shared" ref="AC66" si="38">+C66</f>
        <v>44128</v>
      </c>
      <c r="AD66" s="268">
        <f t="shared" ref="AD66" si="39">+B66</f>
        <v>15</v>
      </c>
      <c r="AE66">
        <f t="shared" ref="AE66" si="40">+D66</f>
        <v>5</v>
      </c>
    </row>
    <row r="67" spans="2:31" x14ac:dyDescent="0.55000000000000004">
      <c r="B67" s="267">
        <f t="shared" ref="B67" si="41">SUM(D67:AB67)-I67</f>
        <v>20</v>
      </c>
      <c r="C67" s="1">
        <v>44129</v>
      </c>
      <c r="D67">
        <v>11</v>
      </c>
      <c r="E67">
        <v>1</v>
      </c>
      <c r="F67">
        <v>1</v>
      </c>
      <c r="G67">
        <v>2</v>
      </c>
      <c r="H67">
        <v>1</v>
      </c>
      <c r="I67" s="267">
        <f t="shared" si="1"/>
        <v>4</v>
      </c>
      <c r="O67">
        <v>2</v>
      </c>
      <c r="V67">
        <v>2</v>
      </c>
      <c r="AC67" s="1">
        <f t="shared" ref="AC67" si="42">+C67</f>
        <v>44129</v>
      </c>
      <c r="AD67" s="268">
        <f t="shared" ref="AD67" si="43">+B67</f>
        <v>20</v>
      </c>
      <c r="AE67">
        <f t="shared" ref="AE67" si="44">+D67</f>
        <v>11</v>
      </c>
    </row>
    <row r="68" spans="2:31" x14ac:dyDescent="0.55000000000000004">
      <c r="B68" s="267">
        <f t="shared" ref="B68" si="45">SUM(D68:AB68)-I68</f>
        <v>16</v>
      </c>
      <c r="C68" s="1">
        <v>44130</v>
      </c>
      <c r="D68">
        <v>3</v>
      </c>
      <c r="E68">
        <v>1</v>
      </c>
      <c r="F68">
        <v>2</v>
      </c>
      <c r="G68">
        <v>3</v>
      </c>
      <c r="H68">
        <v>1</v>
      </c>
      <c r="I68" s="267">
        <f t="shared" si="1"/>
        <v>6</v>
      </c>
      <c r="J68">
        <v>1</v>
      </c>
      <c r="O68">
        <v>2</v>
      </c>
      <c r="Q68">
        <v>1</v>
      </c>
      <c r="V68">
        <v>1</v>
      </c>
      <c r="W68">
        <v>1</v>
      </c>
      <c r="AC68" s="1">
        <f t="shared" ref="AC68" si="46">+C68</f>
        <v>44130</v>
      </c>
      <c r="AD68" s="268">
        <f t="shared" ref="AD68" si="47">+B68</f>
        <v>16</v>
      </c>
      <c r="AE68">
        <f t="shared" ref="AE68" si="48">+D68</f>
        <v>3</v>
      </c>
    </row>
    <row r="69" spans="2:31" x14ac:dyDescent="0.55000000000000004">
      <c r="B69" s="267">
        <f t="shared" ref="B69" si="49">SUM(D69:AB69)-I69</f>
        <v>20</v>
      </c>
      <c r="C69" s="1">
        <v>44131</v>
      </c>
      <c r="D69">
        <v>7</v>
      </c>
      <c r="E69">
        <v>2</v>
      </c>
      <c r="F69">
        <v>1</v>
      </c>
      <c r="G69">
        <v>6</v>
      </c>
      <c r="I69" s="267">
        <f t="shared" si="1"/>
        <v>4</v>
      </c>
      <c r="O69">
        <v>1</v>
      </c>
      <c r="P69">
        <v>1</v>
      </c>
      <c r="V69">
        <v>1</v>
      </c>
      <c r="Y69">
        <v>1</v>
      </c>
      <c r="AC69" s="1">
        <f t="shared" ref="AC69" si="50">+C69</f>
        <v>44131</v>
      </c>
      <c r="AD69" s="268">
        <f t="shared" ref="AD69" si="51">+B69</f>
        <v>20</v>
      </c>
      <c r="AE69">
        <f t="shared" ref="AE69" si="52">+D69</f>
        <v>7</v>
      </c>
    </row>
    <row r="70" spans="2:31" x14ac:dyDescent="0.55000000000000004">
      <c r="B70" s="267">
        <f t="shared" ref="B70" si="53">SUM(D70:AB70)-I70</f>
        <v>24</v>
      </c>
      <c r="C70" s="1">
        <v>44132</v>
      </c>
      <c r="D70">
        <v>6</v>
      </c>
      <c r="E70">
        <v>3</v>
      </c>
      <c r="G70">
        <v>1</v>
      </c>
      <c r="H70">
        <v>1</v>
      </c>
      <c r="I70" s="267">
        <f t="shared" si="1"/>
        <v>13</v>
      </c>
      <c r="J70">
        <v>1</v>
      </c>
      <c r="T70">
        <v>2</v>
      </c>
      <c r="V70">
        <v>8</v>
      </c>
      <c r="Y70">
        <v>2</v>
      </c>
      <c r="AC70" s="1">
        <f t="shared" ref="AC70" si="54">+C70</f>
        <v>44132</v>
      </c>
      <c r="AD70" s="268">
        <f t="shared" ref="AD70" si="55">+B70</f>
        <v>24</v>
      </c>
      <c r="AE70">
        <f t="shared" ref="AE70" si="56">+D70</f>
        <v>6</v>
      </c>
    </row>
    <row r="71" spans="2:31" x14ac:dyDescent="0.55000000000000004">
      <c r="B71" s="267">
        <f t="shared" ref="B71" si="57">SUM(D71:AB71)-I71</f>
        <v>24</v>
      </c>
      <c r="C71" s="1">
        <v>44133</v>
      </c>
      <c r="D71">
        <v>13</v>
      </c>
      <c r="E71">
        <v>2</v>
      </c>
      <c r="F71">
        <v>2</v>
      </c>
      <c r="H71">
        <v>4</v>
      </c>
      <c r="I71" s="267">
        <f t="shared" si="1"/>
        <v>3</v>
      </c>
      <c r="Y71">
        <v>2</v>
      </c>
      <c r="Z71">
        <v>1</v>
      </c>
      <c r="AC71" s="1">
        <f t="shared" ref="AC71" si="58">+C71</f>
        <v>44133</v>
      </c>
      <c r="AD71" s="268">
        <f t="shared" ref="AD71" si="59">+B71</f>
        <v>24</v>
      </c>
      <c r="AE71">
        <f t="shared" ref="AE71" si="60">+D71</f>
        <v>13</v>
      </c>
    </row>
    <row r="72" spans="2:31" x14ac:dyDescent="0.55000000000000004">
      <c r="B72" s="267">
        <f t="shared" ref="B72:B73" si="61">SUM(D72:AB72)-I72</f>
        <v>27</v>
      </c>
      <c r="C72" s="1">
        <v>44134</v>
      </c>
      <c r="D72">
        <v>8</v>
      </c>
      <c r="E72">
        <v>3</v>
      </c>
      <c r="F72">
        <v>4</v>
      </c>
      <c r="I72" s="267">
        <f t="shared" si="1"/>
        <v>12</v>
      </c>
      <c r="O72">
        <v>1</v>
      </c>
      <c r="S72">
        <v>1</v>
      </c>
      <c r="V72">
        <v>1</v>
      </c>
      <c r="Y72">
        <v>5</v>
      </c>
      <c r="Z72">
        <v>1</v>
      </c>
      <c r="AA72">
        <v>3</v>
      </c>
      <c r="AC72" s="1">
        <f t="shared" ref="AC72" si="62">+C72</f>
        <v>44134</v>
      </c>
      <c r="AD72" s="268">
        <f t="shared" ref="AD72" si="63">+B72</f>
        <v>27</v>
      </c>
      <c r="AE72">
        <f t="shared" ref="AE72" si="64">+D72</f>
        <v>8</v>
      </c>
    </row>
    <row r="73" spans="2:31" x14ac:dyDescent="0.55000000000000004">
      <c r="B73" s="267">
        <f t="shared" si="61"/>
        <v>21</v>
      </c>
      <c r="C73" s="1">
        <v>44135</v>
      </c>
      <c r="D73">
        <v>5</v>
      </c>
      <c r="E73">
        <v>3</v>
      </c>
      <c r="F73">
        <v>1</v>
      </c>
      <c r="G73">
        <v>1</v>
      </c>
      <c r="H73">
        <v>1</v>
      </c>
      <c r="I73" s="267">
        <f t="shared" si="1"/>
        <v>10</v>
      </c>
      <c r="M73">
        <v>7</v>
      </c>
      <c r="V73">
        <v>3</v>
      </c>
      <c r="AC73" s="1">
        <f t="shared" ref="AC73" si="65">+C73</f>
        <v>44135</v>
      </c>
      <c r="AD73" s="268">
        <f t="shared" ref="AD73" si="66">+B73</f>
        <v>21</v>
      </c>
      <c r="AE73">
        <f t="shared" ref="AE73" si="67">+D73</f>
        <v>5</v>
      </c>
    </row>
    <row r="74" spans="2:31" x14ac:dyDescent="0.55000000000000004">
      <c r="B74" s="267">
        <f t="shared" ref="B74" si="68">SUM(D74:AB74)-I74</f>
        <v>21</v>
      </c>
      <c r="C74" s="1">
        <v>44136</v>
      </c>
      <c r="D74">
        <v>6</v>
      </c>
      <c r="E74">
        <v>5</v>
      </c>
      <c r="F74">
        <v>2</v>
      </c>
      <c r="I74" s="267">
        <f t="shared" si="1"/>
        <v>8</v>
      </c>
      <c r="M74">
        <v>3</v>
      </c>
      <c r="T74">
        <v>1</v>
      </c>
      <c r="X74">
        <v>3</v>
      </c>
      <c r="Y74">
        <v>1</v>
      </c>
      <c r="AC74" s="1">
        <f t="shared" ref="AC74" si="69">+C74</f>
        <v>44136</v>
      </c>
      <c r="AD74" s="268">
        <f t="shared" ref="AD74" si="70">+B74</f>
        <v>21</v>
      </c>
      <c r="AE74">
        <f t="shared" ref="AE74" si="71">+D74</f>
        <v>6</v>
      </c>
    </row>
    <row r="75" spans="2:31" x14ac:dyDescent="0.55000000000000004">
      <c r="B75" s="267">
        <f t="shared" ref="B75" si="72">SUM(D75:AB75)-I75</f>
        <v>44</v>
      </c>
      <c r="C75" s="1">
        <v>44137</v>
      </c>
      <c r="D75">
        <v>9</v>
      </c>
      <c r="E75">
        <v>8</v>
      </c>
      <c r="F75">
        <v>8</v>
      </c>
      <c r="H75">
        <v>4</v>
      </c>
      <c r="I75" s="267">
        <f t="shared" si="1"/>
        <v>15</v>
      </c>
      <c r="J75">
        <v>2</v>
      </c>
      <c r="R75">
        <v>4</v>
      </c>
      <c r="T75">
        <v>1</v>
      </c>
      <c r="V75">
        <v>4</v>
      </c>
      <c r="W75">
        <v>1</v>
      </c>
      <c r="Y75">
        <v>2</v>
      </c>
      <c r="AA75">
        <v>1</v>
      </c>
      <c r="AC75" s="1">
        <f t="shared" ref="AC75" si="73">+C75</f>
        <v>44137</v>
      </c>
      <c r="AD75" s="268">
        <f t="shared" ref="AD75" si="74">+B75</f>
        <v>44</v>
      </c>
      <c r="AE75">
        <f t="shared" ref="AE75" si="75">+D75</f>
        <v>9</v>
      </c>
    </row>
    <row r="76" spans="2:31" x14ac:dyDescent="0.55000000000000004">
      <c r="B76" s="267">
        <f t="shared" ref="B76" si="76">SUM(D76:AB76)-I76</f>
        <v>15</v>
      </c>
      <c r="C76" s="1">
        <v>44138</v>
      </c>
      <c r="D76">
        <v>4</v>
      </c>
      <c r="E76">
        <v>3</v>
      </c>
      <c r="F76">
        <v>3</v>
      </c>
      <c r="G76">
        <v>1</v>
      </c>
      <c r="H76">
        <v>2</v>
      </c>
      <c r="I76" s="267">
        <f t="shared" ref="I76:I146" si="77">SUM(J76:AA76)</f>
        <v>2</v>
      </c>
      <c r="V76">
        <v>2</v>
      </c>
      <c r="AC76" s="1">
        <f t="shared" ref="AC76" si="78">+C76</f>
        <v>44138</v>
      </c>
      <c r="AD76" s="268">
        <f t="shared" ref="AD76" si="79">+B76</f>
        <v>15</v>
      </c>
      <c r="AE76">
        <f t="shared" ref="AE76" si="80">+D76</f>
        <v>4</v>
      </c>
    </row>
    <row r="77" spans="2:31" x14ac:dyDescent="0.55000000000000004">
      <c r="B77" s="267">
        <f t="shared" ref="B77:B78" si="81">SUM(D77:AB77)-I77</f>
        <v>20</v>
      </c>
      <c r="C77" s="1">
        <v>44139</v>
      </c>
      <c r="D77">
        <v>8</v>
      </c>
      <c r="F77">
        <v>4</v>
      </c>
      <c r="G77">
        <v>3</v>
      </c>
      <c r="H77">
        <v>1</v>
      </c>
      <c r="I77" s="267">
        <f t="shared" si="77"/>
        <v>4</v>
      </c>
      <c r="J77">
        <v>1</v>
      </c>
      <c r="P77">
        <v>2</v>
      </c>
      <c r="V77">
        <v>1</v>
      </c>
      <c r="AC77" s="1">
        <f t="shared" ref="AC77" si="82">+C77</f>
        <v>44139</v>
      </c>
      <c r="AD77" s="268">
        <f t="shared" ref="AD77" si="83">+B77</f>
        <v>20</v>
      </c>
      <c r="AE77">
        <f t="shared" ref="AE77" si="84">+D77</f>
        <v>8</v>
      </c>
    </row>
    <row r="78" spans="2:31" x14ac:dyDescent="0.55000000000000004">
      <c r="B78" s="267">
        <f t="shared" si="81"/>
        <v>30</v>
      </c>
      <c r="C78" s="1">
        <v>44140</v>
      </c>
      <c r="D78">
        <v>15</v>
      </c>
      <c r="E78">
        <v>3</v>
      </c>
      <c r="F78">
        <v>2</v>
      </c>
      <c r="H78">
        <v>2</v>
      </c>
      <c r="I78" s="267">
        <f t="shared" si="77"/>
        <v>8</v>
      </c>
      <c r="U78">
        <v>1</v>
      </c>
      <c r="V78">
        <v>2</v>
      </c>
      <c r="X78">
        <v>1</v>
      </c>
      <c r="Y78">
        <v>2</v>
      </c>
      <c r="Z78">
        <v>1</v>
      </c>
      <c r="AA78">
        <v>1</v>
      </c>
      <c r="AC78" s="1">
        <f t="shared" ref="AC78" si="85">+C78</f>
        <v>44140</v>
      </c>
      <c r="AD78" s="268">
        <f t="shared" ref="AD78" si="86">+B78</f>
        <v>30</v>
      </c>
      <c r="AE78">
        <f t="shared" ref="AE78" si="87">+D78</f>
        <v>15</v>
      </c>
    </row>
    <row r="79" spans="2:31" x14ac:dyDescent="0.55000000000000004">
      <c r="B79" s="267">
        <f t="shared" ref="B79" si="88">SUM(D79:AB79)-I79</f>
        <v>33</v>
      </c>
      <c r="C79" s="1">
        <v>44141</v>
      </c>
      <c r="D79">
        <v>11</v>
      </c>
      <c r="E79">
        <v>2</v>
      </c>
      <c r="F79">
        <v>4</v>
      </c>
      <c r="G79">
        <v>4</v>
      </c>
      <c r="H79">
        <v>9</v>
      </c>
      <c r="I79" s="267">
        <f t="shared" si="77"/>
        <v>3</v>
      </c>
      <c r="V79">
        <v>3</v>
      </c>
      <c r="AC79" s="1">
        <f t="shared" ref="AC79" si="89">+C79</f>
        <v>44141</v>
      </c>
      <c r="AD79" s="268">
        <f t="shared" ref="AD79" si="90">+B79</f>
        <v>33</v>
      </c>
      <c r="AE79">
        <f t="shared" ref="AE79" si="91">+D79</f>
        <v>11</v>
      </c>
    </row>
    <row r="80" spans="2:31" x14ac:dyDescent="0.55000000000000004">
      <c r="B80" s="267">
        <f t="shared" ref="B80" si="92">SUM(D80:AB80)-I80</f>
        <v>28</v>
      </c>
      <c r="C80" s="1">
        <v>44142</v>
      </c>
      <c r="D80">
        <v>7</v>
      </c>
      <c r="E80">
        <v>2</v>
      </c>
      <c r="F80">
        <v>2</v>
      </c>
      <c r="G80">
        <v>9</v>
      </c>
      <c r="H80">
        <v>1</v>
      </c>
      <c r="I80" s="267">
        <f t="shared" si="77"/>
        <v>7</v>
      </c>
      <c r="R80">
        <v>4</v>
      </c>
      <c r="X80">
        <v>1</v>
      </c>
      <c r="AA80">
        <v>2</v>
      </c>
      <c r="AC80" s="1">
        <f t="shared" ref="AC80" si="93">+C80</f>
        <v>44142</v>
      </c>
      <c r="AD80" s="268">
        <f t="shared" ref="AD80" si="94">+B80</f>
        <v>28</v>
      </c>
      <c r="AE80">
        <f t="shared" ref="AE80" si="95">+D80</f>
        <v>7</v>
      </c>
    </row>
    <row r="81" spans="2:31" x14ac:dyDescent="0.55000000000000004">
      <c r="B81" s="267">
        <f t="shared" ref="B81" si="96">SUM(D81:AB81)-I81</f>
        <v>32</v>
      </c>
      <c r="C81" s="1">
        <v>44143</v>
      </c>
      <c r="D81">
        <v>13</v>
      </c>
      <c r="E81">
        <v>4</v>
      </c>
      <c r="F81">
        <v>4</v>
      </c>
      <c r="G81">
        <v>6</v>
      </c>
      <c r="I81" s="267">
        <f t="shared" si="77"/>
        <v>5</v>
      </c>
      <c r="T81">
        <v>1</v>
      </c>
      <c r="U81">
        <v>1</v>
      </c>
      <c r="V81">
        <v>2</v>
      </c>
      <c r="X81">
        <v>1</v>
      </c>
      <c r="AC81" s="1">
        <f t="shared" ref="AC81" si="97">+C81</f>
        <v>44143</v>
      </c>
      <c r="AD81" s="268">
        <f t="shared" ref="AD81" si="98">+B81</f>
        <v>32</v>
      </c>
      <c r="AE81">
        <f t="shared" ref="AE81" si="99">+D81</f>
        <v>13</v>
      </c>
    </row>
    <row r="82" spans="2:31" x14ac:dyDescent="0.55000000000000004">
      <c r="B82" s="267">
        <f t="shared" ref="B82" si="100">SUM(D82:AB82)-I82</f>
        <v>21</v>
      </c>
      <c r="C82" s="1">
        <v>44144</v>
      </c>
      <c r="D82">
        <v>4</v>
      </c>
      <c r="E82">
        <v>6</v>
      </c>
      <c r="F82">
        <v>3</v>
      </c>
      <c r="G82">
        <v>1</v>
      </c>
      <c r="H82">
        <v>3</v>
      </c>
      <c r="I82" s="267">
        <f t="shared" si="77"/>
        <v>4</v>
      </c>
      <c r="J82">
        <v>2</v>
      </c>
      <c r="Y82">
        <v>1</v>
      </c>
      <c r="AA82">
        <v>1</v>
      </c>
      <c r="AC82" s="1">
        <f t="shared" ref="AC82" si="101">+C82</f>
        <v>44144</v>
      </c>
      <c r="AD82" s="268">
        <f t="shared" ref="AD82" si="102">+B82</f>
        <v>21</v>
      </c>
      <c r="AE82">
        <f t="shared" ref="AE82" si="103">+D82</f>
        <v>4</v>
      </c>
    </row>
    <row r="83" spans="2:31" x14ac:dyDescent="0.55000000000000004">
      <c r="B83" s="267">
        <f t="shared" ref="B83" si="104">SUM(D83:AB83)-I83</f>
        <v>16</v>
      </c>
      <c r="C83" s="1">
        <v>44145</v>
      </c>
      <c r="D83">
        <v>5</v>
      </c>
      <c r="F83">
        <v>2</v>
      </c>
      <c r="G83">
        <v>1</v>
      </c>
      <c r="I83" s="267">
        <f t="shared" si="77"/>
        <v>8</v>
      </c>
      <c r="T83">
        <v>1</v>
      </c>
      <c r="U83">
        <v>1</v>
      </c>
      <c r="Y83">
        <v>6</v>
      </c>
      <c r="AC83" s="1">
        <f t="shared" ref="AC83" si="105">+C83</f>
        <v>44145</v>
      </c>
      <c r="AD83" s="268">
        <f t="shared" ref="AD83" si="106">+B83</f>
        <v>16</v>
      </c>
      <c r="AE83">
        <f t="shared" ref="AE83" si="107">+D83</f>
        <v>5</v>
      </c>
    </row>
    <row r="84" spans="2:31" x14ac:dyDescent="0.55000000000000004">
      <c r="B84" s="267">
        <f t="shared" ref="B84" si="108">SUM(D84:AB84)-I84</f>
        <v>14</v>
      </c>
      <c r="C84" s="1">
        <v>44146</v>
      </c>
      <c r="D84">
        <v>4</v>
      </c>
      <c r="E84">
        <v>1</v>
      </c>
      <c r="F84">
        <v>4</v>
      </c>
      <c r="G84">
        <v>2</v>
      </c>
      <c r="H84">
        <v>1</v>
      </c>
      <c r="I84" s="267">
        <f t="shared" si="77"/>
        <v>2</v>
      </c>
      <c r="V84">
        <v>1</v>
      </c>
      <c r="Y84">
        <v>1</v>
      </c>
      <c r="AC84" s="1">
        <f t="shared" ref="AC84" si="109">+C84</f>
        <v>44146</v>
      </c>
      <c r="AD84" s="268">
        <f t="shared" ref="AD84" si="110">+B84</f>
        <v>14</v>
      </c>
      <c r="AE84">
        <f t="shared" ref="AE84" si="111">+D84</f>
        <v>4</v>
      </c>
    </row>
    <row r="85" spans="2:31" x14ac:dyDescent="0.55000000000000004">
      <c r="B85" s="267">
        <f t="shared" ref="B85" si="112">SUM(D85:AB85)-I85</f>
        <v>8</v>
      </c>
      <c r="C85" s="1">
        <v>44147</v>
      </c>
      <c r="D85">
        <v>3</v>
      </c>
      <c r="F85">
        <v>1</v>
      </c>
      <c r="G85">
        <v>1</v>
      </c>
      <c r="I85" s="267">
        <f t="shared" si="77"/>
        <v>3</v>
      </c>
      <c r="M85">
        <v>1</v>
      </c>
      <c r="P85">
        <v>1</v>
      </c>
      <c r="V85">
        <v>1</v>
      </c>
      <c r="AC85" s="1">
        <f t="shared" ref="AC85" si="113">+C85</f>
        <v>44147</v>
      </c>
      <c r="AD85" s="268">
        <f t="shared" ref="AD85" si="114">+B85</f>
        <v>8</v>
      </c>
      <c r="AE85">
        <f t="shared" ref="AE85" si="115">+D85</f>
        <v>3</v>
      </c>
    </row>
    <row r="86" spans="2:31" x14ac:dyDescent="0.55000000000000004">
      <c r="B86" s="267">
        <f t="shared" ref="B86" si="116">SUM(D86:AB86)-I86</f>
        <v>18</v>
      </c>
      <c r="C86" s="1">
        <v>44148</v>
      </c>
      <c r="D86">
        <v>5</v>
      </c>
      <c r="E86">
        <v>7</v>
      </c>
      <c r="G86">
        <v>1</v>
      </c>
      <c r="H86">
        <v>1</v>
      </c>
      <c r="I86" s="267">
        <f t="shared" si="77"/>
        <v>4</v>
      </c>
      <c r="U86">
        <v>2</v>
      </c>
      <c r="Y86">
        <v>2</v>
      </c>
      <c r="AC86" s="1">
        <f t="shared" ref="AC86" si="117">+C86</f>
        <v>44148</v>
      </c>
      <c r="AD86" s="268">
        <f t="shared" ref="AD86" si="118">+B86</f>
        <v>18</v>
      </c>
      <c r="AE86">
        <f t="shared" ref="AE86" si="119">+D86</f>
        <v>5</v>
      </c>
    </row>
    <row r="87" spans="2:31" x14ac:dyDescent="0.55000000000000004">
      <c r="B87" s="267">
        <f t="shared" ref="B87" si="120">SUM(D87:AB87)-I87</f>
        <v>13</v>
      </c>
      <c r="C87" s="1">
        <v>44149</v>
      </c>
      <c r="D87">
        <v>1</v>
      </c>
      <c r="E87">
        <v>3</v>
      </c>
      <c r="G87">
        <v>2</v>
      </c>
      <c r="I87" s="267">
        <f t="shared" si="77"/>
        <v>7</v>
      </c>
      <c r="P87">
        <v>1</v>
      </c>
      <c r="R87">
        <v>1</v>
      </c>
      <c r="Y87">
        <v>2</v>
      </c>
      <c r="Z87">
        <v>3</v>
      </c>
      <c r="AC87" s="1">
        <f t="shared" ref="AC87" si="121">+C87</f>
        <v>44149</v>
      </c>
      <c r="AD87" s="268">
        <f t="shared" ref="AD87" si="122">+B87</f>
        <v>13</v>
      </c>
      <c r="AE87">
        <f t="shared" ref="AE87" si="123">+D87</f>
        <v>1</v>
      </c>
    </row>
    <row r="88" spans="2:31" x14ac:dyDescent="0.55000000000000004">
      <c r="B88" s="267">
        <f t="shared" ref="B88" si="124">SUM(D88:AB88)-I88</f>
        <v>8</v>
      </c>
      <c r="C88" s="1">
        <v>44150</v>
      </c>
      <c r="E88">
        <v>2</v>
      </c>
      <c r="F88">
        <v>3</v>
      </c>
      <c r="G88">
        <v>1</v>
      </c>
      <c r="I88" s="267">
        <f t="shared" si="77"/>
        <v>2</v>
      </c>
      <c r="T88">
        <v>1</v>
      </c>
      <c r="X88">
        <v>1</v>
      </c>
      <c r="AC88" s="1">
        <f t="shared" ref="AC88" si="125">+C88</f>
        <v>44150</v>
      </c>
      <c r="AD88" s="268">
        <f t="shared" ref="AD88" si="126">+B88</f>
        <v>8</v>
      </c>
      <c r="AE88">
        <f t="shared" ref="AE88" si="127">+D88</f>
        <v>0</v>
      </c>
    </row>
    <row r="89" spans="2:31" x14ac:dyDescent="0.55000000000000004">
      <c r="B89" s="267">
        <f t="shared" ref="B89" si="128">SUM(D89:AB89)-I89</f>
        <v>15</v>
      </c>
      <c r="C89" s="1">
        <v>44151</v>
      </c>
      <c r="D89">
        <v>4</v>
      </c>
      <c r="E89">
        <v>3</v>
      </c>
      <c r="F89">
        <v>6</v>
      </c>
      <c r="I89" s="267">
        <f t="shared" si="77"/>
        <v>2</v>
      </c>
      <c r="W89">
        <v>1</v>
      </c>
      <c r="Y89">
        <v>1</v>
      </c>
      <c r="AC89" s="1">
        <f t="shared" ref="AC89" si="129">+C89</f>
        <v>44151</v>
      </c>
      <c r="AD89" s="268">
        <f t="shared" ref="AD89" si="130">+B89</f>
        <v>15</v>
      </c>
      <c r="AE89">
        <f t="shared" ref="AE89" si="131">+D89</f>
        <v>4</v>
      </c>
    </row>
    <row r="90" spans="2:31" x14ac:dyDescent="0.55000000000000004">
      <c r="B90" s="267">
        <f t="shared" ref="B90" si="132">SUM(D90:AB90)-I90</f>
        <v>7</v>
      </c>
      <c r="C90" s="1">
        <v>44152</v>
      </c>
      <c r="D90">
        <v>4</v>
      </c>
      <c r="E90">
        <v>1</v>
      </c>
      <c r="I90" s="267">
        <f t="shared" si="77"/>
        <v>2</v>
      </c>
      <c r="U90">
        <v>1</v>
      </c>
      <c r="X90">
        <v>1</v>
      </c>
      <c r="AC90" s="1">
        <f t="shared" ref="AC90" si="133">+C90</f>
        <v>44152</v>
      </c>
      <c r="AD90" s="268">
        <f t="shared" ref="AD90" si="134">+B90</f>
        <v>7</v>
      </c>
      <c r="AE90">
        <f t="shared" ref="AE90" si="135">+D90</f>
        <v>4</v>
      </c>
    </row>
    <row r="91" spans="2:31" x14ac:dyDescent="0.55000000000000004">
      <c r="B91" s="267">
        <f t="shared" ref="B91" si="136">SUM(D91:AB91)-I91</f>
        <v>12</v>
      </c>
      <c r="C91" s="1">
        <v>44153</v>
      </c>
      <c r="D91">
        <v>1</v>
      </c>
      <c r="E91">
        <v>1</v>
      </c>
      <c r="F91">
        <v>4</v>
      </c>
      <c r="H91">
        <v>2</v>
      </c>
      <c r="I91" s="267">
        <f t="shared" si="77"/>
        <v>4</v>
      </c>
      <c r="N91">
        <v>2</v>
      </c>
      <c r="V91">
        <v>1</v>
      </c>
      <c r="AA91">
        <v>1</v>
      </c>
      <c r="AC91" s="1">
        <f t="shared" ref="AC91" si="137">+C91</f>
        <v>44153</v>
      </c>
      <c r="AD91" s="268">
        <f t="shared" ref="AD91" si="138">+B91</f>
        <v>12</v>
      </c>
      <c r="AE91">
        <f t="shared" ref="AE91" si="139">+D91</f>
        <v>1</v>
      </c>
    </row>
    <row r="92" spans="2:31" x14ac:dyDescent="0.55000000000000004">
      <c r="B92" s="267">
        <f t="shared" ref="B92" si="140">SUM(D92:AB92)-I92</f>
        <v>17</v>
      </c>
      <c r="C92" s="1">
        <v>44154</v>
      </c>
      <c r="D92">
        <v>4</v>
      </c>
      <c r="E92">
        <v>2</v>
      </c>
      <c r="F92">
        <v>1</v>
      </c>
      <c r="G92">
        <v>3</v>
      </c>
      <c r="H92">
        <v>6</v>
      </c>
      <c r="I92" s="267">
        <f t="shared" si="77"/>
        <v>1</v>
      </c>
      <c r="J92">
        <v>1</v>
      </c>
      <c r="AC92" s="1">
        <f t="shared" ref="AC92" si="141">+C92</f>
        <v>44154</v>
      </c>
      <c r="AD92" s="268">
        <f t="shared" ref="AD92" si="142">+B92</f>
        <v>17</v>
      </c>
      <c r="AE92">
        <f t="shared" ref="AE92" si="143">+D92</f>
        <v>4</v>
      </c>
    </row>
    <row r="93" spans="2:31" x14ac:dyDescent="0.55000000000000004">
      <c r="B93" s="267">
        <f t="shared" ref="B93" si="144">SUM(D93:AB93)-I93</f>
        <v>9</v>
      </c>
      <c r="C93" s="1">
        <v>44155</v>
      </c>
      <c r="D93">
        <v>9</v>
      </c>
      <c r="I93" s="267">
        <f t="shared" si="77"/>
        <v>0</v>
      </c>
      <c r="AC93" s="1">
        <f t="shared" ref="AC93" si="145">+C93</f>
        <v>44155</v>
      </c>
      <c r="AD93" s="268">
        <f t="shared" ref="AD93" si="146">+B93</f>
        <v>9</v>
      </c>
      <c r="AE93">
        <f t="shared" ref="AE93" si="147">+D93</f>
        <v>9</v>
      </c>
    </row>
    <row r="94" spans="2:31" x14ac:dyDescent="0.55000000000000004">
      <c r="B94" s="267">
        <f t="shared" ref="B94:B95" si="148">SUM(D94:AB94)-I94</f>
        <v>14</v>
      </c>
      <c r="C94" s="1">
        <v>44156</v>
      </c>
      <c r="D94">
        <v>3</v>
      </c>
      <c r="F94">
        <v>1</v>
      </c>
      <c r="G94">
        <v>2</v>
      </c>
      <c r="H94">
        <v>4</v>
      </c>
      <c r="I94" s="267">
        <f t="shared" si="77"/>
        <v>4</v>
      </c>
      <c r="J94">
        <v>1</v>
      </c>
      <c r="N94">
        <v>1</v>
      </c>
      <c r="Y94">
        <v>1</v>
      </c>
      <c r="AA94">
        <v>1</v>
      </c>
      <c r="AC94" s="1">
        <f t="shared" ref="AC94" si="149">+C94</f>
        <v>44156</v>
      </c>
      <c r="AD94" s="268">
        <f t="shared" ref="AD94" si="150">+B94</f>
        <v>14</v>
      </c>
      <c r="AE94">
        <f t="shared" ref="AE94" si="151">+D94</f>
        <v>3</v>
      </c>
    </row>
    <row r="95" spans="2:31" x14ac:dyDescent="0.55000000000000004">
      <c r="B95" s="267">
        <f t="shared" si="148"/>
        <v>9</v>
      </c>
      <c r="C95" s="1">
        <v>44157</v>
      </c>
      <c r="D95">
        <v>1</v>
      </c>
      <c r="E95">
        <v>4</v>
      </c>
      <c r="G95">
        <v>1</v>
      </c>
      <c r="H95">
        <v>1</v>
      </c>
      <c r="I95" s="267">
        <f t="shared" si="77"/>
        <v>2</v>
      </c>
      <c r="J95">
        <v>1</v>
      </c>
      <c r="Y95">
        <v>1</v>
      </c>
      <c r="AC95" s="1">
        <f t="shared" ref="AC95" si="152">+C95</f>
        <v>44157</v>
      </c>
      <c r="AD95" s="268">
        <f t="shared" ref="AD95" si="153">+B95</f>
        <v>9</v>
      </c>
      <c r="AE95">
        <f t="shared" ref="AE95" si="154">+D95</f>
        <v>1</v>
      </c>
    </row>
    <row r="96" spans="2:31" x14ac:dyDescent="0.55000000000000004">
      <c r="B96" s="267">
        <f t="shared" ref="B96" si="155">SUM(D96:AB96)-I96</f>
        <v>20</v>
      </c>
      <c r="C96" s="1">
        <v>44158</v>
      </c>
      <c r="D96">
        <v>3</v>
      </c>
      <c r="E96">
        <v>4</v>
      </c>
      <c r="F96">
        <v>3</v>
      </c>
      <c r="G96">
        <v>2</v>
      </c>
      <c r="H96">
        <v>4</v>
      </c>
      <c r="I96" s="267">
        <f t="shared" si="77"/>
        <v>4</v>
      </c>
      <c r="P96">
        <v>1</v>
      </c>
      <c r="T96">
        <v>2</v>
      </c>
      <c r="V96">
        <v>1</v>
      </c>
      <c r="AC96" s="1">
        <f t="shared" ref="AC96" si="156">+C96</f>
        <v>44158</v>
      </c>
      <c r="AD96" s="268">
        <f t="shared" ref="AD96" si="157">+B96</f>
        <v>20</v>
      </c>
      <c r="AE96">
        <f t="shared" ref="AE96" si="158">+D96</f>
        <v>3</v>
      </c>
    </row>
    <row r="97" spans="2:31" x14ac:dyDescent="0.55000000000000004">
      <c r="B97" s="267">
        <f t="shared" ref="B97" si="159">SUM(D97:AB97)-I97</f>
        <v>5</v>
      </c>
      <c r="C97" s="1">
        <v>44159</v>
      </c>
      <c r="D97">
        <v>2</v>
      </c>
      <c r="E97">
        <v>1</v>
      </c>
      <c r="G97">
        <v>1</v>
      </c>
      <c r="H97">
        <v>1</v>
      </c>
      <c r="I97" s="267">
        <f t="shared" si="77"/>
        <v>0</v>
      </c>
      <c r="AC97" s="1">
        <f t="shared" ref="AC97" si="160">+C97</f>
        <v>44159</v>
      </c>
      <c r="AD97" s="268">
        <f t="shared" ref="AD97" si="161">+B97</f>
        <v>5</v>
      </c>
      <c r="AE97">
        <f t="shared" ref="AE97" si="162">+D97</f>
        <v>2</v>
      </c>
    </row>
    <row r="98" spans="2:31" x14ac:dyDescent="0.55000000000000004">
      <c r="B98" s="267">
        <f t="shared" ref="B98" si="163">SUM(D98:AB98)-I98</f>
        <v>12</v>
      </c>
      <c r="C98" s="1">
        <v>44160</v>
      </c>
      <c r="D98">
        <v>5</v>
      </c>
      <c r="E98">
        <v>4</v>
      </c>
      <c r="F98">
        <v>1</v>
      </c>
      <c r="H98">
        <v>1</v>
      </c>
      <c r="I98" s="267">
        <f t="shared" si="77"/>
        <v>1</v>
      </c>
      <c r="T98">
        <v>1</v>
      </c>
      <c r="AC98" s="1">
        <f t="shared" ref="AC98" si="164">+C98</f>
        <v>44160</v>
      </c>
      <c r="AD98" s="268">
        <f t="shared" ref="AD98" si="165">+B98</f>
        <v>12</v>
      </c>
      <c r="AE98">
        <f t="shared" ref="AE98" si="166">+D98</f>
        <v>5</v>
      </c>
    </row>
    <row r="99" spans="2:31" x14ac:dyDescent="0.55000000000000004">
      <c r="B99" s="267">
        <f t="shared" ref="B99" si="167">SUM(D99:AB99)-I99</f>
        <v>5</v>
      </c>
      <c r="C99" s="1">
        <v>44161</v>
      </c>
      <c r="D99">
        <v>3</v>
      </c>
      <c r="G99">
        <v>1</v>
      </c>
      <c r="H99">
        <v>1</v>
      </c>
      <c r="I99" s="267">
        <f t="shared" si="77"/>
        <v>0</v>
      </c>
      <c r="AC99" s="1">
        <f t="shared" ref="AC99" si="168">+C99</f>
        <v>44161</v>
      </c>
      <c r="AD99" s="268">
        <f t="shared" ref="AD99" si="169">+B99</f>
        <v>5</v>
      </c>
      <c r="AE99">
        <f t="shared" ref="AE99" si="170">+D99</f>
        <v>3</v>
      </c>
    </row>
    <row r="100" spans="2:31" x14ac:dyDescent="0.55000000000000004">
      <c r="B100" s="267">
        <f t="shared" ref="B100" si="171">SUM(D100:AB100)-I100</f>
        <v>6</v>
      </c>
      <c r="C100" s="1">
        <v>44162</v>
      </c>
      <c r="F100">
        <v>1</v>
      </c>
      <c r="H100">
        <v>2</v>
      </c>
      <c r="I100" s="267">
        <f t="shared" si="77"/>
        <v>3</v>
      </c>
      <c r="Y100">
        <v>1</v>
      </c>
      <c r="Z100">
        <v>1</v>
      </c>
      <c r="AA100">
        <v>1</v>
      </c>
      <c r="AC100" s="1">
        <f t="shared" ref="AC100" si="172">+C100</f>
        <v>44162</v>
      </c>
      <c r="AD100" s="268">
        <f t="shared" ref="AD100" si="173">+B100</f>
        <v>6</v>
      </c>
      <c r="AE100">
        <f t="shared" ref="AE100" si="174">+D100</f>
        <v>0</v>
      </c>
    </row>
    <row r="101" spans="2:31" x14ac:dyDescent="0.55000000000000004">
      <c r="B101" s="267">
        <f t="shared" ref="B101" si="175">SUM(D101:AB101)-I101</f>
        <v>11</v>
      </c>
      <c r="C101" s="1">
        <v>44163</v>
      </c>
      <c r="D101">
        <v>3</v>
      </c>
      <c r="F101">
        <v>1</v>
      </c>
      <c r="G101">
        <v>1</v>
      </c>
      <c r="H101">
        <v>4</v>
      </c>
      <c r="I101" s="267">
        <f t="shared" si="77"/>
        <v>2</v>
      </c>
      <c r="M101">
        <v>1</v>
      </c>
      <c r="Z101">
        <v>1</v>
      </c>
      <c r="AC101" s="1">
        <f t="shared" ref="AC101" si="176">+C101</f>
        <v>44163</v>
      </c>
      <c r="AD101" s="268">
        <f t="shared" ref="AD101" si="177">+B101</f>
        <v>11</v>
      </c>
      <c r="AE101">
        <f t="shared" ref="AE101" si="178">+D101</f>
        <v>3</v>
      </c>
    </row>
    <row r="102" spans="2:31" x14ac:dyDescent="0.55000000000000004">
      <c r="B102" s="267">
        <f t="shared" ref="B102" si="179">SUM(D102:AB102)-I102</f>
        <v>15</v>
      </c>
      <c r="C102" s="1">
        <v>44164</v>
      </c>
      <c r="D102">
        <v>5</v>
      </c>
      <c r="E102">
        <v>1</v>
      </c>
      <c r="F102">
        <v>3</v>
      </c>
      <c r="I102" s="267">
        <f t="shared" si="77"/>
        <v>6</v>
      </c>
      <c r="W102">
        <v>5</v>
      </c>
      <c r="X102">
        <v>1</v>
      </c>
      <c r="AC102" s="1">
        <f t="shared" ref="AC102" si="180">+C102</f>
        <v>44164</v>
      </c>
      <c r="AD102" s="268">
        <f t="shared" ref="AD102" si="181">+B102</f>
        <v>15</v>
      </c>
      <c r="AE102">
        <f t="shared" ref="AE102" si="182">+D102</f>
        <v>5</v>
      </c>
    </row>
    <row r="103" spans="2:31" x14ac:dyDescent="0.55000000000000004">
      <c r="B103" s="267">
        <f t="shared" ref="B103" si="183">SUM(D103:AB103)-I103</f>
        <v>8</v>
      </c>
      <c r="C103" s="1">
        <v>44165</v>
      </c>
      <c r="D103">
        <v>2</v>
      </c>
      <c r="F103">
        <v>2</v>
      </c>
      <c r="G103">
        <v>1</v>
      </c>
      <c r="H103">
        <v>2</v>
      </c>
      <c r="I103" s="267">
        <f t="shared" si="77"/>
        <v>1</v>
      </c>
      <c r="J103">
        <v>1</v>
      </c>
      <c r="AC103" s="1">
        <f t="shared" ref="AC103" si="184">+C103</f>
        <v>44165</v>
      </c>
      <c r="AD103" s="268">
        <f t="shared" ref="AD103" si="185">+B103</f>
        <v>8</v>
      </c>
      <c r="AE103">
        <f t="shared" ref="AE103" si="186">+D103</f>
        <v>2</v>
      </c>
    </row>
    <row r="104" spans="2:31" x14ac:dyDescent="0.55000000000000004">
      <c r="B104" s="267">
        <f t="shared" ref="B104" si="187">SUM(D104:AB104)-I104</f>
        <v>7</v>
      </c>
      <c r="C104" s="1">
        <v>44166</v>
      </c>
      <c r="D104">
        <v>1</v>
      </c>
      <c r="E104">
        <v>3</v>
      </c>
      <c r="G104">
        <v>1</v>
      </c>
      <c r="H104">
        <v>1</v>
      </c>
      <c r="I104" s="267">
        <f t="shared" si="77"/>
        <v>1</v>
      </c>
      <c r="P104">
        <v>1</v>
      </c>
      <c r="AC104" s="1">
        <f t="shared" ref="AC104" si="188">+C104</f>
        <v>44166</v>
      </c>
      <c r="AD104" s="268">
        <f t="shared" ref="AD104" si="189">+B104</f>
        <v>7</v>
      </c>
      <c r="AE104">
        <f t="shared" ref="AE104" si="190">+D104</f>
        <v>1</v>
      </c>
    </row>
    <row r="105" spans="2:31" x14ac:dyDescent="0.55000000000000004">
      <c r="B105" s="267">
        <f t="shared" ref="B105" si="191">SUM(D105:AB105)-I105</f>
        <v>16</v>
      </c>
      <c r="C105" s="1">
        <v>44167</v>
      </c>
      <c r="D105">
        <v>8</v>
      </c>
      <c r="E105">
        <v>4</v>
      </c>
      <c r="G105">
        <v>1</v>
      </c>
      <c r="I105" s="267">
        <f t="shared" si="77"/>
        <v>3</v>
      </c>
      <c r="R105">
        <v>1</v>
      </c>
      <c r="W105">
        <v>2</v>
      </c>
      <c r="AC105" s="1">
        <f t="shared" ref="AC105" si="192">+C105</f>
        <v>44167</v>
      </c>
      <c r="AD105" s="268">
        <f t="shared" ref="AD105" si="193">+B105</f>
        <v>16</v>
      </c>
      <c r="AE105">
        <f t="shared" ref="AE105" si="194">+D105</f>
        <v>8</v>
      </c>
    </row>
    <row r="106" spans="2:31" x14ac:dyDescent="0.55000000000000004">
      <c r="B106" s="267">
        <f t="shared" ref="B106" si="195">SUM(D106:AB106)-I106</f>
        <v>15</v>
      </c>
      <c r="C106" s="1">
        <v>44168</v>
      </c>
      <c r="D106">
        <v>9</v>
      </c>
      <c r="E106">
        <v>1</v>
      </c>
      <c r="H106">
        <v>2</v>
      </c>
      <c r="I106" s="267">
        <f t="shared" si="77"/>
        <v>3</v>
      </c>
      <c r="P106">
        <v>2</v>
      </c>
      <c r="W106">
        <v>1</v>
      </c>
      <c r="AC106" s="1">
        <f t="shared" ref="AC106" si="196">+C106</f>
        <v>44168</v>
      </c>
      <c r="AD106" s="268">
        <f t="shared" ref="AD106" si="197">+B106</f>
        <v>15</v>
      </c>
      <c r="AE106">
        <f t="shared" ref="AE106" si="198">+D106</f>
        <v>9</v>
      </c>
    </row>
    <row r="107" spans="2:31" x14ac:dyDescent="0.55000000000000004">
      <c r="B107" s="267">
        <f t="shared" ref="B107" si="199">SUM(D107:AB107)-I107</f>
        <v>15</v>
      </c>
      <c r="C107" s="1">
        <v>44169</v>
      </c>
      <c r="D107">
        <v>3</v>
      </c>
      <c r="E107">
        <v>3</v>
      </c>
      <c r="F107">
        <v>3</v>
      </c>
      <c r="H107">
        <v>1</v>
      </c>
      <c r="I107" s="267">
        <f t="shared" si="77"/>
        <v>5</v>
      </c>
      <c r="J107">
        <v>1</v>
      </c>
      <c r="P107">
        <v>3</v>
      </c>
      <c r="X107">
        <v>1</v>
      </c>
      <c r="AC107" s="1">
        <f t="shared" ref="AC107" si="200">+C107</f>
        <v>44169</v>
      </c>
      <c r="AD107" s="268">
        <f t="shared" ref="AD107" si="201">+B107</f>
        <v>15</v>
      </c>
      <c r="AE107">
        <f t="shared" ref="AE107" si="202">+D107</f>
        <v>3</v>
      </c>
    </row>
    <row r="108" spans="2:31" x14ac:dyDescent="0.55000000000000004">
      <c r="B108" s="267">
        <f t="shared" ref="B108" si="203">SUM(D108:AB108)-I108</f>
        <v>17</v>
      </c>
      <c r="C108" s="1">
        <v>44170</v>
      </c>
      <c r="D108">
        <v>6</v>
      </c>
      <c r="E108">
        <v>2</v>
      </c>
      <c r="F108">
        <v>1</v>
      </c>
      <c r="G108">
        <v>1</v>
      </c>
      <c r="H108">
        <v>6</v>
      </c>
      <c r="I108" s="267">
        <f t="shared" si="77"/>
        <v>1</v>
      </c>
      <c r="Z108">
        <v>1</v>
      </c>
      <c r="AC108" s="1">
        <f t="shared" ref="AC108" si="204">+C108</f>
        <v>44170</v>
      </c>
      <c r="AD108" s="268">
        <f t="shared" ref="AD108" si="205">+B108</f>
        <v>17</v>
      </c>
      <c r="AE108">
        <f t="shared" ref="AE108" si="206">+D108</f>
        <v>6</v>
      </c>
    </row>
    <row r="109" spans="2:31" x14ac:dyDescent="0.55000000000000004">
      <c r="B109" s="267">
        <f t="shared" ref="B109" si="207">SUM(D109:AB109)-I109</f>
        <v>12</v>
      </c>
      <c r="C109" s="1">
        <v>44171</v>
      </c>
      <c r="D109">
        <v>7</v>
      </c>
      <c r="E109">
        <v>2</v>
      </c>
      <c r="H109">
        <v>1</v>
      </c>
      <c r="I109" s="267">
        <f t="shared" si="77"/>
        <v>2</v>
      </c>
      <c r="Z109">
        <v>1</v>
      </c>
      <c r="AA109">
        <v>1</v>
      </c>
      <c r="AC109" s="1">
        <f t="shared" ref="AC109" si="208">+C109</f>
        <v>44171</v>
      </c>
      <c r="AD109" s="268">
        <f t="shared" ref="AD109" si="209">+B109</f>
        <v>12</v>
      </c>
      <c r="AE109">
        <f t="shared" ref="AE109" si="210">+D109</f>
        <v>7</v>
      </c>
    </row>
    <row r="110" spans="2:31" x14ac:dyDescent="0.55000000000000004">
      <c r="B110" s="267">
        <f t="shared" ref="B110" si="211">SUM(D110:AB110)-I110</f>
        <v>10</v>
      </c>
      <c r="C110" s="1">
        <v>44172</v>
      </c>
      <c r="D110">
        <v>4</v>
      </c>
      <c r="E110">
        <v>3</v>
      </c>
      <c r="F110">
        <v>3</v>
      </c>
      <c r="I110" s="267">
        <f t="shared" si="77"/>
        <v>0</v>
      </c>
      <c r="AC110" s="1">
        <f t="shared" ref="AC110" si="212">+C110</f>
        <v>44172</v>
      </c>
      <c r="AD110" s="268">
        <f t="shared" ref="AD110" si="213">+B110</f>
        <v>10</v>
      </c>
      <c r="AE110">
        <f t="shared" ref="AE110" si="214">+D110</f>
        <v>4</v>
      </c>
    </row>
    <row r="111" spans="2:31" x14ac:dyDescent="0.55000000000000004">
      <c r="B111" s="267">
        <f t="shared" ref="B111" si="215">SUM(D111:AB111)-I111</f>
        <v>11</v>
      </c>
      <c r="C111" s="1">
        <v>44173</v>
      </c>
      <c r="D111">
        <v>6</v>
      </c>
      <c r="E111">
        <v>2</v>
      </c>
      <c r="F111">
        <v>1</v>
      </c>
      <c r="I111" s="267">
        <f t="shared" si="77"/>
        <v>2</v>
      </c>
      <c r="N111">
        <v>1</v>
      </c>
      <c r="T111">
        <v>1</v>
      </c>
      <c r="AC111" s="1">
        <f t="shared" ref="AC111" si="216">+C111</f>
        <v>44173</v>
      </c>
      <c r="AD111" s="268">
        <f t="shared" ref="AD111" si="217">+B111</f>
        <v>11</v>
      </c>
      <c r="AE111">
        <f t="shared" ref="AE111" si="218">+D111</f>
        <v>6</v>
      </c>
    </row>
    <row r="112" spans="2:31" x14ac:dyDescent="0.55000000000000004">
      <c r="B112" s="267">
        <f t="shared" ref="B112" si="219">SUM(D112:AB112)-I112</f>
        <v>11</v>
      </c>
      <c r="C112" s="1">
        <v>44174</v>
      </c>
      <c r="D112">
        <v>9</v>
      </c>
      <c r="E112">
        <v>1</v>
      </c>
      <c r="H112">
        <v>1</v>
      </c>
      <c r="I112" s="267">
        <f t="shared" si="77"/>
        <v>0</v>
      </c>
      <c r="AC112" s="1">
        <f t="shared" ref="AC112" si="220">+C112</f>
        <v>44174</v>
      </c>
      <c r="AD112" s="268">
        <f t="shared" ref="AD112" si="221">+B112</f>
        <v>11</v>
      </c>
      <c r="AE112">
        <f t="shared" ref="AE112" si="222">+D112</f>
        <v>9</v>
      </c>
    </row>
    <row r="113" spans="2:31" x14ac:dyDescent="0.55000000000000004">
      <c r="B113" s="267">
        <f t="shared" ref="B113" si="223">SUM(D113:AB113)-I113</f>
        <v>9</v>
      </c>
      <c r="C113" s="1">
        <v>44175</v>
      </c>
      <c r="D113">
        <v>5</v>
      </c>
      <c r="E113">
        <v>3</v>
      </c>
      <c r="I113" s="267">
        <f t="shared" si="77"/>
        <v>1</v>
      </c>
      <c r="Z113">
        <v>1</v>
      </c>
      <c r="AC113" s="1">
        <f t="shared" ref="AC113" si="224">+C113</f>
        <v>44175</v>
      </c>
      <c r="AD113" s="268">
        <f t="shared" ref="AD113" si="225">+B113</f>
        <v>9</v>
      </c>
      <c r="AE113">
        <f t="shared" ref="AE113" si="226">+D113</f>
        <v>5</v>
      </c>
    </row>
    <row r="114" spans="2:31" x14ac:dyDescent="0.55000000000000004">
      <c r="B114" s="267">
        <f t="shared" ref="B114" si="227">SUM(D114:AB114)-I114</f>
        <v>13</v>
      </c>
      <c r="C114" s="1">
        <v>44176</v>
      </c>
      <c r="D114">
        <v>5</v>
      </c>
      <c r="E114">
        <v>2</v>
      </c>
      <c r="H114">
        <v>1</v>
      </c>
      <c r="I114" s="267">
        <f t="shared" si="77"/>
        <v>5</v>
      </c>
      <c r="T114">
        <v>2</v>
      </c>
      <c r="Y114">
        <v>1</v>
      </c>
      <c r="Z114">
        <v>1</v>
      </c>
      <c r="AA114">
        <v>1</v>
      </c>
      <c r="AC114" s="1">
        <f t="shared" ref="AC114" si="228">+C114</f>
        <v>44176</v>
      </c>
      <c r="AD114" s="268">
        <f t="shared" ref="AD114" si="229">+B114</f>
        <v>13</v>
      </c>
      <c r="AE114">
        <f t="shared" ref="AE114" si="230">+D114</f>
        <v>5</v>
      </c>
    </row>
    <row r="115" spans="2:31" x14ac:dyDescent="0.55000000000000004">
      <c r="B115" s="267">
        <f t="shared" ref="B115" si="231">SUM(D115:AB115)-I115</f>
        <v>19</v>
      </c>
      <c r="C115" s="1">
        <v>44177</v>
      </c>
      <c r="D115">
        <v>10</v>
      </c>
      <c r="E115">
        <v>1</v>
      </c>
      <c r="F115">
        <v>2</v>
      </c>
      <c r="I115" s="267">
        <f t="shared" si="77"/>
        <v>6</v>
      </c>
      <c r="J115">
        <v>2</v>
      </c>
      <c r="Q115">
        <v>1</v>
      </c>
      <c r="T115">
        <v>1</v>
      </c>
      <c r="W115">
        <v>1</v>
      </c>
      <c r="Z115">
        <v>1</v>
      </c>
      <c r="AC115" s="1">
        <f t="shared" ref="AC115" si="232">+C115</f>
        <v>44177</v>
      </c>
      <c r="AD115" s="268">
        <f t="shared" ref="AD115" si="233">+B115</f>
        <v>19</v>
      </c>
      <c r="AE115">
        <f t="shared" ref="AE115" si="234">+D115</f>
        <v>10</v>
      </c>
    </row>
    <row r="116" spans="2:31" x14ac:dyDescent="0.55000000000000004">
      <c r="B116" s="267">
        <f t="shared" ref="B116" si="235">SUM(D116:AB116)-I116</f>
        <v>14</v>
      </c>
      <c r="C116" s="1">
        <v>44178</v>
      </c>
      <c r="D116">
        <v>7</v>
      </c>
      <c r="E116">
        <v>1</v>
      </c>
      <c r="F116">
        <v>3</v>
      </c>
      <c r="I116" s="267">
        <f t="shared" si="77"/>
        <v>3</v>
      </c>
      <c r="J116">
        <v>1</v>
      </c>
      <c r="V116">
        <v>1</v>
      </c>
      <c r="AA116">
        <v>1</v>
      </c>
      <c r="AC116" s="1">
        <f t="shared" ref="AC116" si="236">+C116</f>
        <v>44178</v>
      </c>
      <c r="AD116" s="268">
        <f t="shared" ref="AD116" si="237">+B116</f>
        <v>14</v>
      </c>
      <c r="AE116">
        <f t="shared" ref="AE116" si="238">+D116</f>
        <v>7</v>
      </c>
    </row>
    <row r="117" spans="2:31" x14ac:dyDescent="0.55000000000000004">
      <c r="B117" s="267">
        <f t="shared" ref="B117" si="239">SUM(D117:AB117)-I117</f>
        <v>14</v>
      </c>
      <c r="C117" s="1">
        <v>44179</v>
      </c>
      <c r="D117">
        <v>3</v>
      </c>
      <c r="E117">
        <v>1</v>
      </c>
      <c r="F117">
        <v>5</v>
      </c>
      <c r="I117" s="267">
        <f t="shared" si="77"/>
        <v>5</v>
      </c>
      <c r="J117">
        <v>1</v>
      </c>
      <c r="V117">
        <v>4</v>
      </c>
      <c r="AC117" s="1">
        <f t="shared" ref="AC117" si="240">+C117</f>
        <v>44179</v>
      </c>
      <c r="AD117" s="268">
        <f t="shared" ref="AD117" si="241">+B117</f>
        <v>14</v>
      </c>
      <c r="AE117">
        <f t="shared" ref="AE117" si="242">+D117</f>
        <v>3</v>
      </c>
    </row>
    <row r="118" spans="2:31" x14ac:dyDescent="0.55000000000000004">
      <c r="B118" s="267">
        <f t="shared" ref="B118" si="243">SUM(D118:AB118)-I118</f>
        <v>12</v>
      </c>
      <c r="C118" s="1">
        <v>44180</v>
      </c>
      <c r="D118">
        <v>3</v>
      </c>
      <c r="E118">
        <v>3</v>
      </c>
      <c r="H118">
        <v>1</v>
      </c>
      <c r="I118" s="267">
        <f t="shared" si="77"/>
        <v>5</v>
      </c>
      <c r="J118">
        <v>1</v>
      </c>
      <c r="W118">
        <v>1</v>
      </c>
      <c r="Y118">
        <v>1</v>
      </c>
      <c r="Z118">
        <v>2</v>
      </c>
      <c r="AC118" s="1">
        <f t="shared" ref="AC118" si="244">+C118</f>
        <v>44180</v>
      </c>
      <c r="AD118" s="268">
        <f t="shared" ref="AD118" si="245">+B118</f>
        <v>12</v>
      </c>
      <c r="AE118">
        <f t="shared" ref="AE118" si="246">+D118</f>
        <v>3</v>
      </c>
    </row>
    <row r="119" spans="2:31" x14ac:dyDescent="0.55000000000000004">
      <c r="B119" s="267">
        <f t="shared" ref="B119" si="247">SUM(D119:AB119)-I119</f>
        <v>7</v>
      </c>
      <c r="C119" s="1">
        <v>44181</v>
      </c>
      <c r="D119">
        <v>6</v>
      </c>
      <c r="E119">
        <v>1</v>
      </c>
      <c r="I119" s="267">
        <f t="shared" si="77"/>
        <v>0</v>
      </c>
      <c r="AC119" s="1">
        <f t="shared" ref="AC119" si="248">+C119</f>
        <v>44181</v>
      </c>
      <c r="AD119" s="268">
        <f t="shared" ref="AD119" si="249">+B119</f>
        <v>7</v>
      </c>
      <c r="AE119">
        <f t="shared" ref="AE119" si="250">+D119</f>
        <v>6</v>
      </c>
    </row>
    <row r="120" spans="2:31" x14ac:dyDescent="0.55000000000000004">
      <c r="B120" s="267">
        <f t="shared" ref="B120" si="251">SUM(D120:AB120)-I120</f>
        <v>11</v>
      </c>
      <c r="C120" s="1">
        <v>44182</v>
      </c>
      <c r="D120">
        <v>4</v>
      </c>
      <c r="E120">
        <v>4</v>
      </c>
      <c r="I120" s="267">
        <f t="shared" si="77"/>
        <v>3</v>
      </c>
      <c r="P120">
        <v>1</v>
      </c>
      <c r="X120">
        <v>1</v>
      </c>
      <c r="Z120">
        <v>1</v>
      </c>
      <c r="AC120" s="1">
        <f t="shared" ref="AC120" si="252">+C120</f>
        <v>44182</v>
      </c>
      <c r="AD120" s="268">
        <f t="shared" ref="AD120" si="253">+B120</f>
        <v>11</v>
      </c>
      <c r="AE120">
        <f t="shared" ref="AE120" si="254">+D120</f>
        <v>4</v>
      </c>
    </row>
    <row r="121" spans="2:31" x14ac:dyDescent="0.55000000000000004">
      <c r="B121" s="267">
        <f t="shared" ref="B121" si="255">SUM(D121:AB121)-I121</f>
        <v>14</v>
      </c>
      <c r="C121" s="1">
        <v>44183</v>
      </c>
      <c r="D121">
        <v>8</v>
      </c>
      <c r="E121">
        <v>1</v>
      </c>
      <c r="H121">
        <v>1</v>
      </c>
      <c r="I121" s="267">
        <f t="shared" si="77"/>
        <v>4</v>
      </c>
      <c r="W121">
        <v>2</v>
      </c>
      <c r="Y121">
        <v>1</v>
      </c>
      <c r="AA121">
        <v>1</v>
      </c>
      <c r="AC121" s="1">
        <f t="shared" ref="AC121" si="256">+C121</f>
        <v>44183</v>
      </c>
      <c r="AD121" s="268">
        <f t="shared" ref="AD121" si="257">+B121</f>
        <v>14</v>
      </c>
      <c r="AE121">
        <f t="shared" ref="AE121" si="258">+D121</f>
        <v>8</v>
      </c>
    </row>
    <row r="122" spans="2:31" x14ac:dyDescent="0.55000000000000004">
      <c r="B122" s="267">
        <f t="shared" ref="B122" si="259">SUM(D122:AB122)-I122</f>
        <v>22</v>
      </c>
      <c r="C122" s="1">
        <v>44184</v>
      </c>
      <c r="D122">
        <v>11</v>
      </c>
      <c r="E122">
        <v>1</v>
      </c>
      <c r="F122">
        <v>1</v>
      </c>
      <c r="G122">
        <v>2</v>
      </c>
      <c r="H122">
        <v>1</v>
      </c>
      <c r="I122" s="267">
        <f t="shared" si="77"/>
        <v>6</v>
      </c>
      <c r="J122">
        <v>2</v>
      </c>
      <c r="P122">
        <v>1</v>
      </c>
      <c r="V122">
        <v>2</v>
      </c>
      <c r="AA122">
        <v>1</v>
      </c>
      <c r="AC122" s="1">
        <f t="shared" ref="AC122" si="260">+C122</f>
        <v>44184</v>
      </c>
      <c r="AD122" s="268">
        <f t="shared" ref="AD122" si="261">+B122</f>
        <v>22</v>
      </c>
      <c r="AE122">
        <f t="shared" ref="AE122" si="262">+D122</f>
        <v>11</v>
      </c>
    </row>
    <row r="123" spans="2:31" x14ac:dyDescent="0.55000000000000004">
      <c r="B123" s="267">
        <f t="shared" ref="B123" si="263">SUM(D123:AB123)-I123</f>
        <v>21</v>
      </c>
      <c r="C123" s="1">
        <v>44185</v>
      </c>
      <c r="D123">
        <v>8</v>
      </c>
      <c r="E123">
        <v>3</v>
      </c>
      <c r="F123">
        <v>1</v>
      </c>
      <c r="H123">
        <v>2</v>
      </c>
      <c r="I123" s="267">
        <f t="shared" si="77"/>
        <v>7</v>
      </c>
      <c r="V123">
        <v>6</v>
      </c>
      <c r="X123">
        <v>1</v>
      </c>
      <c r="AC123" s="1">
        <f t="shared" ref="AC123" si="264">+C123</f>
        <v>44185</v>
      </c>
      <c r="AD123" s="268">
        <f t="shared" ref="AD123" si="265">+B123</f>
        <v>21</v>
      </c>
      <c r="AE123">
        <f t="shared" ref="AE123" si="266">+D123</f>
        <v>8</v>
      </c>
    </row>
    <row r="124" spans="2:31" x14ac:dyDescent="0.55000000000000004">
      <c r="B124" s="267">
        <f t="shared" ref="B124" si="267">SUM(D124:AB124)-I124</f>
        <v>13</v>
      </c>
      <c r="C124" s="1">
        <v>44186</v>
      </c>
      <c r="D124">
        <v>6</v>
      </c>
      <c r="E124">
        <v>3</v>
      </c>
      <c r="F124">
        <v>2</v>
      </c>
      <c r="I124" s="267">
        <f t="shared" si="77"/>
        <v>2</v>
      </c>
      <c r="V124">
        <v>2</v>
      </c>
      <c r="AC124" s="1">
        <f t="shared" ref="AC124" si="268">+C124</f>
        <v>44186</v>
      </c>
      <c r="AD124" s="268">
        <f t="shared" ref="AD124" si="269">+B124</f>
        <v>13</v>
      </c>
      <c r="AE124">
        <f t="shared" ref="AE124" si="270">+D124</f>
        <v>6</v>
      </c>
    </row>
    <row r="125" spans="2:31" x14ac:dyDescent="0.55000000000000004">
      <c r="B125" s="267">
        <f t="shared" ref="B125" si="271">SUM(D125:AB125)-I125</f>
        <v>14</v>
      </c>
      <c r="C125" s="1">
        <v>44187</v>
      </c>
      <c r="D125">
        <v>12</v>
      </c>
      <c r="E125">
        <v>1</v>
      </c>
      <c r="I125" s="267">
        <f t="shared" si="77"/>
        <v>1</v>
      </c>
      <c r="AA125">
        <v>1</v>
      </c>
      <c r="AC125" s="1">
        <f t="shared" ref="AC125" si="272">+C125</f>
        <v>44187</v>
      </c>
      <c r="AD125" s="268">
        <f t="shared" ref="AD125" si="273">+B125</f>
        <v>14</v>
      </c>
      <c r="AE125">
        <f t="shared" ref="AE125" si="274">+D125</f>
        <v>12</v>
      </c>
    </row>
    <row r="126" spans="2:31" x14ac:dyDescent="0.55000000000000004">
      <c r="B126" s="267">
        <f t="shared" ref="B126" si="275">SUM(D126:AB126)-I126</f>
        <v>11</v>
      </c>
      <c r="C126" s="1">
        <v>44188</v>
      </c>
      <c r="D126">
        <v>6</v>
      </c>
      <c r="F126">
        <v>2</v>
      </c>
      <c r="H126">
        <v>1</v>
      </c>
      <c r="I126" s="267">
        <f t="shared" si="77"/>
        <v>2</v>
      </c>
      <c r="P126">
        <v>1</v>
      </c>
      <c r="U126">
        <v>1</v>
      </c>
      <c r="AC126" s="1">
        <f t="shared" ref="AC126" si="276">+C126</f>
        <v>44188</v>
      </c>
      <c r="AD126" s="268">
        <f t="shared" ref="AD126" si="277">+B126</f>
        <v>11</v>
      </c>
      <c r="AE126">
        <f t="shared" ref="AE126" si="278">+D126</f>
        <v>6</v>
      </c>
    </row>
    <row r="127" spans="2:31" x14ac:dyDescent="0.55000000000000004">
      <c r="B127" s="267">
        <f t="shared" ref="B127" si="279">SUM(D127:AB127)-I127</f>
        <v>7</v>
      </c>
      <c r="C127" s="1">
        <v>44189</v>
      </c>
      <c r="D127">
        <v>4</v>
      </c>
      <c r="E127">
        <v>1</v>
      </c>
      <c r="F127">
        <v>1</v>
      </c>
      <c r="I127" s="267">
        <f t="shared" si="77"/>
        <v>1</v>
      </c>
      <c r="U127">
        <v>1</v>
      </c>
      <c r="AC127" s="1">
        <f t="shared" ref="AC127" si="280">+C127</f>
        <v>44189</v>
      </c>
      <c r="AD127" s="268">
        <f t="shared" ref="AD127" si="281">+B127</f>
        <v>7</v>
      </c>
      <c r="AE127">
        <f t="shared" ref="AE127" si="282">+D127</f>
        <v>4</v>
      </c>
    </row>
    <row r="128" spans="2:31" x14ac:dyDescent="0.55000000000000004">
      <c r="B128" s="267">
        <f t="shared" ref="B128" si="283">SUM(D128:AB128)-I128</f>
        <v>12</v>
      </c>
      <c r="C128" s="1">
        <v>44190</v>
      </c>
      <c r="D128">
        <v>5</v>
      </c>
      <c r="E128">
        <v>1</v>
      </c>
      <c r="F128">
        <v>1</v>
      </c>
      <c r="G128">
        <v>1</v>
      </c>
      <c r="H128">
        <v>1</v>
      </c>
      <c r="I128" s="267">
        <f t="shared" si="77"/>
        <v>3</v>
      </c>
      <c r="S128">
        <v>1</v>
      </c>
      <c r="Z128">
        <v>2</v>
      </c>
      <c r="AC128" s="1">
        <f t="shared" ref="AC128" si="284">+C128</f>
        <v>44190</v>
      </c>
      <c r="AD128" s="268">
        <f t="shared" ref="AD128" si="285">+B128</f>
        <v>12</v>
      </c>
      <c r="AE128">
        <f t="shared" ref="AE128" si="286">+D128</f>
        <v>5</v>
      </c>
    </row>
    <row r="129" spans="2:31" x14ac:dyDescent="0.55000000000000004">
      <c r="B129" s="267">
        <f t="shared" ref="B129" si="287">SUM(D129:AB129)-I129</f>
        <v>10</v>
      </c>
      <c r="C129" s="1">
        <v>44191</v>
      </c>
      <c r="D129">
        <v>4</v>
      </c>
      <c r="I129" s="267">
        <f t="shared" si="77"/>
        <v>6</v>
      </c>
      <c r="J129">
        <v>3</v>
      </c>
      <c r="K129">
        <v>1</v>
      </c>
      <c r="AA129">
        <v>2</v>
      </c>
      <c r="AC129" s="1">
        <f t="shared" ref="AC129" si="288">+C129</f>
        <v>44191</v>
      </c>
      <c r="AD129" s="268">
        <f t="shared" ref="AD129" si="289">+B129</f>
        <v>10</v>
      </c>
      <c r="AE129">
        <f t="shared" ref="AE129" si="290">+D129</f>
        <v>4</v>
      </c>
    </row>
    <row r="130" spans="2:31" x14ac:dyDescent="0.55000000000000004">
      <c r="B130" s="267">
        <f t="shared" ref="B130" si="291">SUM(D130:AB130)-I130</f>
        <v>15</v>
      </c>
      <c r="C130" s="1">
        <v>44192</v>
      </c>
      <c r="D130">
        <v>2</v>
      </c>
      <c r="E130">
        <v>1</v>
      </c>
      <c r="F130">
        <v>1</v>
      </c>
      <c r="I130" s="267">
        <f t="shared" si="77"/>
        <v>11</v>
      </c>
      <c r="J130">
        <v>1</v>
      </c>
      <c r="V130">
        <v>6</v>
      </c>
      <c r="Y130">
        <v>1</v>
      </c>
      <c r="AA130">
        <v>3</v>
      </c>
      <c r="AC130" s="1">
        <f t="shared" ref="AC130" si="292">+C130</f>
        <v>44192</v>
      </c>
      <c r="AD130" s="268">
        <f t="shared" ref="AD130" si="293">+B130</f>
        <v>15</v>
      </c>
      <c r="AE130">
        <f t="shared" ref="AE130" si="294">+D130</f>
        <v>2</v>
      </c>
    </row>
    <row r="131" spans="2:31" x14ac:dyDescent="0.55000000000000004">
      <c r="B131" s="267">
        <f t="shared" ref="B131" si="295">SUM(D131:AB131)-I131</f>
        <v>12</v>
      </c>
      <c r="C131" s="1">
        <v>44193</v>
      </c>
      <c r="D131">
        <v>4</v>
      </c>
      <c r="E131">
        <v>1</v>
      </c>
      <c r="F131">
        <v>3</v>
      </c>
      <c r="H131">
        <v>1</v>
      </c>
      <c r="I131" s="267">
        <f t="shared" si="77"/>
        <v>3</v>
      </c>
      <c r="P131">
        <v>1</v>
      </c>
      <c r="V131">
        <v>1</v>
      </c>
      <c r="Y131">
        <v>1</v>
      </c>
      <c r="AC131" s="1">
        <f t="shared" ref="AC131" si="296">+C131</f>
        <v>44193</v>
      </c>
      <c r="AD131" s="268">
        <f t="shared" ref="AD131" si="297">+B131</f>
        <v>12</v>
      </c>
      <c r="AE131">
        <f t="shared" ref="AE131" si="298">+D131</f>
        <v>4</v>
      </c>
    </row>
    <row r="132" spans="2:31" x14ac:dyDescent="0.55000000000000004">
      <c r="B132" s="267">
        <f t="shared" ref="B132" si="299">SUM(D132:AB132)-I132</f>
        <v>17</v>
      </c>
      <c r="C132" s="1">
        <v>44194</v>
      </c>
      <c r="D132">
        <v>7</v>
      </c>
      <c r="E132">
        <v>1</v>
      </c>
      <c r="H132">
        <v>2</v>
      </c>
      <c r="I132" s="267">
        <f t="shared" si="77"/>
        <v>7</v>
      </c>
      <c r="V132">
        <v>2</v>
      </c>
      <c r="W132">
        <v>1</v>
      </c>
      <c r="Y132">
        <v>3</v>
      </c>
      <c r="AA132">
        <v>1</v>
      </c>
      <c r="AC132" s="1">
        <f t="shared" ref="AC132" si="300">+C132</f>
        <v>44194</v>
      </c>
      <c r="AD132" s="268">
        <f t="shared" ref="AD132" si="301">+B132</f>
        <v>17</v>
      </c>
      <c r="AE132">
        <f t="shared" ref="AE132" si="302">+D132</f>
        <v>7</v>
      </c>
    </row>
    <row r="133" spans="2:31" x14ac:dyDescent="0.55000000000000004">
      <c r="B133" s="267">
        <f t="shared" ref="B133" si="303">SUM(D133:AB133)-I133</f>
        <v>16</v>
      </c>
      <c r="C133" s="1">
        <v>44195</v>
      </c>
      <c r="D133">
        <v>6</v>
      </c>
      <c r="E133">
        <v>3</v>
      </c>
      <c r="F133">
        <v>2</v>
      </c>
      <c r="G133">
        <v>1</v>
      </c>
      <c r="H133">
        <v>1</v>
      </c>
      <c r="I133" s="267">
        <f t="shared" si="77"/>
        <v>3</v>
      </c>
      <c r="V133">
        <v>3</v>
      </c>
      <c r="AC133" s="1">
        <f t="shared" ref="AC133" si="304">+C133</f>
        <v>44195</v>
      </c>
      <c r="AD133" s="268">
        <f t="shared" ref="AD133" si="305">+B133</f>
        <v>16</v>
      </c>
      <c r="AE133">
        <f t="shared" ref="AE133" si="306">+D133</f>
        <v>6</v>
      </c>
    </row>
    <row r="134" spans="2:31" x14ac:dyDescent="0.55000000000000004">
      <c r="B134" s="267">
        <f t="shared" ref="B134" si="307">SUM(D134:AB134)-I134</f>
        <v>10</v>
      </c>
      <c r="C134" s="1">
        <v>44196</v>
      </c>
      <c r="D134">
        <v>5</v>
      </c>
      <c r="E134">
        <v>2</v>
      </c>
      <c r="G134">
        <v>1</v>
      </c>
      <c r="H134">
        <v>1</v>
      </c>
      <c r="I134" s="267">
        <f t="shared" si="77"/>
        <v>1</v>
      </c>
      <c r="Z134">
        <v>1</v>
      </c>
      <c r="AC134" s="1">
        <f t="shared" ref="AC134" si="308">+C134</f>
        <v>44196</v>
      </c>
      <c r="AD134" s="268">
        <f t="shared" ref="AD134" si="309">+B134</f>
        <v>10</v>
      </c>
      <c r="AE134">
        <f t="shared" ref="AE134" si="310">+D134</f>
        <v>5</v>
      </c>
    </row>
    <row r="135" spans="2:31" x14ac:dyDescent="0.55000000000000004">
      <c r="B135" s="267">
        <f t="shared" ref="B135" si="311">SUM(D135:AB135)-I135</f>
        <v>14</v>
      </c>
      <c r="C135" s="1">
        <v>44197</v>
      </c>
      <c r="D135">
        <v>4</v>
      </c>
      <c r="E135">
        <v>3</v>
      </c>
      <c r="G135">
        <v>1</v>
      </c>
      <c r="H135">
        <v>1</v>
      </c>
      <c r="I135" s="267">
        <f t="shared" si="77"/>
        <v>5</v>
      </c>
      <c r="U135">
        <v>1</v>
      </c>
      <c r="W135">
        <v>1</v>
      </c>
      <c r="Y135">
        <v>3</v>
      </c>
      <c r="AC135" s="1">
        <f t="shared" ref="AC135" si="312">+C135</f>
        <v>44197</v>
      </c>
      <c r="AD135" s="268">
        <f t="shared" ref="AD135" si="313">+B135</f>
        <v>14</v>
      </c>
      <c r="AE135">
        <f t="shared" ref="AE135" si="314">+D135</f>
        <v>4</v>
      </c>
    </row>
    <row r="136" spans="2:31" x14ac:dyDescent="0.55000000000000004">
      <c r="B136" s="267">
        <f t="shared" ref="B136" si="315">SUM(D136:AB136)-I136</f>
        <v>16</v>
      </c>
      <c r="C136" s="1">
        <v>44198</v>
      </c>
      <c r="D136">
        <v>6</v>
      </c>
      <c r="E136">
        <v>2</v>
      </c>
      <c r="G136">
        <v>2</v>
      </c>
      <c r="H136">
        <v>2</v>
      </c>
      <c r="I136" s="267">
        <f t="shared" si="77"/>
        <v>4</v>
      </c>
      <c r="J136">
        <v>1</v>
      </c>
      <c r="U136">
        <v>1</v>
      </c>
      <c r="V136">
        <v>1</v>
      </c>
      <c r="Y136">
        <v>1</v>
      </c>
      <c r="AC136" s="1">
        <f t="shared" ref="AC136" si="316">+C136</f>
        <v>44198</v>
      </c>
      <c r="AD136" s="268">
        <f t="shared" ref="AD136" si="317">+B136</f>
        <v>16</v>
      </c>
      <c r="AE136">
        <f t="shared" ref="AE136" si="318">+D136</f>
        <v>6</v>
      </c>
    </row>
    <row r="137" spans="2:31" x14ac:dyDescent="0.55000000000000004">
      <c r="B137" s="267">
        <f t="shared" ref="B137" si="319">SUM(D137:AB137)-I137</f>
        <v>20</v>
      </c>
      <c r="C137" s="1">
        <v>44199</v>
      </c>
      <c r="D137">
        <v>4</v>
      </c>
      <c r="E137">
        <v>2</v>
      </c>
      <c r="F137">
        <v>3</v>
      </c>
      <c r="G137">
        <v>6</v>
      </c>
      <c r="H137">
        <v>1</v>
      </c>
      <c r="I137" s="267">
        <f t="shared" si="77"/>
        <v>4</v>
      </c>
      <c r="U137">
        <v>1</v>
      </c>
      <c r="V137">
        <v>1</v>
      </c>
      <c r="X137">
        <v>1</v>
      </c>
      <c r="Y137">
        <v>1</v>
      </c>
      <c r="AC137" s="1">
        <f t="shared" ref="AC137" si="320">+C137</f>
        <v>44199</v>
      </c>
      <c r="AD137" s="268">
        <f t="shared" ref="AD137" si="321">+B137</f>
        <v>20</v>
      </c>
      <c r="AE137">
        <f t="shared" ref="AE137" si="322">+D137</f>
        <v>4</v>
      </c>
    </row>
    <row r="138" spans="2:31" x14ac:dyDescent="0.55000000000000004">
      <c r="B138" s="267">
        <f t="shared" ref="B138" si="323">SUM(D138:AB138)-I138</f>
        <v>16</v>
      </c>
      <c r="C138" s="1">
        <v>44200</v>
      </c>
      <c r="D138">
        <v>6</v>
      </c>
      <c r="E138">
        <v>4</v>
      </c>
      <c r="F138">
        <v>1</v>
      </c>
      <c r="H138">
        <v>1</v>
      </c>
      <c r="I138" s="267">
        <f t="shared" si="77"/>
        <v>4</v>
      </c>
      <c r="P138">
        <v>1</v>
      </c>
      <c r="T138">
        <v>1</v>
      </c>
      <c r="U138">
        <v>1</v>
      </c>
      <c r="Y138">
        <v>1</v>
      </c>
      <c r="AC138" s="1">
        <f t="shared" ref="AC138" si="324">+C138</f>
        <v>44200</v>
      </c>
      <c r="AD138" s="268">
        <f t="shared" ref="AD138" si="325">+B138</f>
        <v>16</v>
      </c>
      <c r="AE138">
        <f t="shared" ref="AE138" si="326">+D138</f>
        <v>6</v>
      </c>
    </row>
    <row r="139" spans="2:31" x14ac:dyDescent="0.55000000000000004">
      <c r="B139" s="267">
        <f t="shared" ref="B139" si="327">SUM(D139:AB139)-I139</f>
        <v>9</v>
      </c>
      <c r="C139" s="1">
        <v>44201</v>
      </c>
      <c r="D139">
        <v>2</v>
      </c>
      <c r="E139">
        <v>3</v>
      </c>
      <c r="G139">
        <v>3</v>
      </c>
      <c r="I139" s="267">
        <f t="shared" si="77"/>
        <v>1</v>
      </c>
      <c r="Y139">
        <v>1</v>
      </c>
      <c r="AC139" s="1">
        <f t="shared" ref="AC139" si="328">+C139</f>
        <v>44201</v>
      </c>
      <c r="AD139" s="268">
        <f t="shared" ref="AD139" si="329">+B139</f>
        <v>9</v>
      </c>
      <c r="AE139">
        <f t="shared" ref="AE139" si="330">+D139</f>
        <v>2</v>
      </c>
    </row>
    <row r="140" spans="2:31" x14ac:dyDescent="0.55000000000000004">
      <c r="B140" s="267">
        <f t="shared" ref="B140" si="331">SUM(D140:AB140)-I140</f>
        <v>11</v>
      </c>
      <c r="C140" s="1">
        <v>44202</v>
      </c>
      <c r="D140">
        <v>5</v>
      </c>
      <c r="E140">
        <v>2</v>
      </c>
      <c r="G140">
        <v>2</v>
      </c>
      <c r="I140" s="267">
        <f t="shared" si="77"/>
        <v>2</v>
      </c>
      <c r="O140">
        <v>2</v>
      </c>
      <c r="AC140" s="1">
        <f t="shared" ref="AC140" si="332">+C140</f>
        <v>44202</v>
      </c>
      <c r="AD140" s="268">
        <f t="shared" ref="AD140" si="333">+B140</f>
        <v>11</v>
      </c>
      <c r="AE140">
        <f t="shared" ref="AE140" si="334">+D140</f>
        <v>5</v>
      </c>
    </row>
    <row r="141" spans="2:31" x14ac:dyDescent="0.55000000000000004">
      <c r="B141" s="267">
        <f t="shared" ref="B141" si="335">SUM(D141:AB141)-I141</f>
        <v>16</v>
      </c>
      <c r="C141" s="1">
        <v>44203</v>
      </c>
      <c r="D141">
        <v>8</v>
      </c>
      <c r="E141">
        <v>3</v>
      </c>
      <c r="H141">
        <v>1</v>
      </c>
      <c r="I141" s="267">
        <f t="shared" si="77"/>
        <v>4</v>
      </c>
      <c r="P141">
        <v>1</v>
      </c>
      <c r="S141">
        <v>1</v>
      </c>
      <c r="T141">
        <v>1</v>
      </c>
      <c r="U141">
        <v>1</v>
      </c>
      <c r="AC141" s="1">
        <f t="shared" ref="AC141" si="336">+C141</f>
        <v>44203</v>
      </c>
      <c r="AD141" s="268">
        <f t="shared" ref="AD141" si="337">+B141</f>
        <v>16</v>
      </c>
      <c r="AE141">
        <f t="shared" ref="AE141" si="338">+D141</f>
        <v>8</v>
      </c>
    </row>
    <row r="142" spans="2:31" x14ac:dyDescent="0.55000000000000004">
      <c r="B142" s="267">
        <f t="shared" ref="B142" si="339">SUM(D142:AB142)-I142</f>
        <v>16</v>
      </c>
      <c r="C142" s="1">
        <v>44204</v>
      </c>
      <c r="D142">
        <v>7</v>
      </c>
      <c r="E142">
        <v>2</v>
      </c>
      <c r="H142">
        <v>1</v>
      </c>
      <c r="I142" s="267">
        <f t="shared" si="77"/>
        <v>6</v>
      </c>
      <c r="T142">
        <v>1</v>
      </c>
      <c r="U142">
        <v>4</v>
      </c>
      <c r="W142">
        <v>1</v>
      </c>
      <c r="AC142" s="1">
        <f t="shared" ref="AC142" si="340">+C142</f>
        <v>44204</v>
      </c>
      <c r="AD142" s="268">
        <f t="shared" ref="AD142" si="341">+B142</f>
        <v>16</v>
      </c>
      <c r="AE142">
        <f t="shared" ref="AE142" si="342">+D142</f>
        <v>7</v>
      </c>
    </row>
    <row r="143" spans="2:31" x14ac:dyDescent="0.55000000000000004">
      <c r="B143" s="267">
        <f t="shared" ref="B143" si="343">SUM(D143:AB143)-I143</f>
        <v>21</v>
      </c>
      <c r="C143" s="1">
        <v>44204</v>
      </c>
      <c r="D143">
        <v>4</v>
      </c>
      <c r="E143">
        <v>1</v>
      </c>
      <c r="G143">
        <v>1</v>
      </c>
      <c r="H143">
        <v>6</v>
      </c>
      <c r="I143" s="267">
        <f t="shared" si="77"/>
        <v>9</v>
      </c>
      <c r="U143">
        <v>2</v>
      </c>
      <c r="X143">
        <v>1</v>
      </c>
      <c r="Y143">
        <v>4</v>
      </c>
      <c r="AA143">
        <v>2</v>
      </c>
      <c r="AC143" s="1">
        <f t="shared" ref="AC143" si="344">+C143</f>
        <v>44204</v>
      </c>
      <c r="AD143" s="268">
        <f t="shared" ref="AD143" si="345">+B143</f>
        <v>21</v>
      </c>
      <c r="AE143">
        <f t="shared" ref="AE143" si="346">+D143</f>
        <v>4</v>
      </c>
    </row>
    <row r="144" spans="2:31" x14ac:dyDescent="0.55000000000000004">
      <c r="B144" s="267">
        <f t="shared" ref="B144" si="347">SUM(D144:AB144)-I144</f>
        <v>18</v>
      </c>
      <c r="C144" s="1">
        <v>44205</v>
      </c>
      <c r="D144">
        <v>2</v>
      </c>
      <c r="E144">
        <v>7</v>
      </c>
      <c r="G144">
        <v>1</v>
      </c>
      <c r="H144">
        <v>1</v>
      </c>
      <c r="I144" s="267">
        <f t="shared" si="77"/>
        <v>7</v>
      </c>
      <c r="U144">
        <v>4</v>
      </c>
      <c r="Y144">
        <v>2</v>
      </c>
      <c r="Z144">
        <v>1</v>
      </c>
      <c r="AC144" s="1">
        <f t="shared" ref="AC144" si="348">+C144</f>
        <v>44205</v>
      </c>
      <c r="AD144" s="268">
        <f t="shared" ref="AD144" si="349">+B144</f>
        <v>18</v>
      </c>
      <c r="AE144">
        <f t="shared" ref="AE144" si="350">+D144</f>
        <v>2</v>
      </c>
    </row>
    <row r="145" spans="2:31" x14ac:dyDescent="0.55000000000000004">
      <c r="B145" s="267">
        <f t="shared" ref="B145" si="351">SUM(D145:AB145)-I145</f>
        <v>13</v>
      </c>
      <c r="C145" s="1">
        <v>44206</v>
      </c>
      <c r="D145">
        <v>4</v>
      </c>
      <c r="E145">
        <v>1</v>
      </c>
      <c r="G145">
        <v>1</v>
      </c>
      <c r="H145">
        <v>1</v>
      </c>
      <c r="I145" s="267">
        <f t="shared" si="77"/>
        <v>6</v>
      </c>
      <c r="P145">
        <v>1</v>
      </c>
      <c r="U145">
        <v>3</v>
      </c>
      <c r="Y145">
        <v>2</v>
      </c>
      <c r="AC145" s="1">
        <f t="shared" ref="AC145" si="352">+C145</f>
        <v>44206</v>
      </c>
      <c r="AD145" s="268">
        <f t="shared" ref="AD145" si="353">+B145</f>
        <v>13</v>
      </c>
      <c r="AE145">
        <f t="shared" ref="AE145" si="354">+D145</f>
        <v>4</v>
      </c>
    </row>
    <row r="146" spans="2:31" x14ac:dyDescent="0.55000000000000004">
      <c r="B146" s="267">
        <f t="shared" ref="B146" si="355">SUM(D146:AB146)-I146</f>
        <v>8</v>
      </c>
      <c r="C146" s="1">
        <v>44207</v>
      </c>
      <c r="D146">
        <v>5</v>
      </c>
      <c r="E146">
        <v>2</v>
      </c>
      <c r="H146">
        <v>1</v>
      </c>
      <c r="I146" s="267">
        <f t="shared" si="77"/>
        <v>0</v>
      </c>
      <c r="AC146" s="1">
        <f t="shared" ref="AC146" si="356">+C146</f>
        <v>44207</v>
      </c>
      <c r="AD146" s="268">
        <f t="shared" ref="AD146" si="357">+B146</f>
        <v>8</v>
      </c>
      <c r="AE146">
        <f t="shared" ref="AE146" si="358">+D146</f>
        <v>5</v>
      </c>
    </row>
    <row r="147" spans="2:31" x14ac:dyDescent="0.55000000000000004">
      <c r="B147" s="241"/>
      <c r="C147" s="1"/>
      <c r="AC147" s="280">
        <v>1</v>
      </c>
    </row>
    <row r="148" spans="2:31" s="266" customFormat="1" ht="5" customHeight="1" x14ac:dyDescent="0.55000000000000004">
      <c r="B148" s="265"/>
      <c r="C148" s="264"/>
      <c r="AB148" s="5"/>
    </row>
    <row r="149" spans="2:31" ht="5.5" customHeight="1" x14ac:dyDescent="0.55000000000000004">
      <c r="B149" s="258"/>
      <c r="C149" s="1"/>
    </row>
    <row r="150" spans="2:31" x14ac:dyDescent="0.55000000000000004">
      <c r="B150">
        <f>SUM(B2:B149)</f>
        <v>2083</v>
      </c>
      <c r="C150" s="1" t="s">
        <v>348</v>
      </c>
      <c r="D150" s="27">
        <f>SUM(D2:D149)</f>
        <v>704</v>
      </c>
      <c r="E150" s="27">
        <f>SUM(E2:E149)</f>
        <v>352</v>
      </c>
      <c r="F150" s="27">
        <f>SUM(F2:F149)</f>
        <v>214</v>
      </c>
      <c r="G150" s="27">
        <f>SUM(G2:G149)</f>
        <v>166</v>
      </c>
      <c r="H150" s="27">
        <f>SUM(H2:H149)</f>
        <v>160</v>
      </c>
      <c r="J150">
        <f t="shared" ref="J150:AA150" si="359">SUM(J2:J149)</f>
        <v>29</v>
      </c>
      <c r="K150">
        <f t="shared" si="359"/>
        <v>1</v>
      </c>
      <c r="L150">
        <f t="shared" si="359"/>
        <v>6</v>
      </c>
      <c r="M150">
        <f t="shared" si="359"/>
        <v>13</v>
      </c>
      <c r="N150">
        <f t="shared" si="359"/>
        <v>9</v>
      </c>
      <c r="O150">
        <f t="shared" si="359"/>
        <v>25</v>
      </c>
      <c r="P150">
        <f t="shared" si="359"/>
        <v>26</v>
      </c>
      <c r="Q150">
        <f t="shared" si="359"/>
        <v>2</v>
      </c>
      <c r="R150">
        <f t="shared" si="359"/>
        <v>10</v>
      </c>
      <c r="S150">
        <f t="shared" si="359"/>
        <v>3</v>
      </c>
      <c r="T150">
        <f t="shared" si="359"/>
        <v>22</v>
      </c>
      <c r="U150">
        <f t="shared" si="359"/>
        <v>48</v>
      </c>
      <c r="V150">
        <f t="shared" si="359"/>
        <v>75</v>
      </c>
      <c r="W150">
        <f t="shared" si="359"/>
        <v>23</v>
      </c>
      <c r="X150">
        <f t="shared" si="359"/>
        <v>24</v>
      </c>
      <c r="Y150">
        <f t="shared" si="359"/>
        <v>98</v>
      </c>
      <c r="Z150">
        <f t="shared" si="359"/>
        <v>42</v>
      </c>
      <c r="AA150">
        <f t="shared" si="359"/>
        <v>31</v>
      </c>
    </row>
    <row r="151" spans="2:31" x14ac:dyDescent="0.55000000000000004">
      <c r="C151" s="1"/>
    </row>
    <row r="152" spans="2:31" ht="5" customHeight="1" x14ac:dyDescent="0.55000000000000004">
      <c r="C152" s="1"/>
    </row>
    <row r="155" spans="2:31" x14ac:dyDescent="0.55000000000000004">
      <c r="B155" s="241"/>
      <c r="J155">
        <f>SUM(B23:B51)</f>
        <v>368</v>
      </c>
    </row>
  </sheetData>
  <phoneticPr fontId="1"/>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D690-4DFF-4D23-B375-F267FFD13EA9}">
  <sheetPr>
    <tabColor rgb="FFFFFF00"/>
  </sheetPr>
  <dimension ref="R123:S126"/>
  <sheetViews>
    <sheetView tabSelected="1" topLeftCell="A67" zoomScale="70" zoomScaleNormal="70" workbookViewId="0">
      <selection activeCell="V33" sqref="V33"/>
    </sheetView>
  </sheetViews>
  <sheetFormatPr defaultRowHeight="18" x14ac:dyDescent="0.55000000000000004"/>
  <cols>
    <col min="1" max="1" width="1.1640625" customWidth="1"/>
  </cols>
  <sheetData>
    <row r="123" spans="18:19" x14ac:dyDescent="0.55000000000000004">
      <c r="R123">
        <v>1</v>
      </c>
    </row>
    <row r="126" spans="18:19" x14ac:dyDescent="0.55000000000000004">
      <c r="S126">
        <v>1</v>
      </c>
    </row>
  </sheetData>
  <phoneticPr fontId="1"/>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58201-16ED-4E7D-A1C6-0FF5B2B6CF43}">
  <dimension ref="A3:Z190"/>
  <sheetViews>
    <sheetView topLeftCell="A2" workbookViewId="0">
      <pane xSplit="2" ySplit="2" topLeftCell="G181" activePane="bottomRight" state="frozen"/>
      <selection activeCell="O24" sqref="O24"/>
      <selection pane="topRight" activeCell="O24" sqref="O24"/>
      <selection pane="bottomLeft" activeCell="O24" sqref="O24"/>
      <selection pane="bottomRight" activeCell="H188" sqref="H188:Z188"/>
    </sheetView>
  </sheetViews>
  <sheetFormatPr defaultRowHeight="20" x14ac:dyDescent="0.55000000000000004"/>
  <cols>
    <col min="1" max="1" width="4.1640625" bestFit="1" customWidth="1"/>
    <col min="2" max="2" width="2.75" customWidth="1"/>
    <col min="3" max="3" width="1.25" customWidth="1"/>
    <col min="4" max="4" width="22" bestFit="1" customWidth="1"/>
    <col min="5" max="5" width="3.1640625" bestFit="1" customWidth="1"/>
    <col min="6" max="6" width="4.1640625" bestFit="1" customWidth="1"/>
    <col min="7" max="7" width="8.83203125" bestFit="1" customWidth="1"/>
    <col min="8" max="9" width="4.83203125" bestFit="1" customWidth="1"/>
    <col min="10" max="11" width="4.83203125" customWidth="1"/>
    <col min="12" max="12" width="4.83203125" style="270" customWidth="1"/>
    <col min="13" max="14" width="4.83203125" customWidth="1"/>
    <col min="15" max="15" width="6.6640625" bestFit="1" customWidth="1"/>
    <col min="16" max="16" width="8.5" bestFit="1" customWidth="1"/>
    <col min="17" max="17" width="4.83203125" bestFit="1" customWidth="1"/>
    <col min="18" max="18" width="4.83203125" style="270" customWidth="1"/>
    <col min="19" max="19" width="4.58203125" bestFit="1" customWidth="1"/>
    <col min="20" max="20" width="4.83203125" bestFit="1" customWidth="1"/>
    <col min="21" max="21" width="13.75" bestFit="1" customWidth="1"/>
    <col min="22" max="23" width="10.5" customWidth="1"/>
    <col min="24" max="24" width="10.5" style="45" customWidth="1"/>
    <col min="25" max="25" width="10.5" customWidth="1"/>
    <col min="26" max="26" width="10.5" style="45" customWidth="1"/>
  </cols>
  <sheetData>
    <row r="3" spans="1:26" x14ac:dyDescent="0.55000000000000004">
      <c r="E3" t="s">
        <v>264</v>
      </c>
      <c r="H3" s="248" t="s">
        <v>163</v>
      </c>
      <c r="I3" s="248" t="s">
        <v>9</v>
      </c>
      <c r="J3" s="248" t="s">
        <v>73</v>
      </c>
      <c r="K3" s="248" t="s">
        <v>9</v>
      </c>
      <c r="L3" s="273" t="s">
        <v>406</v>
      </c>
      <c r="M3" s="248" t="s">
        <v>132</v>
      </c>
      <c r="N3" s="248" t="s">
        <v>9</v>
      </c>
      <c r="O3" s="251" t="s">
        <v>182</v>
      </c>
      <c r="P3" s="251" t="s">
        <v>183</v>
      </c>
      <c r="Q3" s="251" t="s">
        <v>233</v>
      </c>
      <c r="R3" s="269" t="s">
        <v>407</v>
      </c>
      <c r="S3" s="251"/>
      <c r="T3" s="251" t="s">
        <v>9</v>
      </c>
      <c r="V3" t="s">
        <v>163</v>
      </c>
      <c r="W3" s="251" t="s">
        <v>253</v>
      </c>
      <c r="X3" s="45" t="s">
        <v>248</v>
      </c>
      <c r="Y3" t="s">
        <v>182</v>
      </c>
      <c r="Z3" s="45" t="s">
        <v>249</v>
      </c>
    </row>
    <row r="4" spans="1:26" x14ac:dyDescent="0.55000000000000004">
      <c r="A4">
        <v>1</v>
      </c>
      <c r="C4" t="s">
        <v>184</v>
      </c>
      <c r="D4" t="s">
        <v>185</v>
      </c>
      <c r="E4">
        <v>24</v>
      </c>
      <c r="G4" s="1">
        <v>44026</v>
      </c>
      <c r="I4">
        <v>0</v>
      </c>
      <c r="K4">
        <v>73</v>
      </c>
      <c r="N4">
        <v>3</v>
      </c>
      <c r="T4">
        <v>0</v>
      </c>
      <c r="U4" s="1"/>
      <c r="X4" s="45">
        <v>76</v>
      </c>
    </row>
    <row r="5" spans="1:26" x14ac:dyDescent="0.55000000000000004">
      <c r="A5">
        <v>2</v>
      </c>
      <c r="C5" s="45" t="s">
        <v>186</v>
      </c>
      <c r="D5" t="s">
        <v>187</v>
      </c>
      <c r="E5">
        <v>24</v>
      </c>
      <c r="G5" s="1">
        <v>44027</v>
      </c>
      <c r="H5" s="5">
        <v>1</v>
      </c>
      <c r="I5" s="249">
        <f>+I4+H5</f>
        <v>1</v>
      </c>
      <c r="J5" s="5"/>
      <c r="K5" s="249"/>
      <c r="L5" s="274"/>
      <c r="M5" s="5"/>
      <c r="N5" s="249"/>
      <c r="O5" s="5">
        <v>3</v>
      </c>
      <c r="P5" s="5"/>
      <c r="Q5" s="5"/>
      <c r="R5" s="271"/>
      <c r="S5" s="5"/>
      <c r="T5" s="249">
        <f>+T4+O5</f>
        <v>3</v>
      </c>
      <c r="U5" t="s">
        <v>188</v>
      </c>
      <c r="V5" t="s">
        <v>163</v>
      </c>
      <c r="W5" s="251" t="s">
        <v>254</v>
      </c>
      <c r="X5" s="45" t="s">
        <v>255</v>
      </c>
      <c r="Y5" t="s">
        <v>189</v>
      </c>
      <c r="Z5" s="45" t="s">
        <v>249</v>
      </c>
    </row>
    <row r="6" spans="1:26" x14ac:dyDescent="0.55000000000000004">
      <c r="C6" s="130" t="s">
        <v>190</v>
      </c>
      <c r="D6" s="5"/>
      <c r="E6" s="5"/>
      <c r="F6" s="5"/>
      <c r="G6" s="5"/>
      <c r="H6" s="5"/>
      <c r="I6" s="5"/>
      <c r="J6" s="5"/>
      <c r="K6" s="249"/>
      <c r="L6" s="274"/>
      <c r="M6" s="5"/>
      <c r="N6" s="249"/>
      <c r="O6" s="5"/>
      <c r="P6" s="5"/>
      <c r="Q6" s="5"/>
      <c r="R6" s="271"/>
      <c r="S6" s="5"/>
      <c r="T6" s="5"/>
      <c r="U6" s="1">
        <v>44026</v>
      </c>
      <c r="X6" s="45">
        <v>0</v>
      </c>
      <c r="Z6" s="45">
        <v>0</v>
      </c>
    </row>
    <row r="7" spans="1:26" x14ac:dyDescent="0.55000000000000004">
      <c r="A7">
        <v>3</v>
      </c>
      <c r="C7" s="45" t="s">
        <v>191</v>
      </c>
      <c r="D7" t="s">
        <v>192</v>
      </c>
      <c r="E7">
        <v>36</v>
      </c>
      <c r="H7" s="5">
        <v>5</v>
      </c>
      <c r="I7" s="249">
        <f>+I5+H7</f>
        <v>6</v>
      </c>
      <c r="J7" s="5"/>
      <c r="K7" s="249"/>
      <c r="L7" s="274"/>
      <c r="M7" s="5"/>
      <c r="N7" s="249"/>
      <c r="O7" s="5">
        <v>8</v>
      </c>
      <c r="P7" s="5"/>
      <c r="Q7" s="5"/>
      <c r="R7" s="271"/>
      <c r="S7" s="5"/>
      <c r="T7" s="249">
        <f>+T5+O7</f>
        <v>11</v>
      </c>
      <c r="U7" s="1">
        <v>44027</v>
      </c>
      <c r="V7" s="5">
        <v>1</v>
      </c>
      <c r="W7" s="27">
        <f t="shared" ref="W7:W38" si="0">+I7</f>
        <v>6</v>
      </c>
      <c r="X7" s="255">
        <f t="shared" ref="X7:X19" si="1">+X6+V7</f>
        <v>1</v>
      </c>
      <c r="Y7" s="5">
        <v>3</v>
      </c>
      <c r="Z7" s="255">
        <f>+Z6+Y7</f>
        <v>3</v>
      </c>
    </row>
    <row r="8" spans="1:26" x14ac:dyDescent="0.55000000000000004">
      <c r="A8">
        <v>4</v>
      </c>
      <c r="B8" s="250"/>
      <c r="C8" s="45" t="s">
        <v>193</v>
      </c>
      <c r="D8" t="s">
        <v>194</v>
      </c>
      <c r="E8">
        <v>12</v>
      </c>
      <c r="H8" s="5">
        <v>11</v>
      </c>
      <c r="I8" s="249">
        <f t="shared" ref="I8:I32" si="2">+I7+H8</f>
        <v>17</v>
      </c>
      <c r="J8" s="5"/>
      <c r="K8" s="249"/>
      <c r="L8" s="274"/>
      <c r="M8" s="5"/>
      <c r="N8" s="249"/>
      <c r="O8" s="5">
        <v>0</v>
      </c>
      <c r="P8" s="5"/>
      <c r="Q8" s="5"/>
      <c r="R8" s="271"/>
      <c r="S8" s="5"/>
      <c r="T8" s="249">
        <f t="shared" ref="T8:T13" si="3">+T7+O8</f>
        <v>11</v>
      </c>
      <c r="U8" s="1" t="s">
        <v>195</v>
      </c>
      <c r="V8" s="5">
        <v>5</v>
      </c>
      <c r="W8" s="27">
        <f t="shared" si="0"/>
        <v>17</v>
      </c>
      <c r="X8" s="255">
        <f t="shared" si="1"/>
        <v>6</v>
      </c>
      <c r="Y8" s="5">
        <v>8</v>
      </c>
      <c r="Z8" s="255">
        <f t="shared" ref="Z8:Z13" si="4">+Z7+Y8</f>
        <v>11</v>
      </c>
    </row>
    <row r="9" spans="1:26" x14ac:dyDescent="0.55000000000000004">
      <c r="A9">
        <v>5</v>
      </c>
      <c r="B9" s="250"/>
      <c r="C9" s="45" t="s">
        <v>196</v>
      </c>
      <c r="D9" t="s">
        <v>197</v>
      </c>
      <c r="E9">
        <v>12</v>
      </c>
      <c r="H9" s="5">
        <v>0</v>
      </c>
      <c r="I9" s="249">
        <f t="shared" si="2"/>
        <v>17</v>
      </c>
      <c r="J9" s="5"/>
      <c r="K9" s="249"/>
      <c r="L9" s="274"/>
      <c r="M9" s="5"/>
      <c r="N9" s="249"/>
      <c r="O9" s="5">
        <v>12</v>
      </c>
      <c r="P9" s="5"/>
      <c r="Q9" s="5"/>
      <c r="R9" s="271"/>
      <c r="S9" s="5"/>
      <c r="T9" s="249">
        <f t="shared" si="3"/>
        <v>23</v>
      </c>
      <c r="U9" s="1" t="s">
        <v>198</v>
      </c>
      <c r="V9" s="5">
        <v>11</v>
      </c>
      <c r="W9" s="27">
        <f t="shared" si="0"/>
        <v>17</v>
      </c>
      <c r="X9" s="255">
        <f t="shared" si="1"/>
        <v>17</v>
      </c>
      <c r="Y9" s="5">
        <v>0</v>
      </c>
      <c r="Z9" s="255">
        <f t="shared" si="4"/>
        <v>11</v>
      </c>
    </row>
    <row r="10" spans="1:26" x14ac:dyDescent="0.55000000000000004">
      <c r="A10">
        <v>6</v>
      </c>
      <c r="B10" s="250"/>
      <c r="C10" s="45" t="s">
        <v>199</v>
      </c>
      <c r="D10" t="s">
        <v>200</v>
      </c>
      <c r="E10">
        <v>12</v>
      </c>
      <c r="H10" s="5">
        <v>13</v>
      </c>
      <c r="I10" s="249">
        <f t="shared" si="2"/>
        <v>30</v>
      </c>
      <c r="J10" s="5"/>
      <c r="K10" s="249"/>
      <c r="L10" s="274"/>
      <c r="M10" s="5"/>
      <c r="N10" s="249"/>
      <c r="O10" s="5">
        <v>18</v>
      </c>
      <c r="P10" s="5"/>
      <c r="Q10" s="5"/>
      <c r="R10" s="271"/>
      <c r="S10" s="5"/>
      <c r="T10" s="249">
        <f t="shared" si="3"/>
        <v>41</v>
      </c>
      <c r="U10" s="1">
        <v>44030</v>
      </c>
      <c r="V10" s="5">
        <v>13</v>
      </c>
      <c r="W10" s="27">
        <f t="shared" si="0"/>
        <v>30</v>
      </c>
      <c r="X10" s="255">
        <f t="shared" si="1"/>
        <v>30</v>
      </c>
      <c r="Y10" s="5">
        <f>12+18</f>
        <v>30</v>
      </c>
      <c r="Z10" s="255">
        <f t="shared" si="4"/>
        <v>41</v>
      </c>
    </row>
    <row r="11" spans="1:26" x14ac:dyDescent="0.55000000000000004">
      <c r="A11">
        <v>7</v>
      </c>
      <c r="B11" s="250"/>
      <c r="C11" s="45" t="s">
        <v>201</v>
      </c>
      <c r="D11" t="s">
        <v>202</v>
      </c>
      <c r="E11">
        <v>24</v>
      </c>
      <c r="G11" s="1">
        <v>44031</v>
      </c>
      <c r="H11" s="5">
        <v>17</v>
      </c>
      <c r="I11" s="249">
        <f t="shared" si="2"/>
        <v>47</v>
      </c>
      <c r="J11" s="5"/>
      <c r="K11" s="249"/>
      <c r="L11" s="274"/>
      <c r="M11" s="5"/>
      <c r="N11" s="249"/>
      <c r="O11" s="5">
        <v>9</v>
      </c>
      <c r="P11" s="5"/>
      <c r="Q11" s="5"/>
      <c r="R11" s="271"/>
      <c r="S11" s="5"/>
      <c r="T11" s="249">
        <f t="shared" si="3"/>
        <v>50</v>
      </c>
      <c r="U11" s="1">
        <v>44031</v>
      </c>
      <c r="V11" s="5">
        <v>17</v>
      </c>
      <c r="W11" s="27">
        <f t="shared" si="0"/>
        <v>47</v>
      </c>
      <c r="X11" s="255">
        <f t="shared" si="1"/>
        <v>47</v>
      </c>
      <c r="Y11" s="5">
        <v>9</v>
      </c>
      <c r="Z11" s="255">
        <f t="shared" si="4"/>
        <v>50</v>
      </c>
    </row>
    <row r="12" spans="1:26" x14ac:dyDescent="0.55000000000000004">
      <c r="A12">
        <v>8</v>
      </c>
      <c r="B12" s="250"/>
      <c r="C12" s="45" t="s">
        <v>203</v>
      </c>
      <c r="D12" t="s">
        <v>204</v>
      </c>
      <c r="E12">
        <v>24</v>
      </c>
      <c r="G12" s="1">
        <v>44032</v>
      </c>
      <c r="H12" s="5">
        <v>8</v>
      </c>
      <c r="I12" s="249">
        <f t="shared" si="2"/>
        <v>55</v>
      </c>
      <c r="J12" s="5"/>
      <c r="K12" s="249"/>
      <c r="L12" s="274"/>
      <c r="M12" s="5"/>
      <c r="N12" s="249"/>
      <c r="O12" s="5">
        <v>5</v>
      </c>
      <c r="P12" s="5"/>
      <c r="Q12" s="5"/>
      <c r="R12" s="271"/>
      <c r="S12" s="5"/>
      <c r="T12" s="249">
        <f t="shared" si="3"/>
        <v>55</v>
      </c>
      <c r="U12" s="1">
        <v>44032</v>
      </c>
      <c r="V12" s="5">
        <v>8</v>
      </c>
      <c r="W12" s="27">
        <f t="shared" si="0"/>
        <v>55</v>
      </c>
      <c r="X12" s="255">
        <f t="shared" si="1"/>
        <v>55</v>
      </c>
      <c r="Y12" s="5">
        <v>5</v>
      </c>
      <c r="Z12" s="255">
        <f t="shared" si="4"/>
        <v>55</v>
      </c>
    </row>
    <row r="13" spans="1:26" x14ac:dyDescent="0.55000000000000004">
      <c r="A13">
        <v>9</v>
      </c>
      <c r="B13" s="250"/>
      <c r="C13" s="45" t="s">
        <v>205</v>
      </c>
      <c r="D13" t="s">
        <v>206</v>
      </c>
      <c r="E13">
        <v>24</v>
      </c>
      <c r="G13" s="1">
        <v>44033</v>
      </c>
      <c r="H13" s="5">
        <v>9</v>
      </c>
      <c r="I13" s="249">
        <f t="shared" si="2"/>
        <v>64</v>
      </c>
      <c r="J13" s="5"/>
      <c r="K13" s="249"/>
      <c r="L13" s="274"/>
      <c r="M13" s="5"/>
      <c r="N13" s="249"/>
      <c r="O13" s="5">
        <v>14</v>
      </c>
      <c r="P13" s="5"/>
      <c r="Q13" s="5"/>
      <c r="R13" s="271"/>
      <c r="S13" s="5"/>
      <c r="T13" s="249">
        <f t="shared" si="3"/>
        <v>69</v>
      </c>
      <c r="U13" s="1">
        <v>44033</v>
      </c>
      <c r="V13" s="5">
        <v>9</v>
      </c>
      <c r="W13" s="27">
        <f t="shared" si="0"/>
        <v>64</v>
      </c>
      <c r="X13" s="255">
        <f t="shared" si="1"/>
        <v>64</v>
      </c>
      <c r="Y13" s="5">
        <v>14</v>
      </c>
      <c r="Z13" s="255">
        <f t="shared" si="4"/>
        <v>69</v>
      </c>
    </row>
    <row r="14" spans="1:26" x14ac:dyDescent="0.55000000000000004">
      <c r="A14">
        <v>10</v>
      </c>
      <c r="B14" s="250"/>
      <c r="C14" s="45" t="s">
        <v>207</v>
      </c>
      <c r="D14" t="s">
        <v>208</v>
      </c>
      <c r="E14">
        <v>24</v>
      </c>
      <c r="G14" s="1">
        <v>44034</v>
      </c>
      <c r="H14" s="5">
        <v>18</v>
      </c>
      <c r="I14" s="249">
        <f t="shared" si="2"/>
        <v>82</v>
      </c>
      <c r="J14" s="5"/>
      <c r="K14" s="249"/>
      <c r="L14" s="274"/>
      <c r="M14" s="5"/>
      <c r="N14" s="249"/>
      <c r="O14" s="5">
        <v>24</v>
      </c>
      <c r="P14" s="5">
        <v>16</v>
      </c>
      <c r="Q14" s="5"/>
      <c r="R14" s="271"/>
      <c r="S14" s="5"/>
      <c r="T14" s="249">
        <f t="shared" ref="T14:T19" si="5">+T13+O14-P14</f>
        <v>77</v>
      </c>
      <c r="U14" s="1">
        <v>44034</v>
      </c>
      <c r="V14" s="5">
        <v>18</v>
      </c>
      <c r="W14" s="27">
        <f t="shared" si="0"/>
        <v>82</v>
      </c>
      <c r="X14" s="255">
        <f t="shared" si="1"/>
        <v>82</v>
      </c>
      <c r="Y14" s="5">
        <v>24</v>
      </c>
      <c r="Z14" s="252">
        <f>+Z13+Y14-P14</f>
        <v>77</v>
      </c>
    </row>
    <row r="15" spans="1:26" x14ac:dyDescent="0.55000000000000004">
      <c r="A15">
        <v>11</v>
      </c>
      <c r="B15" s="250"/>
      <c r="C15" s="45" t="s">
        <v>209</v>
      </c>
      <c r="D15" t="s">
        <v>210</v>
      </c>
      <c r="E15">
        <v>24</v>
      </c>
      <c r="G15" s="1">
        <v>44035</v>
      </c>
      <c r="H15" s="5">
        <v>13</v>
      </c>
      <c r="I15" s="249">
        <f t="shared" si="2"/>
        <v>95</v>
      </c>
      <c r="J15" s="5"/>
      <c r="K15" s="249"/>
      <c r="L15" s="274"/>
      <c r="M15" s="5"/>
      <c r="N15" s="249"/>
      <c r="O15" s="5">
        <v>19</v>
      </c>
      <c r="P15" s="5">
        <v>11</v>
      </c>
      <c r="Q15" s="5"/>
      <c r="R15" s="271"/>
      <c r="S15" s="5"/>
      <c r="T15" s="249">
        <f t="shared" si="5"/>
        <v>85</v>
      </c>
      <c r="U15" s="1">
        <v>44035</v>
      </c>
      <c r="V15" s="5">
        <v>13</v>
      </c>
      <c r="W15" s="27">
        <f t="shared" si="0"/>
        <v>95</v>
      </c>
      <c r="X15" s="255">
        <f t="shared" si="1"/>
        <v>95</v>
      </c>
      <c r="Y15" s="5">
        <v>19</v>
      </c>
      <c r="Z15" s="252">
        <f t="shared" ref="Z15:Z19" si="6">+Z14+Y15-P15</f>
        <v>85</v>
      </c>
    </row>
    <row r="16" spans="1:26" x14ac:dyDescent="0.55000000000000004">
      <c r="A16">
        <v>12</v>
      </c>
      <c r="B16" s="250"/>
      <c r="C16" s="45" t="s">
        <v>211</v>
      </c>
      <c r="D16" t="s">
        <v>212</v>
      </c>
      <c r="E16">
        <v>24</v>
      </c>
      <c r="G16" s="1">
        <v>44036</v>
      </c>
      <c r="H16" s="5">
        <v>20</v>
      </c>
      <c r="I16" s="249">
        <f t="shared" si="2"/>
        <v>115</v>
      </c>
      <c r="J16" s="5"/>
      <c r="K16" s="249"/>
      <c r="L16" s="274"/>
      <c r="M16" s="5"/>
      <c r="N16" s="249"/>
      <c r="O16" s="5">
        <v>38</v>
      </c>
      <c r="P16" s="5">
        <v>9</v>
      </c>
      <c r="Q16" s="5"/>
      <c r="R16" s="271"/>
      <c r="S16" s="5"/>
      <c r="T16" s="249">
        <f t="shared" si="5"/>
        <v>114</v>
      </c>
      <c r="U16" s="1">
        <f t="shared" ref="U16:U47" si="7">+G16</f>
        <v>44036</v>
      </c>
      <c r="V16" s="5">
        <v>20</v>
      </c>
      <c r="W16" s="27">
        <f t="shared" si="0"/>
        <v>115</v>
      </c>
      <c r="X16" s="255">
        <f t="shared" si="1"/>
        <v>115</v>
      </c>
      <c r="Y16" s="5">
        <f>+O16</f>
        <v>38</v>
      </c>
      <c r="Z16" s="252">
        <f t="shared" si="6"/>
        <v>114</v>
      </c>
    </row>
    <row r="17" spans="1:26" x14ac:dyDescent="0.55000000000000004">
      <c r="A17">
        <v>13</v>
      </c>
      <c r="B17" s="250"/>
      <c r="C17" s="45" t="s">
        <v>213</v>
      </c>
      <c r="D17" t="s">
        <v>214</v>
      </c>
      <c r="E17">
        <v>24</v>
      </c>
      <c r="G17" s="1">
        <v>44037</v>
      </c>
      <c r="H17" s="5">
        <v>22</v>
      </c>
      <c r="I17" s="252">
        <f>+I16+H17+76</f>
        <v>213</v>
      </c>
      <c r="J17" s="5">
        <v>0</v>
      </c>
      <c r="K17" s="253">
        <v>73</v>
      </c>
      <c r="L17" s="275"/>
      <c r="M17" s="5">
        <v>0</v>
      </c>
      <c r="N17" s="253">
        <v>3</v>
      </c>
      <c r="O17" s="5">
        <v>38</v>
      </c>
      <c r="P17" s="5">
        <v>5</v>
      </c>
      <c r="Q17" s="5"/>
      <c r="R17" s="271"/>
      <c r="S17" s="5"/>
      <c r="T17" s="249">
        <f t="shared" si="5"/>
        <v>147</v>
      </c>
      <c r="U17" s="1">
        <f t="shared" si="7"/>
        <v>44037</v>
      </c>
      <c r="V17" s="5">
        <f t="shared" ref="V17:V48" si="8">+H17</f>
        <v>22</v>
      </c>
      <c r="W17" s="27">
        <f t="shared" si="0"/>
        <v>213</v>
      </c>
      <c r="X17" s="255">
        <f t="shared" si="1"/>
        <v>137</v>
      </c>
      <c r="Y17" s="5">
        <f>+O17</f>
        <v>38</v>
      </c>
      <c r="Z17" s="252">
        <f t="shared" si="6"/>
        <v>147</v>
      </c>
    </row>
    <row r="18" spans="1:26" x14ac:dyDescent="0.55000000000000004">
      <c r="A18">
        <v>14</v>
      </c>
      <c r="B18" s="250"/>
      <c r="C18" s="45" t="s">
        <v>215</v>
      </c>
      <c r="D18" t="s">
        <v>216</v>
      </c>
      <c r="E18">
        <v>24</v>
      </c>
      <c r="G18" s="1">
        <v>44038</v>
      </c>
      <c r="H18" s="5">
        <v>41</v>
      </c>
      <c r="I18" s="249">
        <f t="shared" si="2"/>
        <v>254</v>
      </c>
      <c r="J18" s="5">
        <v>0</v>
      </c>
      <c r="K18" s="254">
        <f t="shared" ref="K18:K37" si="9">+K17+J18</f>
        <v>73</v>
      </c>
      <c r="L18" s="276"/>
      <c r="M18" s="5">
        <v>0</v>
      </c>
      <c r="N18" s="254">
        <f t="shared" ref="N18:N42" si="10">+N17+M18</f>
        <v>3</v>
      </c>
      <c r="O18" s="5">
        <v>38</v>
      </c>
      <c r="P18" s="5">
        <v>15</v>
      </c>
      <c r="Q18" s="5"/>
      <c r="R18" s="271"/>
      <c r="S18" s="5"/>
      <c r="T18" s="249">
        <f t="shared" si="5"/>
        <v>170</v>
      </c>
      <c r="U18" s="1">
        <f t="shared" si="7"/>
        <v>44038</v>
      </c>
      <c r="V18" s="5">
        <f t="shared" si="8"/>
        <v>41</v>
      </c>
      <c r="W18" s="27">
        <f t="shared" si="0"/>
        <v>254</v>
      </c>
      <c r="X18" s="255">
        <f t="shared" si="1"/>
        <v>178</v>
      </c>
      <c r="Y18" s="5">
        <f>+O18</f>
        <v>38</v>
      </c>
      <c r="Z18" s="252">
        <f t="shared" si="6"/>
        <v>170</v>
      </c>
    </row>
    <row r="19" spans="1:26" x14ac:dyDescent="0.55000000000000004">
      <c r="A19">
        <v>15</v>
      </c>
      <c r="B19" s="250"/>
      <c r="C19" s="45" t="s">
        <v>217</v>
      </c>
      <c r="D19" t="s">
        <v>218</v>
      </c>
      <c r="E19">
        <v>24</v>
      </c>
      <c r="G19" s="1">
        <v>44039</v>
      </c>
      <c r="H19" s="130">
        <v>57</v>
      </c>
      <c r="I19" s="249">
        <f t="shared" si="2"/>
        <v>311</v>
      </c>
      <c r="J19" s="5"/>
      <c r="K19" s="254">
        <f t="shared" si="9"/>
        <v>73</v>
      </c>
      <c r="L19" s="276"/>
      <c r="M19" s="5"/>
      <c r="N19" s="254">
        <f t="shared" si="10"/>
        <v>3</v>
      </c>
      <c r="O19" s="130">
        <v>13</v>
      </c>
      <c r="P19" s="5">
        <v>18</v>
      </c>
      <c r="Q19" s="5"/>
      <c r="R19" s="271"/>
      <c r="S19" s="5"/>
      <c r="T19" s="255">
        <f t="shared" si="5"/>
        <v>165</v>
      </c>
      <c r="U19" s="1">
        <f t="shared" si="7"/>
        <v>44039</v>
      </c>
      <c r="V19" s="5">
        <f t="shared" si="8"/>
        <v>57</v>
      </c>
      <c r="W19" s="27">
        <f t="shared" si="0"/>
        <v>311</v>
      </c>
      <c r="X19" s="255">
        <f t="shared" si="1"/>
        <v>235</v>
      </c>
      <c r="Y19" s="5">
        <f>+O19</f>
        <v>13</v>
      </c>
      <c r="Z19" s="252">
        <f t="shared" si="6"/>
        <v>165</v>
      </c>
    </row>
    <row r="20" spans="1:26" x14ac:dyDescent="0.55000000000000004">
      <c r="A20">
        <v>16</v>
      </c>
      <c r="B20" s="250"/>
      <c r="C20" s="45" t="s">
        <v>219</v>
      </c>
      <c r="D20" t="s">
        <v>220</v>
      </c>
      <c r="E20">
        <v>24</v>
      </c>
      <c r="G20" s="1">
        <v>44040</v>
      </c>
      <c r="H20" s="130">
        <v>89</v>
      </c>
      <c r="I20" s="249">
        <f t="shared" si="2"/>
        <v>400</v>
      </c>
      <c r="J20" s="6">
        <v>2</v>
      </c>
      <c r="K20" s="254">
        <f t="shared" si="9"/>
        <v>75</v>
      </c>
      <c r="L20" s="276"/>
      <c r="M20" s="5"/>
      <c r="N20" s="254">
        <f t="shared" si="10"/>
        <v>3</v>
      </c>
      <c r="O20" s="130">
        <v>15</v>
      </c>
      <c r="P20" s="5">
        <v>43</v>
      </c>
      <c r="Q20" s="6">
        <v>4</v>
      </c>
      <c r="R20" s="272"/>
      <c r="S20" s="240">
        <f>+Q20+1</f>
        <v>5</v>
      </c>
      <c r="T20" s="255">
        <f t="shared" ref="T20:T25" si="11">+T19+O20-P20-Q20</f>
        <v>133</v>
      </c>
      <c r="U20" s="1">
        <f t="shared" si="7"/>
        <v>44040</v>
      </c>
      <c r="V20" s="5">
        <f t="shared" si="8"/>
        <v>89</v>
      </c>
      <c r="W20" s="27">
        <f t="shared" si="0"/>
        <v>400</v>
      </c>
      <c r="X20" s="255">
        <f>+X19+V20-J20</f>
        <v>322</v>
      </c>
      <c r="Y20" s="5">
        <f t="shared" ref="Y20:Y23" si="12">+O20</f>
        <v>15</v>
      </c>
      <c r="Z20" s="252">
        <f t="shared" ref="Z20:Z25" si="13">+Z19+Y20-P20-Q20</f>
        <v>133</v>
      </c>
    </row>
    <row r="21" spans="1:26" x14ac:dyDescent="0.55000000000000004">
      <c r="A21">
        <v>17</v>
      </c>
      <c r="B21" s="250"/>
      <c r="C21" s="45" t="s">
        <v>221</v>
      </c>
      <c r="D21" t="s">
        <v>222</v>
      </c>
      <c r="E21">
        <v>24</v>
      </c>
      <c r="G21" s="1">
        <v>44041</v>
      </c>
      <c r="H21" s="130">
        <v>96</v>
      </c>
      <c r="I21" s="249">
        <f t="shared" si="2"/>
        <v>496</v>
      </c>
      <c r="J21" s="6">
        <v>4</v>
      </c>
      <c r="K21" s="254">
        <f t="shared" si="9"/>
        <v>79</v>
      </c>
      <c r="L21" s="276"/>
      <c r="M21" s="5"/>
      <c r="N21" s="254">
        <f t="shared" si="10"/>
        <v>3</v>
      </c>
      <c r="O21" s="130">
        <v>18</v>
      </c>
      <c r="P21" s="5">
        <v>8</v>
      </c>
      <c r="Q21" s="6"/>
      <c r="R21" s="272"/>
      <c r="S21" s="240">
        <f>+S20+Q21</f>
        <v>5</v>
      </c>
      <c r="T21" s="255">
        <f t="shared" si="11"/>
        <v>143</v>
      </c>
      <c r="U21" s="1">
        <f t="shared" si="7"/>
        <v>44041</v>
      </c>
      <c r="V21" s="5">
        <f t="shared" si="8"/>
        <v>96</v>
      </c>
      <c r="W21" s="27">
        <f t="shared" si="0"/>
        <v>496</v>
      </c>
      <c r="X21" s="255">
        <f>+X20+V21-J21</f>
        <v>414</v>
      </c>
      <c r="Y21" s="5">
        <f t="shared" si="12"/>
        <v>18</v>
      </c>
      <c r="Z21" s="252">
        <f t="shared" si="13"/>
        <v>143</v>
      </c>
    </row>
    <row r="22" spans="1:26" x14ac:dyDescent="0.55000000000000004">
      <c r="A22">
        <v>18</v>
      </c>
      <c r="B22" s="250"/>
      <c r="C22" s="45" t="s">
        <v>226</v>
      </c>
      <c r="D22" t="s">
        <v>223</v>
      </c>
      <c r="E22">
        <v>24</v>
      </c>
      <c r="G22" s="1">
        <v>44042</v>
      </c>
      <c r="H22" s="130">
        <v>112</v>
      </c>
      <c r="I22" s="249">
        <f t="shared" si="2"/>
        <v>608</v>
      </c>
      <c r="J22" s="130">
        <v>3</v>
      </c>
      <c r="K22" s="254">
        <f t="shared" si="9"/>
        <v>82</v>
      </c>
      <c r="L22" s="276"/>
      <c r="M22" s="5"/>
      <c r="N22" s="254">
        <f t="shared" si="10"/>
        <v>3</v>
      </c>
      <c r="O22" s="130">
        <v>0</v>
      </c>
      <c r="P22" s="5">
        <v>30</v>
      </c>
      <c r="Q22" s="6">
        <v>5</v>
      </c>
      <c r="R22" s="272"/>
      <c r="S22" s="240">
        <f t="shared" ref="S22:S25" si="14">+S21+Q22</f>
        <v>10</v>
      </c>
      <c r="T22" s="255">
        <f t="shared" si="11"/>
        <v>108</v>
      </c>
      <c r="U22" s="1">
        <f t="shared" si="7"/>
        <v>44042</v>
      </c>
      <c r="V22" s="5">
        <f t="shared" si="8"/>
        <v>112</v>
      </c>
      <c r="W22" s="27">
        <f t="shared" si="0"/>
        <v>608</v>
      </c>
      <c r="X22" s="255">
        <f>+X21+V22-J22</f>
        <v>523</v>
      </c>
      <c r="Y22" s="5">
        <f t="shared" si="12"/>
        <v>0</v>
      </c>
      <c r="Z22" s="252">
        <f t="shared" si="13"/>
        <v>108</v>
      </c>
    </row>
    <row r="23" spans="1:26" x14ac:dyDescent="0.55000000000000004">
      <c r="A23">
        <v>19</v>
      </c>
      <c r="B23" s="250"/>
      <c r="C23" s="45" t="s">
        <v>227</v>
      </c>
      <c r="D23" t="s">
        <v>224</v>
      </c>
      <c r="E23">
        <v>24</v>
      </c>
      <c r="G23" s="1">
        <v>44043</v>
      </c>
      <c r="H23" s="130">
        <v>31</v>
      </c>
      <c r="I23" s="249">
        <f t="shared" si="2"/>
        <v>639</v>
      </c>
      <c r="J23" s="130">
        <v>7</v>
      </c>
      <c r="K23" s="254">
        <f t="shared" si="9"/>
        <v>89</v>
      </c>
      <c r="L23" s="276"/>
      <c r="M23" s="5"/>
      <c r="N23" s="254">
        <f t="shared" si="10"/>
        <v>3</v>
      </c>
      <c r="O23" s="130">
        <v>8</v>
      </c>
      <c r="P23" s="5"/>
      <c r="Q23" s="6">
        <v>7</v>
      </c>
      <c r="R23" s="272"/>
      <c r="S23" s="240">
        <f t="shared" si="14"/>
        <v>17</v>
      </c>
      <c r="T23" s="255">
        <f t="shared" si="11"/>
        <v>109</v>
      </c>
      <c r="U23" s="1">
        <f t="shared" si="7"/>
        <v>44043</v>
      </c>
      <c r="V23" s="5">
        <f t="shared" si="8"/>
        <v>31</v>
      </c>
      <c r="W23" s="27">
        <f t="shared" si="0"/>
        <v>639</v>
      </c>
      <c r="X23" s="255">
        <f>+X22+V23-J23</f>
        <v>547</v>
      </c>
      <c r="Y23" s="5">
        <f t="shared" si="12"/>
        <v>8</v>
      </c>
      <c r="Z23" s="252">
        <f t="shared" si="13"/>
        <v>109</v>
      </c>
    </row>
    <row r="24" spans="1:26" x14ac:dyDescent="0.55000000000000004">
      <c r="A24">
        <v>20</v>
      </c>
      <c r="B24" s="250"/>
      <c r="C24" s="45" t="s">
        <v>228</v>
      </c>
      <c r="D24" t="s">
        <v>225</v>
      </c>
      <c r="E24">
        <v>24</v>
      </c>
      <c r="G24" s="1">
        <v>44044</v>
      </c>
      <c r="H24" s="130">
        <v>30</v>
      </c>
      <c r="I24" s="249">
        <f t="shared" si="2"/>
        <v>669</v>
      </c>
      <c r="J24" s="130">
        <v>7</v>
      </c>
      <c r="K24" s="254">
        <f t="shared" si="9"/>
        <v>96</v>
      </c>
      <c r="L24" s="276"/>
      <c r="M24" s="5"/>
      <c r="N24" s="254">
        <f t="shared" si="10"/>
        <v>3</v>
      </c>
      <c r="O24" s="130">
        <v>9</v>
      </c>
      <c r="P24" s="5"/>
      <c r="Q24" s="6">
        <v>6</v>
      </c>
      <c r="R24" s="272"/>
      <c r="S24" s="240">
        <f t="shared" si="14"/>
        <v>23</v>
      </c>
      <c r="T24" s="255">
        <f t="shared" si="11"/>
        <v>112</v>
      </c>
      <c r="U24" s="1">
        <f t="shared" si="7"/>
        <v>44044</v>
      </c>
      <c r="V24" s="5">
        <f t="shared" si="8"/>
        <v>30</v>
      </c>
      <c r="W24" s="27">
        <f t="shared" si="0"/>
        <v>669</v>
      </c>
      <c r="X24" s="255">
        <f>+X23+V24-J24-1</f>
        <v>569</v>
      </c>
      <c r="Y24" s="5">
        <f t="shared" ref="Y24" si="15">+O24</f>
        <v>9</v>
      </c>
      <c r="Z24" s="252">
        <f t="shared" si="13"/>
        <v>112</v>
      </c>
    </row>
    <row r="25" spans="1:26" x14ac:dyDescent="0.55000000000000004">
      <c r="A25">
        <v>21</v>
      </c>
      <c r="B25" s="250"/>
      <c r="C25" s="45" t="s">
        <v>229</v>
      </c>
      <c r="D25" t="s">
        <v>230</v>
      </c>
      <c r="E25">
        <v>24</v>
      </c>
      <c r="G25" s="1">
        <v>44045</v>
      </c>
      <c r="H25" s="130">
        <v>28</v>
      </c>
      <c r="I25" s="249">
        <f t="shared" si="2"/>
        <v>697</v>
      </c>
      <c r="J25" s="130">
        <v>7</v>
      </c>
      <c r="K25" s="254">
        <f t="shared" si="9"/>
        <v>103</v>
      </c>
      <c r="L25" s="276"/>
      <c r="M25" s="5"/>
      <c r="N25" s="254">
        <f t="shared" si="10"/>
        <v>3</v>
      </c>
      <c r="O25" s="130">
        <v>8</v>
      </c>
      <c r="P25" s="5"/>
      <c r="Q25" s="6">
        <v>4</v>
      </c>
      <c r="R25" s="272"/>
      <c r="S25" s="240">
        <f t="shared" si="14"/>
        <v>27</v>
      </c>
      <c r="T25" s="255">
        <f t="shared" si="11"/>
        <v>116</v>
      </c>
      <c r="U25" s="1">
        <f t="shared" si="7"/>
        <v>44045</v>
      </c>
      <c r="V25" s="5">
        <f t="shared" si="8"/>
        <v>28</v>
      </c>
      <c r="W25" s="27">
        <f t="shared" si="0"/>
        <v>697</v>
      </c>
      <c r="X25" s="255">
        <f t="shared" ref="X25:X30" si="16">+X24+V25-J25</f>
        <v>590</v>
      </c>
      <c r="Y25" s="5">
        <f t="shared" ref="Y25" si="17">+O25</f>
        <v>8</v>
      </c>
      <c r="Z25" s="252">
        <f t="shared" si="13"/>
        <v>116</v>
      </c>
    </row>
    <row r="26" spans="1:26" x14ac:dyDescent="0.55000000000000004">
      <c r="A26">
        <v>22</v>
      </c>
      <c r="B26" s="250"/>
      <c r="C26" s="45" t="s">
        <v>231</v>
      </c>
      <c r="D26" t="s">
        <v>232</v>
      </c>
      <c r="E26">
        <v>24</v>
      </c>
      <c r="G26" s="1">
        <v>44046</v>
      </c>
      <c r="H26" s="130">
        <v>28</v>
      </c>
      <c r="I26" s="249">
        <f t="shared" si="2"/>
        <v>725</v>
      </c>
      <c r="J26" s="130">
        <v>12</v>
      </c>
      <c r="K26" s="254">
        <f t="shared" si="9"/>
        <v>115</v>
      </c>
      <c r="L26" s="276"/>
      <c r="M26" s="5"/>
      <c r="N26" s="254">
        <f t="shared" si="10"/>
        <v>3</v>
      </c>
      <c r="O26" s="130">
        <v>9</v>
      </c>
      <c r="P26" s="5"/>
      <c r="Q26" s="6">
        <v>11</v>
      </c>
      <c r="R26" s="272"/>
      <c r="S26" s="240">
        <f t="shared" ref="S26:S27" si="18">+S25+Q26</f>
        <v>38</v>
      </c>
      <c r="T26" s="255">
        <f t="shared" ref="T26:T27" si="19">+T25+O26-P26-Q26</f>
        <v>114</v>
      </c>
      <c r="U26" s="1">
        <f t="shared" si="7"/>
        <v>44046</v>
      </c>
      <c r="V26" s="5">
        <f t="shared" si="8"/>
        <v>28</v>
      </c>
      <c r="W26" s="27">
        <f t="shared" si="0"/>
        <v>725</v>
      </c>
      <c r="X26" s="255">
        <f t="shared" si="16"/>
        <v>606</v>
      </c>
      <c r="Y26" s="5">
        <f t="shared" ref="Y26" si="20">+O26</f>
        <v>9</v>
      </c>
      <c r="Z26" s="252">
        <f t="shared" ref="Z26" si="21">+Z25+Y26-P26-Q26</f>
        <v>114</v>
      </c>
    </row>
    <row r="27" spans="1:26" x14ac:dyDescent="0.55000000000000004">
      <c r="A27">
        <v>23</v>
      </c>
      <c r="B27" s="250"/>
      <c r="C27" s="45" t="s">
        <v>234</v>
      </c>
      <c r="D27" t="s">
        <v>235</v>
      </c>
      <c r="E27">
        <v>24</v>
      </c>
      <c r="G27" s="1">
        <v>44047</v>
      </c>
      <c r="H27" s="130">
        <v>22</v>
      </c>
      <c r="I27" s="249">
        <f t="shared" si="2"/>
        <v>747</v>
      </c>
      <c r="J27" s="130">
        <v>10</v>
      </c>
      <c r="K27" s="254">
        <f t="shared" si="9"/>
        <v>125</v>
      </c>
      <c r="L27" s="276"/>
      <c r="M27" s="5"/>
      <c r="N27" s="254">
        <f t="shared" si="10"/>
        <v>3</v>
      </c>
      <c r="O27" s="130">
        <v>13</v>
      </c>
      <c r="P27" s="5"/>
      <c r="Q27" s="6">
        <v>5</v>
      </c>
      <c r="R27" s="272"/>
      <c r="S27" s="240">
        <f t="shared" si="18"/>
        <v>43</v>
      </c>
      <c r="T27" s="255">
        <f t="shared" si="19"/>
        <v>122</v>
      </c>
      <c r="U27" s="1">
        <f t="shared" si="7"/>
        <v>44047</v>
      </c>
      <c r="V27" s="5">
        <f t="shared" si="8"/>
        <v>22</v>
      </c>
      <c r="W27" s="27">
        <f t="shared" si="0"/>
        <v>747</v>
      </c>
      <c r="X27" s="255">
        <f t="shared" si="16"/>
        <v>618</v>
      </c>
      <c r="Y27" s="5">
        <f t="shared" ref="Y27" si="22">+O27</f>
        <v>13</v>
      </c>
      <c r="Z27" s="252">
        <f t="shared" ref="Z27" si="23">+Z26+Y27-P27-Q27</f>
        <v>122</v>
      </c>
    </row>
    <row r="28" spans="1:26" x14ac:dyDescent="0.55000000000000004">
      <c r="A28">
        <v>24</v>
      </c>
      <c r="B28" s="250"/>
      <c r="C28" s="45" t="s">
        <v>239</v>
      </c>
      <c r="D28" t="s">
        <v>236</v>
      </c>
      <c r="E28">
        <v>24</v>
      </c>
      <c r="G28" s="1">
        <v>44048</v>
      </c>
      <c r="H28" s="130">
        <v>27</v>
      </c>
      <c r="I28" s="249">
        <f t="shared" si="2"/>
        <v>774</v>
      </c>
      <c r="J28" s="130">
        <v>8</v>
      </c>
      <c r="K28" s="254">
        <f t="shared" si="9"/>
        <v>133</v>
      </c>
      <c r="L28" s="276"/>
      <c r="M28" s="5"/>
      <c r="N28" s="254">
        <f t="shared" si="10"/>
        <v>3</v>
      </c>
      <c r="O28" s="130">
        <v>12</v>
      </c>
      <c r="P28" s="5"/>
      <c r="Q28" s="6">
        <v>4</v>
      </c>
      <c r="R28" s="272"/>
      <c r="S28" s="240">
        <f t="shared" ref="S28" si="24">+S27+Q28</f>
        <v>47</v>
      </c>
      <c r="T28" s="255">
        <f t="shared" ref="T28" si="25">+T27+O28-P28-Q28</f>
        <v>130</v>
      </c>
      <c r="U28" s="1">
        <f t="shared" si="7"/>
        <v>44048</v>
      </c>
      <c r="V28" s="5">
        <f t="shared" si="8"/>
        <v>27</v>
      </c>
      <c r="W28" s="27">
        <f t="shared" si="0"/>
        <v>774</v>
      </c>
      <c r="X28" s="255">
        <f t="shared" si="16"/>
        <v>637</v>
      </c>
      <c r="Y28" s="5">
        <f t="shared" ref="Y28" si="26">+O28</f>
        <v>12</v>
      </c>
      <c r="Z28" s="252">
        <f t="shared" ref="Z28" si="27">+Z27+Y28-P28-Q28</f>
        <v>130</v>
      </c>
    </row>
    <row r="29" spans="1:26" x14ac:dyDescent="0.55000000000000004">
      <c r="A29">
        <v>25</v>
      </c>
      <c r="B29" s="250"/>
      <c r="C29" s="45" t="s">
        <v>238</v>
      </c>
      <c r="D29" t="s">
        <v>237</v>
      </c>
      <c r="E29">
        <v>24</v>
      </c>
      <c r="G29" s="1">
        <v>44049</v>
      </c>
      <c r="H29" s="130">
        <v>26</v>
      </c>
      <c r="I29" s="249">
        <f t="shared" si="2"/>
        <v>800</v>
      </c>
      <c r="J29" s="130">
        <v>20</v>
      </c>
      <c r="K29" s="254">
        <f t="shared" si="9"/>
        <v>153</v>
      </c>
      <c r="L29" s="276"/>
      <c r="M29" s="5"/>
      <c r="N29" s="254">
        <f t="shared" si="10"/>
        <v>3</v>
      </c>
      <c r="O29" s="130">
        <v>10</v>
      </c>
      <c r="P29" s="5"/>
      <c r="Q29" s="6">
        <v>12</v>
      </c>
      <c r="R29" s="272"/>
      <c r="S29" s="240">
        <f t="shared" ref="S29" si="28">+S28+Q29</f>
        <v>59</v>
      </c>
      <c r="T29" s="255">
        <f t="shared" ref="T29" si="29">+T28+O29-P29-Q29</f>
        <v>128</v>
      </c>
      <c r="U29" s="1">
        <f t="shared" si="7"/>
        <v>44049</v>
      </c>
      <c r="V29" s="5">
        <f t="shared" si="8"/>
        <v>26</v>
      </c>
      <c r="W29" s="27">
        <f t="shared" si="0"/>
        <v>800</v>
      </c>
      <c r="X29" s="255">
        <f t="shared" si="16"/>
        <v>643</v>
      </c>
      <c r="Y29" s="5">
        <f t="shared" ref="Y29" si="30">+O29</f>
        <v>10</v>
      </c>
      <c r="Z29" s="252">
        <f t="shared" ref="Z29" si="31">+Z28+Y29-P29-Q29</f>
        <v>128</v>
      </c>
    </row>
    <row r="30" spans="1:26" x14ac:dyDescent="0.55000000000000004">
      <c r="A30">
        <v>26</v>
      </c>
      <c r="B30" s="250"/>
      <c r="C30" s="45" t="s">
        <v>240</v>
      </c>
      <c r="D30" t="s">
        <v>241</v>
      </c>
      <c r="E30">
        <v>24</v>
      </c>
      <c r="G30" s="1">
        <v>44050</v>
      </c>
      <c r="H30" s="130">
        <v>25</v>
      </c>
      <c r="I30" s="249">
        <f t="shared" si="2"/>
        <v>825</v>
      </c>
      <c r="J30" s="130">
        <v>28</v>
      </c>
      <c r="K30" s="254">
        <f t="shared" si="9"/>
        <v>181</v>
      </c>
      <c r="L30" s="276"/>
      <c r="M30" s="5"/>
      <c r="N30" s="254">
        <f t="shared" si="10"/>
        <v>3</v>
      </c>
      <c r="O30" s="130">
        <v>8</v>
      </c>
      <c r="P30" s="5"/>
      <c r="Q30" s="6">
        <v>9</v>
      </c>
      <c r="R30" s="272"/>
      <c r="S30" s="240">
        <f t="shared" ref="S30" si="32">+S29+Q30</f>
        <v>68</v>
      </c>
      <c r="T30" s="255">
        <f t="shared" ref="T30" si="33">+T29+O30-P30-Q30</f>
        <v>127</v>
      </c>
      <c r="U30" s="1">
        <f t="shared" si="7"/>
        <v>44050</v>
      </c>
      <c r="V30" s="5">
        <f t="shared" si="8"/>
        <v>25</v>
      </c>
      <c r="W30" s="27">
        <f t="shared" si="0"/>
        <v>825</v>
      </c>
      <c r="X30" s="255">
        <f t="shared" si="16"/>
        <v>640</v>
      </c>
      <c r="Y30" s="5">
        <f t="shared" ref="Y30" si="34">+O30</f>
        <v>8</v>
      </c>
      <c r="Z30" s="252">
        <f t="shared" ref="Z30" si="35">+Z29+Y30-P30-Q30</f>
        <v>127</v>
      </c>
    </row>
    <row r="31" spans="1:26" x14ac:dyDescent="0.55000000000000004">
      <c r="A31">
        <v>27</v>
      </c>
      <c r="B31" s="250"/>
      <c r="C31" s="45" t="s">
        <v>242</v>
      </c>
      <c r="D31" t="s">
        <v>243</v>
      </c>
      <c r="E31">
        <v>24</v>
      </c>
      <c r="G31" s="1">
        <v>44051</v>
      </c>
      <c r="H31" s="130">
        <v>15</v>
      </c>
      <c r="I31" s="249">
        <f t="shared" si="2"/>
        <v>840</v>
      </c>
      <c r="J31" s="130">
        <v>30</v>
      </c>
      <c r="K31" s="254">
        <f t="shared" si="9"/>
        <v>211</v>
      </c>
      <c r="L31" s="276"/>
      <c r="M31" s="5"/>
      <c r="N31" s="254">
        <f t="shared" si="10"/>
        <v>3</v>
      </c>
      <c r="O31" s="130">
        <v>0</v>
      </c>
      <c r="P31" s="5"/>
      <c r="Q31" s="6">
        <v>4</v>
      </c>
      <c r="R31" s="272"/>
      <c r="S31" s="240">
        <f t="shared" ref="S31" si="36">+S30+Q31</f>
        <v>72</v>
      </c>
      <c r="T31" s="255">
        <f t="shared" ref="T31" si="37">+T30+O31-P31-Q31</f>
        <v>123</v>
      </c>
      <c r="U31" s="1">
        <f t="shared" si="7"/>
        <v>44051</v>
      </c>
      <c r="V31" s="5">
        <f t="shared" si="8"/>
        <v>15</v>
      </c>
      <c r="W31" s="27">
        <f t="shared" si="0"/>
        <v>840</v>
      </c>
      <c r="X31" s="255">
        <f t="shared" ref="X31" si="38">+X30+V31-J31</f>
        <v>625</v>
      </c>
      <c r="Y31" s="5">
        <f t="shared" ref="Y31" si="39">+O31</f>
        <v>0</v>
      </c>
      <c r="Z31" s="252">
        <f t="shared" ref="Z31" si="40">+Z30+Y31-P31-Q31</f>
        <v>123</v>
      </c>
    </row>
    <row r="32" spans="1:26" x14ac:dyDescent="0.55000000000000004">
      <c r="A32">
        <v>28</v>
      </c>
      <c r="B32" s="250"/>
      <c r="C32" s="45" t="s">
        <v>246</v>
      </c>
      <c r="D32" t="s">
        <v>245</v>
      </c>
      <c r="E32">
        <v>24</v>
      </c>
      <c r="G32" s="1">
        <v>44052</v>
      </c>
      <c r="H32" s="130">
        <v>14</v>
      </c>
      <c r="I32" s="249">
        <f t="shared" si="2"/>
        <v>854</v>
      </c>
      <c r="J32" s="130">
        <v>47</v>
      </c>
      <c r="K32" s="254">
        <f t="shared" si="9"/>
        <v>258</v>
      </c>
      <c r="L32" s="276"/>
      <c r="M32" s="5"/>
      <c r="N32" s="254">
        <f t="shared" si="10"/>
        <v>3</v>
      </c>
      <c r="O32" s="130">
        <v>7</v>
      </c>
      <c r="P32" s="5"/>
      <c r="Q32" s="6">
        <v>7</v>
      </c>
      <c r="R32" s="272"/>
      <c r="S32" s="240">
        <f t="shared" ref="S32" si="41">+S31+Q32</f>
        <v>79</v>
      </c>
      <c r="T32" s="255">
        <f t="shared" ref="T32" si="42">+T31+O32-P32-Q32</f>
        <v>123</v>
      </c>
      <c r="U32" s="1">
        <f t="shared" si="7"/>
        <v>44052</v>
      </c>
      <c r="V32" s="5">
        <f t="shared" si="8"/>
        <v>14</v>
      </c>
      <c r="W32" s="27">
        <f t="shared" si="0"/>
        <v>854</v>
      </c>
      <c r="X32" s="255">
        <f t="shared" ref="X32" si="43">+X31+V32-J32</f>
        <v>592</v>
      </c>
      <c r="Y32" s="5">
        <f t="shared" ref="Y32" si="44">+O32</f>
        <v>7</v>
      </c>
      <c r="Z32" s="252">
        <f t="shared" ref="Z32" si="45">+Z31+Y32-P32-Q32</f>
        <v>123</v>
      </c>
    </row>
    <row r="33" spans="1:26" x14ac:dyDescent="0.55000000000000004">
      <c r="A33">
        <v>29</v>
      </c>
      <c r="B33" s="250"/>
      <c r="C33" s="45" t="s">
        <v>250</v>
      </c>
      <c r="D33" t="s">
        <v>247</v>
      </c>
      <c r="E33">
        <v>24</v>
      </c>
      <c r="G33" s="1">
        <v>44053</v>
      </c>
      <c r="H33" s="130">
        <v>13</v>
      </c>
      <c r="I33" s="249">
        <f t="shared" ref="I33:I42" si="46">+I32+H33</f>
        <v>867</v>
      </c>
      <c r="J33" s="130">
        <v>38</v>
      </c>
      <c r="K33" s="254">
        <f t="shared" si="9"/>
        <v>296</v>
      </c>
      <c r="L33" s="276"/>
      <c r="M33" s="5"/>
      <c r="N33" s="254">
        <f t="shared" si="10"/>
        <v>3</v>
      </c>
      <c r="O33" s="130">
        <v>11</v>
      </c>
      <c r="P33" s="5"/>
      <c r="Q33" s="6">
        <v>3</v>
      </c>
      <c r="R33" s="272"/>
      <c r="S33" s="240">
        <f t="shared" ref="S33" si="47">+S32+Q33</f>
        <v>82</v>
      </c>
      <c r="T33" s="255">
        <f t="shared" ref="T33" si="48">+T32+O33-P33-Q33</f>
        <v>131</v>
      </c>
      <c r="U33" s="1">
        <f t="shared" si="7"/>
        <v>44053</v>
      </c>
      <c r="V33" s="5">
        <f t="shared" si="8"/>
        <v>13</v>
      </c>
      <c r="W33" s="27">
        <f t="shared" si="0"/>
        <v>867</v>
      </c>
      <c r="X33" s="255">
        <f t="shared" ref="X33" si="49">+X32+V33-J33</f>
        <v>567</v>
      </c>
      <c r="Y33" s="5">
        <f t="shared" ref="Y33" si="50">+O33</f>
        <v>11</v>
      </c>
      <c r="Z33" s="252">
        <f t="shared" ref="Z33" si="51">+Z32+Y33-P33-Q33</f>
        <v>131</v>
      </c>
    </row>
    <row r="34" spans="1:26" x14ac:dyDescent="0.55000000000000004">
      <c r="A34">
        <v>30</v>
      </c>
      <c r="B34" s="250"/>
      <c r="C34" s="45" t="s">
        <v>251</v>
      </c>
      <c r="D34" t="s">
        <v>252</v>
      </c>
      <c r="E34">
        <v>24</v>
      </c>
      <c r="G34" s="1">
        <v>44054</v>
      </c>
      <c r="H34" s="130">
        <v>9</v>
      </c>
      <c r="I34" s="249">
        <f t="shared" si="46"/>
        <v>876</v>
      </c>
      <c r="J34" s="130">
        <v>41</v>
      </c>
      <c r="K34" s="254">
        <f t="shared" si="9"/>
        <v>337</v>
      </c>
      <c r="L34" s="276"/>
      <c r="M34" s="5"/>
      <c r="N34" s="254">
        <f t="shared" si="10"/>
        <v>3</v>
      </c>
      <c r="O34" s="130">
        <v>8</v>
      </c>
      <c r="P34" s="5"/>
      <c r="Q34" s="6">
        <v>8</v>
      </c>
      <c r="R34" s="272"/>
      <c r="S34" s="240">
        <f t="shared" ref="S34" si="52">+S33+Q34</f>
        <v>90</v>
      </c>
      <c r="T34" s="255">
        <f t="shared" ref="T34" si="53">+T33+O34-P34-Q34</f>
        <v>131</v>
      </c>
      <c r="U34" s="1">
        <f t="shared" si="7"/>
        <v>44054</v>
      </c>
      <c r="V34" s="5">
        <f t="shared" si="8"/>
        <v>9</v>
      </c>
      <c r="W34" s="27">
        <f t="shared" si="0"/>
        <v>876</v>
      </c>
      <c r="X34" s="255">
        <f t="shared" ref="X34" si="54">+X33+V34-J34</f>
        <v>535</v>
      </c>
      <c r="Y34" s="5">
        <f t="shared" ref="Y34" si="55">+O34</f>
        <v>8</v>
      </c>
      <c r="Z34" s="252">
        <f t="shared" ref="Z34" si="56">+Z33+Y34-P34-Q34</f>
        <v>131</v>
      </c>
    </row>
    <row r="35" spans="1:26" x14ac:dyDescent="0.55000000000000004">
      <c r="A35">
        <v>31</v>
      </c>
      <c r="B35" s="250"/>
      <c r="C35" s="45" t="s">
        <v>257</v>
      </c>
      <c r="D35" t="s">
        <v>256</v>
      </c>
      <c r="E35">
        <v>24</v>
      </c>
      <c r="G35" s="1">
        <v>44055</v>
      </c>
      <c r="H35" s="130">
        <v>8</v>
      </c>
      <c r="I35" s="249">
        <f t="shared" si="46"/>
        <v>884</v>
      </c>
      <c r="J35" s="130">
        <v>38</v>
      </c>
      <c r="K35" s="254">
        <f t="shared" si="9"/>
        <v>375</v>
      </c>
      <c r="L35" s="276"/>
      <c r="M35" s="5"/>
      <c r="N35" s="254">
        <f t="shared" si="10"/>
        <v>3</v>
      </c>
      <c r="O35" s="130">
        <v>5</v>
      </c>
      <c r="P35" s="5"/>
      <c r="Q35" s="6">
        <v>6</v>
      </c>
      <c r="R35" s="272"/>
      <c r="S35" s="240">
        <f t="shared" ref="S35" si="57">+S34+Q35</f>
        <v>96</v>
      </c>
      <c r="T35" s="255">
        <f t="shared" ref="T35" si="58">+T34+O35-P35-Q35</f>
        <v>130</v>
      </c>
      <c r="U35" s="1">
        <f t="shared" si="7"/>
        <v>44055</v>
      </c>
      <c r="V35" s="5">
        <f t="shared" si="8"/>
        <v>8</v>
      </c>
      <c r="W35" s="27">
        <f t="shared" si="0"/>
        <v>884</v>
      </c>
      <c r="X35" s="255">
        <f t="shared" ref="X35" si="59">+X34+V35-J35</f>
        <v>505</v>
      </c>
      <c r="Y35" s="5">
        <f t="shared" ref="Y35" si="60">+O35</f>
        <v>5</v>
      </c>
      <c r="Z35" s="252">
        <f t="shared" ref="Z35" si="61">+Z34+Y35-P35-Q35</f>
        <v>130</v>
      </c>
    </row>
    <row r="36" spans="1:26" x14ac:dyDescent="0.55000000000000004">
      <c r="A36">
        <v>32</v>
      </c>
      <c r="B36" s="250"/>
      <c r="C36" s="45" t="s">
        <v>259</v>
      </c>
      <c r="D36" t="s">
        <v>258</v>
      </c>
      <c r="E36">
        <v>24</v>
      </c>
      <c r="G36" s="1">
        <v>44056</v>
      </c>
      <c r="H36" s="130">
        <v>8</v>
      </c>
      <c r="I36" s="249">
        <f t="shared" si="46"/>
        <v>892</v>
      </c>
      <c r="J36" s="130">
        <v>49</v>
      </c>
      <c r="K36" s="254">
        <f t="shared" si="9"/>
        <v>424</v>
      </c>
      <c r="L36" s="276"/>
      <c r="M36" s="5"/>
      <c r="N36" s="254">
        <f t="shared" si="10"/>
        <v>3</v>
      </c>
      <c r="O36" s="130">
        <v>4</v>
      </c>
      <c r="P36" s="5"/>
      <c r="Q36" s="6">
        <v>5</v>
      </c>
      <c r="R36" s="272"/>
      <c r="S36" s="240">
        <f t="shared" ref="S36" si="62">+S35+Q36</f>
        <v>101</v>
      </c>
      <c r="T36" s="255">
        <f t="shared" ref="T36" si="63">+T35+O36-P36-Q36</f>
        <v>129</v>
      </c>
      <c r="U36" s="1">
        <f t="shared" si="7"/>
        <v>44056</v>
      </c>
      <c r="V36" s="5">
        <f t="shared" si="8"/>
        <v>8</v>
      </c>
      <c r="W36" s="27">
        <f t="shared" si="0"/>
        <v>892</v>
      </c>
      <c r="X36" s="255">
        <f t="shared" ref="X36" si="64">+X35+V36-J36</f>
        <v>464</v>
      </c>
      <c r="Y36" s="5">
        <f t="shared" ref="Y36" si="65">+O36</f>
        <v>4</v>
      </c>
      <c r="Z36" s="252">
        <f t="shared" ref="Z36" si="66">+Z35+Y36-P36-Q36</f>
        <v>129</v>
      </c>
    </row>
    <row r="37" spans="1:26" x14ac:dyDescent="0.55000000000000004">
      <c r="A37">
        <v>33</v>
      </c>
      <c r="B37" s="250"/>
      <c r="C37" s="45" t="s">
        <v>260</v>
      </c>
      <c r="D37" t="s">
        <v>262</v>
      </c>
      <c r="E37">
        <v>24</v>
      </c>
      <c r="G37" s="1">
        <v>44057</v>
      </c>
      <c r="H37" s="130">
        <v>7</v>
      </c>
      <c r="I37" s="249">
        <f t="shared" si="46"/>
        <v>899</v>
      </c>
      <c r="J37" s="130">
        <v>33</v>
      </c>
      <c r="K37" s="254">
        <f t="shared" si="9"/>
        <v>457</v>
      </c>
      <c r="L37" s="276"/>
      <c r="M37" s="5"/>
      <c r="N37" s="254">
        <f t="shared" si="10"/>
        <v>3</v>
      </c>
      <c r="O37" s="130">
        <v>2</v>
      </c>
      <c r="P37" s="5"/>
      <c r="Q37" s="6">
        <v>5</v>
      </c>
      <c r="R37" s="272"/>
      <c r="S37" s="240">
        <f t="shared" ref="S37" si="67">+S36+Q37</f>
        <v>106</v>
      </c>
      <c r="T37" s="255">
        <f t="shared" ref="T37" si="68">+T36+O37-P37-Q37</f>
        <v>126</v>
      </c>
      <c r="U37" s="1">
        <f t="shared" si="7"/>
        <v>44057</v>
      </c>
      <c r="V37" s="5">
        <f t="shared" si="8"/>
        <v>7</v>
      </c>
      <c r="W37" s="27">
        <f t="shared" si="0"/>
        <v>899</v>
      </c>
      <c r="X37" s="255">
        <f t="shared" ref="X37" si="69">+X36+V37-J37</f>
        <v>438</v>
      </c>
      <c r="Y37" s="5">
        <f t="shared" ref="Y37" si="70">+O37</f>
        <v>2</v>
      </c>
      <c r="Z37" s="252">
        <f t="shared" ref="Z37" si="71">+Z36+Y37-P37-Q37</f>
        <v>126</v>
      </c>
    </row>
    <row r="38" spans="1:26" x14ac:dyDescent="0.55000000000000004">
      <c r="A38">
        <v>34</v>
      </c>
      <c r="B38" s="250"/>
      <c r="C38" s="45" t="s">
        <v>261</v>
      </c>
      <c r="D38" t="s">
        <v>263</v>
      </c>
      <c r="E38">
        <v>24</v>
      </c>
      <c r="G38" s="1">
        <v>44058</v>
      </c>
      <c r="H38" s="130">
        <v>4</v>
      </c>
      <c r="I38" s="249">
        <f t="shared" si="46"/>
        <v>903</v>
      </c>
      <c r="J38" s="130">
        <v>41</v>
      </c>
      <c r="K38" s="254">
        <f t="shared" ref="K38:K43" si="72">+K37+J38</f>
        <v>498</v>
      </c>
      <c r="L38" s="276"/>
      <c r="M38" s="5"/>
      <c r="N38" s="254">
        <f t="shared" si="10"/>
        <v>3</v>
      </c>
      <c r="O38" s="130">
        <v>5</v>
      </c>
      <c r="P38" s="5"/>
      <c r="Q38" s="6">
        <v>3</v>
      </c>
      <c r="R38" s="272"/>
      <c r="S38" s="240">
        <f t="shared" ref="S38" si="73">+S37+Q38</f>
        <v>109</v>
      </c>
      <c r="T38" s="255">
        <f t="shared" ref="T38" si="74">+T37+O38-P38-Q38</f>
        <v>128</v>
      </c>
      <c r="U38" s="1">
        <f t="shared" si="7"/>
        <v>44058</v>
      </c>
      <c r="V38" s="5">
        <f t="shared" si="8"/>
        <v>4</v>
      </c>
      <c r="W38" s="27">
        <f t="shared" si="0"/>
        <v>903</v>
      </c>
      <c r="X38" s="255">
        <f t="shared" ref="X38" si="75">+X37+V38-J38</f>
        <v>401</v>
      </c>
      <c r="Y38" s="5">
        <f t="shared" ref="Y38" si="76">+O38</f>
        <v>5</v>
      </c>
      <c r="Z38" s="252">
        <f t="shared" ref="Z38" si="77">+Z37+Y38-P38-Q38</f>
        <v>128</v>
      </c>
    </row>
    <row r="39" spans="1:26" x14ac:dyDescent="0.55000000000000004">
      <c r="A39">
        <v>35</v>
      </c>
      <c r="B39" s="250"/>
      <c r="C39" s="45" t="s">
        <v>265</v>
      </c>
      <c r="D39" t="s">
        <v>266</v>
      </c>
      <c r="E39">
        <v>24</v>
      </c>
      <c r="F39">
        <v>1</v>
      </c>
      <c r="G39" s="1">
        <v>44059</v>
      </c>
      <c r="H39" s="130">
        <v>0</v>
      </c>
      <c r="I39" s="249">
        <f t="shared" si="46"/>
        <v>903</v>
      </c>
      <c r="J39" s="130">
        <v>23</v>
      </c>
      <c r="K39" s="254">
        <f t="shared" si="72"/>
        <v>521</v>
      </c>
      <c r="L39" s="276"/>
      <c r="M39" s="5"/>
      <c r="N39" s="254">
        <f t="shared" si="10"/>
        <v>3</v>
      </c>
      <c r="O39" s="130">
        <v>1</v>
      </c>
      <c r="P39" s="5"/>
      <c r="Q39" s="6">
        <v>2</v>
      </c>
      <c r="R39" s="272"/>
      <c r="S39" s="240">
        <f t="shared" ref="S39" si="78">+S38+Q39</f>
        <v>111</v>
      </c>
      <c r="T39" s="255">
        <f t="shared" ref="T39" si="79">+T38+O39-P39-Q39</f>
        <v>127</v>
      </c>
      <c r="U39" s="1">
        <f t="shared" si="7"/>
        <v>44059</v>
      </c>
      <c r="V39" s="5">
        <f t="shared" si="8"/>
        <v>0</v>
      </c>
      <c r="W39" s="27">
        <f t="shared" ref="W39:W70" si="80">+I39</f>
        <v>903</v>
      </c>
      <c r="X39" s="255">
        <f t="shared" ref="X39" si="81">+X38+V39-J39</f>
        <v>378</v>
      </c>
      <c r="Y39" s="5">
        <f t="shared" ref="Y39" si="82">+O39</f>
        <v>1</v>
      </c>
      <c r="Z39" s="252">
        <f t="shared" ref="Z39" si="83">+Z38+Y39-P39-Q39</f>
        <v>127</v>
      </c>
    </row>
    <row r="40" spans="1:26" x14ac:dyDescent="0.55000000000000004">
      <c r="A40">
        <v>36</v>
      </c>
      <c r="B40" s="250"/>
      <c r="C40" s="45" t="s">
        <v>268</v>
      </c>
      <c r="D40" t="s">
        <v>267</v>
      </c>
      <c r="E40">
        <v>24</v>
      </c>
      <c r="F40">
        <v>2</v>
      </c>
      <c r="G40" s="1">
        <v>44060</v>
      </c>
      <c r="H40" s="130">
        <v>0</v>
      </c>
      <c r="I40" s="249">
        <f t="shared" si="46"/>
        <v>903</v>
      </c>
      <c r="J40" s="130">
        <v>24</v>
      </c>
      <c r="K40" s="254">
        <f t="shared" si="72"/>
        <v>545</v>
      </c>
      <c r="L40" s="276"/>
      <c r="M40" s="5"/>
      <c r="N40" s="254">
        <f t="shared" si="10"/>
        <v>3</v>
      </c>
      <c r="O40" s="130">
        <v>1</v>
      </c>
      <c r="P40" s="5"/>
      <c r="Q40" s="6">
        <v>4</v>
      </c>
      <c r="R40" s="272"/>
      <c r="S40" s="240">
        <f t="shared" ref="S40" si="84">+S39+Q40</f>
        <v>115</v>
      </c>
      <c r="T40" s="255">
        <f t="shared" ref="T40" si="85">+T39+O40-P40-Q40</f>
        <v>124</v>
      </c>
      <c r="U40" s="1">
        <f t="shared" si="7"/>
        <v>44060</v>
      </c>
      <c r="V40" s="5">
        <f t="shared" si="8"/>
        <v>0</v>
      </c>
      <c r="W40" s="27">
        <f t="shared" si="80"/>
        <v>903</v>
      </c>
      <c r="X40" s="255">
        <f t="shared" ref="X40" si="86">+X39+V40-J40</f>
        <v>354</v>
      </c>
      <c r="Y40" s="5">
        <f t="shared" ref="Y40" si="87">+O40</f>
        <v>1</v>
      </c>
      <c r="Z40" s="252">
        <f t="shared" ref="Z40" si="88">+Z39+Y40-P40-Q40</f>
        <v>124</v>
      </c>
    </row>
    <row r="41" spans="1:26" x14ac:dyDescent="0.55000000000000004">
      <c r="A41">
        <v>37</v>
      </c>
      <c r="B41" s="250"/>
      <c r="C41" s="45" t="s">
        <v>269</v>
      </c>
      <c r="D41" t="s">
        <v>270</v>
      </c>
      <c r="E41">
        <v>24</v>
      </c>
      <c r="F41">
        <v>3</v>
      </c>
      <c r="G41" s="1">
        <v>44061</v>
      </c>
      <c r="H41" s="130">
        <v>0</v>
      </c>
      <c r="I41" s="249">
        <f t="shared" si="46"/>
        <v>903</v>
      </c>
      <c r="J41" s="130">
        <v>23</v>
      </c>
      <c r="K41" s="254">
        <f t="shared" si="72"/>
        <v>568</v>
      </c>
      <c r="L41" s="276"/>
      <c r="M41" s="5"/>
      <c r="N41" s="254">
        <f t="shared" si="10"/>
        <v>3</v>
      </c>
      <c r="O41" s="130">
        <v>0</v>
      </c>
      <c r="P41" s="5"/>
      <c r="Q41" s="6">
        <v>12</v>
      </c>
      <c r="R41" s="272"/>
      <c r="S41" s="240">
        <f t="shared" ref="S41" si="89">+S40+Q41</f>
        <v>127</v>
      </c>
      <c r="T41" s="255">
        <f t="shared" ref="T41" si="90">+T40+O41-P41-Q41</f>
        <v>112</v>
      </c>
      <c r="U41" s="1">
        <f t="shared" si="7"/>
        <v>44061</v>
      </c>
      <c r="V41" s="5">
        <f t="shared" si="8"/>
        <v>0</v>
      </c>
      <c r="W41" s="27">
        <f t="shared" si="80"/>
        <v>903</v>
      </c>
      <c r="X41" s="255">
        <f t="shared" ref="X41" si="91">+X40+V41-J41</f>
        <v>331</v>
      </c>
      <c r="Y41" s="5">
        <f t="shared" ref="Y41" si="92">+O41</f>
        <v>0</v>
      </c>
      <c r="Z41" s="252">
        <f t="shared" ref="Z41" si="93">+Z40+Y41-P41-Q41</f>
        <v>112</v>
      </c>
    </row>
    <row r="42" spans="1:26" x14ac:dyDescent="0.55000000000000004">
      <c r="A42">
        <v>38</v>
      </c>
      <c r="B42" s="250"/>
      <c r="C42" s="45" t="s">
        <v>271</v>
      </c>
      <c r="D42" t="s">
        <v>272</v>
      </c>
      <c r="E42">
        <v>24</v>
      </c>
      <c r="F42">
        <v>4</v>
      </c>
      <c r="G42" s="1">
        <v>44062</v>
      </c>
      <c r="H42" s="130">
        <v>0</v>
      </c>
      <c r="I42" s="249">
        <f t="shared" si="46"/>
        <v>903</v>
      </c>
      <c r="J42" s="130">
        <v>29</v>
      </c>
      <c r="K42" s="254">
        <f t="shared" si="72"/>
        <v>597</v>
      </c>
      <c r="L42" s="276"/>
      <c r="M42" s="5"/>
      <c r="N42" s="254">
        <f t="shared" si="10"/>
        <v>3</v>
      </c>
      <c r="O42" s="130">
        <v>0</v>
      </c>
      <c r="P42" s="5"/>
      <c r="Q42" s="6">
        <v>7</v>
      </c>
      <c r="R42" s="272"/>
      <c r="S42" s="240">
        <f t="shared" ref="S42" si="94">+S41+Q42</f>
        <v>134</v>
      </c>
      <c r="T42" s="255">
        <f t="shared" ref="T42" si="95">+T41+O42-P42-Q42</f>
        <v>105</v>
      </c>
      <c r="U42" s="1">
        <f t="shared" si="7"/>
        <v>44062</v>
      </c>
      <c r="V42" s="5">
        <f t="shared" si="8"/>
        <v>0</v>
      </c>
      <c r="W42" s="27">
        <f t="shared" si="80"/>
        <v>903</v>
      </c>
      <c r="X42" s="255">
        <f t="shared" ref="X42" si="96">+X41+V42-J42</f>
        <v>302</v>
      </c>
      <c r="Y42" s="5">
        <f t="shared" ref="Y42" si="97">+O42</f>
        <v>0</v>
      </c>
      <c r="Z42" s="252">
        <f t="shared" ref="Z42" si="98">+Z41+Y42-P42-Q42</f>
        <v>105</v>
      </c>
    </row>
    <row r="43" spans="1:26" x14ac:dyDescent="0.55000000000000004">
      <c r="A43">
        <v>39</v>
      </c>
      <c r="B43" s="250"/>
      <c r="C43" s="45" t="s">
        <v>273</v>
      </c>
      <c r="D43" t="s">
        <v>274</v>
      </c>
      <c r="E43">
        <v>24</v>
      </c>
      <c r="F43">
        <v>5</v>
      </c>
      <c r="G43" s="1">
        <v>44063</v>
      </c>
      <c r="H43" s="130">
        <v>0</v>
      </c>
      <c r="I43" s="249">
        <f t="shared" ref="I43:I47" si="99">+I42+H43</f>
        <v>903</v>
      </c>
      <c r="J43" s="130">
        <v>28</v>
      </c>
      <c r="K43" s="254">
        <f t="shared" si="72"/>
        <v>625</v>
      </c>
      <c r="L43" s="276"/>
      <c r="M43" s="5"/>
      <c r="N43" s="254">
        <f t="shared" ref="N43" si="100">+N42+M43</f>
        <v>3</v>
      </c>
      <c r="O43" s="130">
        <v>0</v>
      </c>
      <c r="P43" s="5"/>
      <c r="Q43" s="6">
        <v>12</v>
      </c>
      <c r="R43" s="272"/>
      <c r="S43" s="240">
        <f t="shared" ref="S43" si="101">+S42+Q43</f>
        <v>146</v>
      </c>
      <c r="T43" s="255">
        <f t="shared" ref="T43" si="102">+T42+O43-P43-Q43</f>
        <v>93</v>
      </c>
      <c r="U43" s="1">
        <f t="shared" si="7"/>
        <v>44063</v>
      </c>
      <c r="V43" s="5">
        <f t="shared" si="8"/>
        <v>0</v>
      </c>
      <c r="W43" s="27">
        <f t="shared" si="80"/>
        <v>903</v>
      </c>
      <c r="X43" s="255">
        <f t="shared" ref="X43" si="103">+X42+V43-J43</f>
        <v>274</v>
      </c>
      <c r="Y43" s="5">
        <f t="shared" ref="Y43" si="104">+O43</f>
        <v>0</v>
      </c>
      <c r="Z43" s="252">
        <f t="shared" ref="Z43" si="105">+Z42+Y43-P43-Q43</f>
        <v>93</v>
      </c>
    </row>
    <row r="44" spans="1:26" x14ac:dyDescent="0.55000000000000004">
      <c r="A44">
        <v>40</v>
      </c>
      <c r="B44" s="250"/>
      <c r="C44" s="45" t="s">
        <v>275</v>
      </c>
      <c r="D44" t="s">
        <v>276</v>
      </c>
      <c r="E44">
        <v>24</v>
      </c>
      <c r="F44">
        <v>6</v>
      </c>
      <c r="G44" s="1">
        <v>44064</v>
      </c>
      <c r="H44" s="130">
        <v>0</v>
      </c>
      <c r="I44" s="249">
        <f t="shared" si="99"/>
        <v>903</v>
      </c>
      <c r="J44" s="130">
        <v>47</v>
      </c>
      <c r="K44" s="254">
        <f t="shared" ref="K44:K46" si="106">+K43+J44</f>
        <v>672</v>
      </c>
      <c r="L44" s="276"/>
      <c r="M44" s="5"/>
      <c r="N44" s="254">
        <f t="shared" ref="N44:N46" si="107">+N43+M44</f>
        <v>3</v>
      </c>
      <c r="O44" s="130">
        <v>0</v>
      </c>
      <c r="P44" s="5"/>
      <c r="Q44" s="6">
        <v>15</v>
      </c>
      <c r="R44" s="272"/>
      <c r="S44" s="240">
        <f t="shared" ref="S44" si="108">+S43+Q44</f>
        <v>161</v>
      </c>
      <c r="T44" s="255">
        <f t="shared" ref="T44" si="109">+T43+O44-P44-Q44</f>
        <v>78</v>
      </c>
      <c r="U44" s="1">
        <f t="shared" si="7"/>
        <v>44064</v>
      </c>
      <c r="V44" s="5">
        <f t="shared" si="8"/>
        <v>0</v>
      </c>
      <c r="W44" s="27">
        <f t="shared" si="80"/>
        <v>903</v>
      </c>
      <c r="X44" s="255">
        <f t="shared" ref="X44" si="110">+X43+V44-J44</f>
        <v>227</v>
      </c>
      <c r="Y44" s="5">
        <f t="shared" ref="Y44" si="111">+O44</f>
        <v>0</v>
      </c>
      <c r="Z44" s="252">
        <f t="shared" ref="Z44" si="112">+Z43+Y44-P44-Q44</f>
        <v>78</v>
      </c>
    </row>
    <row r="45" spans="1:26" x14ac:dyDescent="0.55000000000000004">
      <c r="A45">
        <v>41</v>
      </c>
      <c r="B45" s="250"/>
      <c r="C45" s="45" t="s">
        <v>278</v>
      </c>
      <c r="D45" t="s">
        <v>277</v>
      </c>
      <c r="E45">
        <v>24</v>
      </c>
      <c r="F45">
        <v>7</v>
      </c>
      <c r="G45" s="1">
        <v>44065</v>
      </c>
      <c r="H45" s="130">
        <v>0</v>
      </c>
      <c r="I45" s="249">
        <f t="shared" si="99"/>
        <v>903</v>
      </c>
      <c r="J45" s="130">
        <v>29</v>
      </c>
      <c r="K45" s="254">
        <f t="shared" si="106"/>
        <v>701</v>
      </c>
      <c r="L45" s="276"/>
      <c r="M45" s="5"/>
      <c r="N45" s="254">
        <f t="shared" si="107"/>
        <v>3</v>
      </c>
      <c r="O45" s="130">
        <v>0</v>
      </c>
      <c r="P45" s="5">
        <v>0</v>
      </c>
      <c r="Q45" s="6">
        <v>9</v>
      </c>
      <c r="R45" s="272"/>
      <c r="S45" s="240">
        <f t="shared" ref="S45" si="113">+S44+Q45</f>
        <v>170</v>
      </c>
      <c r="T45" s="255">
        <f t="shared" ref="T45" si="114">+T44+O45-P45-Q45</f>
        <v>69</v>
      </c>
      <c r="U45" s="1">
        <f t="shared" si="7"/>
        <v>44065</v>
      </c>
      <c r="V45" s="5">
        <f t="shared" si="8"/>
        <v>0</v>
      </c>
      <c r="W45" s="27">
        <f t="shared" si="80"/>
        <v>903</v>
      </c>
      <c r="X45" s="255">
        <f t="shared" ref="X45" si="115">+X44+V45-J45</f>
        <v>198</v>
      </c>
      <c r="Y45" s="5">
        <f t="shared" ref="Y45" si="116">+O45</f>
        <v>0</v>
      </c>
      <c r="Z45" s="252">
        <f t="shared" ref="Z45" si="117">+Z44+Y45-P45-Q45</f>
        <v>69</v>
      </c>
    </row>
    <row r="46" spans="1:26" x14ac:dyDescent="0.55000000000000004">
      <c r="A46">
        <v>42</v>
      </c>
      <c r="B46" s="250"/>
      <c r="C46" s="45" t="s">
        <v>279</v>
      </c>
      <c r="D46" t="s">
        <v>281</v>
      </c>
      <c r="E46">
        <v>24</v>
      </c>
      <c r="F46">
        <v>8</v>
      </c>
      <c r="G46" s="1">
        <v>44066</v>
      </c>
      <c r="H46" s="130">
        <v>0</v>
      </c>
      <c r="I46" s="249">
        <f t="shared" si="99"/>
        <v>903</v>
      </c>
      <c r="J46" s="130">
        <v>15</v>
      </c>
      <c r="K46" s="254">
        <f t="shared" si="106"/>
        <v>716</v>
      </c>
      <c r="L46" s="276"/>
      <c r="M46" s="5"/>
      <c r="N46" s="254">
        <f t="shared" si="107"/>
        <v>3</v>
      </c>
      <c r="O46" s="130">
        <v>0</v>
      </c>
      <c r="P46" s="5"/>
      <c r="Q46" s="6">
        <v>12</v>
      </c>
      <c r="R46" s="272"/>
      <c r="S46" s="240">
        <f t="shared" ref="S46" si="118">+S45+Q46</f>
        <v>182</v>
      </c>
      <c r="T46" s="255">
        <f t="shared" ref="T46" si="119">+T45+O46-P46-Q46</f>
        <v>57</v>
      </c>
      <c r="U46" s="1">
        <f t="shared" si="7"/>
        <v>44066</v>
      </c>
      <c r="V46" s="5">
        <f t="shared" si="8"/>
        <v>0</v>
      </c>
      <c r="W46" s="27">
        <f t="shared" si="80"/>
        <v>903</v>
      </c>
      <c r="X46" s="255">
        <f t="shared" ref="X46" si="120">+X45+V46-J46</f>
        <v>183</v>
      </c>
      <c r="Y46" s="5">
        <f t="shared" ref="Y46" si="121">+O46</f>
        <v>0</v>
      </c>
      <c r="Z46" s="252">
        <f t="shared" ref="Z46" si="122">+Z45+Y46-P46-Q46</f>
        <v>57</v>
      </c>
    </row>
    <row r="47" spans="1:26" x14ac:dyDescent="0.55000000000000004">
      <c r="A47">
        <v>43</v>
      </c>
      <c r="B47" s="250"/>
      <c r="C47" s="45" t="s">
        <v>280</v>
      </c>
      <c r="D47" t="s">
        <v>282</v>
      </c>
      <c r="E47">
        <v>24</v>
      </c>
      <c r="F47">
        <v>9</v>
      </c>
      <c r="G47" s="1">
        <v>44067</v>
      </c>
      <c r="H47" s="130">
        <v>0</v>
      </c>
      <c r="I47" s="249">
        <f t="shared" si="99"/>
        <v>903</v>
      </c>
      <c r="J47" s="130">
        <v>23</v>
      </c>
      <c r="K47" s="254">
        <f t="shared" ref="K47" si="123">+K46+J47</f>
        <v>739</v>
      </c>
      <c r="L47" s="276"/>
      <c r="M47" s="5"/>
      <c r="N47" s="254">
        <f t="shared" ref="N47" si="124">+N46+M47</f>
        <v>3</v>
      </c>
      <c r="O47" s="130">
        <v>0</v>
      </c>
      <c r="P47" s="5"/>
      <c r="Q47" s="6">
        <v>8</v>
      </c>
      <c r="R47" s="272"/>
      <c r="S47" s="240">
        <f t="shared" ref="S47" si="125">+S46+Q47</f>
        <v>190</v>
      </c>
      <c r="T47" s="255">
        <f t="shared" ref="T47" si="126">+T46+O47-P47-Q47</f>
        <v>49</v>
      </c>
      <c r="U47" s="1">
        <f t="shared" si="7"/>
        <v>44067</v>
      </c>
      <c r="V47" s="5">
        <f t="shared" si="8"/>
        <v>0</v>
      </c>
      <c r="W47" s="27">
        <f t="shared" si="80"/>
        <v>903</v>
      </c>
      <c r="X47" s="255">
        <f t="shared" ref="X47" si="127">+X46+V47-J47</f>
        <v>160</v>
      </c>
      <c r="Y47" s="5">
        <f t="shared" ref="Y47" si="128">+O47</f>
        <v>0</v>
      </c>
      <c r="Z47" s="252">
        <f t="shared" ref="Z47" si="129">+Z46+Y47-P47-Q47</f>
        <v>49</v>
      </c>
    </row>
    <row r="48" spans="1:26" x14ac:dyDescent="0.55000000000000004">
      <c r="A48">
        <v>44</v>
      </c>
      <c r="B48" s="250"/>
      <c r="C48" s="45" t="s">
        <v>283</v>
      </c>
      <c r="D48" t="s">
        <v>284</v>
      </c>
      <c r="E48">
        <v>24</v>
      </c>
      <c r="F48">
        <v>10</v>
      </c>
      <c r="G48" s="1">
        <v>44068</v>
      </c>
      <c r="H48" s="130">
        <v>0</v>
      </c>
      <c r="I48" s="249">
        <f t="shared" ref="I48" si="130">+I47+H48</f>
        <v>903</v>
      </c>
      <c r="J48" s="130">
        <v>36</v>
      </c>
      <c r="K48" s="254">
        <f t="shared" ref="K48" si="131">+K47+J48</f>
        <v>775</v>
      </c>
      <c r="L48" s="276"/>
      <c r="M48" s="5"/>
      <c r="N48" s="254">
        <f t="shared" ref="N48" si="132">+N47+M48</f>
        <v>3</v>
      </c>
      <c r="O48" s="130">
        <v>0</v>
      </c>
      <c r="P48" s="5"/>
      <c r="Q48" s="6">
        <v>5</v>
      </c>
      <c r="R48" s="272"/>
      <c r="S48" s="240">
        <f t="shared" ref="S48" si="133">+S47+Q48</f>
        <v>195</v>
      </c>
      <c r="T48" s="255">
        <f t="shared" ref="T48" si="134">+T47+O48-P48-Q48</f>
        <v>44</v>
      </c>
      <c r="U48" s="1">
        <f t="shared" ref="U48:U79" si="135">+G48</f>
        <v>44068</v>
      </c>
      <c r="V48" s="5">
        <f t="shared" si="8"/>
        <v>0</v>
      </c>
      <c r="W48" s="27">
        <f t="shared" si="80"/>
        <v>903</v>
      </c>
      <c r="X48" s="255">
        <f t="shared" ref="X48" si="136">+X47+V48-J48</f>
        <v>124</v>
      </c>
      <c r="Y48" s="5">
        <f t="shared" ref="Y48" si="137">+O48</f>
        <v>0</v>
      </c>
      <c r="Z48" s="252">
        <f t="shared" ref="Z48" si="138">+Z47+Y48-P48-Q48</f>
        <v>44</v>
      </c>
    </row>
    <row r="49" spans="1:26" x14ac:dyDescent="0.55000000000000004">
      <c r="A49">
        <v>45</v>
      </c>
      <c r="B49" s="250"/>
      <c r="C49" s="45" t="s">
        <v>285</v>
      </c>
      <c r="D49" t="s">
        <v>286</v>
      </c>
      <c r="E49">
        <v>24</v>
      </c>
      <c r="F49">
        <v>11</v>
      </c>
      <c r="G49" s="1">
        <v>44069</v>
      </c>
      <c r="H49" s="130">
        <v>0</v>
      </c>
      <c r="I49" s="249">
        <f t="shared" ref="I49" si="139">+I48+H49</f>
        <v>903</v>
      </c>
      <c r="J49" s="130">
        <v>17</v>
      </c>
      <c r="K49" s="254">
        <f t="shared" ref="K49" si="140">+K48+J49</f>
        <v>792</v>
      </c>
      <c r="L49" s="276"/>
      <c r="M49" s="5"/>
      <c r="N49" s="254">
        <f t="shared" ref="N49" si="141">+N48+M49</f>
        <v>3</v>
      </c>
      <c r="O49" s="130">
        <v>0</v>
      </c>
      <c r="P49" s="5"/>
      <c r="Q49" s="6">
        <v>6</v>
      </c>
      <c r="R49" s="272"/>
      <c r="S49" s="240">
        <f t="shared" ref="S49" si="142">+S48+Q49</f>
        <v>201</v>
      </c>
      <c r="T49" s="255">
        <f t="shared" ref="T49" si="143">+T48+O49-P49-Q49</f>
        <v>38</v>
      </c>
      <c r="U49" s="1">
        <f t="shared" si="135"/>
        <v>44069</v>
      </c>
      <c r="V49" s="5">
        <f t="shared" ref="V49:V80" si="144">+H49</f>
        <v>0</v>
      </c>
      <c r="W49" s="27">
        <f t="shared" si="80"/>
        <v>903</v>
      </c>
      <c r="X49" s="255">
        <f t="shared" ref="X49" si="145">+X48+V49-J49</f>
        <v>107</v>
      </c>
      <c r="Y49" s="5">
        <f t="shared" ref="Y49" si="146">+O49</f>
        <v>0</v>
      </c>
      <c r="Z49" s="252">
        <f t="shared" ref="Z49" si="147">+Z48+Y49-P49-Q49</f>
        <v>38</v>
      </c>
    </row>
    <row r="50" spans="1:26" x14ac:dyDescent="0.55000000000000004">
      <c r="A50">
        <v>46</v>
      </c>
      <c r="B50" s="250"/>
      <c r="C50" s="45" t="s">
        <v>287</v>
      </c>
      <c r="D50" t="s">
        <v>288</v>
      </c>
      <c r="E50">
        <v>24</v>
      </c>
      <c r="F50">
        <v>12</v>
      </c>
      <c r="G50" s="1">
        <v>44070</v>
      </c>
      <c r="H50" s="130">
        <v>0</v>
      </c>
      <c r="I50" s="249">
        <f t="shared" ref="I50" si="148">+I49+H50</f>
        <v>903</v>
      </c>
      <c r="J50" s="130">
        <v>14</v>
      </c>
      <c r="K50" s="254">
        <f t="shared" ref="K50" si="149">+K49+J50</f>
        <v>806</v>
      </c>
      <c r="L50" s="276"/>
      <c r="M50" s="5"/>
      <c r="N50" s="254">
        <f t="shared" ref="N50" si="150">+N49+M50</f>
        <v>3</v>
      </c>
      <c r="O50" s="130">
        <v>0</v>
      </c>
      <c r="P50" s="5"/>
      <c r="Q50" s="6">
        <v>3</v>
      </c>
      <c r="R50" s="272"/>
      <c r="S50" s="240">
        <f t="shared" ref="S50" si="151">+S49+Q50</f>
        <v>204</v>
      </c>
      <c r="T50" s="255">
        <f t="shared" ref="T50" si="152">+T49+O50-P50-Q50</f>
        <v>35</v>
      </c>
      <c r="U50" s="1">
        <f t="shared" si="135"/>
        <v>44070</v>
      </c>
      <c r="V50" s="5">
        <f t="shared" si="144"/>
        <v>0</v>
      </c>
      <c r="W50" s="27">
        <f t="shared" si="80"/>
        <v>903</v>
      </c>
      <c r="X50" s="255">
        <f t="shared" ref="X50" si="153">+X49+V50-J50</f>
        <v>93</v>
      </c>
      <c r="Y50" s="5">
        <f t="shared" ref="Y50" si="154">+O50</f>
        <v>0</v>
      </c>
      <c r="Z50" s="252">
        <f t="shared" ref="Z50" si="155">+Z49+Y50-P50-Q50</f>
        <v>35</v>
      </c>
    </row>
    <row r="51" spans="1:26" x14ac:dyDescent="0.55000000000000004">
      <c r="A51">
        <v>47</v>
      </c>
      <c r="B51" s="250"/>
      <c r="C51" s="45" t="s">
        <v>290</v>
      </c>
      <c r="D51" t="s">
        <v>289</v>
      </c>
      <c r="E51">
        <v>24</v>
      </c>
      <c r="F51">
        <v>13</v>
      </c>
      <c r="G51" s="1">
        <v>44071</v>
      </c>
      <c r="H51" s="130">
        <v>0</v>
      </c>
      <c r="I51" s="249">
        <f t="shared" ref="I51" si="156">+I50+H51</f>
        <v>903</v>
      </c>
      <c r="J51" s="130">
        <v>19</v>
      </c>
      <c r="K51" s="254">
        <f t="shared" ref="K51" si="157">+K50+J51</f>
        <v>825</v>
      </c>
      <c r="L51" s="276"/>
      <c r="M51" s="5"/>
      <c r="N51" s="254">
        <f t="shared" ref="N51" si="158">+N50+M51</f>
        <v>3</v>
      </c>
      <c r="O51" s="130">
        <v>0</v>
      </c>
      <c r="P51" s="5"/>
      <c r="Q51" s="6">
        <v>5</v>
      </c>
      <c r="R51" s="272"/>
      <c r="S51" s="240">
        <f t="shared" ref="S51" si="159">+S50+Q51</f>
        <v>209</v>
      </c>
      <c r="T51" s="255">
        <f t="shared" ref="T51" si="160">+T50+O51-P51-Q51</f>
        <v>30</v>
      </c>
      <c r="U51" s="1">
        <f t="shared" si="135"/>
        <v>44071</v>
      </c>
      <c r="V51" s="5">
        <f t="shared" si="144"/>
        <v>0</v>
      </c>
      <c r="W51" s="27">
        <f t="shared" si="80"/>
        <v>903</v>
      </c>
      <c r="X51" s="255">
        <f t="shared" ref="X51" si="161">+X50+V51-J51</f>
        <v>74</v>
      </c>
      <c r="Y51" s="5">
        <f t="shared" ref="Y51" si="162">+O51</f>
        <v>0</v>
      </c>
      <c r="Z51" s="252">
        <f t="shared" ref="Z51" si="163">+Z50+Y51-P51-Q51</f>
        <v>30</v>
      </c>
    </row>
    <row r="52" spans="1:26" x14ac:dyDescent="0.55000000000000004">
      <c r="A52">
        <v>48</v>
      </c>
      <c r="B52" s="250"/>
      <c r="C52" s="45" t="s">
        <v>292</v>
      </c>
      <c r="D52" t="s">
        <v>291</v>
      </c>
      <c r="E52">
        <v>24</v>
      </c>
      <c r="F52">
        <v>14</v>
      </c>
      <c r="G52" s="1">
        <v>44072</v>
      </c>
      <c r="H52" s="130">
        <v>0</v>
      </c>
      <c r="I52" s="249">
        <f t="shared" ref="I52" si="164">+I51+H52</f>
        <v>903</v>
      </c>
      <c r="J52" s="130">
        <v>12</v>
      </c>
      <c r="K52" s="254">
        <f t="shared" ref="K52" si="165">+K51+J52</f>
        <v>837</v>
      </c>
      <c r="L52" s="276"/>
      <c r="M52" s="5"/>
      <c r="N52" s="254">
        <f t="shared" ref="N52" si="166">+N51+M52</f>
        <v>3</v>
      </c>
      <c r="O52" s="130">
        <v>0</v>
      </c>
      <c r="P52" s="5"/>
      <c r="Q52" s="6">
        <v>5</v>
      </c>
      <c r="R52" s="272"/>
      <c r="S52" s="240">
        <f t="shared" ref="S52" si="167">+S51+Q52</f>
        <v>214</v>
      </c>
      <c r="T52" s="255">
        <f t="shared" ref="T52" si="168">+T51+O52-P52-Q52</f>
        <v>25</v>
      </c>
      <c r="U52" s="1">
        <f t="shared" si="135"/>
        <v>44072</v>
      </c>
      <c r="V52" s="5">
        <f t="shared" si="144"/>
        <v>0</v>
      </c>
      <c r="W52" s="27">
        <f t="shared" si="80"/>
        <v>903</v>
      </c>
      <c r="X52" s="255">
        <f t="shared" ref="X52" si="169">+X51+V52-J52</f>
        <v>62</v>
      </c>
      <c r="Y52" s="5">
        <f t="shared" ref="Y52" si="170">+O52</f>
        <v>0</v>
      </c>
      <c r="Z52" s="252">
        <f t="shared" ref="Z52" si="171">+Z51+Y52-P52-Q52</f>
        <v>25</v>
      </c>
    </row>
    <row r="53" spans="1:26" x14ac:dyDescent="0.55000000000000004">
      <c r="A53">
        <v>49</v>
      </c>
      <c r="B53" s="250"/>
      <c r="C53" s="45" t="s">
        <v>293</v>
      </c>
      <c r="D53" t="s">
        <v>294</v>
      </c>
      <c r="E53">
        <v>24</v>
      </c>
      <c r="F53">
        <v>15</v>
      </c>
      <c r="G53" s="1">
        <v>44073</v>
      </c>
      <c r="H53" s="130">
        <v>0</v>
      </c>
      <c r="I53" s="249">
        <f t="shared" ref="I53" si="172">+I52+H53</f>
        <v>903</v>
      </c>
      <c r="J53" s="130">
        <v>13</v>
      </c>
      <c r="K53" s="254">
        <f t="shared" ref="K53" si="173">+K52+J53</f>
        <v>850</v>
      </c>
      <c r="L53" s="276"/>
      <c r="M53" s="5"/>
      <c r="N53" s="254">
        <f t="shared" ref="N53" si="174">+N52+M53</f>
        <v>3</v>
      </c>
      <c r="O53" s="130">
        <v>0</v>
      </c>
      <c r="P53" s="5"/>
      <c r="Q53" s="6">
        <v>5</v>
      </c>
      <c r="R53" s="272"/>
      <c r="S53" s="240">
        <f t="shared" ref="S53" si="175">+S52+Q53</f>
        <v>219</v>
      </c>
      <c r="T53" s="255">
        <f t="shared" ref="T53" si="176">+T52+O53-P53-Q53</f>
        <v>20</v>
      </c>
      <c r="U53" s="1">
        <f t="shared" si="135"/>
        <v>44073</v>
      </c>
      <c r="V53" s="5">
        <f t="shared" si="144"/>
        <v>0</v>
      </c>
      <c r="W53" s="27">
        <f t="shared" si="80"/>
        <v>903</v>
      </c>
      <c r="X53" s="255">
        <f t="shared" ref="X53" si="177">+X52+V53-J53</f>
        <v>49</v>
      </c>
      <c r="Y53" s="5">
        <f t="shared" ref="Y53" si="178">+O53</f>
        <v>0</v>
      </c>
      <c r="Z53" s="252">
        <f t="shared" ref="Z53" si="179">+Z52+Y53-P53-Q53</f>
        <v>20</v>
      </c>
    </row>
    <row r="54" spans="1:26" x14ac:dyDescent="0.55000000000000004">
      <c r="A54">
        <v>50</v>
      </c>
      <c r="B54" s="250"/>
      <c r="C54" s="45" t="s">
        <v>295</v>
      </c>
      <c r="D54" t="s">
        <v>296</v>
      </c>
      <c r="E54">
        <v>24</v>
      </c>
      <c r="F54">
        <v>16</v>
      </c>
      <c r="G54" s="1">
        <v>44074</v>
      </c>
      <c r="H54" s="130">
        <v>0</v>
      </c>
      <c r="I54" s="249">
        <f t="shared" ref="I54" si="180">+I53+H54</f>
        <v>903</v>
      </c>
      <c r="J54" s="130">
        <v>15</v>
      </c>
      <c r="K54" s="254">
        <f t="shared" ref="K54" si="181">+K53+J54</f>
        <v>865</v>
      </c>
      <c r="L54" s="276"/>
      <c r="M54" s="5"/>
      <c r="N54" s="254">
        <f t="shared" ref="N54" si="182">+N53+M54</f>
        <v>3</v>
      </c>
      <c r="O54" s="130">
        <v>0</v>
      </c>
      <c r="P54" s="5"/>
      <c r="Q54" s="6">
        <v>6</v>
      </c>
      <c r="R54" s="272"/>
      <c r="S54" s="240">
        <f t="shared" ref="S54" si="183">+S53+Q54</f>
        <v>225</v>
      </c>
      <c r="T54" s="255">
        <f t="shared" ref="T54" si="184">+T53+O54-P54-Q54</f>
        <v>14</v>
      </c>
      <c r="U54" s="1">
        <f t="shared" si="135"/>
        <v>44074</v>
      </c>
      <c r="V54" s="5">
        <f t="shared" si="144"/>
        <v>0</v>
      </c>
      <c r="W54" s="27">
        <f t="shared" si="80"/>
        <v>903</v>
      </c>
      <c r="X54" s="255">
        <f t="shared" ref="X54" si="185">+X53+V54-J54</f>
        <v>34</v>
      </c>
      <c r="Y54" s="5">
        <f t="shared" ref="Y54" si="186">+O54</f>
        <v>0</v>
      </c>
      <c r="Z54" s="252">
        <f t="shared" ref="Z54" si="187">+Z53+Y54-P54-Q54</f>
        <v>14</v>
      </c>
    </row>
    <row r="55" spans="1:26" x14ac:dyDescent="0.55000000000000004">
      <c r="A55">
        <v>51</v>
      </c>
      <c r="B55" s="250"/>
      <c r="C55" s="45" t="s">
        <v>297</v>
      </c>
      <c r="D55" t="s">
        <v>298</v>
      </c>
      <c r="E55">
        <v>24</v>
      </c>
      <c r="F55">
        <v>17</v>
      </c>
      <c r="G55" s="1">
        <v>44075</v>
      </c>
      <c r="H55" s="130">
        <v>0</v>
      </c>
      <c r="I55" s="249">
        <f t="shared" ref="I55" si="188">+I54+H55</f>
        <v>903</v>
      </c>
      <c r="J55" s="130">
        <v>12</v>
      </c>
      <c r="K55" s="254">
        <f t="shared" ref="K55" si="189">+K54+J55</f>
        <v>877</v>
      </c>
      <c r="L55" s="276"/>
      <c r="M55" s="5"/>
      <c r="N55" s="254">
        <f t="shared" ref="N55" si="190">+N54+M55</f>
        <v>3</v>
      </c>
      <c r="O55" s="130">
        <v>0</v>
      </c>
      <c r="P55" s="5"/>
      <c r="Q55" s="6">
        <v>5</v>
      </c>
      <c r="R55" s="272"/>
      <c r="S55" s="240">
        <f t="shared" ref="S55" si="191">+S54+Q55</f>
        <v>230</v>
      </c>
      <c r="T55" s="255">
        <f t="shared" ref="T55" si="192">+T54+O55-P55-Q55</f>
        <v>9</v>
      </c>
      <c r="U55" s="1">
        <f t="shared" si="135"/>
        <v>44075</v>
      </c>
      <c r="V55" s="5">
        <f t="shared" si="144"/>
        <v>0</v>
      </c>
      <c r="W55" s="27">
        <f t="shared" si="80"/>
        <v>903</v>
      </c>
      <c r="X55" s="255">
        <f t="shared" ref="X55" si="193">+X54+V55-J55</f>
        <v>22</v>
      </c>
      <c r="Y55" s="5">
        <f t="shared" ref="Y55" si="194">+O55</f>
        <v>0</v>
      </c>
      <c r="Z55" s="252">
        <f t="shared" ref="Z55" si="195">+Z54+Y55-P55-Q55</f>
        <v>9</v>
      </c>
    </row>
    <row r="56" spans="1:26" x14ac:dyDescent="0.55000000000000004">
      <c r="A56">
        <v>52</v>
      </c>
      <c r="B56" s="250"/>
      <c r="C56" s="45" t="s">
        <v>300</v>
      </c>
      <c r="D56" t="s">
        <v>299</v>
      </c>
      <c r="E56">
        <v>24</v>
      </c>
      <c r="F56">
        <v>18</v>
      </c>
      <c r="G56" s="1">
        <v>44076</v>
      </c>
      <c r="H56" s="130">
        <v>0</v>
      </c>
      <c r="I56" s="249">
        <f t="shared" ref="I56" si="196">+I55+H56</f>
        <v>903</v>
      </c>
      <c r="J56" s="130">
        <v>2</v>
      </c>
      <c r="K56" s="254">
        <f t="shared" ref="K56" si="197">+K55+J56</f>
        <v>879</v>
      </c>
      <c r="L56" s="276"/>
      <c r="M56" s="5"/>
      <c r="N56" s="254">
        <f t="shared" ref="N56" si="198">+N55+M56</f>
        <v>3</v>
      </c>
      <c r="O56" s="130">
        <v>0</v>
      </c>
      <c r="P56" s="5"/>
      <c r="Q56" s="6">
        <v>2</v>
      </c>
      <c r="R56" s="272"/>
      <c r="S56" s="240">
        <f t="shared" ref="S56" si="199">+S55+Q56</f>
        <v>232</v>
      </c>
      <c r="T56" s="255">
        <f t="shared" ref="T56" si="200">+T55+O56-P56-Q56</f>
        <v>7</v>
      </c>
      <c r="U56" s="1">
        <f t="shared" si="135"/>
        <v>44076</v>
      </c>
      <c r="V56" s="5">
        <f t="shared" si="144"/>
        <v>0</v>
      </c>
      <c r="W56" s="27">
        <f t="shared" si="80"/>
        <v>903</v>
      </c>
      <c r="X56" s="255">
        <f t="shared" ref="X56" si="201">+X55+V56-J56</f>
        <v>20</v>
      </c>
      <c r="Y56" s="5">
        <f t="shared" ref="Y56" si="202">+O56</f>
        <v>0</v>
      </c>
      <c r="Z56" s="252">
        <f t="shared" ref="Z56" si="203">+Z55+Y56-P56-Q56</f>
        <v>7</v>
      </c>
    </row>
    <row r="57" spans="1:26" x14ac:dyDescent="0.55000000000000004">
      <c r="A57">
        <v>53</v>
      </c>
      <c r="B57" s="250"/>
      <c r="C57" s="45" t="s">
        <v>302</v>
      </c>
      <c r="D57" t="s">
        <v>301</v>
      </c>
      <c r="E57">
        <v>24</v>
      </c>
      <c r="F57">
        <v>19</v>
      </c>
      <c r="G57" s="1">
        <v>44077</v>
      </c>
      <c r="H57" s="130">
        <v>0</v>
      </c>
      <c r="I57" s="249">
        <f t="shared" ref="I57" si="204">+I56+H57</f>
        <v>903</v>
      </c>
      <c r="J57" s="130">
        <v>4</v>
      </c>
      <c r="K57" s="254">
        <f t="shared" ref="K57" si="205">+K56+J57</f>
        <v>883</v>
      </c>
      <c r="L57" s="276"/>
      <c r="M57" s="5"/>
      <c r="N57" s="254">
        <f t="shared" ref="N57" si="206">+N56+M57</f>
        <v>3</v>
      </c>
      <c r="O57" s="130">
        <v>0</v>
      </c>
      <c r="P57" s="5"/>
      <c r="Q57" s="6">
        <v>1</v>
      </c>
      <c r="R57" s="272"/>
      <c r="S57" s="240">
        <f t="shared" ref="S57" si="207">+S56+Q57</f>
        <v>233</v>
      </c>
      <c r="T57" s="255">
        <f t="shared" ref="T57" si="208">+T56+O57-P57-Q57</f>
        <v>6</v>
      </c>
      <c r="U57" s="1">
        <f t="shared" si="135"/>
        <v>44077</v>
      </c>
      <c r="V57" s="5">
        <f t="shared" si="144"/>
        <v>0</v>
      </c>
      <c r="W57" s="27">
        <f t="shared" si="80"/>
        <v>903</v>
      </c>
      <c r="X57" s="255">
        <f t="shared" ref="X57" si="209">+X56+V57-J57</f>
        <v>16</v>
      </c>
      <c r="Y57" s="5">
        <f t="shared" ref="Y57" si="210">+O57</f>
        <v>0</v>
      </c>
      <c r="Z57" s="252">
        <f t="shared" ref="Z57" si="211">+Z56+Y57-P57-Q57</f>
        <v>6</v>
      </c>
    </row>
    <row r="58" spans="1:26" x14ac:dyDescent="0.55000000000000004">
      <c r="A58">
        <v>54</v>
      </c>
      <c r="B58" s="250"/>
      <c r="C58" s="45" t="s">
        <v>304</v>
      </c>
      <c r="D58" t="s">
        <v>303</v>
      </c>
      <c r="E58">
        <v>24</v>
      </c>
      <c r="F58">
        <v>20</v>
      </c>
      <c r="G58" s="1">
        <v>44078</v>
      </c>
      <c r="H58" s="130">
        <v>0</v>
      </c>
      <c r="I58" s="249">
        <f t="shared" ref="I58" si="212">+I57+H58</f>
        <v>903</v>
      </c>
      <c r="J58" s="130">
        <v>2</v>
      </c>
      <c r="K58" s="254">
        <f t="shared" ref="K58" si="213">+K57+J58</f>
        <v>885</v>
      </c>
      <c r="L58" s="276"/>
      <c r="M58" s="5"/>
      <c r="N58" s="254">
        <f t="shared" ref="N58" si="214">+N57+M58</f>
        <v>3</v>
      </c>
      <c r="O58" s="130">
        <v>0</v>
      </c>
      <c r="P58" s="5"/>
      <c r="Q58" s="6">
        <v>2</v>
      </c>
      <c r="R58" s="272"/>
      <c r="S58" s="240">
        <f t="shared" ref="S58" si="215">+S57+Q58</f>
        <v>235</v>
      </c>
      <c r="T58" s="255">
        <f t="shared" ref="T58" si="216">+T57+O58-P58-Q58</f>
        <v>4</v>
      </c>
      <c r="U58" s="1">
        <f t="shared" si="135"/>
        <v>44078</v>
      </c>
      <c r="V58" s="5">
        <f t="shared" si="144"/>
        <v>0</v>
      </c>
      <c r="W58" s="27">
        <f t="shared" si="80"/>
        <v>903</v>
      </c>
      <c r="X58" s="255">
        <f t="shared" ref="X58" si="217">+X57+V58-J58</f>
        <v>14</v>
      </c>
      <c r="Y58" s="5">
        <f t="shared" ref="Y58" si="218">+O58</f>
        <v>0</v>
      </c>
      <c r="Z58" s="252">
        <f t="shared" ref="Z58" si="219">+Z57+Y58-P58-Q58</f>
        <v>4</v>
      </c>
    </row>
    <row r="59" spans="1:26" x14ac:dyDescent="0.55000000000000004">
      <c r="A59">
        <v>55</v>
      </c>
      <c r="B59" s="250"/>
      <c r="C59" s="45" t="s">
        <v>305</v>
      </c>
      <c r="D59" t="s">
        <v>306</v>
      </c>
      <c r="E59">
        <v>24</v>
      </c>
      <c r="F59">
        <v>21</v>
      </c>
      <c r="G59" s="1">
        <v>44079</v>
      </c>
      <c r="H59" s="130">
        <v>0</v>
      </c>
      <c r="I59" s="249">
        <f t="shared" ref="I59" si="220">+I58+H59</f>
        <v>903</v>
      </c>
      <c r="J59" s="130">
        <v>4</v>
      </c>
      <c r="K59" s="254">
        <f t="shared" ref="K59" si="221">+K58+J59</f>
        <v>889</v>
      </c>
      <c r="L59" s="276"/>
      <c r="M59" s="5"/>
      <c r="N59" s="254">
        <f t="shared" ref="N59" si="222">+N58+M59</f>
        <v>3</v>
      </c>
      <c r="O59" s="130">
        <v>0</v>
      </c>
      <c r="P59" s="5"/>
      <c r="Q59" s="6">
        <v>2</v>
      </c>
      <c r="R59" s="272"/>
      <c r="S59" s="240">
        <f t="shared" ref="S59" si="223">+S58+Q59</f>
        <v>237</v>
      </c>
      <c r="T59" s="255">
        <f t="shared" ref="T59" si="224">+T58+O59-P59-Q59</f>
        <v>2</v>
      </c>
      <c r="U59" s="1">
        <f t="shared" si="135"/>
        <v>44079</v>
      </c>
      <c r="V59" s="5">
        <f t="shared" si="144"/>
        <v>0</v>
      </c>
      <c r="W59" s="27">
        <f t="shared" si="80"/>
        <v>903</v>
      </c>
      <c r="X59" s="255">
        <f t="shared" ref="X59" si="225">+X58+V59-J59</f>
        <v>10</v>
      </c>
      <c r="Y59" s="5">
        <f t="shared" ref="Y59" si="226">+O59</f>
        <v>0</v>
      </c>
      <c r="Z59" s="252">
        <f t="shared" ref="Z59" si="227">+Z58+Y59-P59-Q59</f>
        <v>2</v>
      </c>
    </row>
    <row r="60" spans="1:26" x14ac:dyDescent="0.55000000000000004">
      <c r="A60">
        <v>56</v>
      </c>
      <c r="B60" s="250"/>
      <c r="C60" s="45" t="s">
        <v>307</v>
      </c>
      <c r="D60" t="s">
        <v>308</v>
      </c>
      <c r="E60">
        <v>24</v>
      </c>
      <c r="F60">
        <v>22</v>
      </c>
      <c r="G60" s="1">
        <v>44080</v>
      </c>
      <c r="H60" s="130">
        <v>0</v>
      </c>
      <c r="I60" s="249">
        <f t="shared" ref="I60" si="228">+I59+H60</f>
        <v>903</v>
      </c>
      <c r="J60" s="130">
        <v>7</v>
      </c>
      <c r="K60" s="254">
        <f t="shared" ref="K60:K61" si="229">+K59+J60</f>
        <v>896</v>
      </c>
      <c r="L60" s="276"/>
      <c r="M60" s="5"/>
      <c r="N60" s="254">
        <f t="shared" ref="N60" si="230">+N59+M60</f>
        <v>3</v>
      </c>
      <c r="O60" s="130">
        <v>0</v>
      </c>
      <c r="P60" s="5"/>
      <c r="Q60" s="6">
        <v>1</v>
      </c>
      <c r="R60" s="272"/>
      <c r="S60" s="240">
        <f t="shared" ref="S60" si="231">+S59+Q60</f>
        <v>238</v>
      </c>
      <c r="T60" s="255">
        <f t="shared" ref="T60" si="232">+T59+O60-P60-Q60</f>
        <v>1</v>
      </c>
      <c r="U60" s="1">
        <f t="shared" si="135"/>
        <v>44080</v>
      </c>
      <c r="V60" s="5">
        <f t="shared" si="144"/>
        <v>0</v>
      </c>
      <c r="W60" s="27">
        <f t="shared" si="80"/>
        <v>903</v>
      </c>
      <c r="X60" s="255">
        <f t="shared" ref="X60" si="233">+X59+V60-J60</f>
        <v>3</v>
      </c>
      <c r="Y60" s="5">
        <f t="shared" ref="Y60" si="234">+O60</f>
        <v>0</v>
      </c>
      <c r="Z60" s="252">
        <f t="shared" ref="Z60" si="235">+Z59+Y60-P60-Q60</f>
        <v>1</v>
      </c>
    </row>
    <row r="61" spans="1:26" x14ac:dyDescent="0.55000000000000004">
      <c r="A61">
        <v>57</v>
      </c>
      <c r="B61" s="250"/>
      <c r="C61" s="45" t="s">
        <v>310</v>
      </c>
      <c r="D61" t="s">
        <v>311</v>
      </c>
      <c r="E61">
        <v>24</v>
      </c>
      <c r="F61">
        <v>23</v>
      </c>
      <c r="G61" s="1">
        <v>44081</v>
      </c>
      <c r="H61" s="130">
        <v>0</v>
      </c>
      <c r="I61" s="249">
        <f t="shared" ref="I61" si="236">+I60+H61</f>
        <v>903</v>
      </c>
      <c r="J61" s="130">
        <v>3</v>
      </c>
      <c r="K61" s="254">
        <f t="shared" si="229"/>
        <v>899</v>
      </c>
      <c r="L61" s="276"/>
      <c r="M61" s="5"/>
      <c r="N61" s="254">
        <f t="shared" ref="N61" si="237">+N60+M61</f>
        <v>3</v>
      </c>
      <c r="O61" s="130">
        <v>0</v>
      </c>
      <c r="P61" s="5"/>
      <c r="Q61" s="6">
        <v>1</v>
      </c>
      <c r="R61" s="272"/>
      <c r="S61" s="240">
        <f t="shared" ref="S61" si="238">+S60+Q61</f>
        <v>239</v>
      </c>
      <c r="T61" s="255">
        <f t="shared" ref="T61" si="239">+T60+O61-P61-Q61</f>
        <v>0</v>
      </c>
      <c r="U61" s="1">
        <f t="shared" si="135"/>
        <v>44081</v>
      </c>
      <c r="V61" s="5">
        <f t="shared" si="144"/>
        <v>0</v>
      </c>
      <c r="W61" s="27">
        <f t="shared" si="80"/>
        <v>903</v>
      </c>
      <c r="X61" s="255">
        <f t="shared" ref="X61" si="240">+X60+V61-J61</f>
        <v>0</v>
      </c>
      <c r="Y61" s="5">
        <f t="shared" ref="Y61" si="241">+O61</f>
        <v>0</v>
      </c>
      <c r="Z61" s="252">
        <f t="shared" ref="Z61" si="242">+Z60+Y61-P61-Q61</f>
        <v>0</v>
      </c>
    </row>
    <row r="62" spans="1:26" x14ac:dyDescent="0.55000000000000004">
      <c r="A62">
        <v>58</v>
      </c>
      <c r="B62" s="250"/>
      <c r="C62" s="45" t="s">
        <v>312</v>
      </c>
      <c r="D62" t="s">
        <v>313</v>
      </c>
      <c r="E62">
        <v>24</v>
      </c>
      <c r="F62">
        <v>24</v>
      </c>
      <c r="G62" s="1">
        <v>44082</v>
      </c>
      <c r="H62" s="130">
        <v>0</v>
      </c>
      <c r="I62" s="249">
        <f t="shared" ref="I62" si="243">+I61+H62</f>
        <v>903</v>
      </c>
      <c r="J62" s="130">
        <v>0</v>
      </c>
      <c r="K62" s="254">
        <f t="shared" ref="K62" si="244">+K61+J62</f>
        <v>899</v>
      </c>
      <c r="L62" s="276"/>
      <c r="M62" s="5"/>
      <c r="N62" s="254">
        <f t="shared" ref="N62" si="245">+N61+M62</f>
        <v>3</v>
      </c>
      <c r="O62" s="130">
        <v>0</v>
      </c>
      <c r="P62" s="5"/>
      <c r="Q62" s="6">
        <v>0</v>
      </c>
      <c r="R62" s="272"/>
      <c r="S62" s="240">
        <f t="shared" ref="S62" si="246">+S61+Q62</f>
        <v>239</v>
      </c>
      <c r="T62" s="255">
        <f t="shared" ref="T62" si="247">+T61+O62-P62-Q62</f>
        <v>0</v>
      </c>
      <c r="U62" s="1">
        <f t="shared" si="135"/>
        <v>44082</v>
      </c>
      <c r="V62" s="5">
        <f t="shared" si="144"/>
        <v>0</v>
      </c>
      <c r="W62" s="27">
        <f t="shared" si="80"/>
        <v>903</v>
      </c>
      <c r="X62" s="255">
        <f t="shared" ref="X62" si="248">+X61+V62-J62</f>
        <v>0</v>
      </c>
      <c r="Y62" s="5">
        <f t="shared" ref="Y62" si="249">+O62</f>
        <v>0</v>
      </c>
      <c r="Z62" s="252">
        <f t="shared" ref="Z62" si="250">+Z61+Y62-P62-Q62</f>
        <v>0</v>
      </c>
    </row>
    <row r="63" spans="1:26" x14ac:dyDescent="0.55000000000000004">
      <c r="A63">
        <v>59</v>
      </c>
      <c r="B63" s="250"/>
      <c r="C63" s="45" t="s">
        <v>314</v>
      </c>
      <c r="D63" t="s">
        <v>315</v>
      </c>
      <c r="E63">
        <v>24</v>
      </c>
      <c r="F63">
        <v>25</v>
      </c>
      <c r="G63" s="1">
        <v>44083</v>
      </c>
      <c r="H63" s="130">
        <v>0</v>
      </c>
      <c r="I63" s="249">
        <f t="shared" ref="I63" si="251">+I62+H63</f>
        <v>903</v>
      </c>
      <c r="J63" s="130">
        <v>0</v>
      </c>
      <c r="K63" s="254">
        <f t="shared" ref="K63" si="252">+K62+J63</f>
        <v>899</v>
      </c>
      <c r="L63" s="276"/>
      <c r="M63" s="5"/>
      <c r="N63" s="254">
        <f t="shared" ref="N63" si="253">+N62+M63</f>
        <v>3</v>
      </c>
      <c r="O63" s="130">
        <v>0</v>
      </c>
      <c r="P63" s="5"/>
      <c r="Q63" s="6">
        <v>0</v>
      </c>
      <c r="R63" s="272"/>
      <c r="S63" s="240">
        <f t="shared" ref="S63" si="254">+S62+Q63</f>
        <v>239</v>
      </c>
      <c r="T63" s="255">
        <f t="shared" ref="T63" si="255">+T62+O63-P63-Q63</f>
        <v>0</v>
      </c>
      <c r="U63" s="1">
        <f t="shared" si="135"/>
        <v>44083</v>
      </c>
      <c r="V63" s="5">
        <f t="shared" si="144"/>
        <v>0</v>
      </c>
      <c r="W63" s="27">
        <f t="shared" si="80"/>
        <v>903</v>
      </c>
      <c r="X63" s="255">
        <f t="shared" ref="X63" si="256">+X62+V63-J63</f>
        <v>0</v>
      </c>
      <c r="Y63" s="5">
        <f t="shared" ref="Y63" si="257">+O63</f>
        <v>0</v>
      </c>
      <c r="Z63" s="252">
        <f t="shared" ref="Z63" si="258">+Z62+Y63-P63-Q63</f>
        <v>0</v>
      </c>
    </row>
    <row r="64" spans="1:26" x14ac:dyDescent="0.55000000000000004">
      <c r="A64">
        <v>60</v>
      </c>
      <c r="B64" s="250"/>
      <c r="C64" s="45" t="s">
        <v>316</v>
      </c>
      <c r="D64" t="s">
        <v>317</v>
      </c>
      <c r="E64">
        <v>24</v>
      </c>
      <c r="F64">
        <v>26</v>
      </c>
      <c r="G64" s="1">
        <v>44084</v>
      </c>
      <c r="H64" s="130">
        <v>0</v>
      </c>
      <c r="I64" s="249">
        <f t="shared" ref="I64" si="259">+I63+H64</f>
        <v>903</v>
      </c>
      <c r="J64" s="130">
        <v>0</v>
      </c>
      <c r="K64" s="254">
        <f t="shared" ref="K64" si="260">+K63+J64</f>
        <v>899</v>
      </c>
      <c r="L64" s="276"/>
      <c r="M64" s="5"/>
      <c r="N64" s="254">
        <f t="shared" ref="N64" si="261">+N63+M64</f>
        <v>3</v>
      </c>
      <c r="O64" s="130">
        <v>0</v>
      </c>
      <c r="P64" s="5"/>
      <c r="Q64" s="6">
        <v>0</v>
      </c>
      <c r="R64" s="272"/>
      <c r="S64" s="240">
        <f t="shared" ref="S64" si="262">+S63+Q64</f>
        <v>239</v>
      </c>
      <c r="T64" s="255">
        <f t="shared" ref="T64" si="263">+T63+O64-P64-Q64</f>
        <v>0</v>
      </c>
      <c r="U64" s="1">
        <f t="shared" si="135"/>
        <v>44084</v>
      </c>
      <c r="V64" s="5">
        <f t="shared" si="144"/>
        <v>0</v>
      </c>
      <c r="W64" s="27">
        <f t="shared" si="80"/>
        <v>903</v>
      </c>
      <c r="X64" s="255">
        <f t="shared" ref="X64" si="264">+X63+V64-J64</f>
        <v>0</v>
      </c>
      <c r="Y64" s="5">
        <f t="shared" ref="Y64" si="265">+O64</f>
        <v>0</v>
      </c>
      <c r="Z64" s="252">
        <f t="shared" ref="Z64" si="266">+Z63+Y64-P64-Q64</f>
        <v>0</v>
      </c>
    </row>
    <row r="65" spans="1:26" x14ac:dyDescent="0.55000000000000004">
      <c r="A65">
        <v>61</v>
      </c>
      <c r="B65" s="250"/>
      <c r="C65" s="45" t="s">
        <v>318</v>
      </c>
      <c r="D65" t="s">
        <v>319</v>
      </c>
      <c r="E65">
        <v>24</v>
      </c>
      <c r="F65">
        <v>27</v>
      </c>
      <c r="G65" s="1">
        <v>44085</v>
      </c>
      <c r="H65" s="130">
        <v>0</v>
      </c>
      <c r="I65" s="249">
        <f t="shared" ref="I65" si="267">+I64+H65</f>
        <v>903</v>
      </c>
      <c r="J65" s="130">
        <v>0</v>
      </c>
      <c r="K65" s="254">
        <f t="shared" ref="K65" si="268">+K64+J65</f>
        <v>899</v>
      </c>
      <c r="L65" s="276"/>
      <c r="M65" s="5"/>
      <c r="N65" s="254">
        <f t="shared" ref="N65" si="269">+N64+M65</f>
        <v>3</v>
      </c>
      <c r="O65" s="130">
        <v>0</v>
      </c>
      <c r="P65" s="5"/>
      <c r="Q65" s="6">
        <v>0</v>
      </c>
      <c r="R65" s="272"/>
      <c r="S65" s="240">
        <f t="shared" ref="S65" si="270">+S64+Q65</f>
        <v>239</v>
      </c>
      <c r="T65" s="255">
        <f t="shared" ref="T65" si="271">+T64+O65-P65-Q65</f>
        <v>0</v>
      </c>
      <c r="U65" s="1">
        <f t="shared" si="135"/>
        <v>44085</v>
      </c>
      <c r="V65" s="5">
        <f t="shared" si="144"/>
        <v>0</v>
      </c>
      <c r="W65" s="27">
        <f t="shared" si="80"/>
        <v>903</v>
      </c>
      <c r="X65" s="255">
        <f t="shared" ref="X65" si="272">+X64+V65-J65</f>
        <v>0</v>
      </c>
      <c r="Y65" s="5">
        <f t="shared" ref="Y65" si="273">+O65</f>
        <v>0</v>
      </c>
      <c r="Z65" s="252">
        <f t="shared" ref="Z65" si="274">+Z64+Y65-P65-Q65</f>
        <v>0</v>
      </c>
    </row>
    <row r="66" spans="1:26" x14ac:dyDescent="0.55000000000000004">
      <c r="A66">
        <v>62</v>
      </c>
      <c r="B66" s="250"/>
      <c r="C66" s="45" t="s">
        <v>320</v>
      </c>
      <c r="D66" t="s">
        <v>321</v>
      </c>
      <c r="E66">
        <v>24</v>
      </c>
      <c r="F66">
        <v>28</v>
      </c>
      <c r="G66" s="1">
        <v>44086</v>
      </c>
      <c r="H66" s="130">
        <v>0</v>
      </c>
      <c r="I66" s="249">
        <f t="shared" ref="I66" si="275">+I65+H66</f>
        <v>903</v>
      </c>
      <c r="J66" s="130">
        <v>0</v>
      </c>
      <c r="K66" s="254">
        <f t="shared" ref="K66" si="276">+K65+J66</f>
        <v>899</v>
      </c>
      <c r="L66" s="276"/>
      <c r="M66" s="5"/>
      <c r="N66" s="254">
        <f t="shared" ref="N66" si="277">+N65+M66</f>
        <v>3</v>
      </c>
      <c r="O66" s="130">
        <v>0</v>
      </c>
      <c r="P66" s="5"/>
      <c r="Q66" s="6">
        <v>0</v>
      </c>
      <c r="R66" s="272"/>
      <c r="S66" s="240">
        <f t="shared" ref="S66" si="278">+S65+Q66</f>
        <v>239</v>
      </c>
      <c r="T66" s="255">
        <f t="shared" ref="T66" si="279">+T65+O66-P66-Q66</f>
        <v>0</v>
      </c>
      <c r="U66" s="1">
        <f t="shared" si="135"/>
        <v>44086</v>
      </c>
      <c r="V66" s="5">
        <f t="shared" si="144"/>
        <v>0</v>
      </c>
      <c r="W66" s="27">
        <f t="shared" si="80"/>
        <v>903</v>
      </c>
      <c r="X66" s="255">
        <f t="shared" ref="X66" si="280">+X65+V66-J66</f>
        <v>0</v>
      </c>
      <c r="Y66" s="5">
        <f t="shared" ref="Y66" si="281">+O66</f>
        <v>0</v>
      </c>
      <c r="Z66" s="252">
        <f t="shared" ref="Z66" si="282">+Z65+Y66-P66-Q66</f>
        <v>0</v>
      </c>
    </row>
    <row r="67" spans="1:26" x14ac:dyDescent="0.55000000000000004">
      <c r="A67">
        <v>63</v>
      </c>
      <c r="B67" s="250"/>
      <c r="C67" s="45" t="s">
        <v>322</v>
      </c>
      <c r="D67" t="s">
        <v>323</v>
      </c>
      <c r="E67">
        <v>24</v>
      </c>
      <c r="F67">
        <v>29</v>
      </c>
      <c r="G67" s="1">
        <v>44087</v>
      </c>
      <c r="H67" s="130">
        <v>0</v>
      </c>
      <c r="I67" s="249">
        <f t="shared" ref="I67" si="283">+I66+H67</f>
        <v>903</v>
      </c>
      <c r="J67" s="130">
        <v>0</v>
      </c>
      <c r="K67" s="254">
        <f t="shared" ref="K67" si="284">+K66+J67</f>
        <v>899</v>
      </c>
      <c r="L67" s="276"/>
      <c r="M67" s="5"/>
      <c r="N67" s="254">
        <f t="shared" ref="N67" si="285">+N66+M67</f>
        <v>3</v>
      </c>
      <c r="O67" s="130">
        <v>0</v>
      </c>
      <c r="P67" s="5"/>
      <c r="Q67" s="6">
        <v>0</v>
      </c>
      <c r="R67" s="272"/>
      <c r="S67" s="240">
        <f t="shared" ref="S67" si="286">+S66+Q67</f>
        <v>239</v>
      </c>
      <c r="T67" s="255">
        <f t="shared" ref="T67" si="287">+T66+O67-P67-Q67</f>
        <v>0</v>
      </c>
      <c r="U67" s="1">
        <f t="shared" si="135"/>
        <v>44087</v>
      </c>
      <c r="V67" s="5">
        <f t="shared" si="144"/>
        <v>0</v>
      </c>
      <c r="W67" s="27">
        <f t="shared" si="80"/>
        <v>903</v>
      </c>
      <c r="X67" s="255">
        <f t="shared" ref="X67" si="288">+X66+V67-J67</f>
        <v>0</v>
      </c>
      <c r="Y67" s="5">
        <f t="shared" ref="Y67" si="289">+O67</f>
        <v>0</v>
      </c>
      <c r="Z67" s="252">
        <f t="shared" ref="Z67" si="290">+Z66+Y67-P67-Q67</f>
        <v>0</v>
      </c>
    </row>
    <row r="68" spans="1:26" x14ac:dyDescent="0.55000000000000004">
      <c r="A68">
        <v>64</v>
      </c>
      <c r="B68" s="250"/>
      <c r="C68" s="45" t="s">
        <v>324</v>
      </c>
      <c r="D68" t="s">
        <v>325</v>
      </c>
      <c r="E68">
        <v>24</v>
      </c>
      <c r="F68">
        <v>30</v>
      </c>
      <c r="G68" s="1">
        <v>44088</v>
      </c>
      <c r="H68" s="130">
        <v>0</v>
      </c>
      <c r="I68" s="249">
        <f t="shared" ref="I68" si="291">+I67+H68</f>
        <v>903</v>
      </c>
      <c r="J68" s="130">
        <v>0</v>
      </c>
      <c r="K68" s="254">
        <f t="shared" ref="K68" si="292">+K67+J68</f>
        <v>899</v>
      </c>
      <c r="L68" s="276"/>
      <c r="M68" s="5"/>
      <c r="N68" s="254">
        <f t="shared" ref="N68" si="293">+N67+M68</f>
        <v>3</v>
      </c>
      <c r="O68" s="130">
        <v>0</v>
      </c>
      <c r="P68" s="5"/>
      <c r="Q68" s="6">
        <v>0</v>
      </c>
      <c r="R68" s="272"/>
      <c r="S68" s="240">
        <f t="shared" ref="S68" si="294">+S67+Q68</f>
        <v>239</v>
      </c>
      <c r="T68" s="255">
        <f t="shared" ref="T68" si="295">+T67+O68-P68-Q68</f>
        <v>0</v>
      </c>
      <c r="U68" s="1">
        <f t="shared" si="135"/>
        <v>44088</v>
      </c>
      <c r="V68" s="5">
        <f t="shared" si="144"/>
        <v>0</v>
      </c>
      <c r="W68" s="27">
        <f t="shared" si="80"/>
        <v>903</v>
      </c>
      <c r="X68" s="255">
        <f t="shared" ref="X68" si="296">+X67+V68-J68</f>
        <v>0</v>
      </c>
      <c r="Y68" s="5">
        <f t="shared" ref="Y68" si="297">+O68</f>
        <v>0</v>
      </c>
      <c r="Z68" s="252">
        <f t="shared" ref="Z68" si="298">+Z67+Y68-P68-Q68</f>
        <v>0</v>
      </c>
    </row>
    <row r="69" spans="1:26" x14ac:dyDescent="0.55000000000000004">
      <c r="A69">
        <v>65</v>
      </c>
      <c r="B69" s="250"/>
      <c r="C69" s="45" t="s">
        <v>327</v>
      </c>
      <c r="D69" t="s">
        <v>326</v>
      </c>
      <c r="E69">
        <v>24</v>
      </c>
      <c r="F69">
        <v>31</v>
      </c>
      <c r="G69" s="1">
        <v>44089</v>
      </c>
      <c r="H69" s="130">
        <v>0</v>
      </c>
      <c r="I69" s="249">
        <f t="shared" ref="I69" si="299">+I68+H69</f>
        <v>903</v>
      </c>
      <c r="J69" s="130">
        <v>0</v>
      </c>
      <c r="K69" s="254">
        <f t="shared" ref="K69" si="300">+K68+J69</f>
        <v>899</v>
      </c>
      <c r="L69" s="276"/>
      <c r="M69" s="5"/>
      <c r="N69" s="254">
        <f t="shared" ref="N69" si="301">+N68+M69</f>
        <v>3</v>
      </c>
      <c r="O69" s="130">
        <v>0</v>
      </c>
      <c r="P69" s="5"/>
      <c r="Q69" s="6">
        <v>0</v>
      </c>
      <c r="R69" s="272"/>
      <c r="S69" s="240">
        <f t="shared" ref="S69" si="302">+S68+Q69</f>
        <v>239</v>
      </c>
      <c r="T69" s="255">
        <f t="shared" ref="T69" si="303">+T68+O69-P69-Q69</f>
        <v>0</v>
      </c>
      <c r="U69" s="1">
        <f t="shared" si="135"/>
        <v>44089</v>
      </c>
      <c r="V69" s="5">
        <f t="shared" si="144"/>
        <v>0</v>
      </c>
      <c r="W69" s="27">
        <f t="shared" si="80"/>
        <v>903</v>
      </c>
      <c r="X69" s="255">
        <f t="shared" ref="X69" si="304">+X68+V69-J69</f>
        <v>0</v>
      </c>
      <c r="Y69" s="5">
        <f t="shared" ref="Y69" si="305">+O69</f>
        <v>0</v>
      </c>
      <c r="Z69" s="252">
        <f t="shared" ref="Z69" si="306">+Z68+Y69-P69-Q69</f>
        <v>0</v>
      </c>
    </row>
    <row r="70" spans="1:26" x14ac:dyDescent="0.55000000000000004">
      <c r="A70">
        <v>66</v>
      </c>
      <c r="B70" s="250"/>
      <c r="C70" s="45"/>
      <c r="D70" t="s">
        <v>328</v>
      </c>
      <c r="E70">
        <v>24</v>
      </c>
      <c r="F70">
        <v>32</v>
      </c>
      <c r="G70" s="1">
        <v>44090</v>
      </c>
      <c r="H70" s="130">
        <v>0</v>
      </c>
      <c r="I70" s="249">
        <f t="shared" ref="I70" si="307">+I69+H70</f>
        <v>903</v>
      </c>
      <c r="J70" s="130">
        <v>0</v>
      </c>
      <c r="K70" s="254">
        <f t="shared" ref="K70" si="308">+K69+J70</f>
        <v>899</v>
      </c>
      <c r="L70" s="276"/>
      <c r="M70" s="5"/>
      <c r="N70" s="254">
        <f t="shared" ref="N70" si="309">+N69+M70</f>
        <v>3</v>
      </c>
      <c r="O70" s="130">
        <v>0</v>
      </c>
      <c r="P70" s="5"/>
      <c r="Q70" s="6">
        <v>0</v>
      </c>
      <c r="R70" s="272"/>
      <c r="S70" s="240">
        <f t="shared" ref="S70" si="310">+S69+Q70</f>
        <v>239</v>
      </c>
      <c r="T70" s="255">
        <f t="shared" ref="T70" si="311">+T69+O70-P70-Q70</f>
        <v>0</v>
      </c>
      <c r="U70" s="1">
        <f t="shared" si="135"/>
        <v>44090</v>
      </c>
      <c r="V70" s="5">
        <f t="shared" si="144"/>
        <v>0</v>
      </c>
      <c r="W70" s="27">
        <f t="shared" si="80"/>
        <v>903</v>
      </c>
      <c r="X70" s="255">
        <f t="shared" ref="X70" si="312">+X69+V70-J70</f>
        <v>0</v>
      </c>
      <c r="Y70" s="5">
        <f t="shared" ref="Y70" si="313">+O70</f>
        <v>0</v>
      </c>
      <c r="Z70" s="252">
        <f t="shared" ref="Z70" si="314">+Z69+Y70-P70-Q70</f>
        <v>0</v>
      </c>
    </row>
    <row r="71" spans="1:26" x14ac:dyDescent="0.55000000000000004">
      <c r="A71">
        <v>67</v>
      </c>
      <c r="B71" s="250"/>
      <c r="C71" s="45"/>
      <c r="D71" t="s">
        <v>329</v>
      </c>
      <c r="E71">
        <v>24</v>
      </c>
      <c r="F71">
        <v>33</v>
      </c>
      <c r="G71" s="1">
        <v>44091</v>
      </c>
      <c r="H71" s="130">
        <v>0</v>
      </c>
      <c r="I71" s="249">
        <f t="shared" ref="I71" si="315">+I70+H71</f>
        <v>903</v>
      </c>
      <c r="J71" s="130">
        <v>0</v>
      </c>
      <c r="K71" s="254">
        <f t="shared" ref="K71" si="316">+K70+J71</f>
        <v>899</v>
      </c>
      <c r="L71" s="276"/>
      <c r="M71" s="5"/>
      <c r="N71" s="254">
        <f t="shared" ref="N71" si="317">+N70+M71</f>
        <v>3</v>
      </c>
      <c r="O71" s="130">
        <v>0</v>
      </c>
      <c r="P71" s="5"/>
      <c r="Q71" s="6">
        <v>0</v>
      </c>
      <c r="R71" s="272"/>
      <c r="S71" s="240">
        <f t="shared" ref="S71" si="318">+S70+Q71</f>
        <v>239</v>
      </c>
      <c r="T71" s="255">
        <f t="shared" ref="T71" si="319">+T70+O71-P71-Q71</f>
        <v>0</v>
      </c>
      <c r="U71" s="1">
        <f t="shared" si="135"/>
        <v>44091</v>
      </c>
      <c r="V71" s="5">
        <f t="shared" si="144"/>
        <v>0</v>
      </c>
      <c r="W71" s="27">
        <f t="shared" ref="W71:W102" si="320">+I71</f>
        <v>903</v>
      </c>
      <c r="X71" s="255">
        <f t="shared" ref="X71" si="321">+X70+V71-J71</f>
        <v>0</v>
      </c>
      <c r="Y71" s="5">
        <f t="shared" ref="Y71" si="322">+O71</f>
        <v>0</v>
      </c>
      <c r="Z71" s="252">
        <f t="shared" ref="Z71" si="323">+Z70+Y71-P71-Q71</f>
        <v>0</v>
      </c>
    </row>
    <row r="72" spans="1:26" x14ac:dyDescent="0.55000000000000004">
      <c r="A72">
        <v>68</v>
      </c>
      <c r="B72" s="250"/>
      <c r="C72" s="45"/>
      <c r="D72" t="s">
        <v>330</v>
      </c>
      <c r="E72">
        <v>24</v>
      </c>
      <c r="F72">
        <v>34</v>
      </c>
      <c r="G72" s="1">
        <v>44092</v>
      </c>
      <c r="H72" s="130">
        <v>0</v>
      </c>
      <c r="I72" s="249">
        <f t="shared" ref="I72" si="324">+I71+H72</f>
        <v>903</v>
      </c>
      <c r="J72" s="130">
        <v>0</v>
      </c>
      <c r="K72" s="254">
        <f t="shared" ref="K72" si="325">+K71+J72</f>
        <v>899</v>
      </c>
      <c r="L72" s="276"/>
      <c r="M72" s="5"/>
      <c r="N72" s="254">
        <f t="shared" ref="N72" si="326">+N71+M72</f>
        <v>3</v>
      </c>
      <c r="O72" s="130">
        <v>0</v>
      </c>
      <c r="P72" s="5"/>
      <c r="Q72" s="6">
        <v>0</v>
      </c>
      <c r="R72" s="272"/>
      <c r="S72" s="240">
        <f t="shared" ref="S72" si="327">+S71+Q72</f>
        <v>239</v>
      </c>
      <c r="T72" s="255">
        <f t="shared" ref="T72" si="328">+T71+O72-P72-Q72</f>
        <v>0</v>
      </c>
      <c r="U72" s="1">
        <f t="shared" si="135"/>
        <v>44092</v>
      </c>
      <c r="V72" s="5">
        <f t="shared" si="144"/>
        <v>0</v>
      </c>
      <c r="W72" s="27">
        <f t="shared" si="320"/>
        <v>903</v>
      </c>
      <c r="X72" s="255">
        <f t="shared" ref="X72" si="329">+X71+V72-J72</f>
        <v>0</v>
      </c>
      <c r="Y72" s="5">
        <f t="shared" ref="Y72" si="330">+O72</f>
        <v>0</v>
      </c>
      <c r="Z72" s="252">
        <f t="shared" ref="Z72" si="331">+Z71+Y72-P72-Q72</f>
        <v>0</v>
      </c>
    </row>
    <row r="73" spans="1:26" x14ac:dyDescent="0.55000000000000004">
      <c r="A73">
        <v>69</v>
      </c>
      <c r="B73" s="250"/>
      <c r="C73" s="45"/>
      <c r="D73" t="s">
        <v>331</v>
      </c>
      <c r="E73">
        <v>24</v>
      </c>
      <c r="F73">
        <v>35</v>
      </c>
      <c r="G73" s="1">
        <v>44093</v>
      </c>
      <c r="H73" s="130">
        <v>0</v>
      </c>
      <c r="I73" s="249">
        <f t="shared" ref="I73" si="332">+I72+H73</f>
        <v>903</v>
      </c>
      <c r="J73" s="130">
        <v>0</v>
      </c>
      <c r="K73" s="254">
        <f t="shared" ref="K73" si="333">+K72+J73</f>
        <v>899</v>
      </c>
      <c r="L73" s="276"/>
      <c r="M73" s="5"/>
      <c r="N73" s="254">
        <f t="shared" ref="N73" si="334">+N72+M73</f>
        <v>3</v>
      </c>
      <c r="O73" s="130">
        <v>0</v>
      </c>
      <c r="P73" s="5"/>
      <c r="Q73" s="6">
        <v>0</v>
      </c>
      <c r="R73" s="272"/>
      <c r="S73" s="240">
        <f t="shared" ref="S73" si="335">+S72+Q73</f>
        <v>239</v>
      </c>
      <c r="T73" s="255">
        <f t="shared" ref="T73" si="336">+T72+O73-P73-Q73</f>
        <v>0</v>
      </c>
      <c r="U73" s="1">
        <f t="shared" si="135"/>
        <v>44093</v>
      </c>
      <c r="V73" s="5">
        <f t="shared" si="144"/>
        <v>0</v>
      </c>
      <c r="W73" s="27">
        <f t="shared" si="320"/>
        <v>903</v>
      </c>
      <c r="X73" s="255">
        <f t="shared" ref="X73" si="337">+X72+V73-J73</f>
        <v>0</v>
      </c>
      <c r="Y73" s="5">
        <f t="shared" ref="Y73" si="338">+O73</f>
        <v>0</v>
      </c>
      <c r="Z73" s="252">
        <f t="shared" ref="Z73" si="339">+Z72+Y73-P73-Q73</f>
        <v>0</v>
      </c>
    </row>
    <row r="74" spans="1:26" x14ac:dyDescent="0.55000000000000004">
      <c r="A74">
        <v>70</v>
      </c>
      <c r="B74" s="250"/>
      <c r="C74" s="45"/>
      <c r="D74" t="s">
        <v>332</v>
      </c>
      <c r="E74">
        <v>24</v>
      </c>
      <c r="F74">
        <v>36</v>
      </c>
      <c r="G74" s="1">
        <v>44094</v>
      </c>
      <c r="H74" s="130">
        <v>0</v>
      </c>
      <c r="I74" s="249">
        <f t="shared" ref="I74" si="340">+I73+H74</f>
        <v>903</v>
      </c>
      <c r="J74" s="130">
        <v>0</v>
      </c>
      <c r="K74" s="254">
        <f t="shared" ref="K74" si="341">+K73+J74</f>
        <v>899</v>
      </c>
      <c r="L74" s="276"/>
      <c r="M74" s="5"/>
      <c r="N74" s="254">
        <f t="shared" ref="N74" si="342">+N73+M74</f>
        <v>3</v>
      </c>
      <c r="O74" s="130">
        <v>0</v>
      </c>
      <c r="P74" s="5"/>
      <c r="Q74" s="6">
        <v>0</v>
      </c>
      <c r="R74" s="272"/>
      <c r="S74" s="240">
        <f t="shared" ref="S74" si="343">+S73+Q74</f>
        <v>239</v>
      </c>
      <c r="T74" s="255">
        <f t="shared" ref="T74" si="344">+T73+O74-P74-Q74</f>
        <v>0</v>
      </c>
      <c r="U74" s="1">
        <f t="shared" si="135"/>
        <v>44094</v>
      </c>
      <c r="V74" s="5">
        <f t="shared" si="144"/>
        <v>0</v>
      </c>
      <c r="W74" s="27">
        <f t="shared" si="320"/>
        <v>903</v>
      </c>
      <c r="X74" s="255">
        <f t="shared" ref="X74" si="345">+X73+V74-J74</f>
        <v>0</v>
      </c>
      <c r="Y74" s="5">
        <f t="shared" ref="Y74" si="346">+O74</f>
        <v>0</v>
      </c>
      <c r="Z74" s="252">
        <f t="shared" ref="Z74" si="347">+Z73+Y74-P74-Q74</f>
        <v>0</v>
      </c>
    </row>
    <row r="75" spans="1:26" x14ac:dyDescent="0.55000000000000004">
      <c r="A75">
        <v>71</v>
      </c>
      <c r="B75" s="250"/>
      <c r="C75" s="45"/>
      <c r="D75" t="s">
        <v>333</v>
      </c>
      <c r="E75">
        <v>24</v>
      </c>
      <c r="F75">
        <v>37</v>
      </c>
      <c r="G75" s="1">
        <v>44095</v>
      </c>
      <c r="H75" s="130">
        <v>0</v>
      </c>
      <c r="I75" s="249">
        <f t="shared" ref="I75" si="348">+I74+H75</f>
        <v>903</v>
      </c>
      <c r="J75" s="130">
        <v>0</v>
      </c>
      <c r="K75" s="254">
        <f t="shared" ref="K75" si="349">+K74+J75</f>
        <v>899</v>
      </c>
      <c r="L75" s="276"/>
      <c r="M75" s="5"/>
      <c r="N75" s="254">
        <f t="shared" ref="N75" si="350">+N74+M75</f>
        <v>3</v>
      </c>
      <c r="O75" s="130">
        <v>0</v>
      </c>
      <c r="P75" s="5"/>
      <c r="Q75" s="6">
        <v>0</v>
      </c>
      <c r="R75" s="272"/>
      <c r="S75" s="240">
        <f t="shared" ref="S75" si="351">+S74+Q75</f>
        <v>239</v>
      </c>
      <c r="T75" s="255">
        <f t="shared" ref="T75" si="352">+T74+O75-P75-Q75</f>
        <v>0</v>
      </c>
      <c r="U75" s="1">
        <f t="shared" si="135"/>
        <v>44095</v>
      </c>
      <c r="V75" s="5">
        <f t="shared" si="144"/>
        <v>0</v>
      </c>
      <c r="W75" s="27">
        <f t="shared" si="320"/>
        <v>903</v>
      </c>
      <c r="X75" s="255">
        <f t="shared" ref="X75" si="353">+X74+V75-J75</f>
        <v>0</v>
      </c>
      <c r="Y75" s="5">
        <f t="shared" ref="Y75" si="354">+O75</f>
        <v>0</v>
      </c>
      <c r="Z75" s="252">
        <f t="shared" ref="Z75" si="355">+Z74+Y75-P75-Q75</f>
        <v>0</v>
      </c>
    </row>
    <row r="76" spans="1:26" x14ac:dyDescent="0.55000000000000004">
      <c r="A76">
        <v>72</v>
      </c>
      <c r="B76" s="250"/>
      <c r="C76" s="45"/>
      <c r="D76" t="s">
        <v>334</v>
      </c>
      <c r="E76">
        <v>24</v>
      </c>
      <c r="F76">
        <v>38</v>
      </c>
      <c r="G76" s="1">
        <v>44096</v>
      </c>
      <c r="H76" s="130">
        <v>0</v>
      </c>
      <c r="I76" s="249">
        <f t="shared" ref="I76" si="356">+I75+H76</f>
        <v>903</v>
      </c>
      <c r="J76" s="130">
        <v>0</v>
      </c>
      <c r="K76" s="254">
        <f t="shared" ref="K76" si="357">+K75+J76</f>
        <v>899</v>
      </c>
      <c r="L76" s="276"/>
      <c r="M76" s="5"/>
      <c r="N76" s="254">
        <f t="shared" ref="N76" si="358">+N75+M76</f>
        <v>3</v>
      </c>
      <c r="O76" s="130">
        <v>0</v>
      </c>
      <c r="P76" s="5"/>
      <c r="Q76" s="6">
        <v>0</v>
      </c>
      <c r="R76" s="272"/>
      <c r="S76" s="240">
        <f t="shared" ref="S76" si="359">+S75+Q76</f>
        <v>239</v>
      </c>
      <c r="T76" s="255">
        <f t="shared" ref="T76" si="360">+T75+O76-P76-Q76</f>
        <v>0</v>
      </c>
      <c r="U76" s="1">
        <f t="shared" si="135"/>
        <v>44096</v>
      </c>
      <c r="V76" s="5">
        <f t="shared" si="144"/>
        <v>0</v>
      </c>
      <c r="W76" s="27">
        <f t="shared" si="320"/>
        <v>903</v>
      </c>
      <c r="X76" s="255">
        <f t="shared" ref="X76" si="361">+X75+V76-J76</f>
        <v>0</v>
      </c>
      <c r="Y76" s="5">
        <f t="shared" ref="Y76" si="362">+O76</f>
        <v>0</v>
      </c>
      <c r="Z76" s="252">
        <f t="shared" ref="Z76" si="363">+Z75+Y76-P76-Q76</f>
        <v>0</v>
      </c>
    </row>
    <row r="77" spans="1:26" x14ac:dyDescent="0.55000000000000004">
      <c r="A77">
        <v>73</v>
      </c>
      <c r="B77" s="250"/>
      <c r="C77" s="45"/>
      <c r="D77" t="s">
        <v>335</v>
      </c>
      <c r="E77">
        <v>24</v>
      </c>
      <c r="F77">
        <v>39</v>
      </c>
      <c r="G77" s="1">
        <v>44097</v>
      </c>
      <c r="H77" s="130">
        <v>0</v>
      </c>
      <c r="I77" s="249">
        <f t="shared" ref="I77" si="364">+I76+H77</f>
        <v>903</v>
      </c>
      <c r="J77" s="130">
        <v>0</v>
      </c>
      <c r="K77" s="254">
        <f t="shared" ref="K77" si="365">+K76+J77</f>
        <v>899</v>
      </c>
      <c r="L77" s="276"/>
      <c r="M77" s="5"/>
      <c r="N77" s="254">
        <f t="shared" ref="N77" si="366">+N76+M77</f>
        <v>3</v>
      </c>
      <c r="O77" s="130">
        <v>0</v>
      </c>
      <c r="P77" s="5"/>
      <c r="Q77" s="6">
        <v>0</v>
      </c>
      <c r="R77" s="272"/>
      <c r="S77" s="240">
        <f t="shared" ref="S77" si="367">+S76+Q77</f>
        <v>239</v>
      </c>
      <c r="T77" s="255">
        <f t="shared" ref="T77" si="368">+T76+O77-P77-Q77</f>
        <v>0</v>
      </c>
      <c r="U77" s="1">
        <f t="shared" si="135"/>
        <v>44097</v>
      </c>
      <c r="V77" s="5">
        <f t="shared" si="144"/>
        <v>0</v>
      </c>
      <c r="W77" s="27">
        <f t="shared" si="320"/>
        <v>903</v>
      </c>
      <c r="X77" s="255">
        <f t="shared" ref="X77" si="369">+X76+V77-J77</f>
        <v>0</v>
      </c>
      <c r="Y77" s="5">
        <f t="shared" ref="Y77" si="370">+O77</f>
        <v>0</v>
      </c>
      <c r="Z77" s="252">
        <f t="shared" ref="Z77" si="371">+Z76+Y77-P77-Q77</f>
        <v>0</v>
      </c>
    </row>
    <row r="78" spans="1:26" x14ac:dyDescent="0.55000000000000004">
      <c r="A78">
        <v>74</v>
      </c>
      <c r="B78" s="250"/>
      <c r="C78" s="45"/>
      <c r="D78" t="s">
        <v>336</v>
      </c>
      <c r="E78">
        <v>24</v>
      </c>
      <c r="F78">
        <v>40</v>
      </c>
      <c r="G78" s="1">
        <v>44098</v>
      </c>
      <c r="H78" s="130">
        <v>0</v>
      </c>
      <c r="I78" s="249">
        <f t="shared" ref="I78" si="372">+I77+H78</f>
        <v>903</v>
      </c>
      <c r="J78" s="130">
        <v>0</v>
      </c>
      <c r="K78" s="254">
        <f t="shared" ref="K78" si="373">+K77+J78</f>
        <v>899</v>
      </c>
      <c r="L78" s="276"/>
      <c r="M78" s="5"/>
      <c r="N78" s="254">
        <f t="shared" ref="N78" si="374">+N77+M78</f>
        <v>3</v>
      </c>
      <c r="O78" s="130">
        <v>0</v>
      </c>
      <c r="P78" s="5"/>
      <c r="Q78" s="6">
        <v>0</v>
      </c>
      <c r="R78" s="272"/>
      <c r="S78" s="240">
        <f t="shared" ref="S78" si="375">+S77+Q78</f>
        <v>239</v>
      </c>
      <c r="T78" s="255">
        <f t="shared" ref="T78" si="376">+T77+O78-P78-Q78</f>
        <v>0</v>
      </c>
      <c r="U78" s="1">
        <f t="shared" si="135"/>
        <v>44098</v>
      </c>
      <c r="V78" s="5">
        <f t="shared" si="144"/>
        <v>0</v>
      </c>
      <c r="W78" s="27">
        <f t="shared" si="320"/>
        <v>903</v>
      </c>
      <c r="X78" s="255">
        <f t="shared" ref="X78" si="377">+X77+V78-J78</f>
        <v>0</v>
      </c>
      <c r="Y78" s="5">
        <f t="shared" ref="Y78" si="378">+O78</f>
        <v>0</v>
      </c>
      <c r="Z78" s="252">
        <f t="shared" ref="Z78" si="379">+Z77+Y78-P78-Q78</f>
        <v>0</v>
      </c>
    </row>
    <row r="79" spans="1:26" x14ac:dyDescent="0.55000000000000004">
      <c r="A79">
        <v>75</v>
      </c>
      <c r="B79" s="250"/>
      <c r="C79" s="45"/>
      <c r="D79" t="s">
        <v>337</v>
      </c>
      <c r="E79">
        <v>24</v>
      </c>
      <c r="F79">
        <v>41</v>
      </c>
      <c r="G79" s="1">
        <v>44099</v>
      </c>
      <c r="H79" s="130">
        <v>0</v>
      </c>
      <c r="I79" s="249">
        <f t="shared" ref="I79" si="380">+I78+H79</f>
        <v>903</v>
      </c>
      <c r="J79" s="130">
        <v>0</v>
      </c>
      <c r="K79" s="254">
        <f t="shared" ref="K79" si="381">+K78+J79</f>
        <v>899</v>
      </c>
      <c r="L79" s="276"/>
      <c r="M79" s="5"/>
      <c r="N79" s="254">
        <f t="shared" ref="N79" si="382">+N78+M79</f>
        <v>3</v>
      </c>
      <c r="O79" s="130">
        <v>0</v>
      </c>
      <c r="P79" s="5"/>
      <c r="Q79" s="6">
        <v>0</v>
      </c>
      <c r="R79" s="272"/>
      <c r="S79" s="240">
        <f t="shared" ref="S79" si="383">+S78+Q79</f>
        <v>239</v>
      </c>
      <c r="T79" s="255">
        <f t="shared" ref="T79" si="384">+T78+O79-P79-Q79</f>
        <v>0</v>
      </c>
      <c r="U79" s="1">
        <f t="shared" si="135"/>
        <v>44099</v>
      </c>
      <c r="V79" s="5">
        <f t="shared" si="144"/>
        <v>0</v>
      </c>
      <c r="W79" s="27">
        <f t="shared" si="320"/>
        <v>903</v>
      </c>
      <c r="X79" s="255">
        <f t="shared" ref="X79" si="385">+X78+V79-J79</f>
        <v>0</v>
      </c>
      <c r="Y79" s="5">
        <f t="shared" ref="Y79" si="386">+O79</f>
        <v>0</v>
      </c>
      <c r="Z79" s="252">
        <f t="shared" ref="Z79" si="387">+Z78+Y79-P79-Q79</f>
        <v>0</v>
      </c>
    </row>
    <row r="80" spans="1:26" x14ac:dyDescent="0.55000000000000004">
      <c r="A80">
        <v>76</v>
      </c>
      <c r="B80" s="250"/>
      <c r="C80" s="45"/>
      <c r="D80" t="s">
        <v>338</v>
      </c>
      <c r="E80">
        <v>24</v>
      </c>
      <c r="F80">
        <v>42</v>
      </c>
      <c r="G80" s="1">
        <v>44100</v>
      </c>
      <c r="H80" s="130">
        <v>0</v>
      </c>
      <c r="I80" s="249">
        <f t="shared" ref="I80" si="388">+I79+H80</f>
        <v>903</v>
      </c>
      <c r="J80" s="130">
        <v>0</v>
      </c>
      <c r="K80" s="254">
        <f t="shared" ref="K80" si="389">+K79+J80</f>
        <v>899</v>
      </c>
      <c r="L80" s="276"/>
      <c r="M80" s="5"/>
      <c r="N80" s="254">
        <f t="shared" ref="N80" si="390">+N79+M80</f>
        <v>3</v>
      </c>
      <c r="O80" s="130">
        <v>0</v>
      </c>
      <c r="P80" s="5"/>
      <c r="Q80" s="6">
        <v>0</v>
      </c>
      <c r="R80" s="272"/>
      <c r="S80" s="240">
        <f t="shared" ref="S80" si="391">+S79+Q80</f>
        <v>239</v>
      </c>
      <c r="T80" s="255">
        <f t="shared" ref="T80" si="392">+T79+O80-P80-Q80</f>
        <v>0</v>
      </c>
      <c r="U80" s="1">
        <f t="shared" ref="U80:U111" si="393">+G80</f>
        <v>44100</v>
      </c>
      <c r="V80" s="5">
        <f t="shared" si="144"/>
        <v>0</v>
      </c>
      <c r="W80" s="27">
        <f t="shared" si="320"/>
        <v>903</v>
      </c>
      <c r="X80" s="255">
        <f t="shared" ref="X80" si="394">+X79+V80-J80</f>
        <v>0</v>
      </c>
      <c r="Y80" s="5">
        <f t="shared" ref="Y80" si="395">+O80</f>
        <v>0</v>
      </c>
      <c r="Z80" s="252">
        <f t="shared" ref="Z80" si="396">+Z79+Y80-P80-Q80</f>
        <v>0</v>
      </c>
    </row>
    <row r="81" spans="1:26" x14ac:dyDescent="0.55000000000000004">
      <c r="A81">
        <v>77</v>
      </c>
      <c r="B81" s="250"/>
      <c r="C81" s="45"/>
      <c r="D81" t="s">
        <v>339</v>
      </c>
      <c r="E81">
        <v>24</v>
      </c>
      <c r="F81">
        <v>43</v>
      </c>
      <c r="G81" s="1">
        <v>44101</v>
      </c>
      <c r="H81" s="130">
        <v>0</v>
      </c>
      <c r="I81" s="249">
        <f t="shared" ref="I81" si="397">+I80+H81</f>
        <v>903</v>
      </c>
      <c r="J81" s="130">
        <v>0</v>
      </c>
      <c r="K81" s="254">
        <f t="shared" ref="K81" si="398">+K80+J81</f>
        <v>899</v>
      </c>
      <c r="L81" s="276"/>
      <c r="M81" s="5"/>
      <c r="N81" s="254">
        <f t="shared" ref="N81" si="399">+N80+M81</f>
        <v>3</v>
      </c>
      <c r="O81" s="130">
        <v>0</v>
      </c>
      <c r="P81" s="5"/>
      <c r="Q81" s="6">
        <v>0</v>
      </c>
      <c r="R81" s="272"/>
      <c r="S81" s="240">
        <f t="shared" ref="S81" si="400">+S80+Q81</f>
        <v>239</v>
      </c>
      <c r="T81" s="255">
        <f t="shared" ref="T81" si="401">+T80+O81-P81-Q81</f>
        <v>0</v>
      </c>
      <c r="U81" s="1">
        <f t="shared" si="393"/>
        <v>44101</v>
      </c>
      <c r="V81" s="5">
        <f t="shared" ref="V81:V112" si="402">+H81</f>
        <v>0</v>
      </c>
      <c r="W81" s="27">
        <f t="shared" si="320"/>
        <v>903</v>
      </c>
      <c r="X81" s="255">
        <f t="shared" ref="X81" si="403">+X80+V81-J81</f>
        <v>0</v>
      </c>
      <c r="Y81" s="5">
        <f t="shared" ref="Y81" si="404">+O81</f>
        <v>0</v>
      </c>
      <c r="Z81" s="252">
        <f t="shared" ref="Z81" si="405">+Z80+Y81-P81-Q81</f>
        <v>0</v>
      </c>
    </row>
    <row r="82" spans="1:26" x14ac:dyDescent="0.55000000000000004">
      <c r="A82">
        <v>78</v>
      </c>
      <c r="B82" s="250"/>
      <c r="C82" s="45"/>
      <c r="D82" t="s">
        <v>340</v>
      </c>
      <c r="E82">
        <v>24</v>
      </c>
      <c r="F82">
        <v>44</v>
      </c>
      <c r="G82" s="1">
        <v>44102</v>
      </c>
      <c r="H82" s="130">
        <v>0</v>
      </c>
      <c r="I82" s="249">
        <f t="shared" ref="I82" si="406">+I81+H82</f>
        <v>903</v>
      </c>
      <c r="J82" s="130">
        <v>0</v>
      </c>
      <c r="K82" s="254">
        <f t="shared" ref="K82" si="407">+K81+J82</f>
        <v>899</v>
      </c>
      <c r="L82" s="276"/>
      <c r="M82" s="5"/>
      <c r="N82" s="254">
        <f t="shared" ref="N82" si="408">+N81+M82</f>
        <v>3</v>
      </c>
      <c r="O82" s="130">
        <v>0</v>
      </c>
      <c r="P82" s="5"/>
      <c r="Q82" s="6">
        <v>0</v>
      </c>
      <c r="R82" s="272"/>
      <c r="S82" s="240">
        <f t="shared" ref="S82" si="409">+S81+Q82</f>
        <v>239</v>
      </c>
      <c r="T82" s="255">
        <f t="shared" ref="T82" si="410">+T81+O82-P82-Q82</f>
        <v>0</v>
      </c>
      <c r="U82" s="1">
        <f t="shared" si="393"/>
        <v>44102</v>
      </c>
      <c r="V82" s="5">
        <f t="shared" si="402"/>
        <v>0</v>
      </c>
      <c r="W82" s="27">
        <f t="shared" si="320"/>
        <v>903</v>
      </c>
      <c r="X82" s="255">
        <f t="shared" ref="X82" si="411">+X81+V82-J82</f>
        <v>0</v>
      </c>
      <c r="Y82" s="5">
        <f t="shared" ref="Y82" si="412">+O82</f>
        <v>0</v>
      </c>
      <c r="Z82" s="252">
        <f t="shared" ref="Z82" si="413">+Z81+Y82-P82-Q82</f>
        <v>0</v>
      </c>
    </row>
    <row r="83" spans="1:26" x14ac:dyDescent="0.55000000000000004">
      <c r="A83">
        <v>79</v>
      </c>
      <c r="B83" s="250"/>
      <c r="C83" s="45"/>
      <c r="D83" t="s">
        <v>341</v>
      </c>
      <c r="E83">
        <v>24</v>
      </c>
      <c r="F83">
        <v>45</v>
      </c>
      <c r="G83" s="1">
        <v>44103</v>
      </c>
      <c r="H83" s="130">
        <v>0</v>
      </c>
      <c r="I83" s="249">
        <f t="shared" ref="I83" si="414">+I82+H83</f>
        <v>903</v>
      </c>
      <c r="J83" s="130">
        <v>0</v>
      </c>
      <c r="K83" s="254">
        <f t="shared" ref="K83" si="415">+K82+J83</f>
        <v>899</v>
      </c>
      <c r="L83" s="276"/>
      <c r="M83" s="5"/>
      <c r="N83" s="254">
        <f t="shared" ref="N83" si="416">+N82+M83</f>
        <v>3</v>
      </c>
      <c r="O83" s="130">
        <v>0</v>
      </c>
      <c r="P83" s="5"/>
      <c r="Q83" s="6">
        <v>0</v>
      </c>
      <c r="R83" s="272"/>
      <c r="S83" s="240">
        <f t="shared" ref="S83" si="417">+S82+Q83</f>
        <v>239</v>
      </c>
      <c r="T83" s="255">
        <f t="shared" ref="T83" si="418">+T82+O83-P83-Q83</f>
        <v>0</v>
      </c>
      <c r="U83" s="1">
        <f t="shared" si="393"/>
        <v>44103</v>
      </c>
      <c r="V83" s="5">
        <f t="shared" si="402"/>
        <v>0</v>
      </c>
      <c r="W83" s="27">
        <f t="shared" si="320"/>
        <v>903</v>
      </c>
      <c r="X83" s="255">
        <f t="shared" ref="X83" si="419">+X82+V83-J83</f>
        <v>0</v>
      </c>
      <c r="Y83" s="5">
        <f t="shared" ref="Y83" si="420">+O83</f>
        <v>0</v>
      </c>
      <c r="Z83" s="252">
        <f t="shared" ref="Z83" si="421">+Z82+Y83-P83-Q83</f>
        <v>0</v>
      </c>
    </row>
    <row r="84" spans="1:26" x14ac:dyDescent="0.55000000000000004">
      <c r="A84">
        <v>80</v>
      </c>
      <c r="B84" s="250"/>
      <c r="C84" s="45"/>
      <c r="D84" t="s">
        <v>342</v>
      </c>
      <c r="E84">
        <v>24</v>
      </c>
      <c r="F84">
        <v>46</v>
      </c>
      <c r="G84" s="1">
        <v>44104</v>
      </c>
      <c r="H84" s="130">
        <v>0</v>
      </c>
      <c r="I84" s="249">
        <f t="shared" ref="I84" si="422">+I83+H84</f>
        <v>903</v>
      </c>
      <c r="J84" s="130">
        <v>0</v>
      </c>
      <c r="K84" s="254">
        <f t="shared" ref="K84" si="423">+K83+J84</f>
        <v>899</v>
      </c>
      <c r="L84" s="276"/>
      <c r="M84" s="5"/>
      <c r="N84" s="254">
        <f t="shared" ref="N84" si="424">+N83+M84</f>
        <v>3</v>
      </c>
      <c r="O84" s="130">
        <v>0</v>
      </c>
      <c r="P84" s="5"/>
      <c r="Q84" s="6">
        <v>0</v>
      </c>
      <c r="R84" s="272"/>
      <c r="S84" s="240">
        <f t="shared" ref="S84" si="425">+S83+Q84</f>
        <v>239</v>
      </c>
      <c r="T84" s="255">
        <f t="shared" ref="T84" si="426">+T83+O84-P84-Q84</f>
        <v>0</v>
      </c>
      <c r="U84" s="1">
        <f t="shared" si="393"/>
        <v>44104</v>
      </c>
      <c r="V84" s="5">
        <f t="shared" si="402"/>
        <v>0</v>
      </c>
      <c r="W84" s="27">
        <f t="shared" si="320"/>
        <v>903</v>
      </c>
      <c r="X84" s="255">
        <f t="shared" ref="X84" si="427">+X83+V84-J84</f>
        <v>0</v>
      </c>
      <c r="Y84" s="5">
        <f t="shared" ref="Y84" si="428">+O84</f>
        <v>0</v>
      </c>
      <c r="Z84" s="252">
        <f t="shared" ref="Z84" si="429">+Z83+Y84-P84-Q84</f>
        <v>0</v>
      </c>
    </row>
    <row r="85" spans="1:26" x14ac:dyDescent="0.55000000000000004">
      <c r="A85">
        <v>90</v>
      </c>
      <c r="B85" s="250"/>
      <c r="C85" s="45"/>
      <c r="D85" t="s">
        <v>343</v>
      </c>
      <c r="E85">
        <v>24</v>
      </c>
      <c r="F85">
        <v>47</v>
      </c>
      <c r="G85" s="1">
        <v>44105</v>
      </c>
      <c r="H85" s="130">
        <v>0</v>
      </c>
      <c r="I85" s="249">
        <f t="shared" ref="I85" si="430">+I84+H85</f>
        <v>903</v>
      </c>
      <c r="J85" s="130">
        <v>0</v>
      </c>
      <c r="K85" s="254">
        <f t="shared" ref="K85" si="431">+K84+J85</f>
        <v>899</v>
      </c>
      <c r="L85" s="276"/>
      <c r="M85" s="5"/>
      <c r="N85" s="254">
        <f t="shared" ref="N85" si="432">+N84+M85</f>
        <v>3</v>
      </c>
      <c r="O85" s="130">
        <v>0</v>
      </c>
      <c r="P85" s="5"/>
      <c r="Q85" s="6">
        <v>0</v>
      </c>
      <c r="R85" s="272"/>
      <c r="S85" s="240">
        <f t="shared" ref="S85" si="433">+S84+Q85</f>
        <v>239</v>
      </c>
      <c r="T85" s="255">
        <f t="shared" ref="T85" si="434">+T84+O85-P85-Q85</f>
        <v>0</v>
      </c>
      <c r="U85" s="1">
        <f t="shared" si="393"/>
        <v>44105</v>
      </c>
      <c r="V85" s="5">
        <f t="shared" si="402"/>
        <v>0</v>
      </c>
      <c r="W85" s="27">
        <f t="shared" si="320"/>
        <v>903</v>
      </c>
      <c r="X85" s="255">
        <f t="shared" ref="X85" si="435">+X84+V85-J85</f>
        <v>0</v>
      </c>
      <c r="Y85" s="5">
        <f t="shared" ref="Y85" si="436">+O85</f>
        <v>0</v>
      </c>
      <c r="Z85" s="252">
        <f t="shared" ref="Z85" si="437">+Z84+Y85-P85-Q85</f>
        <v>0</v>
      </c>
    </row>
    <row r="86" spans="1:26" x14ac:dyDescent="0.55000000000000004">
      <c r="A86">
        <v>91</v>
      </c>
      <c r="B86" s="250"/>
      <c r="C86" s="45"/>
      <c r="D86" t="s">
        <v>344</v>
      </c>
      <c r="E86">
        <v>24</v>
      </c>
      <c r="F86">
        <v>48</v>
      </c>
      <c r="G86" s="1">
        <v>44106</v>
      </c>
      <c r="H86" s="130">
        <v>0</v>
      </c>
      <c r="I86" s="249">
        <f t="shared" ref="I86" si="438">+I85+H86</f>
        <v>903</v>
      </c>
      <c r="J86" s="130">
        <v>0</v>
      </c>
      <c r="K86" s="254">
        <f t="shared" ref="K86" si="439">+K85+J86</f>
        <v>899</v>
      </c>
      <c r="L86" s="276"/>
      <c r="M86" s="5"/>
      <c r="N86" s="254">
        <f t="shared" ref="N86" si="440">+N85+M86</f>
        <v>3</v>
      </c>
      <c r="O86" s="130">
        <v>0</v>
      </c>
      <c r="P86" s="5"/>
      <c r="Q86" s="6">
        <v>0</v>
      </c>
      <c r="R86" s="272"/>
      <c r="S86" s="240">
        <f t="shared" ref="S86" si="441">+S85+Q86</f>
        <v>239</v>
      </c>
      <c r="T86" s="255">
        <f t="shared" ref="T86" si="442">+T85+O86-P86-Q86</f>
        <v>0</v>
      </c>
      <c r="U86" s="1">
        <f t="shared" si="393"/>
        <v>44106</v>
      </c>
      <c r="V86" s="5">
        <f t="shared" si="402"/>
        <v>0</v>
      </c>
      <c r="W86" s="27">
        <f t="shared" si="320"/>
        <v>903</v>
      </c>
      <c r="X86" s="255">
        <f t="shared" ref="X86" si="443">+X85+V86-J86</f>
        <v>0</v>
      </c>
      <c r="Y86" s="5">
        <f t="shared" ref="Y86" si="444">+O86</f>
        <v>0</v>
      </c>
      <c r="Z86" s="252">
        <f t="shared" ref="Z86" si="445">+Z85+Y86-P86-Q86</f>
        <v>0</v>
      </c>
    </row>
    <row r="87" spans="1:26" x14ac:dyDescent="0.55000000000000004">
      <c r="A87">
        <v>92</v>
      </c>
      <c r="B87" s="250"/>
      <c r="C87" s="45"/>
      <c r="D87" t="s">
        <v>346</v>
      </c>
      <c r="E87">
        <v>24</v>
      </c>
      <c r="F87">
        <v>49</v>
      </c>
      <c r="G87" s="1">
        <v>44107</v>
      </c>
      <c r="H87" s="130">
        <v>0</v>
      </c>
      <c r="I87" s="249">
        <f t="shared" ref="I87" si="446">+I86+H87</f>
        <v>903</v>
      </c>
      <c r="J87" s="130">
        <v>0</v>
      </c>
      <c r="K87" s="254">
        <f t="shared" ref="K87" si="447">+K86+J87</f>
        <v>899</v>
      </c>
      <c r="L87" s="276"/>
      <c r="M87" s="5"/>
      <c r="N87" s="254">
        <f t="shared" ref="N87" si="448">+N86+M87</f>
        <v>3</v>
      </c>
      <c r="O87" s="130">
        <v>0</v>
      </c>
      <c r="P87" s="5"/>
      <c r="Q87" s="6">
        <v>0</v>
      </c>
      <c r="R87" s="272"/>
      <c r="S87" s="240">
        <f t="shared" ref="S87" si="449">+S86+Q87</f>
        <v>239</v>
      </c>
      <c r="T87" s="255">
        <f t="shared" ref="T87" si="450">+T86+O87-P87-Q87</f>
        <v>0</v>
      </c>
      <c r="U87" s="1">
        <f t="shared" si="393"/>
        <v>44107</v>
      </c>
      <c r="V87" s="5">
        <f t="shared" si="402"/>
        <v>0</v>
      </c>
      <c r="W87" s="27">
        <f t="shared" si="320"/>
        <v>903</v>
      </c>
      <c r="X87" s="255">
        <f t="shared" ref="X87" si="451">+X86+V87-J87</f>
        <v>0</v>
      </c>
      <c r="Y87" s="5">
        <f t="shared" ref="Y87" si="452">+O87</f>
        <v>0</v>
      </c>
      <c r="Z87" s="252">
        <f t="shared" ref="Z87" si="453">+Z86+Y87-P87-Q87</f>
        <v>0</v>
      </c>
    </row>
    <row r="88" spans="1:26" x14ac:dyDescent="0.55000000000000004">
      <c r="A88">
        <v>93</v>
      </c>
      <c r="B88" s="250"/>
      <c r="C88" s="45"/>
      <c r="D88" t="s">
        <v>347</v>
      </c>
      <c r="E88">
        <v>24</v>
      </c>
      <c r="F88">
        <v>50</v>
      </c>
      <c r="G88" s="1">
        <v>44108</v>
      </c>
      <c r="H88" s="130">
        <v>0</v>
      </c>
      <c r="I88" s="249">
        <f t="shared" ref="I88" si="454">+I87+H88</f>
        <v>903</v>
      </c>
      <c r="J88" s="130">
        <v>0</v>
      </c>
      <c r="K88" s="254">
        <f t="shared" ref="K88" si="455">+K87+J88</f>
        <v>899</v>
      </c>
      <c r="L88" s="276"/>
      <c r="M88" s="5"/>
      <c r="N88" s="254">
        <f t="shared" ref="N88" si="456">+N87+M88</f>
        <v>3</v>
      </c>
      <c r="O88" s="130">
        <v>0</v>
      </c>
      <c r="P88" s="5"/>
      <c r="Q88" s="6">
        <v>0</v>
      </c>
      <c r="R88" s="272"/>
      <c r="S88" s="240">
        <f t="shared" ref="S88" si="457">+S87+Q88</f>
        <v>239</v>
      </c>
      <c r="T88" s="255">
        <f t="shared" ref="T88" si="458">+T87+O88-P88-Q88</f>
        <v>0</v>
      </c>
      <c r="U88" s="1">
        <f t="shared" si="393"/>
        <v>44108</v>
      </c>
      <c r="V88" s="5">
        <f t="shared" si="402"/>
        <v>0</v>
      </c>
      <c r="W88" s="27">
        <f t="shared" si="320"/>
        <v>903</v>
      </c>
      <c r="X88" s="255">
        <f t="shared" ref="X88" si="459">+X87+V88-J88</f>
        <v>0</v>
      </c>
      <c r="Y88" s="5">
        <f t="shared" ref="Y88" si="460">+O88</f>
        <v>0</v>
      </c>
      <c r="Z88" s="252">
        <f t="shared" ref="Z88" si="461">+Z87+Y88-P88-Q88</f>
        <v>0</v>
      </c>
    </row>
    <row r="89" spans="1:26" x14ac:dyDescent="0.55000000000000004">
      <c r="A89">
        <v>94</v>
      </c>
      <c r="B89" s="250"/>
      <c r="C89" s="45"/>
      <c r="D89" t="s">
        <v>349</v>
      </c>
      <c r="E89">
        <v>24</v>
      </c>
      <c r="F89">
        <v>51</v>
      </c>
      <c r="G89" s="1">
        <v>44109</v>
      </c>
      <c r="H89" s="130">
        <v>0</v>
      </c>
      <c r="I89" s="249">
        <f t="shared" ref="I89" si="462">+I88+H89</f>
        <v>903</v>
      </c>
      <c r="J89" s="130">
        <v>0</v>
      </c>
      <c r="K89" s="254">
        <f t="shared" ref="K89" si="463">+K88+J89</f>
        <v>899</v>
      </c>
      <c r="L89" s="276"/>
      <c r="M89" s="5"/>
      <c r="N89" s="254">
        <f t="shared" ref="N89" si="464">+N88+M89</f>
        <v>3</v>
      </c>
      <c r="O89" s="130">
        <v>0</v>
      </c>
      <c r="P89" s="5"/>
      <c r="Q89" s="6">
        <v>0</v>
      </c>
      <c r="R89" s="272"/>
      <c r="S89" s="240">
        <f t="shared" ref="S89" si="465">+S88+Q89</f>
        <v>239</v>
      </c>
      <c r="T89" s="255">
        <f t="shared" ref="T89" si="466">+T88+O89-P89-Q89</f>
        <v>0</v>
      </c>
      <c r="U89" s="1">
        <f t="shared" si="393"/>
        <v>44109</v>
      </c>
      <c r="V89" s="5">
        <f t="shared" si="402"/>
        <v>0</v>
      </c>
      <c r="W89" s="27">
        <f t="shared" si="320"/>
        <v>903</v>
      </c>
      <c r="X89" s="255">
        <f t="shared" ref="X89" si="467">+X88+V89-J89</f>
        <v>0</v>
      </c>
      <c r="Y89" s="5">
        <f t="shared" ref="Y89" si="468">+O89</f>
        <v>0</v>
      </c>
      <c r="Z89" s="252">
        <f t="shared" ref="Z89" si="469">+Z88+Y89-P89-Q89</f>
        <v>0</v>
      </c>
    </row>
    <row r="90" spans="1:26" x14ac:dyDescent="0.55000000000000004">
      <c r="A90">
        <v>95</v>
      </c>
      <c r="B90" s="250"/>
      <c r="C90" s="45"/>
      <c r="D90" t="s">
        <v>350</v>
      </c>
      <c r="E90">
        <v>24</v>
      </c>
      <c r="F90">
        <v>52</v>
      </c>
      <c r="G90" s="1">
        <v>44110</v>
      </c>
      <c r="H90" s="130">
        <v>0</v>
      </c>
      <c r="I90" s="249">
        <f t="shared" ref="I90" si="470">+I89+H90</f>
        <v>903</v>
      </c>
      <c r="J90" s="130">
        <v>0</v>
      </c>
      <c r="K90" s="254">
        <f t="shared" ref="K90" si="471">+K89+J90</f>
        <v>899</v>
      </c>
      <c r="L90" s="276"/>
      <c r="M90" s="5"/>
      <c r="N90" s="254">
        <f t="shared" ref="N90" si="472">+N89+M90</f>
        <v>3</v>
      </c>
      <c r="O90" s="130">
        <v>0</v>
      </c>
      <c r="P90" s="5"/>
      <c r="Q90" s="6">
        <v>0</v>
      </c>
      <c r="R90" s="272"/>
      <c r="S90" s="240">
        <f t="shared" ref="S90" si="473">+S89+Q90</f>
        <v>239</v>
      </c>
      <c r="T90" s="255">
        <f t="shared" ref="T90" si="474">+T89+O90-P90-Q90</f>
        <v>0</v>
      </c>
      <c r="U90" s="1">
        <f t="shared" si="393"/>
        <v>44110</v>
      </c>
      <c r="V90" s="5">
        <f t="shared" si="402"/>
        <v>0</v>
      </c>
      <c r="W90" s="27">
        <f t="shared" si="320"/>
        <v>903</v>
      </c>
      <c r="X90" s="255">
        <f t="shared" ref="X90" si="475">+X89+V90-J90</f>
        <v>0</v>
      </c>
      <c r="Y90" s="5">
        <f t="shared" ref="Y90" si="476">+O90</f>
        <v>0</v>
      </c>
      <c r="Z90" s="252">
        <f t="shared" ref="Z90" si="477">+Z89+Y90-P90-Q90</f>
        <v>0</v>
      </c>
    </row>
    <row r="91" spans="1:26" x14ac:dyDescent="0.55000000000000004">
      <c r="A91">
        <v>96</v>
      </c>
      <c r="B91" s="250"/>
      <c r="C91" s="45"/>
      <c r="D91" t="s">
        <v>351</v>
      </c>
      <c r="E91">
        <v>24</v>
      </c>
      <c r="F91">
        <v>53</v>
      </c>
      <c r="G91" s="1">
        <v>44111</v>
      </c>
      <c r="H91" s="130">
        <v>0</v>
      </c>
      <c r="I91" s="249">
        <f t="shared" ref="I91" si="478">+I90+H91</f>
        <v>903</v>
      </c>
      <c r="J91" s="130">
        <v>0</v>
      </c>
      <c r="K91" s="254">
        <f t="shared" ref="K91" si="479">+K90+J91</f>
        <v>899</v>
      </c>
      <c r="L91" s="276"/>
      <c r="M91" s="5"/>
      <c r="N91" s="254">
        <f t="shared" ref="N91" si="480">+N90+M91</f>
        <v>3</v>
      </c>
      <c r="O91" s="130">
        <v>0</v>
      </c>
      <c r="P91" s="5"/>
      <c r="Q91" s="6">
        <v>0</v>
      </c>
      <c r="R91" s="272"/>
      <c r="S91" s="240">
        <f t="shared" ref="S91" si="481">+S90+Q91</f>
        <v>239</v>
      </c>
      <c r="T91" s="255">
        <f t="shared" ref="T91" si="482">+T90+O91-P91-Q91</f>
        <v>0</v>
      </c>
      <c r="U91" s="1">
        <f t="shared" si="393"/>
        <v>44111</v>
      </c>
      <c r="V91" s="5">
        <f t="shared" si="402"/>
        <v>0</v>
      </c>
      <c r="W91" s="27">
        <f t="shared" si="320"/>
        <v>903</v>
      </c>
      <c r="X91" s="255">
        <f t="shared" ref="X91" si="483">+X90+V91-J91</f>
        <v>0</v>
      </c>
      <c r="Y91" s="5">
        <f t="shared" ref="Y91" si="484">+O91</f>
        <v>0</v>
      </c>
      <c r="Z91" s="252">
        <f t="shared" ref="Z91" si="485">+Z90+Y91-P91-Q91</f>
        <v>0</v>
      </c>
    </row>
    <row r="92" spans="1:26" x14ac:dyDescent="0.55000000000000004">
      <c r="A92">
        <v>97</v>
      </c>
      <c r="B92" s="250"/>
      <c r="C92" s="45"/>
      <c r="D92" t="s">
        <v>352</v>
      </c>
      <c r="E92">
        <v>24</v>
      </c>
      <c r="F92">
        <v>54</v>
      </c>
      <c r="G92" s="1">
        <v>44112</v>
      </c>
      <c r="H92" s="130">
        <v>0</v>
      </c>
      <c r="I92" s="249">
        <f t="shared" ref="I92" si="486">+I91+H92</f>
        <v>903</v>
      </c>
      <c r="J92" s="130">
        <v>0</v>
      </c>
      <c r="K92" s="254">
        <f t="shared" ref="K92" si="487">+K91+J92</f>
        <v>899</v>
      </c>
      <c r="L92" s="276"/>
      <c r="M92" s="5"/>
      <c r="N92" s="254">
        <f t="shared" ref="N92" si="488">+N91+M92</f>
        <v>3</v>
      </c>
      <c r="O92" s="130">
        <v>0</v>
      </c>
      <c r="P92" s="5"/>
      <c r="Q92" s="6">
        <v>0</v>
      </c>
      <c r="R92" s="272"/>
      <c r="S92" s="240">
        <f t="shared" ref="S92" si="489">+S91+Q92</f>
        <v>239</v>
      </c>
      <c r="T92" s="255">
        <f t="shared" ref="T92" si="490">+T91+O92-P92-Q92</f>
        <v>0</v>
      </c>
      <c r="U92" s="1">
        <f t="shared" si="393"/>
        <v>44112</v>
      </c>
      <c r="V92" s="5">
        <f t="shared" si="402"/>
        <v>0</v>
      </c>
      <c r="W92" s="27">
        <f t="shared" si="320"/>
        <v>903</v>
      </c>
      <c r="X92" s="255">
        <f t="shared" ref="X92" si="491">+X91+V92-J92</f>
        <v>0</v>
      </c>
      <c r="Y92" s="5">
        <f t="shared" ref="Y92" si="492">+O92</f>
        <v>0</v>
      </c>
      <c r="Z92" s="252">
        <f t="shared" ref="Z92" si="493">+Z91+Y92-P92-Q92</f>
        <v>0</v>
      </c>
    </row>
    <row r="93" spans="1:26" x14ac:dyDescent="0.55000000000000004">
      <c r="A93">
        <v>98</v>
      </c>
      <c r="B93" s="250"/>
      <c r="C93" s="45"/>
      <c r="D93" t="s">
        <v>353</v>
      </c>
      <c r="E93">
        <v>24</v>
      </c>
      <c r="F93">
        <v>55</v>
      </c>
      <c r="G93" s="1">
        <v>44113</v>
      </c>
      <c r="H93" s="130">
        <v>0</v>
      </c>
      <c r="I93" s="249">
        <f t="shared" ref="I93" si="494">+I92+H93</f>
        <v>903</v>
      </c>
      <c r="J93" s="130">
        <v>0</v>
      </c>
      <c r="K93" s="254">
        <f t="shared" ref="K93" si="495">+K92+J93</f>
        <v>899</v>
      </c>
      <c r="L93" s="276"/>
      <c r="M93" s="5"/>
      <c r="N93" s="254">
        <f t="shared" ref="N93" si="496">+N92+M93</f>
        <v>3</v>
      </c>
      <c r="O93" s="130">
        <v>0</v>
      </c>
      <c r="P93" s="5"/>
      <c r="Q93" s="6">
        <v>0</v>
      </c>
      <c r="R93" s="272"/>
      <c r="S93" s="240">
        <f t="shared" ref="S93" si="497">+S92+Q93</f>
        <v>239</v>
      </c>
      <c r="T93" s="255">
        <f t="shared" ref="T93" si="498">+T92+O93-P93-Q93</f>
        <v>0</v>
      </c>
      <c r="U93" s="1">
        <f t="shared" si="393"/>
        <v>44113</v>
      </c>
      <c r="V93" s="5">
        <f t="shared" si="402"/>
        <v>0</v>
      </c>
      <c r="W93" s="27">
        <f t="shared" si="320"/>
        <v>903</v>
      </c>
      <c r="X93" s="255">
        <f t="shared" ref="X93" si="499">+X92+V93-J93</f>
        <v>0</v>
      </c>
      <c r="Y93" s="5">
        <f t="shared" ref="Y93" si="500">+O93</f>
        <v>0</v>
      </c>
      <c r="Z93" s="252">
        <f t="shared" ref="Z93" si="501">+Z92+Y93-P93-Q93</f>
        <v>0</v>
      </c>
    </row>
    <row r="94" spans="1:26" x14ac:dyDescent="0.55000000000000004">
      <c r="A94">
        <v>99</v>
      </c>
      <c r="B94" s="250"/>
      <c r="C94" s="45"/>
      <c r="D94" t="s">
        <v>354</v>
      </c>
      <c r="E94">
        <v>24</v>
      </c>
      <c r="F94">
        <v>56</v>
      </c>
      <c r="G94" s="1">
        <v>44114</v>
      </c>
      <c r="H94" s="130">
        <v>0</v>
      </c>
      <c r="I94" s="249">
        <f t="shared" ref="I94" si="502">+I93+H94</f>
        <v>903</v>
      </c>
      <c r="J94" s="130">
        <v>0</v>
      </c>
      <c r="K94" s="254">
        <f t="shared" ref="K94" si="503">+K93+J94</f>
        <v>899</v>
      </c>
      <c r="L94" s="276"/>
      <c r="M94" s="5"/>
      <c r="N94" s="254">
        <f t="shared" ref="N94" si="504">+N93+M94</f>
        <v>3</v>
      </c>
      <c r="O94" s="130">
        <v>0</v>
      </c>
      <c r="P94" s="5"/>
      <c r="Q94" s="6">
        <v>0</v>
      </c>
      <c r="R94" s="272"/>
      <c r="S94" s="240">
        <f t="shared" ref="S94" si="505">+S93+Q94</f>
        <v>239</v>
      </c>
      <c r="T94" s="255">
        <f t="shared" ref="T94" si="506">+T93+O94-P94-Q94</f>
        <v>0</v>
      </c>
      <c r="U94" s="1">
        <f t="shared" si="393"/>
        <v>44114</v>
      </c>
      <c r="V94" s="5">
        <f t="shared" si="402"/>
        <v>0</v>
      </c>
      <c r="W94" s="27">
        <f t="shared" si="320"/>
        <v>903</v>
      </c>
      <c r="X94" s="255">
        <f t="shared" ref="X94" si="507">+X93+V94-J94</f>
        <v>0</v>
      </c>
      <c r="Y94" s="5">
        <f t="shared" ref="Y94" si="508">+O94</f>
        <v>0</v>
      </c>
      <c r="Z94" s="252">
        <f t="shared" ref="Z94" si="509">+Z93+Y94-P94-Q94</f>
        <v>0</v>
      </c>
    </row>
    <row r="95" spans="1:26" x14ac:dyDescent="0.55000000000000004">
      <c r="A95">
        <v>100</v>
      </c>
      <c r="B95" s="250"/>
      <c r="C95" s="45"/>
      <c r="D95" t="s">
        <v>355</v>
      </c>
      <c r="E95">
        <v>24</v>
      </c>
      <c r="F95">
        <v>57</v>
      </c>
      <c r="G95" s="1">
        <v>44115</v>
      </c>
      <c r="H95" s="130">
        <v>0</v>
      </c>
      <c r="I95" s="249">
        <f t="shared" ref="I95" si="510">+I94+H95</f>
        <v>903</v>
      </c>
      <c r="J95" s="130">
        <v>0</v>
      </c>
      <c r="K95" s="254">
        <f t="shared" ref="K95" si="511">+K94+J95</f>
        <v>899</v>
      </c>
      <c r="L95" s="276"/>
      <c r="M95" s="5"/>
      <c r="N95" s="254">
        <f t="shared" ref="N95" si="512">+N94+M95</f>
        <v>3</v>
      </c>
      <c r="O95" s="130">
        <v>0</v>
      </c>
      <c r="P95" s="5"/>
      <c r="Q95" s="6">
        <v>0</v>
      </c>
      <c r="R95" s="272"/>
      <c r="S95" s="240">
        <f t="shared" ref="S95" si="513">+S94+Q95</f>
        <v>239</v>
      </c>
      <c r="T95" s="255">
        <f t="shared" ref="T95" si="514">+T94+O95-P95-Q95</f>
        <v>0</v>
      </c>
      <c r="U95" s="1">
        <f t="shared" si="393"/>
        <v>44115</v>
      </c>
      <c r="V95" s="5">
        <f t="shared" si="402"/>
        <v>0</v>
      </c>
      <c r="W95" s="27">
        <f t="shared" si="320"/>
        <v>903</v>
      </c>
      <c r="X95" s="255">
        <f t="shared" ref="X95" si="515">+X94+V95-J95</f>
        <v>0</v>
      </c>
      <c r="Y95" s="5">
        <f t="shared" ref="Y95" si="516">+O95</f>
        <v>0</v>
      </c>
      <c r="Z95" s="252">
        <f t="shared" ref="Z95" si="517">+Z94+Y95-P95-Q95</f>
        <v>0</v>
      </c>
    </row>
    <row r="96" spans="1:26" x14ac:dyDescent="0.55000000000000004">
      <c r="A96">
        <v>101</v>
      </c>
      <c r="B96" s="250"/>
      <c r="C96" s="45"/>
      <c r="D96" t="s">
        <v>374</v>
      </c>
      <c r="E96">
        <v>24</v>
      </c>
      <c r="F96">
        <v>58</v>
      </c>
      <c r="G96" s="1">
        <v>44116</v>
      </c>
      <c r="H96" s="130">
        <v>0</v>
      </c>
      <c r="I96" s="249">
        <f t="shared" ref="I96" si="518">+I95+H96</f>
        <v>903</v>
      </c>
      <c r="J96" s="130">
        <v>0</v>
      </c>
      <c r="K96" s="254">
        <f t="shared" ref="K96" si="519">+K95+J96</f>
        <v>899</v>
      </c>
      <c r="L96" s="276"/>
      <c r="M96" s="5"/>
      <c r="N96" s="254">
        <f t="shared" ref="N96" si="520">+N95+M96</f>
        <v>3</v>
      </c>
      <c r="O96" s="130">
        <v>0</v>
      </c>
      <c r="P96" s="5"/>
      <c r="Q96" s="6">
        <v>0</v>
      </c>
      <c r="R96" s="272"/>
      <c r="S96" s="240">
        <f t="shared" ref="S96" si="521">+S95+Q96</f>
        <v>239</v>
      </c>
      <c r="T96" s="255">
        <f t="shared" ref="T96" si="522">+T95+O96-P96-Q96</f>
        <v>0</v>
      </c>
      <c r="U96" s="1">
        <f t="shared" si="393"/>
        <v>44116</v>
      </c>
      <c r="V96" s="5">
        <f t="shared" si="402"/>
        <v>0</v>
      </c>
      <c r="W96" s="27">
        <f t="shared" si="320"/>
        <v>903</v>
      </c>
      <c r="X96" s="255">
        <f t="shared" ref="X96" si="523">+X95+V96-J96</f>
        <v>0</v>
      </c>
      <c r="Y96" s="5">
        <f t="shared" ref="Y96" si="524">+O96</f>
        <v>0</v>
      </c>
      <c r="Z96" s="252">
        <f t="shared" ref="Z96" si="525">+Z95+Y96-P96-Q96</f>
        <v>0</v>
      </c>
    </row>
    <row r="97" spans="1:26" x14ac:dyDescent="0.55000000000000004">
      <c r="A97">
        <v>102</v>
      </c>
      <c r="B97" s="250"/>
      <c r="C97" s="45"/>
      <c r="D97" t="s">
        <v>375</v>
      </c>
      <c r="E97">
        <v>24</v>
      </c>
      <c r="F97">
        <v>59</v>
      </c>
      <c r="G97" s="1">
        <v>44117</v>
      </c>
      <c r="H97" s="130">
        <v>0</v>
      </c>
      <c r="I97" s="249">
        <f t="shared" ref="I97" si="526">+I96+H97</f>
        <v>903</v>
      </c>
      <c r="J97" s="130">
        <v>0</v>
      </c>
      <c r="K97" s="254">
        <f t="shared" ref="K97" si="527">+K96+J97</f>
        <v>899</v>
      </c>
      <c r="L97" s="276"/>
      <c r="M97" s="5"/>
      <c r="N97" s="254">
        <f t="shared" ref="N97" si="528">+N96+M97</f>
        <v>3</v>
      </c>
      <c r="O97" s="130">
        <v>0</v>
      </c>
      <c r="P97" s="5"/>
      <c r="Q97" s="6">
        <v>0</v>
      </c>
      <c r="R97" s="272"/>
      <c r="S97" s="240">
        <f t="shared" ref="S97" si="529">+S96+Q97</f>
        <v>239</v>
      </c>
      <c r="T97" s="255">
        <f t="shared" ref="T97" si="530">+T96+O97-P97-Q97</f>
        <v>0</v>
      </c>
      <c r="U97" s="1">
        <f t="shared" si="393"/>
        <v>44117</v>
      </c>
      <c r="V97" s="5">
        <f t="shared" si="402"/>
        <v>0</v>
      </c>
      <c r="W97" s="27">
        <f t="shared" si="320"/>
        <v>903</v>
      </c>
      <c r="X97" s="255">
        <f t="shared" ref="X97" si="531">+X96+V97-J97</f>
        <v>0</v>
      </c>
      <c r="Y97" s="5">
        <f t="shared" ref="Y97" si="532">+O97</f>
        <v>0</v>
      </c>
      <c r="Z97" s="252">
        <f t="shared" ref="Z97" si="533">+Z96+Y97-P97-Q97</f>
        <v>0</v>
      </c>
    </row>
    <row r="98" spans="1:26" x14ac:dyDescent="0.55000000000000004">
      <c r="A98">
        <v>103</v>
      </c>
      <c r="B98" s="250"/>
      <c r="C98" s="45"/>
      <c r="D98" t="s">
        <v>376</v>
      </c>
      <c r="E98">
        <v>24</v>
      </c>
      <c r="F98">
        <v>60</v>
      </c>
      <c r="G98" s="1">
        <v>44118</v>
      </c>
      <c r="H98" s="130">
        <v>0</v>
      </c>
      <c r="I98" s="249">
        <f t="shared" ref="I98" si="534">+I97+H98</f>
        <v>903</v>
      </c>
      <c r="J98" s="130">
        <v>0</v>
      </c>
      <c r="K98" s="254">
        <f t="shared" ref="K98" si="535">+K97+J98</f>
        <v>899</v>
      </c>
      <c r="L98" s="276"/>
      <c r="M98" s="5"/>
      <c r="N98" s="254">
        <f t="shared" ref="N98" si="536">+N97+M98</f>
        <v>3</v>
      </c>
      <c r="O98" s="130">
        <v>0</v>
      </c>
      <c r="P98" s="5"/>
      <c r="Q98" s="6">
        <v>0</v>
      </c>
      <c r="R98" s="272"/>
      <c r="S98" s="240">
        <f t="shared" ref="S98" si="537">+S97+Q98</f>
        <v>239</v>
      </c>
      <c r="T98" s="255">
        <f t="shared" ref="T98" si="538">+T97+O98-P98-Q98</f>
        <v>0</v>
      </c>
      <c r="U98" s="1">
        <f t="shared" si="393"/>
        <v>44118</v>
      </c>
      <c r="V98" s="5">
        <f t="shared" si="402"/>
        <v>0</v>
      </c>
      <c r="W98" s="27">
        <f t="shared" si="320"/>
        <v>903</v>
      </c>
      <c r="X98" s="255">
        <f t="shared" ref="X98" si="539">+X97+V98-J98</f>
        <v>0</v>
      </c>
      <c r="Y98" s="5">
        <f t="shared" ref="Y98" si="540">+O98</f>
        <v>0</v>
      </c>
      <c r="Z98" s="252">
        <f t="shared" ref="Z98" si="541">+Z97+Y98-P98-Q98</f>
        <v>0</v>
      </c>
    </row>
    <row r="99" spans="1:26" x14ac:dyDescent="0.55000000000000004">
      <c r="A99">
        <v>104</v>
      </c>
      <c r="B99" s="250"/>
      <c r="C99" s="45"/>
      <c r="D99" t="s">
        <v>378</v>
      </c>
      <c r="E99">
        <v>24</v>
      </c>
      <c r="F99">
        <v>61</v>
      </c>
      <c r="G99" s="1">
        <v>44119</v>
      </c>
      <c r="H99" s="130">
        <v>0</v>
      </c>
      <c r="I99" s="249">
        <f t="shared" ref="I99" si="542">+I98+H99</f>
        <v>903</v>
      </c>
      <c r="J99" s="130">
        <v>0</v>
      </c>
      <c r="K99" s="254">
        <f t="shared" ref="K99" si="543">+K98+J99</f>
        <v>899</v>
      </c>
      <c r="L99" s="276"/>
      <c r="M99" s="5"/>
      <c r="N99" s="254">
        <f t="shared" ref="N99" si="544">+N98+M99</f>
        <v>3</v>
      </c>
      <c r="O99" s="130">
        <v>0</v>
      </c>
      <c r="P99" s="5"/>
      <c r="Q99" s="6">
        <v>0</v>
      </c>
      <c r="R99" s="272"/>
      <c r="S99" s="240">
        <f t="shared" ref="S99" si="545">+S98+Q99</f>
        <v>239</v>
      </c>
      <c r="T99" s="255">
        <f t="shared" ref="T99" si="546">+T98+O99-P99-Q99</f>
        <v>0</v>
      </c>
      <c r="U99" s="1">
        <f t="shared" si="393"/>
        <v>44119</v>
      </c>
      <c r="V99" s="5">
        <f t="shared" si="402"/>
        <v>0</v>
      </c>
      <c r="W99" s="27">
        <f t="shared" si="320"/>
        <v>903</v>
      </c>
      <c r="X99" s="255">
        <f t="shared" ref="X99" si="547">+X98+V99-J99</f>
        <v>0</v>
      </c>
      <c r="Y99" s="5">
        <f t="shared" ref="Y99" si="548">+O99</f>
        <v>0</v>
      </c>
      <c r="Z99" s="252">
        <f t="shared" ref="Z99" si="549">+Z98+Y99-P99-Q99</f>
        <v>0</v>
      </c>
    </row>
    <row r="100" spans="1:26" x14ac:dyDescent="0.55000000000000004">
      <c r="A100">
        <v>105</v>
      </c>
      <c r="B100" s="250"/>
      <c r="C100" s="45"/>
      <c r="D100" t="s">
        <v>379</v>
      </c>
      <c r="E100">
        <v>24</v>
      </c>
      <c r="F100">
        <v>62</v>
      </c>
      <c r="G100" s="1">
        <v>44120</v>
      </c>
      <c r="H100" s="130">
        <v>0</v>
      </c>
      <c r="I100" s="249">
        <f t="shared" ref="I100" si="550">+I99+H100</f>
        <v>903</v>
      </c>
      <c r="J100" s="130">
        <v>0</v>
      </c>
      <c r="K100" s="254">
        <f t="shared" ref="K100" si="551">+K99+J100</f>
        <v>899</v>
      </c>
      <c r="L100" s="276"/>
      <c r="M100" s="5"/>
      <c r="N100" s="254">
        <f t="shared" ref="N100" si="552">+N99+M100</f>
        <v>3</v>
      </c>
      <c r="O100" s="130">
        <v>0</v>
      </c>
      <c r="P100" s="5"/>
      <c r="Q100" s="6">
        <v>0</v>
      </c>
      <c r="R100" s="272"/>
      <c r="S100" s="240">
        <f t="shared" ref="S100" si="553">+S99+Q100</f>
        <v>239</v>
      </c>
      <c r="T100" s="255">
        <f t="shared" ref="T100" si="554">+T99+O100-P100-Q100</f>
        <v>0</v>
      </c>
      <c r="U100" s="1">
        <f t="shared" si="393"/>
        <v>44120</v>
      </c>
      <c r="V100" s="5">
        <f t="shared" si="402"/>
        <v>0</v>
      </c>
      <c r="W100" s="27">
        <f t="shared" si="320"/>
        <v>903</v>
      </c>
      <c r="X100" s="255">
        <f t="shared" ref="X100" si="555">+X99+V100-J100</f>
        <v>0</v>
      </c>
      <c r="Y100" s="5">
        <f t="shared" ref="Y100" si="556">+O100</f>
        <v>0</v>
      </c>
      <c r="Z100" s="252">
        <f t="shared" ref="Z100" si="557">+Z99+Y100-P100-Q100</f>
        <v>0</v>
      </c>
    </row>
    <row r="101" spans="1:26" x14ac:dyDescent="0.55000000000000004">
      <c r="A101">
        <v>106</v>
      </c>
      <c r="B101" s="250"/>
      <c r="C101" s="45"/>
      <c r="D101" t="s">
        <v>380</v>
      </c>
      <c r="E101">
        <v>24</v>
      </c>
      <c r="F101">
        <v>63</v>
      </c>
      <c r="G101" s="1">
        <v>44121</v>
      </c>
      <c r="H101" s="130">
        <v>0</v>
      </c>
      <c r="I101" s="249">
        <f t="shared" ref="I101" si="558">+I100+H101</f>
        <v>903</v>
      </c>
      <c r="J101" s="130">
        <v>0</v>
      </c>
      <c r="K101" s="254">
        <f t="shared" ref="K101" si="559">+K100+J101</f>
        <v>899</v>
      </c>
      <c r="L101" s="276"/>
      <c r="M101" s="5"/>
      <c r="N101" s="254">
        <f t="shared" ref="N101" si="560">+N100+M101</f>
        <v>3</v>
      </c>
      <c r="O101" s="130">
        <v>0</v>
      </c>
      <c r="P101" s="5"/>
      <c r="Q101" s="6">
        <v>0</v>
      </c>
      <c r="R101" s="272"/>
      <c r="S101" s="240">
        <f t="shared" ref="S101" si="561">+S100+Q101</f>
        <v>239</v>
      </c>
      <c r="T101" s="255">
        <f t="shared" ref="T101" si="562">+T100+O101-P101-Q101</f>
        <v>0</v>
      </c>
      <c r="U101" s="1">
        <f t="shared" si="393"/>
        <v>44121</v>
      </c>
      <c r="V101" s="5">
        <f t="shared" si="402"/>
        <v>0</v>
      </c>
      <c r="W101" s="27">
        <f t="shared" si="320"/>
        <v>903</v>
      </c>
      <c r="X101" s="255">
        <f t="shared" ref="X101" si="563">+X100+V101-J101</f>
        <v>0</v>
      </c>
      <c r="Y101" s="5">
        <f t="shared" ref="Y101" si="564">+O101</f>
        <v>0</v>
      </c>
      <c r="Z101" s="252">
        <f t="shared" ref="Z101" si="565">+Z100+Y101-P101-Q101</f>
        <v>0</v>
      </c>
    </row>
    <row r="102" spans="1:26" x14ac:dyDescent="0.55000000000000004">
      <c r="A102">
        <v>107</v>
      </c>
      <c r="B102" s="250"/>
      <c r="C102" s="45"/>
      <c r="D102" t="s">
        <v>381</v>
      </c>
      <c r="E102">
        <v>24</v>
      </c>
      <c r="F102">
        <v>64</v>
      </c>
      <c r="G102" s="1">
        <v>44122</v>
      </c>
      <c r="H102" s="130">
        <v>0</v>
      </c>
      <c r="I102" s="249">
        <f t="shared" ref="I102" si="566">+I101+H102</f>
        <v>903</v>
      </c>
      <c r="J102" s="130">
        <v>0</v>
      </c>
      <c r="K102" s="254">
        <f t="shared" ref="K102" si="567">+K101+J102</f>
        <v>899</v>
      </c>
      <c r="L102" s="276"/>
      <c r="M102" s="5"/>
      <c r="N102" s="254">
        <f t="shared" ref="N102" si="568">+N101+M102</f>
        <v>3</v>
      </c>
      <c r="O102" s="130">
        <v>0</v>
      </c>
      <c r="P102" s="5"/>
      <c r="Q102" s="6">
        <v>0</v>
      </c>
      <c r="R102" s="272"/>
      <c r="S102" s="240">
        <f t="shared" ref="S102" si="569">+S101+Q102</f>
        <v>239</v>
      </c>
      <c r="T102" s="255">
        <f t="shared" ref="T102" si="570">+T101+O102-P102-Q102</f>
        <v>0</v>
      </c>
      <c r="U102" s="1">
        <f t="shared" si="393"/>
        <v>44122</v>
      </c>
      <c r="V102" s="5">
        <f t="shared" si="402"/>
        <v>0</v>
      </c>
      <c r="W102" s="27">
        <f t="shared" si="320"/>
        <v>903</v>
      </c>
      <c r="X102" s="255">
        <f t="shared" ref="X102" si="571">+X101+V102-J102</f>
        <v>0</v>
      </c>
      <c r="Y102" s="5">
        <f t="shared" ref="Y102" si="572">+O102</f>
        <v>0</v>
      </c>
      <c r="Z102" s="252">
        <f t="shared" ref="Z102" si="573">+Z101+Y102-P102-Q102</f>
        <v>0</v>
      </c>
    </row>
    <row r="103" spans="1:26" x14ac:dyDescent="0.55000000000000004">
      <c r="A103">
        <v>108</v>
      </c>
      <c r="B103" s="250"/>
      <c r="C103" s="45"/>
      <c r="D103" t="s">
        <v>382</v>
      </c>
      <c r="E103">
        <v>24</v>
      </c>
      <c r="F103">
        <v>65</v>
      </c>
      <c r="G103" s="1">
        <v>44123</v>
      </c>
      <c r="H103" s="130">
        <v>0</v>
      </c>
      <c r="I103" s="249">
        <f t="shared" ref="I103" si="574">+I102+H103</f>
        <v>903</v>
      </c>
      <c r="J103" s="130">
        <v>0</v>
      </c>
      <c r="K103" s="254">
        <f t="shared" ref="K103" si="575">+K102+J103</f>
        <v>899</v>
      </c>
      <c r="L103" s="276"/>
      <c r="M103" s="5"/>
      <c r="N103" s="254">
        <f t="shared" ref="N103" si="576">+N102+M103</f>
        <v>3</v>
      </c>
      <c r="O103" s="130">
        <v>0</v>
      </c>
      <c r="P103" s="5"/>
      <c r="Q103" s="6">
        <v>0</v>
      </c>
      <c r="R103" s="272"/>
      <c r="S103" s="240">
        <f t="shared" ref="S103" si="577">+S102+Q103</f>
        <v>239</v>
      </c>
      <c r="T103" s="255">
        <f t="shared" ref="T103" si="578">+T102+O103-P103-Q103</f>
        <v>0</v>
      </c>
      <c r="U103" s="1">
        <f t="shared" si="393"/>
        <v>44123</v>
      </c>
      <c r="V103" s="5">
        <f t="shared" si="402"/>
        <v>0</v>
      </c>
      <c r="W103" s="27">
        <f t="shared" ref="W103:W123" si="579">+I103</f>
        <v>903</v>
      </c>
      <c r="X103" s="255">
        <f t="shared" ref="X103" si="580">+X102+V103-J103</f>
        <v>0</v>
      </c>
      <c r="Y103" s="5">
        <f t="shared" ref="Y103" si="581">+O103</f>
        <v>0</v>
      </c>
      <c r="Z103" s="252">
        <f t="shared" ref="Z103" si="582">+Z102+Y103-P103-Q103</f>
        <v>0</v>
      </c>
    </row>
    <row r="104" spans="1:26" x14ac:dyDescent="0.55000000000000004">
      <c r="A104">
        <v>109</v>
      </c>
      <c r="B104" s="250"/>
      <c r="C104" s="45"/>
      <c r="D104" t="s">
        <v>383</v>
      </c>
      <c r="E104">
        <v>24</v>
      </c>
      <c r="F104">
        <v>66</v>
      </c>
      <c r="G104" s="1">
        <v>44124</v>
      </c>
      <c r="H104" s="130">
        <v>0</v>
      </c>
      <c r="I104" s="249">
        <f t="shared" ref="I104" si="583">+I103+H104</f>
        <v>903</v>
      </c>
      <c r="J104" s="130">
        <v>0</v>
      </c>
      <c r="K104" s="254">
        <f t="shared" ref="K104" si="584">+K103+J104</f>
        <v>899</v>
      </c>
      <c r="L104" s="276"/>
      <c r="M104" s="5"/>
      <c r="N104" s="254">
        <f t="shared" ref="N104" si="585">+N103+M104</f>
        <v>3</v>
      </c>
      <c r="O104" s="130">
        <v>0</v>
      </c>
      <c r="P104" s="5"/>
      <c r="Q104" s="6">
        <v>0</v>
      </c>
      <c r="R104" s="272"/>
      <c r="S104" s="240">
        <f t="shared" ref="S104" si="586">+S103+Q104</f>
        <v>239</v>
      </c>
      <c r="T104" s="255">
        <f t="shared" ref="T104" si="587">+T103+O104-P104-Q104</f>
        <v>0</v>
      </c>
      <c r="U104" s="1">
        <f t="shared" si="393"/>
        <v>44124</v>
      </c>
      <c r="V104" s="5">
        <f t="shared" si="402"/>
        <v>0</v>
      </c>
      <c r="W104" s="27">
        <f t="shared" si="579"/>
        <v>903</v>
      </c>
      <c r="X104" s="255">
        <f t="shared" ref="X104" si="588">+X103+V104-J104</f>
        <v>0</v>
      </c>
      <c r="Y104" s="5">
        <f t="shared" ref="Y104" si="589">+O104</f>
        <v>0</v>
      </c>
      <c r="Z104" s="252">
        <f t="shared" ref="Z104" si="590">+Z103+Y104-P104-Q104</f>
        <v>0</v>
      </c>
    </row>
    <row r="105" spans="1:26" x14ac:dyDescent="0.55000000000000004">
      <c r="A105">
        <v>110</v>
      </c>
      <c r="B105" s="250"/>
      <c r="C105" s="45"/>
      <c r="D105" t="s">
        <v>384</v>
      </c>
      <c r="E105">
        <v>24</v>
      </c>
      <c r="F105">
        <v>67</v>
      </c>
      <c r="G105" s="1">
        <v>44125</v>
      </c>
      <c r="H105" s="130">
        <v>0</v>
      </c>
      <c r="I105" s="249">
        <f t="shared" ref="I105" si="591">+I104+H105</f>
        <v>903</v>
      </c>
      <c r="J105" s="130">
        <v>0</v>
      </c>
      <c r="K105" s="254">
        <f t="shared" ref="K105" si="592">+K104+J105</f>
        <v>899</v>
      </c>
      <c r="L105" s="276"/>
      <c r="M105" s="5"/>
      <c r="N105" s="254">
        <f t="shared" ref="N105" si="593">+N104+M105</f>
        <v>3</v>
      </c>
      <c r="O105" s="130">
        <v>0</v>
      </c>
      <c r="P105" s="5"/>
      <c r="Q105" s="6">
        <v>0</v>
      </c>
      <c r="R105" s="272"/>
      <c r="S105" s="240">
        <f t="shared" ref="S105" si="594">+S104+Q105</f>
        <v>239</v>
      </c>
      <c r="T105" s="255">
        <f t="shared" ref="T105" si="595">+T104+O105-P105-Q105</f>
        <v>0</v>
      </c>
      <c r="U105" s="1">
        <f t="shared" si="393"/>
        <v>44125</v>
      </c>
      <c r="V105" s="5">
        <f t="shared" si="402"/>
        <v>0</v>
      </c>
      <c r="W105" s="27">
        <f t="shared" si="579"/>
        <v>903</v>
      </c>
      <c r="X105" s="255">
        <f t="shared" ref="X105" si="596">+X104+V105-J105</f>
        <v>0</v>
      </c>
      <c r="Y105" s="5">
        <f t="shared" ref="Y105" si="597">+O105</f>
        <v>0</v>
      </c>
      <c r="Z105" s="252">
        <f t="shared" ref="Z105" si="598">+Z104+Y105-P105-Q105</f>
        <v>0</v>
      </c>
    </row>
    <row r="106" spans="1:26" x14ac:dyDescent="0.55000000000000004">
      <c r="A106">
        <v>111</v>
      </c>
      <c r="B106" s="250"/>
      <c r="C106" s="45"/>
      <c r="D106" t="s">
        <v>385</v>
      </c>
      <c r="E106">
        <v>24</v>
      </c>
      <c r="F106">
        <v>68</v>
      </c>
      <c r="G106" s="1">
        <v>44126</v>
      </c>
      <c r="H106" s="130">
        <v>0</v>
      </c>
      <c r="I106" s="249">
        <f t="shared" ref="I106" si="599">+I105+H106</f>
        <v>903</v>
      </c>
      <c r="J106" s="130">
        <v>0</v>
      </c>
      <c r="K106" s="254">
        <f t="shared" ref="K106" si="600">+K105+J106</f>
        <v>899</v>
      </c>
      <c r="L106" s="276"/>
      <c r="M106" s="5"/>
      <c r="N106" s="254">
        <f t="shared" ref="N106" si="601">+N105+M106</f>
        <v>3</v>
      </c>
      <c r="O106" s="130">
        <v>0</v>
      </c>
      <c r="P106" s="5"/>
      <c r="Q106" s="6">
        <v>0</v>
      </c>
      <c r="R106" s="272"/>
      <c r="S106" s="240">
        <f t="shared" ref="S106" si="602">+S105+Q106</f>
        <v>239</v>
      </c>
      <c r="T106" s="255">
        <f t="shared" ref="T106" si="603">+T105+O106-P106-Q106</f>
        <v>0</v>
      </c>
      <c r="U106" s="1">
        <f t="shared" si="393"/>
        <v>44126</v>
      </c>
      <c r="V106" s="5">
        <f t="shared" si="402"/>
        <v>0</v>
      </c>
      <c r="W106" s="27">
        <f t="shared" si="579"/>
        <v>903</v>
      </c>
      <c r="X106" s="255">
        <f t="shared" ref="X106" si="604">+X105+V106-J106</f>
        <v>0</v>
      </c>
      <c r="Y106" s="5">
        <f t="shared" ref="Y106" si="605">+O106</f>
        <v>0</v>
      </c>
      <c r="Z106" s="252">
        <f t="shared" ref="Z106" si="606">+Z105+Y106-P106-Q106</f>
        <v>0</v>
      </c>
    </row>
    <row r="107" spans="1:26" x14ac:dyDescent="0.55000000000000004">
      <c r="A107">
        <v>112</v>
      </c>
      <c r="B107" s="250"/>
      <c r="C107" s="45"/>
      <c r="D107" t="s">
        <v>386</v>
      </c>
      <c r="E107">
        <v>24</v>
      </c>
      <c r="F107">
        <v>69</v>
      </c>
      <c r="G107" s="1">
        <v>44127</v>
      </c>
      <c r="H107" s="130">
        <v>0</v>
      </c>
      <c r="I107" s="249">
        <f t="shared" ref="I107" si="607">+I106+H107</f>
        <v>903</v>
      </c>
      <c r="J107" s="130">
        <v>0</v>
      </c>
      <c r="K107" s="254">
        <f t="shared" ref="K107" si="608">+K106+J107</f>
        <v>899</v>
      </c>
      <c r="L107" s="276"/>
      <c r="M107" s="5"/>
      <c r="N107" s="254">
        <f t="shared" ref="N107" si="609">+N106+M107</f>
        <v>3</v>
      </c>
      <c r="O107" s="130">
        <v>0</v>
      </c>
      <c r="P107" s="5"/>
      <c r="Q107" s="6">
        <v>0</v>
      </c>
      <c r="R107" s="272"/>
      <c r="S107" s="240">
        <f t="shared" ref="S107" si="610">+S106+Q107</f>
        <v>239</v>
      </c>
      <c r="T107" s="255">
        <f t="shared" ref="T107" si="611">+T106+O107-P107-Q107</f>
        <v>0</v>
      </c>
      <c r="U107" s="1">
        <f t="shared" si="393"/>
        <v>44127</v>
      </c>
      <c r="V107" s="5">
        <f t="shared" si="402"/>
        <v>0</v>
      </c>
      <c r="W107" s="27">
        <f t="shared" si="579"/>
        <v>903</v>
      </c>
      <c r="X107" s="255">
        <f t="shared" ref="X107" si="612">+X106+V107-J107</f>
        <v>0</v>
      </c>
      <c r="Y107" s="5">
        <f t="shared" ref="Y107" si="613">+O107</f>
        <v>0</v>
      </c>
      <c r="Z107" s="252">
        <f t="shared" ref="Z107" si="614">+Z106+Y107-P107-Q107</f>
        <v>0</v>
      </c>
    </row>
    <row r="108" spans="1:26" x14ac:dyDescent="0.55000000000000004">
      <c r="A108">
        <v>113</v>
      </c>
      <c r="B108" s="250"/>
      <c r="C108" s="45"/>
      <c r="D108" t="s">
        <v>387</v>
      </c>
      <c r="E108">
        <v>24</v>
      </c>
      <c r="F108">
        <v>70</v>
      </c>
      <c r="G108" s="1">
        <v>44128</v>
      </c>
      <c r="H108" s="130">
        <v>0</v>
      </c>
      <c r="I108" s="249">
        <f t="shared" ref="I108" si="615">+I107+H108</f>
        <v>903</v>
      </c>
      <c r="J108" s="130">
        <v>0</v>
      </c>
      <c r="K108" s="254">
        <f t="shared" ref="K108" si="616">+K107+J108</f>
        <v>899</v>
      </c>
      <c r="L108" s="277">
        <f>+J108</f>
        <v>0</v>
      </c>
      <c r="M108" s="5"/>
      <c r="N108" s="254">
        <f t="shared" ref="N108" si="617">+N107+M108</f>
        <v>3</v>
      </c>
      <c r="O108" s="6">
        <v>1</v>
      </c>
      <c r="P108" s="5"/>
      <c r="Q108" s="6">
        <v>0</v>
      </c>
      <c r="R108" s="272">
        <f>+Q108</f>
        <v>0</v>
      </c>
      <c r="S108" s="240">
        <f t="shared" ref="S108" si="618">+S107+Q108</f>
        <v>239</v>
      </c>
      <c r="T108" s="255">
        <f t="shared" ref="T108" si="619">+T107+O108-P108-Q108</f>
        <v>1</v>
      </c>
      <c r="U108" s="1">
        <f t="shared" si="393"/>
        <v>44128</v>
      </c>
      <c r="V108" s="5">
        <f t="shared" si="402"/>
        <v>0</v>
      </c>
      <c r="W108" s="27">
        <f t="shared" si="579"/>
        <v>903</v>
      </c>
      <c r="X108" s="255">
        <f t="shared" ref="X108" si="620">+X107+V108-J108</f>
        <v>0</v>
      </c>
      <c r="Y108" s="5">
        <f t="shared" ref="Y108" si="621">+O108</f>
        <v>1</v>
      </c>
      <c r="Z108" s="252">
        <f t="shared" ref="Z108" si="622">+Z107+Y108-P108-Q108</f>
        <v>1</v>
      </c>
    </row>
    <row r="109" spans="1:26" x14ac:dyDescent="0.55000000000000004">
      <c r="A109">
        <v>114</v>
      </c>
      <c r="B109" s="250"/>
      <c r="C109" s="45"/>
      <c r="D109" t="s">
        <v>388</v>
      </c>
      <c r="E109">
        <v>24</v>
      </c>
      <c r="F109">
        <v>71</v>
      </c>
      <c r="G109" s="1">
        <v>44129</v>
      </c>
      <c r="H109" s="130">
        <v>0</v>
      </c>
      <c r="I109" s="249">
        <f t="shared" ref="I109" si="623">+I108+H109</f>
        <v>903</v>
      </c>
      <c r="J109" s="130">
        <v>0</v>
      </c>
      <c r="K109" s="254">
        <f t="shared" ref="K109" si="624">+K108+J109</f>
        <v>899</v>
      </c>
      <c r="L109" s="277">
        <f>+L108+J109</f>
        <v>0</v>
      </c>
      <c r="M109" s="5"/>
      <c r="N109" s="254">
        <f t="shared" ref="N109" si="625">+N108+M109</f>
        <v>3</v>
      </c>
      <c r="O109" s="6">
        <v>137</v>
      </c>
      <c r="P109" s="5"/>
      <c r="Q109" s="6">
        <v>0</v>
      </c>
      <c r="R109" s="272">
        <f>+R108+Q109</f>
        <v>0</v>
      </c>
      <c r="S109" s="240">
        <f t="shared" ref="S109" si="626">+S108+Q109</f>
        <v>239</v>
      </c>
      <c r="T109" s="255">
        <f t="shared" ref="T109" si="627">+T108+O109-P109-Q109</f>
        <v>138</v>
      </c>
      <c r="U109" s="1">
        <f t="shared" si="393"/>
        <v>44129</v>
      </c>
      <c r="V109" s="5">
        <f t="shared" si="402"/>
        <v>0</v>
      </c>
      <c r="W109" s="27">
        <f t="shared" si="579"/>
        <v>903</v>
      </c>
      <c r="X109" s="255">
        <f t="shared" ref="X109" si="628">+X108+V109-J109</f>
        <v>0</v>
      </c>
      <c r="Y109" s="5">
        <f t="shared" ref="Y109" si="629">+O109</f>
        <v>137</v>
      </c>
      <c r="Z109" s="252">
        <f t="shared" ref="Z109" si="630">+Z108+Y109-P109-Q109</f>
        <v>138</v>
      </c>
    </row>
    <row r="110" spans="1:26" x14ac:dyDescent="0.55000000000000004">
      <c r="A110">
        <v>115</v>
      </c>
      <c r="B110" s="250"/>
      <c r="C110" s="45"/>
      <c r="D110" t="s">
        <v>389</v>
      </c>
      <c r="E110">
        <v>24</v>
      </c>
      <c r="F110">
        <v>72</v>
      </c>
      <c r="G110" s="1">
        <v>44130</v>
      </c>
      <c r="H110" s="130">
        <v>0</v>
      </c>
      <c r="I110" s="249">
        <f t="shared" ref="I110:I113" si="631">+I109+H110</f>
        <v>903</v>
      </c>
      <c r="J110" s="130">
        <v>0</v>
      </c>
      <c r="K110" s="254">
        <f t="shared" ref="K110" si="632">+K109+J110</f>
        <v>899</v>
      </c>
      <c r="L110" s="277">
        <f t="shared" ref="L110:L123" si="633">+L109+J110</f>
        <v>0</v>
      </c>
      <c r="M110" s="5"/>
      <c r="N110" s="254">
        <f t="shared" ref="N110:N113" si="634">+N109+M110</f>
        <v>3</v>
      </c>
      <c r="O110" s="130">
        <v>26</v>
      </c>
      <c r="P110" s="5"/>
      <c r="Q110" s="6">
        <v>0</v>
      </c>
      <c r="R110" s="272">
        <f t="shared" ref="R110:R124" si="635">+R109+Q110</f>
        <v>0</v>
      </c>
      <c r="S110" s="240">
        <f t="shared" ref="S110:S111" si="636">+S109+Q110</f>
        <v>239</v>
      </c>
      <c r="T110" s="255">
        <f>+T109+O110-P110-Q110</f>
        <v>164</v>
      </c>
      <c r="U110" s="1">
        <f t="shared" si="393"/>
        <v>44130</v>
      </c>
      <c r="V110" s="5">
        <f t="shared" si="402"/>
        <v>0</v>
      </c>
      <c r="W110" s="27">
        <f t="shared" si="579"/>
        <v>903</v>
      </c>
      <c r="X110" s="255">
        <f t="shared" ref="X110" si="637">+X109+V110-J110</f>
        <v>0</v>
      </c>
      <c r="Y110" s="5">
        <f t="shared" ref="Y110" si="638">+O110</f>
        <v>26</v>
      </c>
      <c r="Z110" s="252">
        <f t="shared" ref="Z110" si="639">+Z109+Y110-P110-Q110</f>
        <v>164</v>
      </c>
    </row>
    <row r="111" spans="1:26" x14ac:dyDescent="0.55000000000000004">
      <c r="A111">
        <v>116</v>
      </c>
      <c r="B111" s="250"/>
      <c r="C111" s="45"/>
      <c r="D111" t="s">
        <v>391</v>
      </c>
      <c r="E111">
        <v>24</v>
      </c>
      <c r="F111">
        <v>73</v>
      </c>
      <c r="G111" s="1">
        <v>44131</v>
      </c>
      <c r="H111" s="130">
        <v>22</v>
      </c>
      <c r="I111" s="249">
        <f t="shared" si="631"/>
        <v>925</v>
      </c>
      <c r="J111" s="130">
        <v>0</v>
      </c>
      <c r="K111" s="254">
        <f t="shared" ref="K111:K113" si="640">+K110+J111</f>
        <v>899</v>
      </c>
      <c r="L111" s="277">
        <f t="shared" si="633"/>
        <v>0</v>
      </c>
      <c r="M111" s="5"/>
      <c r="N111" s="254">
        <f t="shared" si="634"/>
        <v>3</v>
      </c>
      <c r="O111" s="130">
        <v>19</v>
      </c>
      <c r="P111" s="5">
        <v>22</v>
      </c>
      <c r="Q111" s="6">
        <v>0</v>
      </c>
      <c r="R111" s="272">
        <f t="shared" si="635"/>
        <v>0</v>
      </c>
      <c r="S111" s="240">
        <f t="shared" si="636"/>
        <v>239</v>
      </c>
      <c r="T111" s="255">
        <f t="shared" ref="T111" si="641">+T110+O111-P111-Q111</f>
        <v>161</v>
      </c>
      <c r="U111" s="1">
        <f t="shared" si="393"/>
        <v>44131</v>
      </c>
      <c r="V111" s="5">
        <f t="shared" si="402"/>
        <v>22</v>
      </c>
      <c r="W111" s="27">
        <f t="shared" si="579"/>
        <v>925</v>
      </c>
      <c r="X111" s="255">
        <f t="shared" ref="X111" si="642">+X110+V111-J111</f>
        <v>22</v>
      </c>
      <c r="Y111" s="5">
        <f t="shared" ref="Y111" si="643">+O111</f>
        <v>19</v>
      </c>
      <c r="Z111" s="252">
        <f t="shared" ref="Z111" si="644">+Z110+Y111-P111-Q111</f>
        <v>161</v>
      </c>
    </row>
    <row r="112" spans="1:26" x14ac:dyDescent="0.55000000000000004">
      <c r="A112">
        <v>117</v>
      </c>
      <c r="B112" s="250"/>
      <c r="C112" s="45"/>
      <c r="D112" t="s">
        <v>392</v>
      </c>
      <c r="E112">
        <v>24</v>
      </c>
      <c r="F112">
        <v>74</v>
      </c>
      <c r="G112" s="1">
        <v>44132</v>
      </c>
      <c r="H112" s="130">
        <v>23</v>
      </c>
      <c r="I112" s="249">
        <f t="shared" si="631"/>
        <v>948</v>
      </c>
      <c r="J112" s="130">
        <v>0</v>
      </c>
      <c r="K112" s="254">
        <f t="shared" si="640"/>
        <v>899</v>
      </c>
      <c r="L112" s="277">
        <f t="shared" si="633"/>
        <v>0</v>
      </c>
      <c r="M112" s="5"/>
      <c r="N112" s="254">
        <f t="shared" si="634"/>
        <v>3</v>
      </c>
      <c r="O112" s="130">
        <v>0</v>
      </c>
      <c r="P112" s="5">
        <v>23</v>
      </c>
      <c r="Q112" s="6">
        <v>0</v>
      </c>
      <c r="R112" s="272">
        <f t="shared" si="635"/>
        <v>0</v>
      </c>
      <c r="S112" s="240">
        <f t="shared" ref="S112" si="645">+S111+Q112</f>
        <v>239</v>
      </c>
      <c r="T112" s="255">
        <f t="shared" ref="T112" si="646">+T111+O112-P112-Q112</f>
        <v>138</v>
      </c>
      <c r="U112" s="1">
        <f t="shared" ref="U112:U123" si="647">+G112</f>
        <v>44132</v>
      </c>
      <c r="V112" s="5">
        <f t="shared" si="402"/>
        <v>23</v>
      </c>
      <c r="W112" s="27">
        <f t="shared" si="579"/>
        <v>948</v>
      </c>
      <c r="X112" s="255">
        <f t="shared" ref="X112" si="648">+X111+V112-J112</f>
        <v>45</v>
      </c>
      <c r="Y112" s="5">
        <f t="shared" ref="Y112" si="649">+O112</f>
        <v>0</v>
      </c>
      <c r="Z112" s="252">
        <f t="shared" ref="Z112" si="650">+Z111+Y112-P112-Q112</f>
        <v>138</v>
      </c>
    </row>
    <row r="113" spans="1:26" x14ac:dyDescent="0.55000000000000004">
      <c r="A113">
        <v>118</v>
      </c>
      <c r="B113" s="250"/>
      <c r="C113" s="45"/>
      <c r="D113" t="s">
        <v>393</v>
      </c>
      <c r="E113">
        <v>24</v>
      </c>
      <c r="F113">
        <v>75</v>
      </c>
      <c r="G113" s="1">
        <v>44133</v>
      </c>
      <c r="H113" s="130">
        <v>0</v>
      </c>
      <c r="I113" s="249">
        <f t="shared" si="631"/>
        <v>948</v>
      </c>
      <c r="J113" s="130">
        <v>0</v>
      </c>
      <c r="K113" s="254">
        <f t="shared" si="640"/>
        <v>899</v>
      </c>
      <c r="L113" s="277">
        <f t="shared" si="633"/>
        <v>0</v>
      </c>
      <c r="M113" s="5"/>
      <c r="N113" s="254">
        <f t="shared" si="634"/>
        <v>3</v>
      </c>
      <c r="O113" s="130">
        <v>14</v>
      </c>
      <c r="P113" s="5"/>
      <c r="Q113" s="6">
        <v>0</v>
      </c>
      <c r="R113" s="272">
        <f t="shared" si="635"/>
        <v>0</v>
      </c>
      <c r="S113" s="240">
        <f t="shared" ref="S113" si="651">+S112+Q113</f>
        <v>239</v>
      </c>
      <c r="T113" s="255">
        <f t="shared" ref="T113" si="652">+T112+O113-P113-Q113</f>
        <v>152</v>
      </c>
      <c r="U113" s="1">
        <f t="shared" si="647"/>
        <v>44133</v>
      </c>
      <c r="V113" s="5">
        <f t="shared" ref="V113:V123" si="653">+H113</f>
        <v>0</v>
      </c>
      <c r="W113" s="27">
        <f t="shared" si="579"/>
        <v>948</v>
      </c>
      <c r="X113" s="255">
        <f t="shared" ref="X113" si="654">+X112+V113-J113</f>
        <v>45</v>
      </c>
      <c r="Y113" s="5">
        <f t="shared" ref="Y113" si="655">+O113</f>
        <v>14</v>
      </c>
      <c r="Z113" s="252">
        <f t="shared" ref="Z113" si="656">+Z112+Y113-P113-Q113</f>
        <v>152</v>
      </c>
    </row>
    <row r="114" spans="1:26" x14ac:dyDescent="0.55000000000000004">
      <c r="A114">
        <v>119</v>
      </c>
      <c r="B114" s="250"/>
      <c r="C114" s="45"/>
      <c r="D114" t="s">
        <v>394</v>
      </c>
      <c r="E114">
        <v>24</v>
      </c>
      <c r="F114">
        <v>76</v>
      </c>
      <c r="G114" s="1">
        <v>44134</v>
      </c>
      <c r="H114" s="130">
        <v>6</v>
      </c>
      <c r="I114" s="249">
        <f t="shared" ref="I114" si="657">+I113+H114</f>
        <v>954</v>
      </c>
      <c r="J114" s="130">
        <v>0</v>
      </c>
      <c r="K114" s="254">
        <f t="shared" ref="K114" si="658">+K113+J114</f>
        <v>899</v>
      </c>
      <c r="L114" s="277">
        <f t="shared" si="633"/>
        <v>0</v>
      </c>
      <c r="M114" s="5"/>
      <c r="N114" s="254">
        <f t="shared" ref="N114" si="659">+N113+M114</f>
        <v>3</v>
      </c>
      <c r="O114" s="130">
        <v>15</v>
      </c>
      <c r="P114" s="5">
        <v>6</v>
      </c>
      <c r="Q114" s="6">
        <v>0</v>
      </c>
      <c r="R114" s="272">
        <f t="shared" si="635"/>
        <v>0</v>
      </c>
      <c r="S114" s="240">
        <f t="shared" ref="S114" si="660">+S113+Q114</f>
        <v>239</v>
      </c>
      <c r="T114" s="255">
        <f t="shared" ref="T114" si="661">+T113+O114-P114-Q114</f>
        <v>161</v>
      </c>
      <c r="U114" s="1">
        <f t="shared" si="647"/>
        <v>44134</v>
      </c>
      <c r="V114" s="5">
        <f t="shared" si="653"/>
        <v>6</v>
      </c>
      <c r="W114" s="27">
        <f t="shared" si="579"/>
        <v>954</v>
      </c>
      <c r="X114" s="255">
        <f t="shared" ref="X114" si="662">+X113+V114-J114</f>
        <v>51</v>
      </c>
      <c r="Y114" s="5">
        <f t="shared" ref="Y114" si="663">+O114</f>
        <v>15</v>
      </c>
      <c r="Z114" s="252">
        <f t="shared" ref="Z114" si="664">+Z113+Y114-P114-Q114</f>
        <v>161</v>
      </c>
    </row>
    <row r="115" spans="1:26" x14ac:dyDescent="0.55000000000000004">
      <c r="A115">
        <v>120</v>
      </c>
      <c r="B115" s="250"/>
      <c r="C115" s="45"/>
      <c r="D115" t="s">
        <v>396</v>
      </c>
      <c r="E115">
        <v>24</v>
      </c>
      <c r="F115">
        <v>77</v>
      </c>
      <c r="G115" s="1">
        <v>44135</v>
      </c>
      <c r="H115" s="130">
        <v>3</v>
      </c>
      <c r="I115" s="249">
        <f t="shared" ref="I115" si="665">+I114+H115</f>
        <v>957</v>
      </c>
      <c r="J115" s="130">
        <v>0</v>
      </c>
      <c r="K115" s="254">
        <f t="shared" ref="K115" si="666">+K114+J115</f>
        <v>899</v>
      </c>
      <c r="L115" s="277">
        <f t="shared" si="633"/>
        <v>0</v>
      </c>
      <c r="M115" s="5"/>
      <c r="N115" s="254">
        <f t="shared" ref="N115" si="667">+N114+M115</f>
        <v>3</v>
      </c>
      <c r="O115" s="130">
        <v>61</v>
      </c>
      <c r="P115" s="5">
        <v>3</v>
      </c>
      <c r="Q115" s="6">
        <v>0</v>
      </c>
      <c r="R115" s="272">
        <f t="shared" si="635"/>
        <v>0</v>
      </c>
      <c r="S115" s="240">
        <f t="shared" ref="S115" si="668">+S114+Q115</f>
        <v>239</v>
      </c>
      <c r="T115" s="255">
        <f t="shared" ref="T115" si="669">+T114+O115-P115-Q115</f>
        <v>219</v>
      </c>
      <c r="U115" s="1">
        <f t="shared" si="647"/>
        <v>44135</v>
      </c>
      <c r="V115" s="5">
        <f t="shared" si="653"/>
        <v>3</v>
      </c>
      <c r="W115" s="27">
        <f t="shared" si="579"/>
        <v>957</v>
      </c>
      <c r="X115" s="255">
        <f t="shared" ref="X115" si="670">+X114+V115-J115</f>
        <v>54</v>
      </c>
      <c r="Y115" s="5">
        <f t="shared" ref="Y115" si="671">+O115</f>
        <v>61</v>
      </c>
      <c r="Z115" s="252">
        <f t="shared" ref="Z115" si="672">+Z114+Y115-P115-Q115</f>
        <v>219</v>
      </c>
    </row>
    <row r="116" spans="1:26" x14ac:dyDescent="0.55000000000000004">
      <c r="A116">
        <v>121</v>
      </c>
      <c r="B116" s="250"/>
      <c r="C116" s="45"/>
      <c r="D116" t="s">
        <v>397</v>
      </c>
      <c r="E116">
        <v>24</v>
      </c>
      <c r="F116">
        <v>78</v>
      </c>
      <c r="G116" s="1">
        <v>44136</v>
      </c>
      <c r="H116" s="130">
        <v>3</v>
      </c>
      <c r="I116" s="249">
        <f t="shared" ref="I116:I118" si="673">+I115+H116</f>
        <v>960</v>
      </c>
      <c r="J116" s="130">
        <v>0</v>
      </c>
      <c r="K116" s="254">
        <f t="shared" ref="K116" si="674">+K115+J116</f>
        <v>899</v>
      </c>
      <c r="L116" s="277">
        <f t="shared" si="633"/>
        <v>0</v>
      </c>
      <c r="M116" s="5"/>
      <c r="N116" s="254">
        <f t="shared" ref="N116" si="675">+N115+M116</f>
        <v>3</v>
      </c>
      <c r="O116" s="130">
        <v>6</v>
      </c>
      <c r="P116" s="5">
        <v>2</v>
      </c>
      <c r="Q116" s="6">
        <v>0</v>
      </c>
      <c r="R116" s="272">
        <f t="shared" si="635"/>
        <v>0</v>
      </c>
      <c r="S116" s="240">
        <f t="shared" ref="S116" si="676">+S115+Q116</f>
        <v>239</v>
      </c>
      <c r="T116" s="255">
        <f t="shared" ref="T116" si="677">+T115+O116-P116-Q116</f>
        <v>223</v>
      </c>
      <c r="U116" s="1">
        <f t="shared" si="647"/>
        <v>44136</v>
      </c>
      <c r="V116" s="5">
        <f t="shared" si="653"/>
        <v>3</v>
      </c>
      <c r="W116" s="27">
        <f t="shared" si="579"/>
        <v>960</v>
      </c>
      <c r="X116" s="255">
        <f t="shared" ref="X116" si="678">+X115+V116-J116</f>
        <v>57</v>
      </c>
      <c r="Y116" s="5">
        <f t="shared" ref="Y116" si="679">+O116</f>
        <v>6</v>
      </c>
      <c r="Z116" s="252">
        <f t="shared" ref="Z116:Z121" si="680">+Z115+Y116-P116-Q116</f>
        <v>223</v>
      </c>
    </row>
    <row r="117" spans="1:26" x14ac:dyDescent="0.55000000000000004">
      <c r="A117">
        <v>122</v>
      </c>
      <c r="B117" s="250"/>
      <c r="C117" s="45"/>
      <c r="D117" t="s">
        <v>398</v>
      </c>
      <c r="E117">
        <v>24</v>
      </c>
      <c r="F117">
        <v>79</v>
      </c>
      <c r="G117" s="1">
        <v>44137</v>
      </c>
      <c r="H117" s="130">
        <v>5</v>
      </c>
      <c r="I117" s="249">
        <f t="shared" si="673"/>
        <v>965</v>
      </c>
      <c r="J117" s="130">
        <v>0</v>
      </c>
      <c r="K117" s="254">
        <f t="shared" ref="K117:K118" si="681">+K116+J117</f>
        <v>899</v>
      </c>
      <c r="L117" s="277">
        <f t="shared" si="633"/>
        <v>0</v>
      </c>
      <c r="M117" s="5"/>
      <c r="N117" s="254">
        <f t="shared" ref="N117:N120" si="682">+N116+M117</f>
        <v>3</v>
      </c>
      <c r="O117" s="130">
        <v>13</v>
      </c>
      <c r="P117" s="5">
        <v>5</v>
      </c>
      <c r="Q117" s="6">
        <v>0</v>
      </c>
      <c r="R117" s="272">
        <f t="shared" si="635"/>
        <v>0</v>
      </c>
      <c r="S117" s="240">
        <f t="shared" ref="S117" si="683">+S116+Q117</f>
        <v>239</v>
      </c>
      <c r="T117" s="255">
        <f t="shared" ref="T117" si="684">+T116+O117-P117-Q117</f>
        <v>231</v>
      </c>
      <c r="U117" s="1">
        <f t="shared" si="647"/>
        <v>44137</v>
      </c>
      <c r="V117" s="5">
        <f t="shared" si="653"/>
        <v>5</v>
      </c>
      <c r="W117" s="27">
        <f t="shared" si="579"/>
        <v>965</v>
      </c>
      <c r="X117" s="255">
        <f t="shared" ref="X117" si="685">+X116+V117-J117</f>
        <v>62</v>
      </c>
      <c r="Y117" s="5">
        <f t="shared" ref="Y117" si="686">+O117</f>
        <v>13</v>
      </c>
      <c r="Z117" s="252">
        <f t="shared" si="680"/>
        <v>231</v>
      </c>
    </row>
    <row r="118" spans="1:26" x14ac:dyDescent="0.55000000000000004">
      <c r="A118">
        <v>123</v>
      </c>
      <c r="B118" s="250"/>
      <c r="C118" s="45"/>
      <c r="D118" t="s">
        <v>400</v>
      </c>
      <c r="E118">
        <v>24</v>
      </c>
      <c r="F118">
        <v>80</v>
      </c>
      <c r="G118" s="1">
        <v>44138</v>
      </c>
      <c r="H118" s="130">
        <v>2</v>
      </c>
      <c r="I118" s="249">
        <f t="shared" si="673"/>
        <v>967</v>
      </c>
      <c r="J118" s="130"/>
      <c r="K118" s="254">
        <f t="shared" si="681"/>
        <v>899</v>
      </c>
      <c r="L118" s="277">
        <f t="shared" si="633"/>
        <v>0</v>
      </c>
      <c r="M118" s="5"/>
      <c r="N118" s="254">
        <f t="shared" si="682"/>
        <v>3</v>
      </c>
      <c r="O118" s="130">
        <v>116</v>
      </c>
      <c r="P118" s="5">
        <v>2</v>
      </c>
      <c r="Q118" s="6"/>
      <c r="R118" s="272">
        <f t="shared" si="635"/>
        <v>0</v>
      </c>
      <c r="S118" s="240">
        <f t="shared" ref="S118" si="687">+S117+Q118</f>
        <v>239</v>
      </c>
      <c r="T118" s="255">
        <f t="shared" ref="T118" si="688">+T117+O118-P118-Q118</f>
        <v>345</v>
      </c>
      <c r="U118" s="1">
        <f t="shared" si="647"/>
        <v>44138</v>
      </c>
      <c r="V118" s="5">
        <f t="shared" si="653"/>
        <v>2</v>
      </c>
      <c r="W118" s="27">
        <f t="shared" si="579"/>
        <v>967</v>
      </c>
      <c r="X118" s="255">
        <f t="shared" ref="X118" si="689">+X117+V118-J118</f>
        <v>64</v>
      </c>
      <c r="Y118" s="5">
        <f t="shared" ref="Y118" si="690">+O118</f>
        <v>116</v>
      </c>
      <c r="Z118" s="252">
        <f t="shared" si="680"/>
        <v>345</v>
      </c>
    </row>
    <row r="119" spans="1:26" x14ac:dyDescent="0.55000000000000004">
      <c r="A119">
        <v>124</v>
      </c>
      <c r="B119" s="250"/>
      <c r="C119" s="45"/>
      <c r="D119" t="s">
        <v>401</v>
      </c>
      <c r="E119">
        <v>24</v>
      </c>
      <c r="F119">
        <v>81</v>
      </c>
      <c r="G119" s="1">
        <v>44139</v>
      </c>
      <c r="H119" s="130">
        <v>8</v>
      </c>
      <c r="I119" s="249">
        <f t="shared" ref="I119:I120" si="691">+I118+H119</f>
        <v>975</v>
      </c>
      <c r="J119" s="130"/>
      <c r="K119" s="254">
        <f t="shared" ref="K119" si="692">+K118+J119</f>
        <v>899</v>
      </c>
      <c r="L119" s="277">
        <f t="shared" si="633"/>
        <v>0</v>
      </c>
      <c r="M119" s="5"/>
      <c r="N119" s="254">
        <f t="shared" si="682"/>
        <v>3</v>
      </c>
      <c r="O119" s="130">
        <v>2</v>
      </c>
      <c r="P119" s="130">
        <v>8</v>
      </c>
      <c r="Q119" s="6"/>
      <c r="R119" s="272">
        <f t="shared" si="635"/>
        <v>0</v>
      </c>
      <c r="S119" s="240">
        <f t="shared" ref="S119" si="693">+S118+Q119</f>
        <v>239</v>
      </c>
      <c r="T119" s="255">
        <f t="shared" ref="T119" si="694">+T118+O119-P119-Q119</f>
        <v>339</v>
      </c>
      <c r="U119" s="1">
        <f t="shared" si="647"/>
        <v>44139</v>
      </c>
      <c r="V119" s="5">
        <f t="shared" si="653"/>
        <v>8</v>
      </c>
      <c r="W119" s="27">
        <f t="shared" si="579"/>
        <v>975</v>
      </c>
      <c r="X119" s="255">
        <f t="shared" ref="X119" si="695">+X118+V119-J119</f>
        <v>72</v>
      </c>
      <c r="Y119" s="5">
        <f t="shared" ref="Y119" si="696">+O119</f>
        <v>2</v>
      </c>
      <c r="Z119" s="252">
        <f t="shared" si="680"/>
        <v>339</v>
      </c>
    </row>
    <row r="120" spans="1:26" x14ac:dyDescent="0.55000000000000004">
      <c r="A120">
        <v>125</v>
      </c>
      <c r="B120" s="250"/>
      <c r="C120" s="45"/>
      <c r="D120" t="s">
        <v>402</v>
      </c>
      <c r="E120">
        <v>24</v>
      </c>
      <c r="F120">
        <v>82</v>
      </c>
      <c r="G120" s="1">
        <v>44140</v>
      </c>
      <c r="H120" s="130">
        <v>6</v>
      </c>
      <c r="I120" s="249">
        <f t="shared" si="691"/>
        <v>981</v>
      </c>
      <c r="J120" s="130"/>
      <c r="K120" s="254">
        <f t="shared" ref="K120" si="697">+K119+J120</f>
        <v>899</v>
      </c>
      <c r="L120" s="277">
        <f t="shared" si="633"/>
        <v>0</v>
      </c>
      <c r="M120" s="5"/>
      <c r="N120" s="254">
        <f t="shared" si="682"/>
        <v>3</v>
      </c>
      <c r="O120" s="130">
        <v>15</v>
      </c>
      <c r="P120" s="130">
        <v>6</v>
      </c>
      <c r="Q120" s="6">
        <v>9</v>
      </c>
      <c r="R120" s="272">
        <f t="shared" si="635"/>
        <v>9</v>
      </c>
      <c r="S120" s="240">
        <f t="shared" ref="S120" si="698">+S119+Q120</f>
        <v>248</v>
      </c>
      <c r="T120" s="255">
        <f t="shared" ref="T120:T125" si="699">+T119+O120-P120-Q120</f>
        <v>339</v>
      </c>
      <c r="U120" s="1">
        <f t="shared" si="647"/>
        <v>44140</v>
      </c>
      <c r="V120" s="5">
        <f t="shared" si="653"/>
        <v>6</v>
      </c>
      <c r="W120" s="27">
        <f t="shared" si="579"/>
        <v>981</v>
      </c>
      <c r="X120" s="255">
        <f t="shared" ref="X120" si="700">+X119+V120-J120</f>
        <v>78</v>
      </c>
      <c r="Y120" s="5">
        <f t="shared" ref="Y120" si="701">+O120</f>
        <v>15</v>
      </c>
      <c r="Z120" s="252">
        <f t="shared" si="680"/>
        <v>339</v>
      </c>
    </row>
    <row r="121" spans="1:26" x14ac:dyDescent="0.55000000000000004">
      <c r="A121">
        <v>126</v>
      </c>
      <c r="B121" s="250"/>
      <c r="C121" s="45"/>
      <c r="D121" t="s">
        <v>403</v>
      </c>
      <c r="E121">
        <v>24</v>
      </c>
      <c r="F121">
        <v>83</v>
      </c>
      <c r="G121" s="1">
        <v>44141</v>
      </c>
      <c r="H121" s="130">
        <v>0</v>
      </c>
      <c r="I121" s="249">
        <f t="shared" ref="I121:I130" si="702">+I120+H121</f>
        <v>981</v>
      </c>
      <c r="J121" s="130">
        <v>4</v>
      </c>
      <c r="K121" s="254">
        <f t="shared" ref="K121:K123" si="703">+K120+J121</f>
        <v>903</v>
      </c>
      <c r="L121" s="277">
        <f t="shared" si="633"/>
        <v>4</v>
      </c>
      <c r="M121" s="5"/>
      <c r="N121" s="254">
        <f t="shared" ref="N121:N130" si="704">+N120+M121</f>
        <v>3</v>
      </c>
      <c r="O121" s="130">
        <v>2</v>
      </c>
      <c r="P121" s="130">
        <v>0</v>
      </c>
      <c r="Q121" s="6">
        <v>14</v>
      </c>
      <c r="R121" s="272">
        <f t="shared" si="635"/>
        <v>23</v>
      </c>
      <c r="S121" s="240">
        <f t="shared" ref="S121" si="705">+S120+Q121</f>
        <v>262</v>
      </c>
      <c r="T121" s="255">
        <f t="shared" si="699"/>
        <v>327</v>
      </c>
      <c r="U121" s="1">
        <f t="shared" si="647"/>
        <v>44141</v>
      </c>
      <c r="V121" s="5">
        <f t="shared" si="653"/>
        <v>0</v>
      </c>
      <c r="W121" s="27">
        <f t="shared" si="579"/>
        <v>981</v>
      </c>
      <c r="X121" s="255">
        <f t="shared" ref="X121" si="706">+X120+V121-J121</f>
        <v>74</v>
      </c>
      <c r="Y121" s="5">
        <f t="shared" ref="Y121" si="707">+O121</f>
        <v>2</v>
      </c>
      <c r="Z121" s="252">
        <f t="shared" si="680"/>
        <v>327</v>
      </c>
    </row>
    <row r="122" spans="1:26" x14ac:dyDescent="0.55000000000000004">
      <c r="A122">
        <v>127</v>
      </c>
      <c r="B122" s="250"/>
      <c r="C122" s="45"/>
      <c r="D122" t="s">
        <v>404</v>
      </c>
      <c r="E122">
        <v>24</v>
      </c>
      <c r="F122">
        <v>84</v>
      </c>
      <c r="G122" s="1">
        <v>44142</v>
      </c>
      <c r="H122" s="130">
        <v>0</v>
      </c>
      <c r="I122" s="249">
        <f t="shared" si="702"/>
        <v>981</v>
      </c>
      <c r="J122" s="130">
        <v>12</v>
      </c>
      <c r="K122" s="254">
        <f t="shared" si="703"/>
        <v>915</v>
      </c>
      <c r="L122" s="277">
        <f t="shared" si="633"/>
        <v>16</v>
      </c>
      <c r="M122" s="5"/>
      <c r="N122" s="254">
        <f t="shared" si="704"/>
        <v>3</v>
      </c>
      <c r="O122" s="130">
        <v>2</v>
      </c>
      <c r="P122" s="130">
        <v>0</v>
      </c>
      <c r="Q122" s="6">
        <v>14</v>
      </c>
      <c r="R122" s="272">
        <f t="shared" si="635"/>
        <v>37</v>
      </c>
      <c r="S122" s="240">
        <f t="shared" ref="S122" si="708">+S121+Q122</f>
        <v>276</v>
      </c>
      <c r="T122" s="255">
        <f t="shared" si="699"/>
        <v>315</v>
      </c>
      <c r="U122" s="1">
        <f t="shared" si="647"/>
        <v>44142</v>
      </c>
      <c r="V122" s="5">
        <f t="shared" si="653"/>
        <v>0</v>
      </c>
      <c r="W122" s="27">
        <f t="shared" si="579"/>
        <v>981</v>
      </c>
      <c r="X122" s="255">
        <f t="shared" ref="X122:X127" si="709">+X121+V122-J122</f>
        <v>62</v>
      </c>
      <c r="Y122" s="5">
        <f t="shared" ref="Y122" si="710">+O122</f>
        <v>2</v>
      </c>
      <c r="Z122" s="252">
        <f t="shared" ref="Z122:Z127" si="711">+Z121+Y122-P122-Q122</f>
        <v>315</v>
      </c>
    </row>
    <row r="123" spans="1:26" x14ac:dyDescent="0.55000000000000004">
      <c r="A123">
        <v>128</v>
      </c>
      <c r="B123" s="250"/>
      <c r="C123" s="45"/>
      <c r="D123" t="s">
        <v>405</v>
      </c>
      <c r="E123">
        <v>24</v>
      </c>
      <c r="F123">
        <v>85</v>
      </c>
      <c r="G123" s="1">
        <v>44143</v>
      </c>
      <c r="H123" s="130">
        <v>0</v>
      </c>
      <c r="I123" s="249">
        <f t="shared" si="702"/>
        <v>981</v>
      </c>
      <c r="J123" s="130">
        <v>3</v>
      </c>
      <c r="K123" s="254">
        <f t="shared" si="703"/>
        <v>918</v>
      </c>
      <c r="L123" s="277">
        <f t="shared" si="633"/>
        <v>19</v>
      </c>
      <c r="M123" s="5"/>
      <c r="N123" s="254">
        <f t="shared" si="704"/>
        <v>3</v>
      </c>
      <c r="O123" s="130">
        <v>0</v>
      </c>
      <c r="P123" s="130">
        <v>0</v>
      </c>
      <c r="Q123" s="6">
        <v>9</v>
      </c>
      <c r="R123" s="272">
        <f t="shared" si="635"/>
        <v>46</v>
      </c>
      <c r="S123" s="240">
        <f t="shared" ref="S123" si="712">+S122+Q123</f>
        <v>285</v>
      </c>
      <c r="T123" s="255">
        <f t="shared" si="699"/>
        <v>306</v>
      </c>
      <c r="U123" s="1">
        <f t="shared" si="647"/>
        <v>44143</v>
      </c>
      <c r="V123" s="5">
        <f t="shared" si="653"/>
        <v>0</v>
      </c>
      <c r="W123" s="27">
        <f t="shared" si="579"/>
        <v>981</v>
      </c>
      <c r="X123" s="255">
        <f t="shared" si="709"/>
        <v>59</v>
      </c>
      <c r="Y123" s="5">
        <f t="shared" ref="Y123" si="713">+O123</f>
        <v>0</v>
      </c>
      <c r="Z123" s="252">
        <f t="shared" si="711"/>
        <v>306</v>
      </c>
    </row>
    <row r="124" spans="1:26" x14ac:dyDescent="0.55000000000000004">
      <c r="A124">
        <v>129</v>
      </c>
      <c r="B124" s="250"/>
      <c r="C124" s="45"/>
      <c r="D124" t="s">
        <v>408</v>
      </c>
      <c r="E124">
        <v>24</v>
      </c>
      <c r="F124">
        <v>86</v>
      </c>
      <c r="G124" s="1">
        <v>44144</v>
      </c>
      <c r="H124" s="130">
        <v>0</v>
      </c>
      <c r="I124" s="249">
        <f t="shared" si="702"/>
        <v>981</v>
      </c>
      <c r="J124" s="130">
        <v>2</v>
      </c>
      <c r="K124" s="254">
        <f t="shared" ref="K124" si="714">+K123+J124</f>
        <v>920</v>
      </c>
      <c r="L124" s="277">
        <f t="shared" ref="L124" si="715">+L123+J124</f>
        <v>21</v>
      </c>
      <c r="M124" s="5"/>
      <c r="N124" s="254">
        <f t="shared" si="704"/>
        <v>3</v>
      </c>
      <c r="O124" s="130">
        <v>0</v>
      </c>
      <c r="P124" s="130">
        <v>0</v>
      </c>
      <c r="Q124" s="6">
        <v>8</v>
      </c>
      <c r="R124" s="272">
        <f t="shared" si="635"/>
        <v>54</v>
      </c>
      <c r="S124" s="240">
        <f t="shared" ref="S124" si="716">+S123+Q124</f>
        <v>293</v>
      </c>
      <c r="T124" s="255">
        <f t="shared" si="699"/>
        <v>298</v>
      </c>
      <c r="U124" s="1">
        <f t="shared" ref="U124" si="717">+G124</f>
        <v>44144</v>
      </c>
      <c r="V124" s="5">
        <f t="shared" ref="V124" si="718">+H124</f>
        <v>0</v>
      </c>
      <c r="W124" s="27">
        <f t="shared" ref="W124" si="719">+I124</f>
        <v>981</v>
      </c>
      <c r="X124" s="255">
        <f t="shared" si="709"/>
        <v>57</v>
      </c>
      <c r="Y124" s="5">
        <f t="shared" ref="Y124" si="720">+O124</f>
        <v>0</v>
      </c>
      <c r="Z124" s="252">
        <f t="shared" si="711"/>
        <v>298</v>
      </c>
    </row>
    <row r="125" spans="1:26" x14ac:dyDescent="0.55000000000000004">
      <c r="A125">
        <v>130</v>
      </c>
      <c r="B125" s="250"/>
      <c r="C125" s="45"/>
      <c r="D125" t="s">
        <v>409</v>
      </c>
      <c r="E125">
        <v>24</v>
      </c>
      <c r="F125">
        <v>87</v>
      </c>
      <c r="G125" s="1">
        <v>44145</v>
      </c>
      <c r="H125" s="130">
        <v>0</v>
      </c>
      <c r="I125" s="249">
        <f t="shared" si="702"/>
        <v>981</v>
      </c>
      <c r="J125" s="130">
        <v>5</v>
      </c>
      <c r="K125" s="254">
        <f t="shared" ref="K125:K127" si="721">+K124+J125</f>
        <v>925</v>
      </c>
      <c r="L125" s="277">
        <f t="shared" ref="L125:L127" si="722">+L124+J125</f>
        <v>26</v>
      </c>
      <c r="M125" s="5"/>
      <c r="N125" s="254">
        <f t="shared" si="704"/>
        <v>3</v>
      </c>
      <c r="O125" s="130">
        <v>0</v>
      </c>
      <c r="P125" s="130">
        <v>0</v>
      </c>
      <c r="Q125" s="6">
        <v>6</v>
      </c>
      <c r="R125" s="272">
        <f t="shared" ref="R125" si="723">+R124+Q125</f>
        <v>60</v>
      </c>
      <c r="S125" s="240">
        <f t="shared" ref="S125" si="724">+S124+Q125</f>
        <v>299</v>
      </c>
      <c r="T125" s="255">
        <f t="shared" si="699"/>
        <v>292</v>
      </c>
      <c r="U125" s="1">
        <f t="shared" ref="U125" si="725">+G125</f>
        <v>44145</v>
      </c>
      <c r="V125" s="5">
        <f t="shared" ref="V125" si="726">+H125</f>
        <v>0</v>
      </c>
      <c r="W125" s="27">
        <f t="shared" ref="W125" si="727">+I125</f>
        <v>981</v>
      </c>
      <c r="X125" s="255">
        <f t="shared" si="709"/>
        <v>52</v>
      </c>
      <c r="Y125" s="5">
        <f t="shared" ref="Y125" si="728">+O125</f>
        <v>0</v>
      </c>
      <c r="Z125" s="252">
        <f t="shared" si="711"/>
        <v>292</v>
      </c>
    </row>
    <row r="126" spans="1:26" ht="22.5" x14ac:dyDescent="0.55000000000000004">
      <c r="A126">
        <v>131</v>
      </c>
      <c r="B126" s="250"/>
      <c r="C126" s="45"/>
      <c r="D126" t="s">
        <v>410</v>
      </c>
      <c r="E126">
        <v>24</v>
      </c>
      <c r="F126">
        <v>88</v>
      </c>
      <c r="G126" s="1">
        <v>44146</v>
      </c>
      <c r="H126" s="130">
        <v>0</v>
      </c>
      <c r="I126" s="249">
        <f t="shared" si="702"/>
        <v>981</v>
      </c>
      <c r="J126" s="130">
        <v>11</v>
      </c>
      <c r="K126" s="254">
        <f t="shared" si="721"/>
        <v>936</v>
      </c>
      <c r="L126" s="278">
        <f t="shared" si="722"/>
        <v>37</v>
      </c>
      <c r="M126" s="5"/>
      <c r="N126" s="254">
        <f t="shared" si="704"/>
        <v>3</v>
      </c>
      <c r="O126" s="130">
        <v>0</v>
      </c>
      <c r="P126" s="130">
        <v>0</v>
      </c>
      <c r="Q126" s="6">
        <v>24</v>
      </c>
      <c r="R126" s="279">
        <f t="shared" ref="R126" si="729">+R125+Q126</f>
        <v>84</v>
      </c>
      <c r="S126" s="240">
        <f t="shared" ref="S126" si="730">+S125+Q126</f>
        <v>323</v>
      </c>
      <c r="T126" s="255">
        <f t="shared" ref="T126" si="731">+T125+O126-P126-Q126</f>
        <v>268</v>
      </c>
      <c r="U126" s="1">
        <f t="shared" ref="U126" si="732">+G126</f>
        <v>44146</v>
      </c>
      <c r="V126" s="5">
        <f t="shared" ref="V126" si="733">+H126</f>
        <v>0</v>
      </c>
      <c r="W126" s="27">
        <f t="shared" ref="W126" si="734">+I126</f>
        <v>981</v>
      </c>
      <c r="X126" s="255">
        <f t="shared" si="709"/>
        <v>41</v>
      </c>
      <c r="Y126" s="5">
        <f t="shared" ref="Y126" si="735">+O126</f>
        <v>0</v>
      </c>
      <c r="Z126" s="252">
        <f t="shared" si="711"/>
        <v>268</v>
      </c>
    </row>
    <row r="127" spans="1:26" ht="22.5" x14ac:dyDescent="0.55000000000000004">
      <c r="A127">
        <v>132</v>
      </c>
      <c r="B127" s="250"/>
      <c r="C127" s="45"/>
      <c r="D127" t="s">
        <v>411</v>
      </c>
      <c r="E127">
        <v>24</v>
      </c>
      <c r="F127">
        <v>89</v>
      </c>
      <c r="G127" s="1">
        <v>44147</v>
      </c>
      <c r="H127" s="130">
        <v>0</v>
      </c>
      <c r="I127" s="249">
        <f t="shared" si="702"/>
        <v>981</v>
      </c>
      <c r="J127" s="130">
        <v>5</v>
      </c>
      <c r="K127" s="254">
        <f t="shared" si="721"/>
        <v>941</v>
      </c>
      <c r="L127" s="278">
        <f t="shared" si="722"/>
        <v>42</v>
      </c>
      <c r="M127" s="5"/>
      <c r="N127" s="254">
        <f t="shared" si="704"/>
        <v>3</v>
      </c>
      <c r="O127" s="130">
        <v>0</v>
      </c>
      <c r="P127" s="130">
        <v>0</v>
      </c>
      <c r="Q127" s="6">
        <v>24</v>
      </c>
      <c r="R127" s="279">
        <f t="shared" ref="R127" si="736">+R126+Q127</f>
        <v>108</v>
      </c>
      <c r="S127" s="240">
        <f t="shared" ref="S127" si="737">+S126+Q127</f>
        <v>347</v>
      </c>
      <c r="T127" s="255">
        <f t="shared" ref="T127" si="738">+T126+O127-P127-Q127</f>
        <v>244</v>
      </c>
      <c r="U127" s="1">
        <f t="shared" ref="U127" si="739">+G127</f>
        <v>44147</v>
      </c>
      <c r="V127" s="5">
        <f t="shared" ref="V127" si="740">+H127</f>
        <v>0</v>
      </c>
      <c r="W127" s="27">
        <f t="shared" ref="W127" si="741">+I127</f>
        <v>981</v>
      </c>
      <c r="X127" s="255">
        <f t="shared" si="709"/>
        <v>36</v>
      </c>
      <c r="Y127" s="5">
        <f t="shared" ref="Y127" si="742">+O127</f>
        <v>0</v>
      </c>
      <c r="Z127" s="252">
        <f t="shared" si="711"/>
        <v>244</v>
      </c>
    </row>
    <row r="128" spans="1:26" ht="22.5" x14ac:dyDescent="0.55000000000000004">
      <c r="A128">
        <v>133</v>
      </c>
      <c r="B128" s="250"/>
      <c r="C128" s="45"/>
      <c r="D128" t="s">
        <v>412</v>
      </c>
      <c r="E128">
        <v>24</v>
      </c>
      <c r="F128">
        <v>90</v>
      </c>
      <c r="G128" s="1">
        <v>44148</v>
      </c>
      <c r="H128" s="130">
        <v>0</v>
      </c>
      <c r="I128" s="249">
        <f t="shared" si="702"/>
        <v>981</v>
      </c>
      <c r="J128" s="130">
        <v>7</v>
      </c>
      <c r="K128" s="254">
        <f t="shared" ref="K128" si="743">+K127+J128</f>
        <v>948</v>
      </c>
      <c r="L128" s="278">
        <f t="shared" ref="L128" si="744">+L127+J128</f>
        <v>49</v>
      </c>
      <c r="M128" s="5"/>
      <c r="N128" s="254">
        <f t="shared" si="704"/>
        <v>3</v>
      </c>
      <c r="O128" s="130">
        <v>0</v>
      </c>
      <c r="P128" s="130">
        <v>0</v>
      </c>
      <c r="Q128" s="6">
        <v>33</v>
      </c>
      <c r="R128" s="279">
        <f t="shared" ref="R128" si="745">+R127+Q128</f>
        <v>141</v>
      </c>
      <c r="S128" s="240">
        <f t="shared" ref="S128" si="746">+S127+Q128</f>
        <v>380</v>
      </c>
      <c r="T128" s="255">
        <f t="shared" ref="T128" si="747">+T127+O128-P128-Q128</f>
        <v>211</v>
      </c>
      <c r="U128" s="1">
        <f t="shared" ref="U128:U129" si="748">+G128</f>
        <v>44148</v>
      </c>
      <c r="V128" s="5">
        <f t="shared" ref="V128" si="749">+H128</f>
        <v>0</v>
      </c>
      <c r="W128" s="27">
        <f t="shared" ref="W128" si="750">+I128</f>
        <v>981</v>
      </c>
      <c r="X128" s="255">
        <f t="shared" ref="X128" si="751">+X127+V128-J128</f>
        <v>29</v>
      </c>
      <c r="Y128" s="5">
        <f t="shared" ref="Y128" si="752">+O128</f>
        <v>0</v>
      </c>
      <c r="Z128" s="252">
        <f t="shared" ref="Z128" si="753">+Z127+Y128-P128-Q128</f>
        <v>211</v>
      </c>
    </row>
    <row r="129" spans="1:26" ht="22.5" x14ac:dyDescent="0.55000000000000004">
      <c r="A129">
        <v>134</v>
      </c>
      <c r="B129" s="250"/>
      <c r="C129" s="45"/>
      <c r="D129" t="s">
        <v>413</v>
      </c>
      <c r="E129">
        <v>24</v>
      </c>
      <c r="F129">
        <v>91</v>
      </c>
      <c r="G129" s="1">
        <v>44149</v>
      </c>
      <c r="H129" s="130">
        <v>0</v>
      </c>
      <c r="I129" s="249">
        <f t="shared" si="702"/>
        <v>981</v>
      </c>
      <c r="J129" s="130">
        <v>4</v>
      </c>
      <c r="K129" s="254">
        <f t="shared" ref="K129" si="754">+K128+J129</f>
        <v>952</v>
      </c>
      <c r="L129" s="278">
        <f t="shared" ref="L129" si="755">+L128+J129</f>
        <v>53</v>
      </c>
      <c r="M129" s="5"/>
      <c r="N129" s="254">
        <f t="shared" si="704"/>
        <v>3</v>
      </c>
      <c r="O129" s="130">
        <v>0</v>
      </c>
      <c r="P129" s="130">
        <v>0</v>
      </c>
      <c r="Q129" s="6">
        <v>24</v>
      </c>
      <c r="R129" s="279">
        <f t="shared" ref="R129" si="756">+R128+Q129</f>
        <v>165</v>
      </c>
      <c r="S129" s="240">
        <f t="shared" ref="S129" si="757">+S128+Q129</f>
        <v>404</v>
      </c>
      <c r="T129" s="255">
        <f t="shared" ref="T129" si="758">+T128+O129-P129-Q129</f>
        <v>187</v>
      </c>
      <c r="U129" s="1">
        <f t="shared" si="748"/>
        <v>44149</v>
      </c>
      <c r="V129" s="5">
        <f t="shared" ref="V129" si="759">+H129</f>
        <v>0</v>
      </c>
      <c r="W129" s="27">
        <f t="shared" ref="W129" si="760">+I129</f>
        <v>981</v>
      </c>
      <c r="X129" s="255">
        <f t="shared" ref="X129" si="761">+X128+V129-J129</f>
        <v>25</v>
      </c>
      <c r="Y129" s="5">
        <f t="shared" ref="Y129" si="762">+O129</f>
        <v>0</v>
      </c>
      <c r="Z129" s="252">
        <f t="shared" ref="Z129" si="763">+Z128+Y129-P129-Q129</f>
        <v>187</v>
      </c>
    </row>
    <row r="130" spans="1:26" ht="22.5" x14ac:dyDescent="0.55000000000000004">
      <c r="A130">
        <v>135</v>
      </c>
      <c r="B130" s="250"/>
      <c r="C130" s="45"/>
      <c r="D130" t="s">
        <v>414</v>
      </c>
      <c r="E130">
        <v>24</v>
      </c>
      <c r="F130">
        <v>92</v>
      </c>
      <c r="G130" s="1">
        <v>44150</v>
      </c>
      <c r="H130" s="130">
        <v>0</v>
      </c>
      <c r="I130" s="249">
        <f t="shared" si="702"/>
        <v>981</v>
      </c>
      <c r="J130" s="130">
        <v>8</v>
      </c>
      <c r="K130" s="254">
        <f t="shared" ref="K130" si="764">+K129+J130</f>
        <v>960</v>
      </c>
      <c r="L130" s="278">
        <f t="shared" ref="L130" si="765">+L129+J130</f>
        <v>61</v>
      </c>
      <c r="M130" s="5"/>
      <c r="N130" s="254">
        <f t="shared" si="704"/>
        <v>3</v>
      </c>
      <c r="O130" s="130">
        <v>0</v>
      </c>
      <c r="P130" s="130">
        <v>0</v>
      </c>
      <c r="Q130" s="6">
        <v>57</v>
      </c>
      <c r="R130" s="279">
        <f t="shared" ref="R130" si="766">+R129+Q130</f>
        <v>222</v>
      </c>
      <c r="S130" s="240">
        <f t="shared" ref="S130" si="767">+S129+Q130</f>
        <v>461</v>
      </c>
      <c r="T130" s="255">
        <f t="shared" ref="T130" si="768">+T129+O130-P130-Q130</f>
        <v>130</v>
      </c>
      <c r="U130" s="1">
        <f t="shared" ref="U130:U131" si="769">+G130</f>
        <v>44150</v>
      </c>
      <c r="V130" s="5">
        <f t="shared" ref="V130" si="770">+H130</f>
        <v>0</v>
      </c>
      <c r="W130" s="27">
        <f t="shared" ref="W130" si="771">+I130</f>
        <v>981</v>
      </c>
      <c r="X130" s="255">
        <f t="shared" ref="X130" si="772">+X129+V130-J130</f>
        <v>17</v>
      </c>
      <c r="Y130" s="5">
        <f t="shared" ref="Y130" si="773">+O130</f>
        <v>0</v>
      </c>
      <c r="Z130" s="252">
        <f t="shared" ref="Z130" si="774">+Z129+Y130-P130-Q130</f>
        <v>130</v>
      </c>
    </row>
    <row r="131" spans="1:26" ht="22.5" x14ac:dyDescent="0.55000000000000004">
      <c r="A131">
        <v>136</v>
      </c>
      <c r="B131" s="250"/>
      <c r="C131" s="45"/>
      <c r="D131" t="s">
        <v>415</v>
      </c>
      <c r="E131">
        <v>24</v>
      </c>
      <c r="F131">
        <v>93</v>
      </c>
      <c r="G131" s="1">
        <v>44151</v>
      </c>
      <c r="H131" s="130">
        <v>0</v>
      </c>
      <c r="I131" s="249">
        <f t="shared" ref="I131:I132" si="775">+I130+H131</f>
        <v>981</v>
      </c>
      <c r="J131" s="130">
        <v>2</v>
      </c>
      <c r="K131" s="254">
        <f t="shared" ref="K131" si="776">+K130+J131</f>
        <v>962</v>
      </c>
      <c r="L131" s="278">
        <f t="shared" ref="L131" si="777">+L130+J131</f>
        <v>63</v>
      </c>
      <c r="M131" s="5"/>
      <c r="N131" s="254">
        <f t="shared" ref="N131" si="778">+N130+M131</f>
        <v>3</v>
      </c>
      <c r="O131" s="130">
        <v>0</v>
      </c>
      <c r="P131" s="130">
        <v>0</v>
      </c>
      <c r="Q131" s="6">
        <v>26</v>
      </c>
      <c r="R131" s="279">
        <f t="shared" ref="R131" si="779">+R130+Q131</f>
        <v>248</v>
      </c>
      <c r="S131" s="240">
        <f t="shared" ref="S131" si="780">+S130+Q131</f>
        <v>487</v>
      </c>
      <c r="T131" s="255">
        <f t="shared" ref="T131" si="781">+T130+O131-P131-Q131</f>
        <v>104</v>
      </c>
      <c r="U131" s="1">
        <f t="shared" si="769"/>
        <v>44151</v>
      </c>
      <c r="V131" s="5">
        <f t="shared" ref="V131" si="782">+H131</f>
        <v>0</v>
      </c>
      <c r="W131" s="27">
        <f t="shared" ref="W131" si="783">+I131</f>
        <v>981</v>
      </c>
      <c r="X131" s="255">
        <f t="shared" ref="X131" si="784">+X130+V131-J131</f>
        <v>15</v>
      </c>
      <c r="Y131" s="5">
        <f t="shared" ref="Y131" si="785">+O131</f>
        <v>0</v>
      </c>
      <c r="Z131" s="252">
        <f t="shared" ref="Z131" si="786">+Z130+Y131-P131-Q131</f>
        <v>104</v>
      </c>
    </row>
    <row r="132" spans="1:26" ht="22.5" x14ac:dyDescent="0.55000000000000004">
      <c r="A132">
        <v>137</v>
      </c>
      <c r="B132" s="250"/>
      <c r="C132" s="45"/>
      <c r="D132" t="s">
        <v>416</v>
      </c>
      <c r="E132">
        <v>24</v>
      </c>
      <c r="F132">
        <v>94</v>
      </c>
      <c r="G132" s="1">
        <v>44152</v>
      </c>
      <c r="H132" s="130">
        <v>0</v>
      </c>
      <c r="I132" s="249">
        <f t="shared" si="775"/>
        <v>981</v>
      </c>
      <c r="J132" s="130">
        <v>7</v>
      </c>
      <c r="K132" s="254">
        <f t="shared" ref="K132" si="787">+K131+J132</f>
        <v>969</v>
      </c>
      <c r="L132" s="278">
        <f t="shared" ref="L132" si="788">+L131+J132</f>
        <v>70</v>
      </c>
      <c r="M132" s="5"/>
      <c r="N132" s="254">
        <f t="shared" ref="N132" si="789">+N131+M132</f>
        <v>3</v>
      </c>
      <c r="O132" s="130">
        <v>0</v>
      </c>
      <c r="P132" s="130">
        <v>0</v>
      </c>
      <c r="Q132" s="6">
        <v>38</v>
      </c>
      <c r="R132" s="279">
        <f t="shared" ref="R132" si="790">+R131+Q132</f>
        <v>286</v>
      </c>
      <c r="S132" s="240">
        <f t="shared" ref="S132" si="791">+S131+Q132</f>
        <v>525</v>
      </c>
      <c r="T132" s="255">
        <f t="shared" ref="T132" si="792">+T131+O132-P132-Q132</f>
        <v>66</v>
      </c>
      <c r="U132" s="1">
        <f t="shared" ref="U132" si="793">+G132</f>
        <v>44152</v>
      </c>
      <c r="V132" s="5">
        <f t="shared" ref="V132" si="794">+H132</f>
        <v>0</v>
      </c>
      <c r="W132" s="27">
        <f t="shared" ref="W132" si="795">+I132</f>
        <v>981</v>
      </c>
      <c r="X132" s="255">
        <f t="shared" ref="X132" si="796">+X131+V132-J132</f>
        <v>8</v>
      </c>
      <c r="Y132" s="5">
        <f t="shared" ref="Y132" si="797">+O132</f>
        <v>0</v>
      </c>
      <c r="Z132" s="252">
        <f t="shared" ref="Z132" si="798">+Z131+Y132-P132-Q132</f>
        <v>66</v>
      </c>
    </row>
    <row r="133" spans="1:26" ht="22.5" x14ac:dyDescent="0.55000000000000004">
      <c r="A133">
        <v>138</v>
      </c>
      <c r="B133" s="250"/>
      <c r="C133" s="45"/>
      <c r="D133" t="s">
        <v>417</v>
      </c>
      <c r="E133">
        <v>24</v>
      </c>
      <c r="F133">
        <v>95</v>
      </c>
      <c r="G133" s="1">
        <v>44153</v>
      </c>
      <c r="H133" s="130">
        <v>0</v>
      </c>
      <c r="I133" s="249">
        <f t="shared" ref="I133" si="799">+I132+H133</f>
        <v>981</v>
      </c>
      <c r="J133" s="130">
        <v>4</v>
      </c>
      <c r="K133" s="254">
        <f t="shared" ref="K133" si="800">+K132+J133</f>
        <v>973</v>
      </c>
      <c r="L133" s="278">
        <f t="shared" ref="L133" si="801">+L132+J133</f>
        <v>74</v>
      </c>
      <c r="M133" s="5"/>
      <c r="N133" s="254">
        <f t="shared" ref="N133" si="802">+N132+M133</f>
        <v>3</v>
      </c>
      <c r="O133" s="130">
        <v>0</v>
      </c>
      <c r="P133" s="130">
        <v>0</v>
      </c>
      <c r="Q133" s="6">
        <v>30</v>
      </c>
      <c r="R133" s="279">
        <f t="shared" ref="R133" si="803">+R132+Q133</f>
        <v>316</v>
      </c>
      <c r="S133" s="240">
        <f t="shared" ref="S133" si="804">+S132+Q133</f>
        <v>555</v>
      </c>
      <c r="T133" s="255">
        <f t="shared" ref="T133" si="805">+T132+O133-P133-Q133</f>
        <v>36</v>
      </c>
      <c r="U133" s="1">
        <f t="shared" ref="U133" si="806">+G133</f>
        <v>44153</v>
      </c>
      <c r="V133" s="5">
        <f t="shared" ref="V133" si="807">+H133</f>
        <v>0</v>
      </c>
      <c r="W133" s="27">
        <f t="shared" ref="W133" si="808">+I133</f>
        <v>981</v>
      </c>
      <c r="X133" s="255">
        <f t="shared" ref="X133" si="809">+X132+V133-J133</f>
        <v>4</v>
      </c>
      <c r="Y133" s="5">
        <f t="shared" ref="Y133" si="810">+O133</f>
        <v>0</v>
      </c>
      <c r="Z133" s="252">
        <f t="shared" ref="Z133" si="811">+Z132+Y133-P133-Q133</f>
        <v>36</v>
      </c>
    </row>
    <row r="134" spans="1:26" ht="22.5" x14ac:dyDescent="0.55000000000000004">
      <c r="A134">
        <v>139</v>
      </c>
      <c r="B134" s="250"/>
      <c r="C134" s="45"/>
      <c r="D134" t="s">
        <v>418</v>
      </c>
      <c r="E134">
        <v>24</v>
      </c>
      <c r="F134">
        <v>96</v>
      </c>
      <c r="G134" s="1">
        <v>44154</v>
      </c>
      <c r="H134" s="130">
        <v>0</v>
      </c>
      <c r="I134" s="249">
        <f t="shared" ref="I134" si="812">+I133+H134</f>
        <v>981</v>
      </c>
      <c r="J134" s="130">
        <v>4</v>
      </c>
      <c r="K134" s="254">
        <f t="shared" ref="K134" si="813">+K133+J134</f>
        <v>977</v>
      </c>
      <c r="L134" s="278">
        <f t="shared" ref="L134" si="814">+L133+J134</f>
        <v>78</v>
      </c>
      <c r="M134" s="5"/>
      <c r="N134" s="254">
        <f t="shared" ref="N134" si="815">+N133+M134</f>
        <v>3</v>
      </c>
      <c r="O134" s="130">
        <v>0</v>
      </c>
      <c r="P134" s="130">
        <v>0</v>
      </c>
      <c r="Q134" s="6">
        <v>34</v>
      </c>
      <c r="R134" s="279">
        <f t="shared" ref="R134" si="816">+R133+Q134</f>
        <v>350</v>
      </c>
      <c r="S134" s="240">
        <f t="shared" ref="S134" si="817">+S133+Q134</f>
        <v>589</v>
      </c>
      <c r="T134" s="255">
        <f t="shared" ref="T134" si="818">+T133+O134-P134-Q134</f>
        <v>2</v>
      </c>
      <c r="U134" s="1">
        <f t="shared" ref="U134" si="819">+G134</f>
        <v>44154</v>
      </c>
      <c r="V134" s="5">
        <f t="shared" ref="V134" si="820">+H134</f>
        <v>0</v>
      </c>
      <c r="W134" s="27">
        <f t="shared" ref="W134" si="821">+I134</f>
        <v>981</v>
      </c>
      <c r="X134" s="255">
        <f t="shared" ref="X134" si="822">+X133+V134-J134</f>
        <v>0</v>
      </c>
      <c r="Y134" s="5">
        <f t="shared" ref="Y134" si="823">+O134</f>
        <v>0</v>
      </c>
      <c r="Z134" s="252">
        <f t="shared" ref="Z134" si="824">+Z133+Y134-P134-Q134</f>
        <v>2</v>
      </c>
    </row>
    <row r="135" spans="1:26" ht="22.5" x14ac:dyDescent="0.55000000000000004">
      <c r="A135">
        <v>140</v>
      </c>
      <c r="B135" s="250"/>
      <c r="C135" s="45"/>
      <c r="D135" t="s">
        <v>419</v>
      </c>
      <c r="E135">
        <v>24</v>
      </c>
      <c r="F135">
        <v>97</v>
      </c>
      <c r="G135" s="1">
        <v>44155</v>
      </c>
      <c r="H135" s="130">
        <v>0</v>
      </c>
      <c r="I135" s="249">
        <f t="shared" ref="I135" si="825">+I134+H135</f>
        <v>981</v>
      </c>
      <c r="J135" s="130">
        <v>0</v>
      </c>
      <c r="K135" s="254">
        <f t="shared" ref="K135" si="826">+K134+J135</f>
        <v>977</v>
      </c>
      <c r="L135" s="278">
        <f t="shared" ref="L135" si="827">+L134+J135</f>
        <v>78</v>
      </c>
      <c r="M135" s="5"/>
      <c r="N135" s="254">
        <f t="shared" ref="N135" si="828">+N134+M135</f>
        <v>3</v>
      </c>
      <c r="O135" s="130">
        <v>0</v>
      </c>
      <c r="P135" s="130">
        <v>0</v>
      </c>
      <c r="Q135" s="6">
        <v>2</v>
      </c>
      <c r="R135" s="279">
        <f t="shared" ref="R135" si="829">+R134+Q135</f>
        <v>352</v>
      </c>
      <c r="S135" s="240">
        <f t="shared" ref="S135" si="830">+S134+Q135</f>
        <v>591</v>
      </c>
      <c r="T135" s="255">
        <f t="shared" ref="T135" si="831">+T134+O135-P135-Q135</f>
        <v>0</v>
      </c>
      <c r="U135" s="281">
        <f t="shared" ref="U135" si="832">+G135</f>
        <v>44155</v>
      </c>
      <c r="V135" s="5">
        <f t="shared" ref="V135" si="833">+H135</f>
        <v>0</v>
      </c>
      <c r="W135" s="27">
        <f t="shared" ref="W135" si="834">+I135</f>
        <v>981</v>
      </c>
      <c r="X135" s="255">
        <f t="shared" ref="X135" si="835">+X134+V135-J135</f>
        <v>0</v>
      </c>
      <c r="Y135" s="5">
        <f t="shared" ref="Y135" si="836">+O135</f>
        <v>0</v>
      </c>
      <c r="Z135" s="252">
        <f t="shared" ref="Z135" si="837">+Z134+Y135-P135-Q135</f>
        <v>0</v>
      </c>
    </row>
    <row r="136" spans="1:26" ht="22.5" x14ac:dyDescent="0.55000000000000004">
      <c r="A136">
        <v>141</v>
      </c>
      <c r="B136" s="250"/>
      <c r="C136" s="45"/>
      <c r="D136" t="s">
        <v>420</v>
      </c>
      <c r="E136">
        <v>24</v>
      </c>
      <c r="F136">
        <v>98</v>
      </c>
      <c r="G136" s="1">
        <v>44156</v>
      </c>
      <c r="H136" s="130">
        <v>0</v>
      </c>
      <c r="I136" s="249">
        <f t="shared" ref="I136" si="838">+I135+H136</f>
        <v>981</v>
      </c>
      <c r="J136" s="130"/>
      <c r="K136" s="254">
        <f t="shared" ref="K136" si="839">+K135+J136</f>
        <v>977</v>
      </c>
      <c r="L136" s="278">
        <f t="shared" ref="L136" si="840">+L135+J136</f>
        <v>78</v>
      </c>
      <c r="M136" s="5"/>
      <c r="N136" s="254">
        <f t="shared" ref="N136" si="841">+N135+M136</f>
        <v>3</v>
      </c>
      <c r="O136" s="130">
        <v>0</v>
      </c>
      <c r="P136" s="130"/>
      <c r="Q136" s="6"/>
      <c r="R136" s="279">
        <f t="shared" ref="R136" si="842">+R135+Q136</f>
        <v>352</v>
      </c>
      <c r="S136" s="240">
        <f t="shared" ref="S136" si="843">+S135+Q136</f>
        <v>591</v>
      </c>
      <c r="T136" s="255">
        <f t="shared" ref="T136" si="844">+T135+O136-P136-Q136</f>
        <v>0</v>
      </c>
      <c r="U136" s="281">
        <f t="shared" ref="U136" si="845">+G136</f>
        <v>44156</v>
      </c>
      <c r="V136" s="5">
        <f t="shared" ref="V136" si="846">+H136</f>
        <v>0</v>
      </c>
      <c r="W136" s="27">
        <f t="shared" ref="W136" si="847">+I136</f>
        <v>981</v>
      </c>
      <c r="X136" s="255">
        <f t="shared" ref="X136" si="848">+X135+V136-J136</f>
        <v>0</v>
      </c>
      <c r="Y136" s="5">
        <f t="shared" ref="Y136" si="849">+O136</f>
        <v>0</v>
      </c>
      <c r="Z136" s="252">
        <f t="shared" ref="Z136" si="850">+Z135+Y136-P136-Q136</f>
        <v>0</v>
      </c>
    </row>
    <row r="137" spans="1:26" ht="22.5" x14ac:dyDescent="0.55000000000000004">
      <c r="A137">
        <v>142</v>
      </c>
      <c r="B137" s="250"/>
      <c r="C137" s="45"/>
      <c r="D137" t="s">
        <v>421</v>
      </c>
      <c r="E137">
        <v>24</v>
      </c>
      <c r="F137">
        <v>99</v>
      </c>
      <c r="G137" s="1">
        <v>44157</v>
      </c>
      <c r="H137" s="130">
        <v>0</v>
      </c>
      <c r="I137" s="249">
        <f t="shared" ref="I137" si="851">+I136+H137</f>
        <v>981</v>
      </c>
      <c r="J137" s="130"/>
      <c r="K137" s="254">
        <f t="shared" ref="K137" si="852">+K136+J137</f>
        <v>977</v>
      </c>
      <c r="L137" s="278">
        <f t="shared" ref="L137" si="853">+L136+J137</f>
        <v>78</v>
      </c>
      <c r="M137" s="5"/>
      <c r="N137" s="254">
        <f t="shared" ref="N137" si="854">+N136+M137</f>
        <v>3</v>
      </c>
      <c r="O137" s="130">
        <v>0</v>
      </c>
      <c r="P137" s="130"/>
      <c r="Q137" s="6"/>
      <c r="R137" s="279">
        <f t="shared" ref="R137" si="855">+R136+Q137</f>
        <v>352</v>
      </c>
      <c r="S137" s="240">
        <f t="shared" ref="S137" si="856">+S136+Q137</f>
        <v>591</v>
      </c>
      <c r="T137" s="255">
        <f t="shared" ref="T137" si="857">+T136+O137-P137-Q137</f>
        <v>0</v>
      </c>
      <c r="U137" s="281">
        <f t="shared" ref="U137" si="858">+G137</f>
        <v>44157</v>
      </c>
      <c r="V137" s="5">
        <f t="shared" ref="V137" si="859">+H137</f>
        <v>0</v>
      </c>
      <c r="W137" s="27">
        <f t="shared" ref="W137" si="860">+I137</f>
        <v>981</v>
      </c>
      <c r="X137" s="255">
        <f t="shared" ref="X137" si="861">+X136+V137-J137</f>
        <v>0</v>
      </c>
      <c r="Y137" s="5">
        <f t="shared" ref="Y137" si="862">+O137</f>
        <v>0</v>
      </c>
      <c r="Z137" s="252">
        <f t="shared" ref="Z137" si="863">+Z136+Y137-P137-Q137</f>
        <v>0</v>
      </c>
    </row>
    <row r="138" spans="1:26" ht="22.5" x14ac:dyDescent="0.55000000000000004">
      <c r="A138">
        <v>143</v>
      </c>
      <c r="B138" s="250"/>
      <c r="C138" s="45"/>
      <c r="D138" t="s">
        <v>422</v>
      </c>
      <c r="E138">
        <v>24</v>
      </c>
      <c r="F138">
        <v>100</v>
      </c>
      <c r="G138" s="1">
        <v>44158</v>
      </c>
      <c r="H138" s="130">
        <v>0</v>
      </c>
      <c r="I138" s="249">
        <f t="shared" ref="I138" si="864">+I137+H138</f>
        <v>981</v>
      </c>
      <c r="J138" s="130"/>
      <c r="K138" s="254">
        <f t="shared" ref="K138" si="865">+K137+J138</f>
        <v>977</v>
      </c>
      <c r="L138" s="278">
        <f t="shared" ref="L138" si="866">+L137+J138</f>
        <v>78</v>
      </c>
      <c r="M138" s="5"/>
      <c r="N138" s="254">
        <f t="shared" ref="N138" si="867">+N137+M138</f>
        <v>3</v>
      </c>
      <c r="O138" s="130">
        <v>0</v>
      </c>
      <c r="P138" s="130"/>
      <c r="Q138" s="6"/>
      <c r="R138" s="279">
        <f t="shared" ref="R138" si="868">+R137+Q138</f>
        <v>352</v>
      </c>
      <c r="S138" s="240">
        <f t="shared" ref="S138" si="869">+S137+Q138</f>
        <v>591</v>
      </c>
      <c r="T138" s="255">
        <f t="shared" ref="T138" si="870">+T137+O138-P138-Q138</f>
        <v>0</v>
      </c>
      <c r="U138" s="281">
        <f t="shared" ref="U138" si="871">+G138</f>
        <v>44158</v>
      </c>
      <c r="V138" s="5">
        <f t="shared" ref="V138" si="872">+H138</f>
        <v>0</v>
      </c>
      <c r="W138" s="27">
        <f t="shared" ref="W138" si="873">+I138</f>
        <v>981</v>
      </c>
      <c r="X138" s="255">
        <f t="shared" ref="X138" si="874">+X137+V138-J138</f>
        <v>0</v>
      </c>
      <c r="Y138" s="5">
        <f t="shared" ref="Y138" si="875">+O138</f>
        <v>0</v>
      </c>
      <c r="Z138" s="252">
        <f t="shared" ref="Z138" si="876">+Z137+Y138-P138-Q138</f>
        <v>0</v>
      </c>
    </row>
    <row r="139" spans="1:26" ht="22.5" x14ac:dyDescent="0.55000000000000004">
      <c r="A139">
        <v>144</v>
      </c>
      <c r="B139" s="250"/>
      <c r="C139" s="45"/>
      <c r="D139" t="s">
        <v>423</v>
      </c>
      <c r="E139">
        <v>24</v>
      </c>
      <c r="F139">
        <v>101</v>
      </c>
      <c r="G139" s="1">
        <v>44159</v>
      </c>
      <c r="H139" s="130">
        <v>0</v>
      </c>
      <c r="I139" s="249">
        <f t="shared" ref="I139" si="877">+I138+H139</f>
        <v>981</v>
      </c>
      <c r="J139" s="130"/>
      <c r="K139" s="254">
        <f t="shared" ref="K139" si="878">+K138+J139</f>
        <v>977</v>
      </c>
      <c r="L139" s="278">
        <f t="shared" ref="L139" si="879">+L138+J139</f>
        <v>78</v>
      </c>
      <c r="M139" s="5"/>
      <c r="N139" s="254">
        <f t="shared" ref="N139" si="880">+N138+M139</f>
        <v>3</v>
      </c>
      <c r="O139" s="130">
        <v>0</v>
      </c>
      <c r="P139" s="130"/>
      <c r="Q139" s="6"/>
      <c r="R139" s="279">
        <f t="shared" ref="R139" si="881">+R138+Q139</f>
        <v>352</v>
      </c>
      <c r="S139" s="240">
        <f t="shared" ref="S139" si="882">+S138+Q139</f>
        <v>591</v>
      </c>
      <c r="T139" s="255">
        <f t="shared" ref="T139" si="883">+T138+O139-P139-Q139</f>
        <v>0</v>
      </c>
      <c r="U139" s="281">
        <f t="shared" ref="U139" si="884">+G139</f>
        <v>44159</v>
      </c>
      <c r="V139" s="5">
        <f t="shared" ref="V139" si="885">+H139</f>
        <v>0</v>
      </c>
      <c r="W139" s="27">
        <f t="shared" ref="W139" si="886">+I139</f>
        <v>981</v>
      </c>
      <c r="X139" s="255">
        <f t="shared" ref="X139" si="887">+X138+V139-J139</f>
        <v>0</v>
      </c>
      <c r="Y139" s="5">
        <f t="shared" ref="Y139" si="888">+O139</f>
        <v>0</v>
      </c>
      <c r="Z139" s="252">
        <f t="shared" ref="Z139" si="889">+Z138+Y139-P139-Q139</f>
        <v>0</v>
      </c>
    </row>
    <row r="140" spans="1:26" ht="22.5" x14ac:dyDescent="0.55000000000000004">
      <c r="A140">
        <v>145</v>
      </c>
      <c r="B140" s="250"/>
      <c r="C140" s="45"/>
      <c r="D140" t="s">
        <v>424</v>
      </c>
      <c r="E140">
        <v>24</v>
      </c>
      <c r="F140">
        <v>102</v>
      </c>
      <c r="G140" s="1">
        <v>44160</v>
      </c>
      <c r="H140" s="130">
        <v>0</v>
      </c>
      <c r="I140" s="249">
        <f t="shared" ref="I140" si="890">+I139+H140</f>
        <v>981</v>
      </c>
      <c r="J140" s="130"/>
      <c r="K140" s="254">
        <f t="shared" ref="K140" si="891">+K139+J140</f>
        <v>977</v>
      </c>
      <c r="L140" s="278">
        <f t="shared" ref="L140" si="892">+L139+J140</f>
        <v>78</v>
      </c>
      <c r="M140" s="5"/>
      <c r="N140" s="254">
        <f t="shared" ref="N140" si="893">+N139+M140</f>
        <v>3</v>
      </c>
      <c r="O140" s="130">
        <v>0</v>
      </c>
      <c r="P140" s="130"/>
      <c r="Q140" s="6"/>
      <c r="R140" s="279">
        <f t="shared" ref="R140" si="894">+R139+Q140</f>
        <v>352</v>
      </c>
      <c r="S140" s="240">
        <f t="shared" ref="S140" si="895">+S139+Q140</f>
        <v>591</v>
      </c>
      <c r="T140" s="255">
        <f t="shared" ref="T140" si="896">+T139+O140-P140-Q140</f>
        <v>0</v>
      </c>
      <c r="U140" s="281">
        <f t="shared" ref="U140" si="897">+G140</f>
        <v>44160</v>
      </c>
      <c r="V140" s="5">
        <f t="shared" ref="V140" si="898">+H140</f>
        <v>0</v>
      </c>
      <c r="W140" s="27">
        <f t="shared" ref="W140" si="899">+I140</f>
        <v>981</v>
      </c>
      <c r="X140" s="255">
        <f t="shared" ref="X140" si="900">+X139+V140-J140</f>
        <v>0</v>
      </c>
      <c r="Y140" s="5">
        <f t="shared" ref="Y140" si="901">+O140</f>
        <v>0</v>
      </c>
      <c r="Z140" s="252">
        <f t="shared" ref="Z140" si="902">+Z139+Y140-P140-Q140</f>
        <v>0</v>
      </c>
    </row>
    <row r="141" spans="1:26" ht="22.5" x14ac:dyDescent="0.55000000000000004">
      <c r="A141">
        <v>146</v>
      </c>
      <c r="B141" s="250"/>
      <c r="C141" s="45"/>
      <c r="D141" t="s">
        <v>425</v>
      </c>
      <c r="E141">
        <v>24</v>
      </c>
      <c r="F141">
        <v>103</v>
      </c>
      <c r="G141" s="1">
        <v>44161</v>
      </c>
      <c r="H141" s="130">
        <v>0</v>
      </c>
      <c r="I141" s="249">
        <f t="shared" ref="I141" si="903">+I140+H141</f>
        <v>981</v>
      </c>
      <c r="J141" s="130"/>
      <c r="K141" s="254">
        <f t="shared" ref="K141" si="904">+K140+J141</f>
        <v>977</v>
      </c>
      <c r="L141" s="278">
        <f t="shared" ref="L141" si="905">+L140+J141</f>
        <v>78</v>
      </c>
      <c r="M141" s="5"/>
      <c r="N141" s="254">
        <f t="shared" ref="N141" si="906">+N140+M141</f>
        <v>3</v>
      </c>
      <c r="O141" s="130">
        <v>0</v>
      </c>
      <c r="P141" s="130"/>
      <c r="Q141" s="6"/>
      <c r="R141" s="279">
        <f t="shared" ref="R141" si="907">+R140+Q141</f>
        <v>352</v>
      </c>
      <c r="S141" s="240">
        <f t="shared" ref="S141" si="908">+S140+Q141</f>
        <v>591</v>
      </c>
      <c r="T141" s="255">
        <f t="shared" ref="T141" si="909">+T140+O141-P141-Q141</f>
        <v>0</v>
      </c>
      <c r="U141" s="281">
        <f t="shared" ref="U141" si="910">+G141</f>
        <v>44161</v>
      </c>
      <c r="V141" s="5">
        <f t="shared" ref="V141" si="911">+H141</f>
        <v>0</v>
      </c>
      <c r="W141" s="27">
        <f t="shared" ref="W141" si="912">+I141</f>
        <v>981</v>
      </c>
      <c r="X141" s="255">
        <f t="shared" ref="X141" si="913">+X140+V141-J141</f>
        <v>0</v>
      </c>
      <c r="Y141" s="5">
        <f t="shared" ref="Y141" si="914">+O141</f>
        <v>0</v>
      </c>
      <c r="Z141" s="252">
        <f t="shared" ref="Z141" si="915">+Z140+Y141-P141-Q141</f>
        <v>0</v>
      </c>
    </row>
    <row r="142" spans="1:26" ht="22.5" x14ac:dyDescent="0.55000000000000004">
      <c r="A142">
        <v>147</v>
      </c>
      <c r="B142" s="250"/>
      <c r="C142" s="45"/>
      <c r="D142" t="s">
        <v>426</v>
      </c>
      <c r="E142">
        <v>24</v>
      </c>
      <c r="F142">
        <v>104</v>
      </c>
      <c r="G142" s="1">
        <v>44162</v>
      </c>
      <c r="H142" s="130">
        <v>0</v>
      </c>
      <c r="I142" s="249">
        <f t="shared" ref="I142" si="916">+I141+H142</f>
        <v>981</v>
      </c>
      <c r="J142" s="130"/>
      <c r="K142" s="254">
        <f t="shared" ref="K142" si="917">+K141+J142</f>
        <v>977</v>
      </c>
      <c r="L142" s="278">
        <f t="shared" ref="L142" si="918">+L141+J142</f>
        <v>78</v>
      </c>
      <c r="M142" s="5"/>
      <c r="N142" s="254">
        <f t="shared" ref="N142" si="919">+N141+M142</f>
        <v>3</v>
      </c>
      <c r="O142" s="130">
        <v>0</v>
      </c>
      <c r="P142" s="130"/>
      <c r="Q142" s="6"/>
      <c r="R142" s="279">
        <f t="shared" ref="R142" si="920">+R141+Q142</f>
        <v>352</v>
      </c>
      <c r="S142" s="240">
        <f t="shared" ref="S142" si="921">+S141+Q142</f>
        <v>591</v>
      </c>
      <c r="T142" s="255">
        <f t="shared" ref="T142" si="922">+T141+O142-P142-Q142</f>
        <v>0</v>
      </c>
      <c r="U142" s="281">
        <f t="shared" ref="U142" si="923">+G142</f>
        <v>44162</v>
      </c>
      <c r="V142" s="5">
        <f t="shared" ref="V142" si="924">+H142</f>
        <v>0</v>
      </c>
      <c r="W142" s="27">
        <f t="shared" ref="W142" si="925">+I142</f>
        <v>981</v>
      </c>
      <c r="X142" s="255">
        <f t="shared" ref="X142" si="926">+X141+V142-J142</f>
        <v>0</v>
      </c>
      <c r="Y142" s="5">
        <f t="shared" ref="Y142" si="927">+O142</f>
        <v>0</v>
      </c>
      <c r="Z142" s="252">
        <f t="shared" ref="Z142" si="928">+Z141+Y142-P142-Q142</f>
        <v>0</v>
      </c>
    </row>
    <row r="143" spans="1:26" ht="22.5" x14ac:dyDescent="0.55000000000000004">
      <c r="A143">
        <v>148</v>
      </c>
      <c r="B143" s="250"/>
      <c r="C143" s="45"/>
      <c r="D143" t="s">
        <v>427</v>
      </c>
      <c r="E143">
        <v>24</v>
      </c>
      <c r="F143">
        <v>105</v>
      </c>
      <c r="G143" s="1">
        <v>44163</v>
      </c>
      <c r="H143" s="130">
        <v>0</v>
      </c>
      <c r="I143" s="249">
        <f t="shared" ref="I143:I148" si="929">+I142+H143</f>
        <v>981</v>
      </c>
      <c r="J143" s="130"/>
      <c r="K143" s="254">
        <f t="shared" ref="K143:K148" si="930">+K142+J143</f>
        <v>977</v>
      </c>
      <c r="L143" s="278">
        <f t="shared" ref="L143:L148" si="931">+L142+J143</f>
        <v>78</v>
      </c>
      <c r="M143" s="5"/>
      <c r="N143" s="254">
        <f t="shared" ref="N143:N148" si="932">+N142+M143</f>
        <v>3</v>
      </c>
      <c r="O143" s="130">
        <v>0</v>
      </c>
      <c r="P143" s="130"/>
      <c r="Q143" s="6"/>
      <c r="R143" s="279">
        <f t="shared" ref="R143:R148" si="933">+R142+Q143</f>
        <v>352</v>
      </c>
      <c r="S143" s="240">
        <f t="shared" ref="S143:S148" si="934">+S142+Q143</f>
        <v>591</v>
      </c>
      <c r="T143" s="255">
        <f t="shared" ref="T143:T148" si="935">+T142+O143-P143-Q143</f>
        <v>0</v>
      </c>
      <c r="U143" s="281">
        <f t="shared" ref="U143" si="936">+G143</f>
        <v>44163</v>
      </c>
      <c r="V143" s="5">
        <f t="shared" ref="V143" si="937">+H143</f>
        <v>0</v>
      </c>
      <c r="W143" s="27">
        <f t="shared" ref="W143" si="938">+I143</f>
        <v>981</v>
      </c>
      <c r="X143" s="255">
        <f t="shared" ref="X143:X148" si="939">+X142+V143-J143</f>
        <v>0</v>
      </c>
      <c r="Y143" s="5">
        <f t="shared" ref="Y143" si="940">+O143</f>
        <v>0</v>
      </c>
      <c r="Z143" s="252">
        <f t="shared" ref="Z143:Z148" si="941">+Z142+Y143-P143-Q143</f>
        <v>0</v>
      </c>
    </row>
    <row r="144" spans="1:26" ht="22.5" x14ac:dyDescent="0.55000000000000004">
      <c r="A144">
        <v>149</v>
      </c>
      <c r="B144" s="250"/>
      <c r="C144" s="45"/>
      <c r="D144" t="s">
        <v>428</v>
      </c>
      <c r="E144">
        <v>24</v>
      </c>
      <c r="F144">
        <v>106</v>
      </c>
      <c r="G144" s="1">
        <v>44164</v>
      </c>
      <c r="H144" s="130">
        <v>0</v>
      </c>
      <c r="I144" s="249">
        <f t="shared" si="929"/>
        <v>981</v>
      </c>
      <c r="J144" s="130"/>
      <c r="K144" s="254">
        <f t="shared" si="930"/>
        <v>977</v>
      </c>
      <c r="L144" s="278">
        <f t="shared" si="931"/>
        <v>78</v>
      </c>
      <c r="M144" s="5"/>
      <c r="N144" s="254">
        <f t="shared" si="932"/>
        <v>3</v>
      </c>
      <c r="O144" s="130">
        <v>0</v>
      </c>
      <c r="P144" s="130"/>
      <c r="Q144" s="6"/>
      <c r="R144" s="279">
        <f t="shared" si="933"/>
        <v>352</v>
      </c>
      <c r="S144" s="240">
        <f t="shared" si="934"/>
        <v>591</v>
      </c>
      <c r="T144" s="255">
        <f t="shared" si="935"/>
        <v>0</v>
      </c>
      <c r="U144" s="281">
        <f t="shared" ref="U144" si="942">+G144</f>
        <v>44164</v>
      </c>
      <c r="V144" s="5">
        <f t="shared" ref="V144" si="943">+H144</f>
        <v>0</v>
      </c>
      <c r="W144" s="27">
        <f t="shared" ref="W144" si="944">+I144</f>
        <v>981</v>
      </c>
      <c r="X144" s="255">
        <f t="shared" si="939"/>
        <v>0</v>
      </c>
      <c r="Y144" s="5">
        <f t="shared" ref="Y144" si="945">+O144</f>
        <v>0</v>
      </c>
      <c r="Z144" s="252">
        <f t="shared" si="941"/>
        <v>0</v>
      </c>
    </row>
    <row r="145" spans="1:26" ht="22.5" x14ac:dyDescent="0.55000000000000004">
      <c r="A145">
        <v>150</v>
      </c>
      <c r="B145" s="250"/>
      <c r="C145" s="45"/>
      <c r="D145" t="s">
        <v>429</v>
      </c>
      <c r="E145">
        <v>24</v>
      </c>
      <c r="F145">
        <v>107</v>
      </c>
      <c r="G145" s="1">
        <v>44165</v>
      </c>
      <c r="H145" s="130">
        <v>0</v>
      </c>
      <c r="I145" s="249">
        <f t="shared" si="929"/>
        <v>981</v>
      </c>
      <c r="J145" s="130"/>
      <c r="K145" s="254">
        <f t="shared" si="930"/>
        <v>977</v>
      </c>
      <c r="L145" s="278">
        <f t="shared" si="931"/>
        <v>78</v>
      </c>
      <c r="M145" s="5"/>
      <c r="N145" s="254">
        <f t="shared" si="932"/>
        <v>3</v>
      </c>
      <c r="O145" s="130">
        <v>0</v>
      </c>
      <c r="P145" s="130"/>
      <c r="Q145" s="6"/>
      <c r="R145" s="279">
        <f t="shared" si="933"/>
        <v>352</v>
      </c>
      <c r="S145" s="240">
        <f t="shared" si="934"/>
        <v>591</v>
      </c>
      <c r="T145" s="255">
        <f t="shared" si="935"/>
        <v>0</v>
      </c>
      <c r="U145" s="281">
        <f t="shared" ref="U145" si="946">+G145</f>
        <v>44165</v>
      </c>
      <c r="V145" s="5">
        <f t="shared" ref="V145" si="947">+H145</f>
        <v>0</v>
      </c>
      <c r="W145" s="27">
        <f t="shared" ref="W145" si="948">+I145</f>
        <v>981</v>
      </c>
      <c r="X145" s="255">
        <f t="shared" si="939"/>
        <v>0</v>
      </c>
      <c r="Y145" s="5">
        <f t="shared" ref="Y145" si="949">+O145</f>
        <v>0</v>
      </c>
      <c r="Z145" s="252">
        <f t="shared" si="941"/>
        <v>0</v>
      </c>
    </row>
    <row r="146" spans="1:26" ht="22.5" x14ac:dyDescent="0.55000000000000004">
      <c r="A146">
        <v>151</v>
      </c>
      <c r="B146" s="250"/>
      <c r="C146" s="45"/>
      <c r="D146" t="s">
        <v>430</v>
      </c>
      <c r="E146">
        <v>24</v>
      </c>
      <c r="F146">
        <v>108</v>
      </c>
      <c r="G146" s="1">
        <v>44166</v>
      </c>
      <c r="H146" s="130">
        <v>0</v>
      </c>
      <c r="I146" s="249">
        <f t="shared" si="929"/>
        <v>981</v>
      </c>
      <c r="J146" s="130"/>
      <c r="K146" s="254">
        <f t="shared" si="930"/>
        <v>977</v>
      </c>
      <c r="L146" s="278">
        <f t="shared" si="931"/>
        <v>78</v>
      </c>
      <c r="M146" s="5"/>
      <c r="N146" s="254">
        <f t="shared" si="932"/>
        <v>3</v>
      </c>
      <c r="O146" s="130">
        <v>0</v>
      </c>
      <c r="P146" s="130"/>
      <c r="Q146" s="6"/>
      <c r="R146" s="279">
        <f t="shared" si="933"/>
        <v>352</v>
      </c>
      <c r="S146" s="240">
        <f t="shared" si="934"/>
        <v>591</v>
      </c>
      <c r="T146" s="255">
        <f t="shared" si="935"/>
        <v>0</v>
      </c>
      <c r="U146" s="281">
        <f t="shared" ref="U146" si="950">+G146</f>
        <v>44166</v>
      </c>
      <c r="V146" s="5">
        <f t="shared" ref="V146" si="951">+H146</f>
        <v>0</v>
      </c>
      <c r="W146" s="27">
        <f t="shared" ref="W146" si="952">+I146</f>
        <v>981</v>
      </c>
      <c r="X146" s="255">
        <f t="shared" si="939"/>
        <v>0</v>
      </c>
      <c r="Y146" s="5">
        <f t="shared" ref="Y146" si="953">+O146</f>
        <v>0</v>
      </c>
      <c r="Z146" s="252">
        <f t="shared" si="941"/>
        <v>0</v>
      </c>
    </row>
    <row r="147" spans="1:26" ht="22.5" x14ac:dyDescent="0.55000000000000004">
      <c r="A147">
        <v>152</v>
      </c>
      <c r="B147" s="250"/>
      <c r="C147" s="45"/>
      <c r="D147" t="s">
        <v>431</v>
      </c>
      <c r="E147">
        <v>24</v>
      </c>
      <c r="F147">
        <v>109</v>
      </c>
      <c r="G147" s="1">
        <v>44167</v>
      </c>
      <c r="H147" s="130">
        <v>0</v>
      </c>
      <c r="I147" s="249">
        <f t="shared" si="929"/>
        <v>981</v>
      </c>
      <c r="J147" s="130"/>
      <c r="K147" s="254">
        <f t="shared" si="930"/>
        <v>977</v>
      </c>
      <c r="L147" s="278">
        <f t="shared" si="931"/>
        <v>78</v>
      </c>
      <c r="M147" s="5"/>
      <c r="N147" s="254">
        <f t="shared" si="932"/>
        <v>3</v>
      </c>
      <c r="O147" s="130">
        <v>0</v>
      </c>
      <c r="P147" s="130"/>
      <c r="Q147" s="6"/>
      <c r="R147" s="279">
        <f t="shared" si="933"/>
        <v>352</v>
      </c>
      <c r="S147" s="240">
        <f t="shared" si="934"/>
        <v>591</v>
      </c>
      <c r="T147" s="255">
        <f t="shared" si="935"/>
        <v>0</v>
      </c>
      <c r="U147" s="281">
        <f t="shared" ref="U147" si="954">+G147</f>
        <v>44167</v>
      </c>
      <c r="V147" s="5">
        <f t="shared" ref="V147" si="955">+H147</f>
        <v>0</v>
      </c>
      <c r="W147" s="27">
        <f t="shared" ref="W147" si="956">+I147</f>
        <v>981</v>
      </c>
      <c r="X147" s="255">
        <f t="shared" si="939"/>
        <v>0</v>
      </c>
      <c r="Y147" s="5">
        <f t="shared" ref="Y147" si="957">+O147</f>
        <v>0</v>
      </c>
      <c r="Z147" s="252">
        <f t="shared" si="941"/>
        <v>0</v>
      </c>
    </row>
    <row r="148" spans="1:26" ht="22.5" x14ac:dyDescent="0.55000000000000004">
      <c r="A148">
        <v>153</v>
      </c>
      <c r="B148" s="250"/>
      <c r="C148" s="45"/>
      <c r="D148" t="s">
        <v>432</v>
      </c>
      <c r="E148">
        <v>24</v>
      </c>
      <c r="F148">
        <v>110</v>
      </c>
      <c r="G148" s="1">
        <v>44168</v>
      </c>
      <c r="H148" s="130">
        <v>0</v>
      </c>
      <c r="I148" s="249">
        <f t="shared" si="929"/>
        <v>981</v>
      </c>
      <c r="J148" s="130"/>
      <c r="K148" s="254">
        <f t="shared" si="930"/>
        <v>977</v>
      </c>
      <c r="L148" s="278">
        <f t="shared" si="931"/>
        <v>78</v>
      </c>
      <c r="M148" s="5"/>
      <c r="N148" s="254">
        <f t="shared" si="932"/>
        <v>3</v>
      </c>
      <c r="O148" s="130">
        <v>0</v>
      </c>
      <c r="P148" s="130"/>
      <c r="Q148" s="6"/>
      <c r="R148" s="279">
        <f t="shared" si="933"/>
        <v>352</v>
      </c>
      <c r="S148" s="240">
        <f t="shared" si="934"/>
        <v>591</v>
      </c>
      <c r="T148" s="255">
        <f t="shared" si="935"/>
        <v>0</v>
      </c>
      <c r="U148" s="281">
        <f t="shared" ref="U148" si="958">+G148</f>
        <v>44168</v>
      </c>
      <c r="V148" s="5">
        <f t="shared" ref="V148" si="959">+H148</f>
        <v>0</v>
      </c>
      <c r="W148" s="27">
        <f t="shared" ref="W148" si="960">+I148</f>
        <v>981</v>
      </c>
      <c r="X148" s="255">
        <f t="shared" si="939"/>
        <v>0</v>
      </c>
      <c r="Y148" s="5">
        <f t="shared" ref="Y148" si="961">+O148</f>
        <v>0</v>
      </c>
      <c r="Z148" s="252">
        <f t="shared" si="941"/>
        <v>0</v>
      </c>
    </row>
    <row r="149" spans="1:26" ht="22.5" x14ac:dyDescent="0.55000000000000004">
      <c r="A149">
        <v>154</v>
      </c>
      <c r="B149" s="250"/>
      <c r="C149" s="45"/>
      <c r="D149" t="s">
        <v>433</v>
      </c>
      <c r="E149">
        <v>24</v>
      </c>
      <c r="F149">
        <v>111</v>
      </c>
      <c r="G149" s="1">
        <v>44169</v>
      </c>
      <c r="H149" s="130">
        <v>0</v>
      </c>
      <c r="I149" s="249">
        <f t="shared" ref="I149" si="962">+I148+H149</f>
        <v>981</v>
      </c>
      <c r="J149" s="130"/>
      <c r="K149" s="254">
        <f t="shared" ref="K149" si="963">+K148+J149</f>
        <v>977</v>
      </c>
      <c r="L149" s="278">
        <f t="shared" ref="L149" si="964">+L148+J149</f>
        <v>78</v>
      </c>
      <c r="M149" s="5"/>
      <c r="N149" s="254">
        <f t="shared" ref="N149" si="965">+N148+M149</f>
        <v>3</v>
      </c>
      <c r="O149" s="130">
        <v>0</v>
      </c>
      <c r="P149" s="130"/>
      <c r="Q149" s="6"/>
      <c r="R149" s="279">
        <f t="shared" ref="R149" si="966">+R148+Q149</f>
        <v>352</v>
      </c>
      <c r="S149" s="240">
        <f t="shared" ref="S149" si="967">+S148+Q149</f>
        <v>591</v>
      </c>
      <c r="T149" s="255">
        <f t="shared" ref="T149" si="968">+T148+O149-P149-Q149</f>
        <v>0</v>
      </c>
      <c r="U149" s="281">
        <f t="shared" ref="U149" si="969">+G149</f>
        <v>44169</v>
      </c>
      <c r="V149" s="5">
        <f t="shared" ref="V149" si="970">+H149</f>
        <v>0</v>
      </c>
      <c r="W149" s="27">
        <f t="shared" ref="W149" si="971">+I149</f>
        <v>981</v>
      </c>
      <c r="X149" s="255">
        <f t="shared" ref="X149" si="972">+X148+V149-J149</f>
        <v>0</v>
      </c>
      <c r="Y149" s="5">
        <f t="shared" ref="Y149" si="973">+O149</f>
        <v>0</v>
      </c>
      <c r="Z149" s="252">
        <f t="shared" ref="Z149" si="974">+Z148+Y149-P149-Q149</f>
        <v>0</v>
      </c>
    </row>
    <row r="150" spans="1:26" ht="22.5" x14ac:dyDescent="0.55000000000000004">
      <c r="A150">
        <v>144</v>
      </c>
      <c r="B150" s="250"/>
      <c r="C150" s="45"/>
      <c r="D150" t="s">
        <v>437</v>
      </c>
      <c r="E150">
        <v>24</v>
      </c>
      <c r="F150">
        <v>112</v>
      </c>
      <c r="G150" s="1">
        <v>44170</v>
      </c>
      <c r="H150" s="130">
        <v>0</v>
      </c>
      <c r="I150" s="249">
        <f t="shared" ref="I150" si="975">+I149+H150</f>
        <v>981</v>
      </c>
      <c r="J150" s="130"/>
      <c r="K150" s="254">
        <f t="shared" ref="K150" si="976">+K149+J150</f>
        <v>977</v>
      </c>
      <c r="L150" s="278">
        <f t="shared" ref="L150" si="977">+L149+J150</f>
        <v>78</v>
      </c>
      <c r="M150" s="5"/>
      <c r="N150" s="254">
        <f t="shared" ref="N150" si="978">+N149+M150</f>
        <v>3</v>
      </c>
      <c r="O150" s="130">
        <v>0</v>
      </c>
      <c r="P150" s="130"/>
      <c r="Q150" s="6"/>
      <c r="R150" s="279">
        <f t="shared" ref="R150" si="979">+R149+Q150</f>
        <v>352</v>
      </c>
      <c r="S150" s="240">
        <f t="shared" ref="S150" si="980">+S149+Q150</f>
        <v>591</v>
      </c>
      <c r="T150" s="255">
        <f t="shared" ref="T150" si="981">+T149+O150-P150-Q150</f>
        <v>0</v>
      </c>
      <c r="U150" s="281">
        <f t="shared" ref="U150" si="982">+G150</f>
        <v>44170</v>
      </c>
      <c r="V150" s="5">
        <f t="shared" ref="V150" si="983">+H150</f>
        <v>0</v>
      </c>
      <c r="W150" s="27">
        <f t="shared" ref="W150" si="984">+I150</f>
        <v>981</v>
      </c>
      <c r="X150" s="255">
        <f t="shared" ref="X150" si="985">+X149+V150-J150</f>
        <v>0</v>
      </c>
      <c r="Y150" s="5">
        <f t="shared" ref="Y150" si="986">+O150</f>
        <v>0</v>
      </c>
      <c r="Z150" s="252">
        <f t="shared" ref="Z150" si="987">+Z149+Y150-P150-Q150</f>
        <v>0</v>
      </c>
    </row>
    <row r="151" spans="1:26" ht="22.5" x14ac:dyDescent="0.55000000000000004">
      <c r="A151">
        <v>145</v>
      </c>
      <c r="B151" s="250"/>
      <c r="C151" s="45"/>
      <c r="D151" t="s">
        <v>438</v>
      </c>
      <c r="E151">
        <v>24</v>
      </c>
      <c r="F151">
        <v>113</v>
      </c>
      <c r="G151" s="1">
        <v>44171</v>
      </c>
      <c r="H151" s="130">
        <v>0</v>
      </c>
      <c r="I151" s="249">
        <f t="shared" ref="I151" si="988">+I150+H151</f>
        <v>981</v>
      </c>
      <c r="J151" s="130"/>
      <c r="K151" s="254">
        <f t="shared" ref="K151" si="989">+K150+J151</f>
        <v>977</v>
      </c>
      <c r="L151" s="278">
        <f t="shared" ref="L151" si="990">+L150+J151</f>
        <v>78</v>
      </c>
      <c r="M151" s="5"/>
      <c r="N151" s="254">
        <f t="shared" ref="N151" si="991">+N150+M151</f>
        <v>3</v>
      </c>
      <c r="O151" s="130">
        <v>0</v>
      </c>
      <c r="P151" s="130"/>
      <c r="Q151" s="6"/>
      <c r="R151" s="279">
        <f t="shared" ref="R151" si="992">+R150+Q151</f>
        <v>352</v>
      </c>
      <c r="S151" s="240">
        <f t="shared" ref="S151" si="993">+S150+Q151</f>
        <v>591</v>
      </c>
      <c r="T151" s="255">
        <f t="shared" ref="T151" si="994">+T150+O151-P151-Q151</f>
        <v>0</v>
      </c>
      <c r="U151" s="281">
        <f t="shared" ref="U151" si="995">+G151</f>
        <v>44171</v>
      </c>
      <c r="V151" s="5">
        <f t="shared" ref="V151" si="996">+H151</f>
        <v>0</v>
      </c>
      <c r="W151" s="27">
        <f t="shared" ref="W151" si="997">+I151</f>
        <v>981</v>
      </c>
      <c r="X151" s="255">
        <f t="shared" ref="X151" si="998">+X150+V151-J151</f>
        <v>0</v>
      </c>
      <c r="Y151" s="5">
        <f t="shared" ref="Y151" si="999">+O151</f>
        <v>0</v>
      </c>
      <c r="Z151" s="252">
        <f t="shared" ref="Z151" si="1000">+Z150+Y151-P151-Q151</f>
        <v>0</v>
      </c>
    </row>
    <row r="152" spans="1:26" ht="22.5" x14ac:dyDescent="0.55000000000000004">
      <c r="A152">
        <v>146</v>
      </c>
      <c r="B152" s="250"/>
      <c r="C152" s="45"/>
      <c r="D152" t="s">
        <v>439</v>
      </c>
      <c r="E152">
        <v>24</v>
      </c>
      <c r="F152">
        <v>114</v>
      </c>
      <c r="G152" s="1">
        <v>44172</v>
      </c>
      <c r="H152" s="130">
        <v>0</v>
      </c>
      <c r="I152" s="249">
        <f t="shared" ref="I152" si="1001">+I151+H152</f>
        <v>981</v>
      </c>
      <c r="J152" s="130"/>
      <c r="K152" s="254">
        <f t="shared" ref="K152" si="1002">+K151+J152</f>
        <v>977</v>
      </c>
      <c r="L152" s="278">
        <f t="shared" ref="L152" si="1003">+L151+J152</f>
        <v>78</v>
      </c>
      <c r="M152" s="5"/>
      <c r="N152" s="254">
        <f t="shared" ref="N152" si="1004">+N151+M152</f>
        <v>3</v>
      </c>
      <c r="O152" s="130">
        <v>0</v>
      </c>
      <c r="P152" s="130"/>
      <c r="Q152" s="6"/>
      <c r="R152" s="279">
        <f t="shared" ref="R152" si="1005">+R151+Q152</f>
        <v>352</v>
      </c>
      <c r="S152" s="240">
        <f t="shared" ref="S152" si="1006">+S151+Q152</f>
        <v>591</v>
      </c>
      <c r="T152" s="255">
        <f t="shared" ref="T152" si="1007">+T151+O152-P152-Q152</f>
        <v>0</v>
      </c>
      <c r="U152" s="281">
        <f t="shared" ref="U152" si="1008">+G152</f>
        <v>44172</v>
      </c>
      <c r="V152" s="5">
        <f t="shared" ref="V152" si="1009">+H152</f>
        <v>0</v>
      </c>
      <c r="W152" s="27">
        <f t="shared" ref="W152" si="1010">+I152</f>
        <v>981</v>
      </c>
      <c r="X152" s="255">
        <f t="shared" ref="X152" si="1011">+X151+V152-J152</f>
        <v>0</v>
      </c>
      <c r="Y152" s="5">
        <f t="shared" ref="Y152" si="1012">+O152</f>
        <v>0</v>
      </c>
      <c r="Z152" s="252">
        <f t="shared" ref="Z152" si="1013">+Z151+Y152-P152-Q152</f>
        <v>0</v>
      </c>
    </row>
    <row r="153" spans="1:26" ht="22.5" x14ac:dyDescent="0.55000000000000004">
      <c r="A153">
        <v>147</v>
      </c>
      <c r="B153" s="250"/>
      <c r="C153" s="45"/>
      <c r="D153" t="s">
        <v>440</v>
      </c>
      <c r="E153">
        <v>24</v>
      </c>
      <c r="F153">
        <v>115</v>
      </c>
      <c r="G153" s="1">
        <v>44173</v>
      </c>
      <c r="H153" s="130">
        <v>0</v>
      </c>
      <c r="I153" s="249">
        <f t="shared" ref="I153" si="1014">+I152+H153</f>
        <v>981</v>
      </c>
      <c r="J153" s="130"/>
      <c r="K153" s="254">
        <f t="shared" ref="K153" si="1015">+K152+J153</f>
        <v>977</v>
      </c>
      <c r="L153" s="278">
        <f t="shared" ref="L153" si="1016">+L152+J153</f>
        <v>78</v>
      </c>
      <c r="M153" s="5"/>
      <c r="N153" s="254">
        <f t="shared" ref="N153" si="1017">+N152+M153</f>
        <v>3</v>
      </c>
      <c r="O153" s="130">
        <v>0</v>
      </c>
      <c r="P153" s="130"/>
      <c r="Q153" s="6"/>
      <c r="R153" s="279">
        <f t="shared" ref="R153" si="1018">+R152+Q153</f>
        <v>352</v>
      </c>
      <c r="S153" s="240">
        <f t="shared" ref="S153" si="1019">+S152+Q153</f>
        <v>591</v>
      </c>
      <c r="T153" s="255">
        <f t="shared" ref="T153" si="1020">+T152+O153-P153-Q153</f>
        <v>0</v>
      </c>
      <c r="U153" s="281">
        <f t="shared" ref="U153" si="1021">+G153</f>
        <v>44173</v>
      </c>
      <c r="V153" s="5">
        <f t="shared" ref="V153" si="1022">+H153</f>
        <v>0</v>
      </c>
      <c r="W153" s="27">
        <f t="shared" ref="W153" si="1023">+I153</f>
        <v>981</v>
      </c>
      <c r="X153" s="255">
        <f t="shared" ref="X153" si="1024">+X152+V153-J153</f>
        <v>0</v>
      </c>
      <c r="Y153" s="5">
        <f t="shared" ref="Y153" si="1025">+O153</f>
        <v>0</v>
      </c>
      <c r="Z153" s="252">
        <f t="shared" ref="Z153" si="1026">+Z152+Y153-P153-Q153</f>
        <v>0</v>
      </c>
    </row>
    <row r="154" spans="1:26" ht="22.5" x14ac:dyDescent="0.55000000000000004">
      <c r="A154">
        <v>148</v>
      </c>
      <c r="B154" s="250"/>
      <c r="C154" s="45"/>
      <c r="D154" t="s">
        <v>441</v>
      </c>
      <c r="E154">
        <v>24</v>
      </c>
      <c r="F154">
        <v>116</v>
      </c>
      <c r="G154" s="1">
        <v>44174</v>
      </c>
      <c r="H154" s="130">
        <v>0</v>
      </c>
      <c r="I154" s="249">
        <f t="shared" ref="I154" si="1027">+I153+H154</f>
        <v>981</v>
      </c>
      <c r="J154" s="130"/>
      <c r="K154" s="254">
        <f t="shared" ref="K154" si="1028">+K153+J154</f>
        <v>977</v>
      </c>
      <c r="L154" s="278">
        <f t="shared" ref="L154" si="1029">+L153+J154</f>
        <v>78</v>
      </c>
      <c r="M154" s="5"/>
      <c r="N154" s="254">
        <f t="shared" ref="N154" si="1030">+N153+M154</f>
        <v>3</v>
      </c>
      <c r="O154" s="130">
        <v>0</v>
      </c>
      <c r="P154" s="130"/>
      <c r="Q154" s="6"/>
      <c r="R154" s="279">
        <f t="shared" ref="R154" si="1031">+R153+Q154</f>
        <v>352</v>
      </c>
      <c r="S154" s="240">
        <f t="shared" ref="S154" si="1032">+S153+Q154</f>
        <v>591</v>
      </c>
      <c r="T154" s="255">
        <f t="shared" ref="T154" si="1033">+T153+O154-P154-Q154</f>
        <v>0</v>
      </c>
      <c r="U154" s="281">
        <f t="shared" ref="U154" si="1034">+G154</f>
        <v>44174</v>
      </c>
      <c r="V154" s="5">
        <f t="shared" ref="V154" si="1035">+H154</f>
        <v>0</v>
      </c>
      <c r="W154" s="27">
        <f t="shared" ref="W154" si="1036">+I154</f>
        <v>981</v>
      </c>
      <c r="X154" s="255">
        <f t="shared" ref="X154" si="1037">+X153+V154-J154</f>
        <v>0</v>
      </c>
      <c r="Y154" s="5">
        <f t="shared" ref="Y154" si="1038">+O154</f>
        <v>0</v>
      </c>
      <c r="Z154" s="252">
        <f t="shared" ref="Z154" si="1039">+Z153+Y154-P154-Q154</f>
        <v>0</v>
      </c>
    </row>
    <row r="155" spans="1:26" ht="22.5" x14ac:dyDescent="0.55000000000000004">
      <c r="A155">
        <v>149</v>
      </c>
      <c r="B155" s="250"/>
      <c r="C155" s="45"/>
      <c r="D155" t="s">
        <v>442</v>
      </c>
      <c r="E155">
        <v>24</v>
      </c>
      <c r="F155">
        <v>117</v>
      </c>
      <c r="G155" s="1">
        <v>44175</v>
      </c>
      <c r="H155" s="130">
        <v>0</v>
      </c>
      <c r="I155" s="249">
        <f t="shared" ref="I155" si="1040">+I154+H155</f>
        <v>981</v>
      </c>
      <c r="J155" s="130"/>
      <c r="K155" s="254">
        <f t="shared" ref="K155" si="1041">+K154+J155</f>
        <v>977</v>
      </c>
      <c r="L155" s="278">
        <f t="shared" ref="L155" si="1042">+L154+J155</f>
        <v>78</v>
      </c>
      <c r="M155" s="5"/>
      <c r="N155" s="254">
        <f t="shared" ref="N155" si="1043">+N154+M155</f>
        <v>3</v>
      </c>
      <c r="O155" s="130">
        <v>0</v>
      </c>
      <c r="P155" s="130"/>
      <c r="Q155" s="6"/>
      <c r="R155" s="279">
        <f t="shared" ref="R155" si="1044">+R154+Q155</f>
        <v>352</v>
      </c>
      <c r="S155" s="240">
        <f t="shared" ref="S155" si="1045">+S154+Q155</f>
        <v>591</v>
      </c>
      <c r="T155" s="255">
        <f t="shared" ref="T155" si="1046">+T154+O155-P155-Q155</f>
        <v>0</v>
      </c>
      <c r="U155" s="281">
        <f t="shared" ref="U155" si="1047">+G155</f>
        <v>44175</v>
      </c>
      <c r="V155" s="5">
        <f t="shared" ref="V155" si="1048">+H155</f>
        <v>0</v>
      </c>
      <c r="W155" s="27">
        <f t="shared" ref="W155" si="1049">+I155</f>
        <v>981</v>
      </c>
      <c r="X155" s="255">
        <f t="shared" ref="X155" si="1050">+X154+V155-J155</f>
        <v>0</v>
      </c>
      <c r="Y155" s="5">
        <f t="shared" ref="Y155" si="1051">+O155</f>
        <v>0</v>
      </c>
      <c r="Z155" s="252">
        <f t="shared" ref="Z155" si="1052">+Z154+Y155-P155-Q155</f>
        <v>0</v>
      </c>
    </row>
    <row r="156" spans="1:26" ht="22.5" x14ac:dyDescent="0.55000000000000004">
      <c r="A156">
        <v>150</v>
      </c>
      <c r="B156" s="250"/>
      <c r="C156" s="45"/>
      <c r="D156" t="s">
        <v>443</v>
      </c>
      <c r="E156">
        <v>24</v>
      </c>
      <c r="F156">
        <v>118</v>
      </c>
      <c r="G156" s="1">
        <v>44176</v>
      </c>
      <c r="H156" s="130">
        <v>0</v>
      </c>
      <c r="I156" s="249">
        <f t="shared" ref="I156" si="1053">+I155+H156</f>
        <v>981</v>
      </c>
      <c r="J156" s="130"/>
      <c r="K156" s="254">
        <f t="shared" ref="K156" si="1054">+K155+J156</f>
        <v>977</v>
      </c>
      <c r="L156" s="278">
        <f t="shared" ref="L156" si="1055">+L155+J156</f>
        <v>78</v>
      </c>
      <c r="M156" s="5"/>
      <c r="N156" s="254">
        <f t="shared" ref="N156" si="1056">+N155+M156</f>
        <v>3</v>
      </c>
      <c r="O156" s="130">
        <v>0</v>
      </c>
      <c r="P156" s="130"/>
      <c r="Q156" s="6"/>
      <c r="R156" s="279">
        <f t="shared" ref="R156" si="1057">+R155+Q156</f>
        <v>352</v>
      </c>
      <c r="S156" s="240">
        <f t="shared" ref="S156" si="1058">+S155+Q156</f>
        <v>591</v>
      </c>
      <c r="T156" s="255">
        <f t="shared" ref="T156" si="1059">+T155+O156-P156-Q156</f>
        <v>0</v>
      </c>
      <c r="U156" s="281">
        <f t="shared" ref="U156" si="1060">+G156</f>
        <v>44176</v>
      </c>
      <c r="V156" s="5">
        <f t="shared" ref="V156" si="1061">+H156</f>
        <v>0</v>
      </c>
      <c r="W156" s="27">
        <f t="shared" ref="W156" si="1062">+I156</f>
        <v>981</v>
      </c>
      <c r="X156" s="255">
        <f t="shared" ref="X156" si="1063">+X155+V156-J156</f>
        <v>0</v>
      </c>
      <c r="Y156" s="5">
        <f t="shared" ref="Y156" si="1064">+O156</f>
        <v>0</v>
      </c>
      <c r="Z156" s="252">
        <f t="shared" ref="Z156" si="1065">+Z155+Y156-P156-Q156</f>
        <v>0</v>
      </c>
    </row>
    <row r="157" spans="1:26" ht="22.5" x14ac:dyDescent="0.55000000000000004">
      <c r="A157">
        <v>151</v>
      </c>
      <c r="B157" s="250"/>
      <c r="C157" s="45"/>
      <c r="D157" t="s">
        <v>444</v>
      </c>
      <c r="E157">
        <v>24</v>
      </c>
      <c r="F157">
        <v>119</v>
      </c>
      <c r="G157" s="1">
        <v>44177</v>
      </c>
      <c r="H157" s="130">
        <v>0</v>
      </c>
      <c r="I157" s="249">
        <f t="shared" ref="I157" si="1066">+I156+H157</f>
        <v>981</v>
      </c>
      <c r="J157" s="130"/>
      <c r="K157" s="254">
        <f t="shared" ref="K157" si="1067">+K156+J157</f>
        <v>977</v>
      </c>
      <c r="L157" s="278">
        <f t="shared" ref="L157" si="1068">+L156+J157</f>
        <v>78</v>
      </c>
      <c r="M157" s="5"/>
      <c r="N157" s="254">
        <f t="shared" ref="N157" si="1069">+N156+M157</f>
        <v>3</v>
      </c>
      <c r="O157" s="130">
        <v>0</v>
      </c>
      <c r="P157" s="130"/>
      <c r="Q157" s="6"/>
      <c r="R157" s="279">
        <f t="shared" ref="R157" si="1070">+R156+Q157</f>
        <v>352</v>
      </c>
      <c r="S157" s="240">
        <f t="shared" ref="S157" si="1071">+S156+Q157</f>
        <v>591</v>
      </c>
      <c r="T157" s="255">
        <f t="shared" ref="T157" si="1072">+T156+O157-P157-Q157</f>
        <v>0</v>
      </c>
      <c r="U157" s="281">
        <f t="shared" ref="U157" si="1073">+G157</f>
        <v>44177</v>
      </c>
      <c r="V157" s="5">
        <f t="shared" ref="V157" si="1074">+H157</f>
        <v>0</v>
      </c>
      <c r="W157" s="27">
        <f t="shared" ref="W157" si="1075">+I157</f>
        <v>981</v>
      </c>
      <c r="X157" s="255">
        <f t="shared" ref="X157" si="1076">+X156+V157-J157</f>
        <v>0</v>
      </c>
      <c r="Y157" s="5">
        <f t="shared" ref="Y157" si="1077">+O157</f>
        <v>0</v>
      </c>
      <c r="Z157" s="252">
        <f t="shared" ref="Z157" si="1078">+Z156+Y157-P157-Q157</f>
        <v>0</v>
      </c>
    </row>
    <row r="158" spans="1:26" ht="22.5" x14ac:dyDescent="0.55000000000000004">
      <c r="A158">
        <v>152</v>
      </c>
      <c r="B158" s="250"/>
      <c r="C158" s="45"/>
      <c r="D158" t="s">
        <v>445</v>
      </c>
      <c r="E158">
        <v>24</v>
      </c>
      <c r="F158">
        <v>120</v>
      </c>
      <c r="G158" s="1">
        <v>44178</v>
      </c>
      <c r="H158" s="130">
        <v>0</v>
      </c>
      <c r="I158" s="249">
        <f t="shared" ref="I158" si="1079">+I157+H158</f>
        <v>981</v>
      </c>
      <c r="J158" s="130"/>
      <c r="K158" s="254">
        <f t="shared" ref="K158" si="1080">+K157+J158</f>
        <v>977</v>
      </c>
      <c r="L158" s="278">
        <f t="shared" ref="L158" si="1081">+L157+J158</f>
        <v>78</v>
      </c>
      <c r="M158" s="5"/>
      <c r="N158" s="254">
        <f t="shared" ref="N158" si="1082">+N157+M158</f>
        <v>3</v>
      </c>
      <c r="O158" s="130">
        <v>0</v>
      </c>
      <c r="P158" s="130"/>
      <c r="Q158" s="6"/>
      <c r="R158" s="279">
        <f t="shared" ref="R158" si="1083">+R157+Q158</f>
        <v>352</v>
      </c>
      <c r="S158" s="240">
        <f t="shared" ref="S158" si="1084">+S157+Q158</f>
        <v>591</v>
      </c>
      <c r="T158" s="255">
        <f t="shared" ref="T158" si="1085">+T157+O158-P158-Q158</f>
        <v>0</v>
      </c>
      <c r="U158" s="281">
        <f t="shared" ref="U158" si="1086">+G158</f>
        <v>44178</v>
      </c>
      <c r="V158" s="5">
        <f t="shared" ref="V158" si="1087">+H158</f>
        <v>0</v>
      </c>
      <c r="W158" s="27">
        <f t="shared" ref="W158" si="1088">+I158</f>
        <v>981</v>
      </c>
      <c r="X158" s="255">
        <f t="shared" ref="X158" si="1089">+X157+V158-J158</f>
        <v>0</v>
      </c>
      <c r="Y158" s="5">
        <f t="shared" ref="Y158" si="1090">+O158</f>
        <v>0</v>
      </c>
      <c r="Z158" s="252">
        <f t="shared" ref="Z158" si="1091">+Z157+Y158-P158-Q158</f>
        <v>0</v>
      </c>
    </row>
    <row r="159" spans="1:26" ht="22.5" x14ac:dyDescent="0.55000000000000004">
      <c r="A159">
        <v>153</v>
      </c>
      <c r="B159" s="250"/>
      <c r="C159" s="45"/>
      <c r="D159" t="s">
        <v>446</v>
      </c>
      <c r="E159">
        <v>24</v>
      </c>
      <c r="F159">
        <v>121</v>
      </c>
      <c r="G159" s="1">
        <v>44179</v>
      </c>
      <c r="H159" s="130">
        <v>0</v>
      </c>
      <c r="I159" s="249">
        <f t="shared" ref="I159" si="1092">+I158+H159</f>
        <v>981</v>
      </c>
      <c r="J159" s="130"/>
      <c r="K159" s="254">
        <f t="shared" ref="K159" si="1093">+K158+J159</f>
        <v>977</v>
      </c>
      <c r="L159" s="278">
        <f t="shared" ref="L159" si="1094">+L158+J159</f>
        <v>78</v>
      </c>
      <c r="M159" s="5"/>
      <c r="N159" s="254">
        <f t="shared" ref="N159" si="1095">+N158+M159</f>
        <v>3</v>
      </c>
      <c r="O159" s="130">
        <v>0</v>
      </c>
      <c r="P159" s="130"/>
      <c r="Q159" s="6"/>
      <c r="R159" s="279">
        <f t="shared" ref="R159" si="1096">+R158+Q159</f>
        <v>352</v>
      </c>
      <c r="S159" s="240">
        <f t="shared" ref="S159" si="1097">+S158+Q159</f>
        <v>591</v>
      </c>
      <c r="T159" s="255">
        <f t="shared" ref="T159" si="1098">+T158+O159-P159-Q159</f>
        <v>0</v>
      </c>
      <c r="U159" s="281">
        <f t="shared" ref="U159" si="1099">+G159</f>
        <v>44179</v>
      </c>
      <c r="V159" s="5">
        <f t="shared" ref="V159" si="1100">+H159</f>
        <v>0</v>
      </c>
      <c r="W159" s="27">
        <f t="shared" ref="W159" si="1101">+I159</f>
        <v>981</v>
      </c>
      <c r="X159" s="255">
        <f t="shared" ref="X159" si="1102">+X158+V159-J159</f>
        <v>0</v>
      </c>
      <c r="Y159" s="5">
        <f t="shared" ref="Y159" si="1103">+O159</f>
        <v>0</v>
      </c>
      <c r="Z159" s="252">
        <f t="shared" ref="Z159" si="1104">+Z158+Y159-P159-Q159</f>
        <v>0</v>
      </c>
    </row>
    <row r="160" spans="1:26" ht="22.5" x14ac:dyDescent="0.55000000000000004">
      <c r="A160">
        <v>154</v>
      </c>
      <c r="B160" s="250"/>
      <c r="C160" s="45"/>
      <c r="D160" t="s">
        <v>447</v>
      </c>
      <c r="E160">
        <v>24</v>
      </c>
      <c r="F160">
        <v>122</v>
      </c>
      <c r="G160" s="1">
        <v>44180</v>
      </c>
      <c r="H160" s="130">
        <v>0</v>
      </c>
      <c r="I160" s="249">
        <f t="shared" ref="I160" si="1105">+I159+H160</f>
        <v>981</v>
      </c>
      <c r="J160" s="130"/>
      <c r="K160" s="254">
        <f t="shared" ref="K160" si="1106">+K159+J160</f>
        <v>977</v>
      </c>
      <c r="L160" s="278">
        <f t="shared" ref="L160" si="1107">+L159+J160</f>
        <v>78</v>
      </c>
      <c r="M160" s="5"/>
      <c r="N160" s="254">
        <f t="shared" ref="N160" si="1108">+N159+M160</f>
        <v>3</v>
      </c>
      <c r="O160" s="130">
        <v>0</v>
      </c>
      <c r="P160" s="130"/>
      <c r="Q160" s="6"/>
      <c r="R160" s="279">
        <f t="shared" ref="R160" si="1109">+R159+Q160</f>
        <v>352</v>
      </c>
      <c r="S160" s="240">
        <f t="shared" ref="S160" si="1110">+S159+Q160</f>
        <v>591</v>
      </c>
      <c r="T160" s="255">
        <f t="shared" ref="T160" si="1111">+T159+O160-P160-Q160</f>
        <v>0</v>
      </c>
      <c r="U160" s="281">
        <f t="shared" ref="U160" si="1112">+G160</f>
        <v>44180</v>
      </c>
      <c r="V160" s="5">
        <f t="shared" ref="V160" si="1113">+H160</f>
        <v>0</v>
      </c>
      <c r="W160" s="27">
        <f t="shared" ref="W160" si="1114">+I160</f>
        <v>981</v>
      </c>
      <c r="X160" s="255">
        <f t="shared" ref="X160" si="1115">+X159+V160-J160</f>
        <v>0</v>
      </c>
      <c r="Y160" s="5">
        <f t="shared" ref="Y160" si="1116">+O160</f>
        <v>0</v>
      </c>
      <c r="Z160" s="252">
        <f t="shared" ref="Z160" si="1117">+Z159+Y160-P160-Q160</f>
        <v>0</v>
      </c>
    </row>
    <row r="161" spans="1:26" ht="22.5" x14ac:dyDescent="0.55000000000000004">
      <c r="A161">
        <v>155</v>
      </c>
      <c r="B161" s="250"/>
      <c r="C161" s="45"/>
      <c r="D161" t="s">
        <v>448</v>
      </c>
      <c r="E161">
        <v>24</v>
      </c>
      <c r="F161">
        <v>123</v>
      </c>
      <c r="G161" s="1">
        <v>44181</v>
      </c>
      <c r="H161" s="130">
        <v>0</v>
      </c>
      <c r="I161" s="249">
        <f t="shared" ref="I161" si="1118">+I160+H161</f>
        <v>981</v>
      </c>
      <c r="J161" s="130"/>
      <c r="K161" s="254">
        <f t="shared" ref="K161" si="1119">+K160+J161</f>
        <v>977</v>
      </c>
      <c r="L161" s="278">
        <f t="shared" ref="L161" si="1120">+L160+J161</f>
        <v>78</v>
      </c>
      <c r="M161" s="5"/>
      <c r="N161" s="254">
        <f t="shared" ref="N161" si="1121">+N160+M161</f>
        <v>3</v>
      </c>
      <c r="O161" s="130">
        <v>0</v>
      </c>
      <c r="P161" s="130"/>
      <c r="Q161" s="6"/>
      <c r="R161" s="279">
        <f t="shared" ref="R161" si="1122">+R160+Q161</f>
        <v>352</v>
      </c>
      <c r="S161" s="240">
        <f t="shared" ref="S161" si="1123">+S160+Q161</f>
        <v>591</v>
      </c>
      <c r="T161" s="255">
        <f t="shared" ref="T161" si="1124">+T160+O161-P161-Q161</f>
        <v>0</v>
      </c>
      <c r="U161" s="281">
        <f t="shared" ref="U161" si="1125">+G161</f>
        <v>44181</v>
      </c>
      <c r="V161" s="5">
        <f t="shared" ref="V161" si="1126">+H161</f>
        <v>0</v>
      </c>
      <c r="W161" s="27">
        <f t="shared" ref="W161" si="1127">+I161</f>
        <v>981</v>
      </c>
      <c r="X161" s="255">
        <f t="shared" ref="X161" si="1128">+X160+V161-J161</f>
        <v>0</v>
      </c>
      <c r="Y161" s="5">
        <f t="shared" ref="Y161" si="1129">+O161</f>
        <v>0</v>
      </c>
      <c r="Z161" s="252">
        <f t="shared" ref="Z161" si="1130">+Z160+Y161-P161-Q161</f>
        <v>0</v>
      </c>
    </row>
    <row r="162" spans="1:26" ht="22.5" x14ac:dyDescent="0.55000000000000004">
      <c r="A162">
        <v>156</v>
      </c>
      <c r="B162" s="250"/>
      <c r="C162" s="45"/>
      <c r="D162" t="s">
        <v>449</v>
      </c>
      <c r="E162">
        <v>24</v>
      </c>
      <c r="F162">
        <v>124</v>
      </c>
      <c r="G162" s="1">
        <v>44182</v>
      </c>
      <c r="H162" s="130">
        <v>0</v>
      </c>
      <c r="I162" s="249">
        <f t="shared" ref="I162" si="1131">+I161+H162</f>
        <v>981</v>
      </c>
      <c r="J162" s="130"/>
      <c r="K162" s="254">
        <f t="shared" ref="K162" si="1132">+K161+J162</f>
        <v>977</v>
      </c>
      <c r="L162" s="278">
        <f t="shared" ref="L162" si="1133">+L161+J162</f>
        <v>78</v>
      </c>
      <c r="M162" s="5"/>
      <c r="N162" s="254">
        <f t="shared" ref="N162" si="1134">+N161+M162</f>
        <v>3</v>
      </c>
      <c r="O162" s="130">
        <v>0</v>
      </c>
      <c r="P162" s="130"/>
      <c r="Q162" s="6"/>
      <c r="R162" s="279">
        <f t="shared" ref="R162" si="1135">+R161+Q162</f>
        <v>352</v>
      </c>
      <c r="S162" s="240">
        <f t="shared" ref="S162" si="1136">+S161+Q162</f>
        <v>591</v>
      </c>
      <c r="T162" s="255">
        <f t="shared" ref="T162" si="1137">+T161+O162-P162-Q162</f>
        <v>0</v>
      </c>
      <c r="U162" s="281">
        <f t="shared" ref="U162" si="1138">+G162</f>
        <v>44182</v>
      </c>
      <c r="V162" s="5">
        <f t="shared" ref="V162" si="1139">+H162</f>
        <v>0</v>
      </c>
      <c r="W162" s="27">
        <f t="shared" ref="W162" si="1140">+I162</f>
        <v>981</v>
      </c>
      <c r="X162" s="255">
        <f t="shared" ref="X162" si="1141">+X161+V162-J162</f>
        <v>0</v>
      </c>
      <c r="Y162" s="5">
        <f t="shared" ref="Y162" si="1142">+O162</f>
        <v>0</v>
      </c>
      <c r="Z162" s="252">
        <f t="shared" ref="Z162" si="1143">+Z161+Y162-P162-Q162</f>
        <v>0</v>
      </c>
    </row>
    <row r="163" spans="1:26" ht="22.5" x14ac:dyDescent="0.55000000000000004">
      <c r="A163">
        <v>157</v>
      </c>
      <c r="B163" s="250"/>
      <c r="C163" s="45"/>
      <c r="D163" t="s">
        <v>450</v>
      </c>
      <c r="E163">
        <v>24</v>
      </c>
      <c r="F163">
        <v>125</v>
      </c>
      <c r="G163" s="1">
        <v>44183</v>
      </c>
      <c r="H163" s="130">
        <v>0</v>
      </c>
      <c r="I163" s="249">
        <f t="shared" ref="I163" si="1144">+I162+H163</f>
        <v>981</v>
      </c>
      <c r="J163" s="130"/>
      <c r="K163" s="254">
        <f t="shared" ref="K163" si="1145">+K162+J163</f>
        <v>977</v>
      </c>
      <c r="L163" s="278">
        <f t="shared" ref="L163" si="1146">+L162+J163</f>
        <v>78</v>
      </c>
      <c r="M163" s="5"/>
      <c r="N163" s="254">
        <f t="shared" ref="N163" si="1147">+N162+M163</f>
        <v>3</v>
      </c>
      <c r="O163" s="130">
        <v>0</v>
      </c>
      <c r="P163" s="130"/>
      <c r="Q163" s="6"/>
      <c r="R163" s="279">
        <f t="shared" ref="R163" si="1148">+R162+Q163</f>
        <v>352</v>
      </c>
      <c r="S163" s="240">
        <f t="shared" ref="S163" si="1149">+S162+Q163</f>
        <v>591</v>
      </c>
      <c r="T163" s="255">
        <f t="shared" ref="T163" si="1150">+T162+O163-P163-Q163</f>
        <v>0</v>
      </c>
      <c r="U163" s="281">
        <f t="shared" ref="U163" si="1151">+G163</f>
        <v>44183</v>
      </c>
      <c r="V163" s="5">
        <f t="shared" ref="V163" si="1152">+H163</f>
        <v>0</v>
      </c>
      <c r="W163" s="27">
        <f t="shared" ref="W163" si="1153">+I163</f>
        <v>981</v>
      </c>
      <c r="X163" s="255">
        <f t="shared" ref="X163" si="1154">+X162+V163-J163</f>
        <v>0</v>
      </c>
      <c r="Y163" s="5">
        <f t="shared" ref="Y163" si="1155">+O163</f>
        <v>0</v>
      </c>
      <c r="Z163" s="252">
        <f t="shared" ref="Z163" si="1156">+Z162+Y163-P163-Q163</f>
        <v>0</v>
      </c>
    </row>
    <row r="164" spans="1:26" ht="22.5" x14ac:dyDescent="0.55000000000000004">
      <c r="A164">
        <v>158</v>
      </c>
      <c r="B164" s="250"/>
      <c r="C164" s="45"/>
      <c r="D164" t="s">
        <v>451</v>
      </c>
      <c r="E164">
        <v>24</v>
      </c>
      <c r="F164">
        <v>126</v>
      </c>
      <c r="G164" s="1">
        <v>44184</v>
      </c>
      <c r="H164" s="130">
        <v>0</v>
      </c>
      <c r="I164" s="249">
        <f t="shared" ref="I164" si="1157">+I163+H164</f>
        <v>981</v>
      </c>
      <c r="J164" s="130"/>
      <c r="K164" s="254">
        <f t="shared" ref="K164" si="1158">+K163+J164</f>
        <v>977</v>
      </c>
      <c r="L164" s="278">
        <f t="shared" ref="L164" si="1159">+L163+J164</f>
        <v>78</v>
      </c>
      <c r="M164" s="5"/>
      <c r="N164" s="254">
        <f t="shared" ref="N164" si="1160">+N163+M164</f>
        <v>3</v>
      </c>
      <c r="O164" s="130">
        <v>0</v>
      </c>
      <c r="P164" s="130"/>
      <c r="Q164" s="6"/>
      <c r="R164" s="279">
        <f t="shared" ref="R164" si="1161">+R163+Q164</f>
        <v>352</v>
      </c>
      <c r="S164" s="240">
        <f t="shared" ref="S164" si="1162">+S163+Q164</f>
        <v>591</v>
      </c>
      <c r="T164" s="255">
        <f t="shared" ref="T164" si="1163">+T163+O164-P164-Q164</f>
        <v>0</v>
      </c>
      <c r="U164" s="281">
        <f t="shared" ref="U164" si="1164">+G164</f>
        <v>44184</v>
      </c>
      <c r="V164" s="5">
        <f t="shared" ref="V164" si="1165">+H164</f>
        <v>0</v>
      </c>
      <c r="W164" s="27">
        <f t="shared" ref="W164" si="1166">+I164</f>
        <v>981</v>
      </c>
      <c r="X164" s="255">
        <f t="shared" ref="X164" si="1167">+X163+V164-J164</f>
        <v>0</v>
      </c>
      <c r="Y164" s="5">
        <f t="shared" ref="Y164" si="1168">+O164</f>
        <v>0</v>
      </c>
      <c r="Z164" s="252">
        <f t="shared" ref="Z164" si="1169">+Z163+Y164-P164-Q164</f>
        <v>0</v>
      </c>
    </row>
    <row r="165" spans="1:26" ht="22.5" x14ac:dyDescent="0.55000000000000004">
      <c r="A165">
        <v>159</v>
      </c>
      <c r="B165" s="250"/>
      <c r="C165" s="45"/>
      <c r="D165" t="s">
        <v>452</v>
      </c>
      <c r="E165">
        <v>24</v>
      </c>
      <c r="F165">
        <v>127</v>
      </c>
      <c r="G165" s="1">
        <v>44185</v>
      </c>
      <c r="H165" s="130">
        <v>0</v>
      </c>
      <c r="I165" s="249">
        <f t="shared" ref="I165" si="1170">+I164+H165</f>
        <v>981</v>
      </c>
      <c r="J165" s="130"/>
      <c r="K165" s="254">
        <f t="shared" ref="K165" si="1171">+K164+J165</f>
        <v>977</v>
      </c>
      <c r="L165" s="278">
        <f t="shared" ref="L165" si="1172">+L164+J165</f>
        <v>78</v>
      </c>
      <c r="M165" s="5"/>
      <c r="N165" s="254">
        <f t="shared" ref="N165" si="1173">+N164+M165</f>
        <v>3</v>
      </c>
      <c r="O165" s="130">
        <v>0</v>
      </c>
      <c r="P165" s="130"/>
      <c r="Q165" s="6"/>
      <c r="R165" s="279">
        <f t="shared" ref="R165" si="1174">+R164+Q165</f>
        <v>352</v>
      </c>
      <c r="S165" s="240">
        <f t="shared" ref="S165" si="1175">+S164+Q165</f>
        <v>591</v>
      </c>
      <c r="T165" s="255">
        <f t="shared" ref="T165" si="1176">+T164+O165-P165-Q165</f>
        <v>0</v>
      </c>
      <c r="U165" s="281">
        <f t="shared" ref="U165" si="1177">+G165</f>
        <v>44185</v>
      </c>
      <c r="V165" s="5">
        <f t="shared" ref="V165" si="1178">+H165</f>
        <v>0</v>
      </c>
      <c r="W165" s="27">
        <f t="shared" ref="W165" si="1179">+I165</f>
        <v>981</v>
      </c>
      <c r="X165" s="255">
        <f t="shared" ref="X165" si="1180">+X164+V165-J165</f>
        <v>0</v>
      </c>
      <c r="Y165" s="5">
        <f t="shared" ref="Y165" si="1181">+O165</f>
        <v>0</v>
      </c>
      <c r="Z165" s="252">
        <f t="shared" ref="Z165" si="1182">+Z164+Y165-P165-Q165</f>
        <v>0</v>
      </c>
    </row>
    <row r="166" spans="1:26" ht="22.5" x14ac:dyDescent="0.55000000000000004">
      <c r="A166">
        <v>160</v>
      </c>
      <c r="B166" s="250"/>
      <c r="C166" s="45"/>
      <c r="D166" t="s">
        <v>453</v>
      </c>
      <c r="E166">
        <v>24</v>
      </c>
      <c r="F166">
        <v>128</v>
      </c>
      <c r="G166" s="1">
        <v>44186</v>
      </c>
      <c r="H166" s="130">
        <v>0</v>
      </c>
      <c r="I166" s="249">
        <f t="shared" ref="I166" si="1183">+I165+H166</f>
        <v>981</v>
      </c>
      <c r="J166" s="130"/>
      <c r="K166" s="254">
        <f t="shared" ref="K166" si="1184">+K165+J166</f>
        <v>977</v>
      </c>
      <c r="L166" s="278">
        <f t="shared" ref="L166" si="1185">+L165+J166</f>
        <v>78</v>
      </c>
      <c r="M166" s="5"/>
      <c r="N166" s="254">
        <f t="shared" ref="N166" si="1186">+N165+M166</f>
        <v>3</v>
      </c>
      <c r="O166" s="130">
        <v>0</v>
      </c>
      <c r="P166" s="130"/>
      <c r="Q166" s="6"/>
      <c r="R166" s="279">
        <f t="shared" ref="R166" si="1187">+R165+Q166</f>
        <v>352</v>
      </c>
      <c r="S166" s="240">
        <f t="shared" ref="S166" si="1188">+S165+Q166</f>
        <v>591</v>
      </c>
      <c r="T166" s="255">
        <f t="shared" ref="T166" si="1189">+T165+O166-P166-Q166</f>
        <v>0</v>
      </c>
      <c r="U166" s="281">
        <f t="shared" ref="U166" si="1190">+G166</f>
        <v>44186</v>
      </c>
      <c r="V166" s="5">
        <f t="shared" ref="V166" si="1191">+H166</f>
        <v>0</v>
      </c>
      <c r="W166" s="27">
        <f t="shared" ref="W166" si="1192">+I166</f>
        <v>981</v>
      </c>
      <c r="X166" s="255">
        <f t="shared" ref="X166" si="1193">+X165+V166-J166</f>
        <v>0</v>
      </c>
      <c r="Y166" s="5">
        <f t="shared" ref="Y166" si="1194">+O166</f>
        <v>0</v>
      </c>
      <c r="Z166" s="252">
        <f t="shared" ref="Z166" si="1195">+Z165+Y166-P166-Q166</f>
        <v>0</v>
      </c>
    </row>
    <row r="167" spans="1:26" ht="22.5" x14ac:dyDescent="0.55000000000000004">
      <c r="A167">
        <v>161</v>
      </c>
      <c r="B167" s="250"/>
      <c r="C167" s="45"/>
      <c r="D167" t="s">
        <v>454</v>
      </c>
      <c r="E167">
        <v>24</v>
      </c>
      <c r="F167">
        <v>129</v>
      </c>
      <c r="G167" s="1">
        <v>44187</v>
      </c>
      <c r="H167" s="130">
        <v>0</v>
      </c>
      <c r="I167" s="249">
        <f t="shared" ref="I167" si="1196">+I166+H167</f>
        <v>981</v>
      </c>
      <c r="J167" s="130"/>
      <c r="K167" s="254">
        <f t="shared" ref="K167" si="1197">+K166+J167</f>
        <v>977</v>
      </c>
      <c r="L167" s="278">
        <f t="shared" ref="L167" si="1198">+L166+J167</f>
        <v>78</v>
      </c>
      <c r="M167" s="5"/>
      <c r="N167" s="254">
        <f t="shared" ref="N167" si="1199">+N166+M167</f>
        <v>3</v>
      </c>
      <c r="O167" s="130">
        <v>0</v>
      </c>
      <c r="P167" s="130"/>
      <c r="Q167" s="6"/>
      <c r="R167" s="279">
        <f t="shared" ref="R167" si="1200">+R166+Q167</f>
        <v>352</v>
      </c>
      <c r="S167" s="240">
        <f t="shared" ref="S167" si="1201">+S166+Q167</f>
        <v>591</v>
      </c>
      <c r="T167" s="255">
        <f t="shared" ref="T167" si="1202">+T166+O167-P167-Q167</f>
        <v>0</v>
      </c>
      <c r="U167" s="281">
        <f t="shared" ref="U167" si="1203">+G167</f>
        <v>44187</v>
      </c>
      <c r="V167" s="5">
        <f t="shared" ref="V167" si="1204">+H167</f>
        <v>0</v>
      </c>
      <c r="W167" s="27">
        <f t="shared" ref="W167" si="1205">+I167</f>
        <v>981</v>
      </c>
      <c r="X167" s="255">
        <f t="shared" ref="X167" si="1206">+X166+V167-J167</f>
        <v>0</v>
      </c>
      <c r="Y167" s="5">
        <f t="shared" ref="Y167" si="1207">+O167</f>
        <v>0</v>
      </c>
      <c r="Z167" s="252">
        <f t="shared" ref="Z167" si="1208">+Z166+Y167-P167-Q167</f>
        <v>0</v>
      </c>
    </row>
    <row r="168" spans="1:26" ht="22.5" x14ac:dyDescent="0.55000000000000004">
      <c r="A168">
        <v>162</v>
      </c>
      <c r="B168" s="250"/>
      <c r="C168" s="45"/>
      <c r="D168" t="s">
        <v>455</v>
      </c>
      <c r="E168">
        <v>24</v>
      </c>
      <c r="F168">
        <v>130</v>
      </c>
      <c r="G168" s="1">
        <v>44188</v>
      </c>
      <c r="H168" s="130">
        <v>0</v>
      </c>
      <c r="I168" s="249">
        <f t="shared" ref="I168" si="1209">+I167+H168</f>
        <v>981</v>
      </c>
      <c r="J168" s="130"/>
      <c r="K168" s="254">
        <f t="shared" ref="K168" si="1210">+K167+J168</f>
        <v>977</v>
      </c>
      <c r="L168" s="278">
        <f t="shared" ref="L168" si="1211">+L167+J168</f>
        <v>78</v>
      </c>
      <c r="M168" s="5"/>
      <c r="N168" s="254">
        <f t="shared" ref="N168" si="1212">+N167+M168</f>
        <v>3</v>
      </c>
      <c r="O168" s="130">
        <v>0</v>
      </c>
      <c r="P168" s="130"/>
      <c r="Q168" s="6"/>
      <c r="R168" s="279">
        <f t="shared" ref="R168" si="1213">+R167+Q168</f>
        <v>352</v>
      </c>
      <c r="S168" s="240">
        <f t="shared" ref="S168" si="1214">+S167+Q168</f>
        <v>591</v>
      </c>
      <c r="T168" s="255">
        <f t="shared" ref="T168" si="1215">+T167+O168-P168-Q168</f>
        <v>0</v>
      </c>
      <c r="U168" s="281">
        <f t="shared" ref="U168" si="1216">+G168</f>
        <v>44188</v>
      </c>
      <c r="V168" s="5">
        <f t="shared" ref="V168" si="1217">+H168</f>
        <v>0</v>
      </c>
      <c r="W168" s="27">
        <f t="shared" ref="W168" si="1218">+I168</f>
        <v>981</v>
      </c>
      <c r="X168" s="255">
        <f t="shared" ref="X168" si="1219">+X167+V168-J168</f>
        <v>0</v>
      </c>
      <c r="Y168" s="5">
        <f t="shared" ref="Y168" si="1220">+O168</f>
        <v>0</v>
      </c>
      <c r="Z168" s="252">
        <f t="shared" ref="Z168" si="1221">+Z167+Y168-P168-Q168</f>
        <v>0</v>
      </c>
    </row>
    <row r="169" spans="1:26" ht="22.5" x14ac:dyDescent="0.55000000000000004">
      <c r="A169">
        <v>163</v>
      </c>
      <c r="B169" s="250"/>
      <c r="C169" s="45"/>
      <c r="D169" t="s">
        <v>456</v>
      </c>
      <c r="E169">
        <v>24</v>
      </c>
      <c r="F169">
        <v>131</v>
      </c>
      <c r="G169" s="1">
        <v>44189</v>
      </c>
      <c r="H169" s="130">
        <v>0</v>
      </c>
      <c r="I169" s="249">
        <f t="shared" ref="I169" si="1222">+I168+H169</f>
        <v>981</v>
      </c>
      <c r="J169" s="130"/>
      <c r="K169" s="254">
        <f t="shared" ref="K169" si="1223">+K168+J169</f>
        <v>977</v>
      </c>
      <c r="L169" s="278">
        <f t="shared" ref="L169" si="1224">+L168+J169</f>
        <v>78</v>
      </c>
      <c r="M169" s="5"/>
      <c r="N169" s="254">
        <f t="shared" ref="N169" si="1225">+N168+M169</f>
        <v>3</v>
      </c>
      <c r="O169" s="130">
        <v>0</v>
      </c>
      <c r="P169" s="130"/>
      <c r="Q169" s="6"/>
      <c r="R169" s="279">
        <f t="shared" ref="R169" si="1226">+R168+Q169</f>
        <v>352</v>
      </c>
      <c r="S169" s="240">
        <f t="shared" ref="S169" si="1227">+S168+Q169</f>
        <v>591</v>
      </c>
      <c r="T169" s="255">
        <f t="shared" ref="T169" si="1228">+T168+O169-P169-Q169</f>
        <v>0</v>
      </c>
      <c r="U169" s="281">
        <f t="shared" ref="U169" si="1229">+G169</f>
        <v>44189</v>
      </c>
      <c r="V169" s="5">
        <f t="shared" ref="V169" si="1230">+H169</f>
        <v>0</v>
      </c>
      <c r="W169" s="27">
        <f t="shared" ref="W169" si="1231">+I169</f>
        <v>981</v>
      </c>
      <c r="X169" s="255">
        <f t="shared" ref="X169" si="1232">+X168+V169-J169</f>
        <v>0</v>
      </c>
      <c r="Y169" s="5">
        <f t="shared" ref="Y169" si="1233">+O169</f>
        <v>0</v>
      </c>
      <c r="Z169" s="252">
        <f t="shared" ref="Z169" si="1234">+Z168+Y169-P169-Q169</f>
        <v>0</v>
      </c>
    </row>
    <row r="170" spans="1:26" ht="22.5" x14ac:dyDescent="0.55000000000000004">
      <c r="A170">
        <v>164</v>
      </c>
      <c r="B170" s="250"/>
      <c r="C170" s="45"/>
      <c r="D170" t="s">
        <v>457</v>
      </c>
      <c r="E170">
        <v>24</v>
      </c>
      <c r="F170">
        <v>132</v>
      </c>
      <c r="G170" s="1">
        <v>44190</v>
      </c>
      <c r="H170" s="130">
        <v>0</v>
      </c>
      <c r="I170" s="249">
        <f t="shared" ref="I170" si="1235">+I169+H170</f>
        <v>981</v>
      </c>
      <c r="J170" s="130"/>
      <c r="K170" s="254">
        <f t="shared" ref="K170" si="1236">+K169+J170</f>
        <v>977</v>
      </c>
      <c r="L170" s="278">
        <f t="shared" ref="L170" si="1237">+L169+J170</f>
        <v>78</v>
      </c>
      <c r="M170" s="5"/>
      <c r="N170" s="254">
        <f t="shared" ref="N170" si="1238">+N169+M170</f>
        <v>3</v>
      </c>
      <c r="O170" s="130">
        <v>0</v>
      </c>
      <c r="P170" s="130"/>
      <c r="Q170" s="6"/>
      <c r="R170" s="279">
        <f t="shared" ref="R170" si="1239">+R169+Q170</f>
        <v>352</v>
      </c>
      <c r="S170" s="240">
        <f t="shared" ref="S170" si="1240">+S169+Q170</f>
        <v>591</v>
      </c>
      <c r="T170" s="255">
        <f t="shared" ref="T170" si="1241">+T169+O170-P170-Q170</f>
        <v>0</v>
      </c>
      <c r="U170" s="281">
        <f t="shared" ref="U170" si="1242">+G170</f>
        <v>44190</v>
      </c>
      <c r="V170" s="5">
        <f t="shared" ref="V170" si="1243">+H170</f>
        <v>0</v>
      </c>
      <c r="W170" s="27">
        <f t="shared" ref="W170" si="1244">+I170</f>
        <v>981</v>
      </c>
      <c r="X170" s="255">
        <f t="shared" ref="X170" si="1245">+X169+V170-J170</f>
        <v>0</v>
      </c>
      <c r="Y170" s="5">
        <f t="shared" ref="Y170" si="1246">+O170</f>
        <v>0</v>
      </c>
      <c r="Z170" s="252">
        <f t="shared" ref="Z170" si="1247">+Z169+Y170-P170-Q170</f>
        <v>0</v>
      </c>
    </row>
    <row r="171" spans="1:26" ht="22.5" x14ac:dyDescent="0.55000000000000004">
      <c r="A171">
        <v>165</v>
      </c>
      <c r="B171" s="250"/>
      <c r="C171" s="45"/>
      <c r="D171" t="s">
        <v>458</v>
      </c>
      <c r="E171">
        <v>24</v>
      </c>
      <c r="F171">
        <v>133</v>
      </c>
      <c r="G171" s="1">
        <v>44191</v>
      </c>
      <c r="H171" s="130">
        <v>0</v>
      </c>
      <c r="I171" s="249">
        <f t="shared" ref="I171" si="1248">+I170+H171</f>
        <v>981</v>
      </c>
      <c r="J171" s="130"/>
      <c r="K171" s="254">
        <f t="shared" ref="K171" si="1249">+K170+J171</f>
        <v>977</v>
      </c>
      <c r="L171" s="278">
        <f t="shared" ref="L171" si="1250">+L170+J171</f>
        <v>78</v>
      </c>
      <c r="M171" s="5"/>
      <c r="N171" s="254">
        <f t="shared" ref="N171" si="1251">+N170+M171</f>
        <v>3</v>
      </c>
      <c r="O171" s="130">
        <v>0</v>
      </c>
      <c r="P171" s="130"/>
      <c r="Q171" s="6"/>
      <c r="R171" s="279">
        <f t="shared" ref="R171" si="1252">+R170+Q171</f>
        <v>352</v>
      </c>
      <c r="S171" s="240">
        <f t="shared" ref="S171" si="1253">+S170+Q171</f>
        <v>591</v>
      </c>
      <c r="T171" s="255">
        <f t="shared" ref="T171" si="1254">+T170+O171-P171-Q171</f>
        <v>0</v>
      </c>
      <c r="U171" s="281">
        <f t="shared" ref="U171" si="1255">+G171</f>
        <v>44191</v>
      </c>
      <c r="V171" s="5">
        <f t="shared" ref="V171" si="1256">+H171</f>
        <v>0</v>
      </c>
      <c r="W171" s="27">
        <f t="shared" ref="W171" si="1257">+I171</f>
        <v>981</v>
      </c>
      <c r="X171" s="255">
        <f t="shared" ref="X171" si="1258">+X170+V171-J171</f>
        <v>0</v>
      </c>
      <c r="Y171" s="5">
        <f t="shared" ref="Y171" si="1259">+O171</f>
        <v>0</v>
      </c>
      <c r="Z171" s="252">
        <f t="shared" ref="Z171" si="1260">+Z170+Y171-P171-Q171</f>
        <v>0</v>
      </c>
    </row>
    <row r="172" spans="1:26" ht="22.5" x14ac:dyDescent="0.55000000000000004">
      <c r="A172">
        <v>166</v>
      </c>
      <c r="B172" s="250"/>
      <c r="C172" s="45"/>
      <c r="D172" t="s">
        <v>460</v>
      </c>
      <c r="E172">
        <v>24</v>
      </c>
      <c r="F172">
        <v>134</v>
      </c>
      <c r="G172" s="1">
        <v>44192</v>
      </c>
      <c r="H172" s="130">
        <v>0</v>
      </c>
      <c r="I172" s="249">
        <f t="shared" ref="I172" si="1261">+I171+H172</f>
        <v>981</v>
      </c>
      <c r="J172" s="130"/>
      <c r="K172" s="254">
        <f t="shared" ref="K172" si="1262">+K171+J172</f>
        <v>977</v>
      </c>
      <c r="L172" s="278">
        <f t="shared" ref="L172" si="1263">+L171+J172</f>
        <v>78</v>
      </c>
      <c r="M172" s="5"/>
      <c r="N172" s="254">
        <f t="shared" ref="N172" si="1264">+N171+M172</f>
        <v>3</v>
      </c>
      <c r="O172" s="130">
        <v>0</v>
      </c>
      <c r="P172" s="130"/>
      <c r="Q172" s="6"/>
      <c r="R172" s="279">
        <f t="shared" ref="R172" si="1265">+R171+Q172</f>
        <v>352</v>
      </c>
      <c r="S172" s="240">
        <f t="shared" ref="S172" si="1266">+S171+Q172</f>
        <v>591</v>
      </c>
      <c r="T172" s="255">
        <f t="shared" ref="T172" si="1267">+T171+O172-P172-Q172</f>
        <v>0</v>
      </c>
      <c r="U172" s="281">
        <f t="shared" ref="U172" si="1268">+G172</f>
        <v>44192</v>
      </c>
      <c r="V172" s="5">
        <f t="shared" ref="V172" si="1269">+H172</f>
        <v>0</v>
      </c>
      <c r="W172" s="27">
        <f t="shared" ref="W172" si="1270">+I172</f>
        <v>981</v>
      </c>
      <c r="X172" s="255">
        <f t="shared" ref="X172" si="1271">+X171+V172-J172</f>
        <v>0</v>
      </c>
      <c r="Y172" s="5">
        <f t="shared" ref="Y172" si="1272">+O172</f>
        <v>0</v>
      </c>
      <c r="Z172" s="252">
        <f t="shared" ref="Z172" si="1273">+Z171+Y172-P172-Q172</f>
        <v>0</v>
      </c>
    </row>
    <row r="173" spans="1:26" ht="22.5" x14ac:dyDescent="0.55000000000000004">
      <c r="A173">
        <v>167</v>
      </c>
      <c r="B173" s="250"/>
      <c r="C173" s="45"/>
      <c r="D173" t="s">
        <v>461</v>
      </c>
      <c r="E173">
        <v>24</v>
      </c>
      <c r="F173">
        <v>135</v>
      </c>
      <c r="G173" s="1">
        <v>44193</v>
      </c>
      <c r="H173" s="130">
        <v>0</v>
      </c>
      <c r="I173" s="249">
        <f t="shared" ref="I173" si="1274">+I172+H173</f>
        <v>981</v>
      </c>
      <c r="J173" s="130"/>
      <c r="K173" s="254">
        <f t="shared" ref="K173" si="1275">+K172+J173</f>
        <v>977</v>
      </c>
      <c r="L173" s="278">
        <f t="shared" ref="L173" si="1276">+L172+J173</f>
        <v>78</v>
      </c>
      <c r="M173" s="5"/>
      <c r="N173" s="254">
        <f t="shared" ref="N173" si="1277">+N172+M173</f>
        <v>3</v>
      </c>
      <c r="O173" s="130">
        <v>0</v>
      </c>
      <c r="P173" s="130"/>
      <c r="Q173" s="6"/>
      <c r="R173" s="279">
        <f t="shared" ref="R173" si="1278">+R172+Q173</f>
        <v>352</v>
      </c>
      <c r="S173" s="240">
        <f t="shared" ref="S173" si="1279">+S172+Q173</f>
        <v>591</v>
      </c>
      <c r="T173" s="255">
        <f t="shared" ref="T173" si="1280">+T172+O173-P173-Q173</f>
        <v>0</v>
      </c>
      <c r="U173" s="281">
        <f t="shared" ref="U173" si="1281">+G173</f>
        <v>44193</v>
      </c>
      <c r="V173" s="5">
        <f t="shared" ref="V173" si="1282">+H173</f>
        <v>0</v>
      </c>
      <c r="W173" s="27">
        <f t="shared" ref="W173" si="1283">+I173</f>
        <v>981</v>
      </c>
      <c r="X173" s="255">
        <f t="shared" ref="X173" si="1284">+X172+V173-J173</f>
        <v>0</v>
      </c>
      <c r="Y173" s="5">
        <f t="shared" ref="Y173" si="1285">+O173</f>
        <v>0</v>
      </c>
      <c r="Z173" s="252">
        <f t="shared" ref="Z173" si="1286">+Z172+Y173-P173-Q173</f>
        <v>0</v>
      </c>
    </row>
    <row r="174" spans="1:26" ht="22.5" x14ac:dyDescent="0.55000000000000004">
      <c r="A174">
        <v>168</v>
      </c>
      <c r="B174" s="250"/>
      <c r="C174" s="45"/>
      <c r="D174" t="s">
        <v>462</v>
      </c>
      <c r="E174">
        <v>24</v>
      </c>
      <c r="F174">
        <v>136</v>
      </c>
      <c r="G174" s="1">
        <v>44194</v>
      </c>
      <c r="H174" s="130">
        <v>0</v>
      </c>
      <c r="I174" s="249">
        <f t="shared" ref="I174" si="1287">+I173+H174</f>
        <v>981</v>
      </c>
      <c r="J174" s="130"/>
      <c r="K174" s="254">
        <f t="shared" ref="K174" si="1288">+K173+J174</f>
        <v>977</v>
      </c>
      <c r="L174" s="278">
        <f t="shared" ref="L174" si="1289">+L173+J174</f>
        <v>78</v>
      </c>
      <c r="M174" s="5"/>
      <c r="N174" s="254">
        <f t="shared" ref="N174" si="1290">+N173+M174</f>
        <v>3</v>
      </c>
      <c r="O174" s="130">
        <v>0</v>
      </c>
      <c r="P174" s="130"/>
      <c r="Q174" s="6"/>
      <c r="R174" s="279">
        <f t="shared" ref="R174" si="1291">+R173+Q174</f>
        <v>352</v>
      </c>
      <c r="S174" s="240">
        <f t="shared" ref="S174" si="1292">+S173+Q174</f>
        <v>591</v>
      </c>
      <c r="T174" s="255">
        <f t="shared" ref="T174" si="1293">+T173+O174-P174-Q174</f>
        <v>0</v>
      </c>
      <c r="U174" s="281">
        <f t="shared" ref="U174" si="1294">+G174</f>
        <v>44194</v>
      </c>
      <c r="V174" s="5">
        <f t="shared" ref="V174" si="1295">+H174</f>
        <v>0</v>
      </c>
      <c r="W174" s="27">
        <f t="shared" ref="W174" si="1296">+I174</f>
        <v>981</v>
      </c>
      <c r="X174" s="255">
        <f t="shared" ref="X174" si="1297">+X173+V174-J174</f>
        <v>0</v>
      </c>
      <c r="Y174" s="5">
        <f t="shared" ref="Y174" si="1298">+O174</f>
        <v>0</v>
      </c>
      <c r="Z174" s="252">
        <f t="shared" ref="Z174" si="1299">+Z173+Y174-P174-Q174</f>
        <v>0</v>
      </c>
    </row>
    <row r="175" spans="1:26" ht="22.5" x14ac:dyDescent="0.55000000000000004">
      <c r="A175">
        <v>169</v>
      </c>
      <c r="B175" s="250"/>
      <c r="C175" s="45"/>
      <c r="D175" t="s">
        <v>463</v>
      </c>
      <c r="E175">
        <v>24</v>
      </c>
      <c r="F175">
        <v>137</v>
      </c>
      <c r="G175" s="1">
        <v>44195</v>
      </c>
      <c r="H175" s="130">
        <v>0</v>
      </c>
      <c r="I175" s="249">
        <f t="shared" ref="I175" si="1300">+I174+H175</f>
        <v>981</v>
      </c>
      <c r="J175" s="130"/>
      <c r="K175" s="254">
        <f t="shared" ref="K175" si="1301">+K174+J175</f>
        <v>977</v>
      </c>
      <c r="L175" s="278">
        <f t="shared" ref="L175" si="1302">+L174+J175</f>
        <v>78</v>
      </c>
      <c r="M175" s="5"/>
      <c r="N175" s="254">
        <f t="shared" ref="N175" si="1303">+N174+M175</f>
        <v>3</v>
      </c>
      <c r="O175" s="130">
        <v>0</v>
      </c>
      <c r="P175" s="130"/>
      <c r="Q175" s="6"/>
      <c r="R175" s="279">
        <f t="shared" ref="R175" si="1304">+R174+Q175</f>
        <v>352</v>
      </c>
      <c r="S175" s="240">
        <f t="shared" ref="S175" si="1305">+S174+Q175</f>
        <v>591</v>
      </c>
      <c r="T175" s="255">
        <f t="shared" ref="T175" si="1306">+T174+O175-P175-Q175</f>
        <v>0</v>
      </c>
      <c r="U175" s="281">
        <f t="shared" ref="U175" si="1307">+G175</f>
        <v>44195</v>
      </c>
      <c r="V175" s="5">
        <f t="shared" ref="V175" si="1308">+H175</f>
        <v>0</v>
      </c>
      <c r="W175" s="27">
        <f t="shared" ref="W175" si="1309">+I175</f>
        <v>981</v>
      </c>
      <c r="X175" s="255">
        <f t="shared" ref="X175" si="1310">+X174+V175-J175</f>
        <v>0</v>
      </c>
      <c r="Y175" s="5">
        <f t="shared" ref="Y175" si="1311">+O175</f>
        <v>0</v>
      </c>
      <c r="Z175" s="252">
        <f t="shared" ref="Z175" si="1312">+Z174+Y175-P175-Q175</f>
        <v>0</v>
      </c>
    </row>
    <row r="176" spans="1:26" ht="22.5" x14ac:dyDescent="0.55000000000000004">
      <c r="A176">
        <v>170</v>
      </c>
      <c r="B176" s="250"/>
      <c r="C176" s="45"/>
      <c r="D176" t="s">
        <v>464</v>
      </c>
      <c r="E176">
        <v>24</v>
      </c>
      <c r="F176">
        <v>138</v>
      </c>
      <c r="G176" s="1">
        <v>44561</v>
      </c>
      <c r="H176" s="130">
        <v>0</v>
      </c>
      <c r="I176" s="249">
        <f t="shared" ref="I176" si="1313">+I175+H176</f>
        <v>981</v>
      </c>
      <c r="J176" s="130"/>
      <c r="K176" s="254">
        <f t="shared" ref="K176" si="1314">+K175+J176</f>
        <v>977</v>
      </c>
      <c r="L176" s="278">
        <f t="shared" ref="L176" si="1315">+L175+J176</f>
        <v>78</v>
      </c>
      <c r="M176" s="5"/>
      <c r="N176" s="254">
        <f t="shared" ref="N176" si="1316">+N175+M176</f>
        <v>3</v>
      </c>
      <c r="O176" s="130">
        <v>0</v>
      </c>
      <c r="P176" s="130"/>
      <c r="Q176" s="6"/>
      <c r="R176" s="279">
        <f t="shared" ref="R176" si="1317">+R175+Q176</f>
        <v>352</v>
      </c>
      <c r="S176" s="240">
        <f t="shared" ref="S176" si="1318">+S175+Q176</f>
        <v>591</v>
      </c>
      <c r="T176" s="255">
        <f t="shared" ref="T176" si="1319">+T175+O176-P176-Q176</f>
        <v>0</v>
      </c>
      <c r="U176" s="281">
        <f t="shared" ref="U176" si="1320">+G176</f>
        <v>44561</v>
      </c>
      <c r="V176" s="5">
        <f t="shared" ref="V176" si="1321">+H176</f>
        <v>0</v>
      </c>
      <c r="W176" s="27">
        <f t="shared" ref="W176" si="1322">+I176</f>
        <v>981</v>
      </c>
      <c r="X176" s="255">
        <f t="shared" ref="X176" si="1323">+X175+V176-J176</f>
        <v>0</v>
      </c>
      <c r="Y176" s="5">
        <f t="shared" ref="Y176" si="1324">+O176</f>
        <v>0</v>
      </c>
      <c r="Z176" s="252">
        <f t="shared" ref="Z176" si="1325">+Z175+Y176-P176-Q176</f>
        <v>0</v>
      </c>
    </row>
    <row r="177" spans="1:26" ht="22.5" x14ac:dyDescent="0.55000000000000004">
      <c r="A177">
        <v>171</v>
      </c>
      <c r="B177" s="250"/>
      <c r="C177" s="45"/>
      <c r="D177" t="s">
        <v>465</v>
      </c>
      <c r="E177">
        <v>24</v>
      </c>
      <c r="F177">
        <v>139</v>
      </c>
      <c r="G177" s="1">
        <v>44197</v>
      </c>
      <c r="H177" s="130">
        <v>0</v>
      </c>
      <c r="I177" s="249">
        <f t="shared" ref="I177" si="1326">+I176+H177</f>
        <v>981</v>
      </c>
      <c r="J177" s="130"/>
      <c r="K177" s="254">
        <f t="shared" ref="K177" si="1327">+K176+J177</f>
        <v>977</v>
      </c>
      <c r="L177" s="278">
        <f t="shared" ref="L177" si="1328">+L176+J177</f>
        <v>78</v>
      </c>
      <c r="M177" s="5"/>
      <c r="N177" s="254">
        <f t="shared" ref="N177" si="1329">+N176+M177</f>
        <v>3</v>
      </c>
      <c r="O177" s="130">
        <v>0</v>
      </c>
      <c r="P177" s="130"/>
      <c r="Q177" s="6"/>
      <c r="R177" s="279">
        <f t="shared" ref="R177" si="1330">+R176+Q177</f>
        <v>352</v>
      </c>
      <c r="S177" s="240">
        <f t="shared" ref="S177" si="1331">+S176+Q177</f>
        <v>591</v>
      </c>
      <c r="T177" s="255">
        <f t="shared" ref="T177" si="1332">+T176+O177-P177-Q177</f>
        <v>0</v>
      </c>
      <c r="U177" s="281">
        <f t="shared" ref="U177" si="1333">+G177</f>
        <v>44197</v>
      </c>
      <c r="V177" s="5">
        <f t="shared" ref="V177" si="1334">+H177</f>
        <v>0</v>
      </c>
      <c r="W177" s="27">
        <f t="shared" ref="W177" si="1335">+I177</f>
        <v>981</v>
      </c>
      <c r="X177" s="255">
        <f t="shared" ref="X177" si="1336">+X176+V177-J177</f>
        <v>0</v>
      </c>
      <c r="Y177" s="5">
        <f t="shared" ref="Y177" si="1337">+O177</f>
        <v>0</v>
      </c>
      <c r="Z177" s="252">
        <f t="shared" ref="Z177" si="1338">+Z176+Y177-P177-Q177</f>
        <v>0</v>
      </c>
    </row>
    <row r="178" spans="1:26" ht="22.5" x14ac:dyDescent="0.55000000000000004">
      <c r="A178">
        <v>172</v>
      </c>
      <c r="B178" s="250"/>
      <c r="C178" s="45"/>
      <c r="D178" t="s">
        <v>466</v>
      </c>
      <c r="E178">
        <v>24</v>
      </c>
      <c r="F178">
        <v>140</v>
      </c>
      <c r="G178" s="1">
        <v>44198</v>
      </c>
      <c r="H178" s="130">
        <v>0</v>
      </c>
      <c r="I178" s="249">
        <f t="shared" ref="I178" si="1339">+I177+H178</f>
        <v>981</v>
      </c>
      <c r="J178" s="130"/>
      <c r="K178" s="254">
        <f t="shared" ref="K178" si="1340">+K177+J178</f>
        <v>977</v>
      </c>
      <c r="L178" s="278">
        <f t="shared" ref="L178" si="1341">+L177+J178</f>
        <v>78</v>
      </c>
      <c r="M178" s="5"/>
      <c r="N178" s="254">
        <f t="shared" ref="N178" si="1342">+N177+M178</f>
        <v>3</v>
      </c>
      <c r="O178" s="130">
        <v>0</v>
      </c>
      <c r="P178" s="130"/>
      <c r="Q178" s="6"/>
      <c r="R178" s="279">
        <f t="shared" ref="R178" si="1343">+R177+Q178</f>
        <v>352</v>
      </c>
      <c r="S178" s="240">
        <f t="shared" ref="S178" si="1344">+S177+Q178</f>
        <v>591</v>
      </c>
      <c r="T178" s="255">
        <f t="shared" ref="T178" si="1345">+T177+O178-P178-Q178</f>
        <v>0</v>
      </c>
      <c r="U178" s="281">
        <f t="shared" ref="U178" si="1346">+G178</f>
        <v>44198</v>
      </c>
      <c r="V178" s="5">
        <f t="shared" ref="V178" si="1347">+H178</f>
        <v>0</v>
      </c>
      <c r="W178" s="27">
        <f t="shared" ref="W178" si="1348">+I178</f>
        <v>981</v>
      </c>
      <c r="X178" s="255">
        <f t="shared" ref="X178" si="1349">+X177+V178-J178</f>
        <v>0</v>
      </c>
      <c r="Y178" s="5">
        <f t="shared" ref="Y178" si="1350">+O178</f>
        <v>0</v>
      </c>
      <c r="Z178" s="252">
        <f t="shared" ref="Z178" si="1351">+Z177+Y178-P178-Q178</f>
        <v>0</v>
      </c>
    </row>
    <row r="179" spans="1:26" ht="22.5" x14ac:dyDescent="0.55000000000000004">
      <c r="A179">
        <v>173</v>
      </c>
      <c r="B179" s="250"/>
      <c r="C179" s="45"/>
      <c r="D179" t="s">
        <v>467</v>
      </c>
      <c r="E179">
        <v>24</v>
      </c>
      <c r="F179">
        <v>141</v>
      </c>
      <c r="G179" s="1">
        <v>44199</v>
      </c>
      <c r="H179" s="130">
        <v>0</v>
      </c>
      <c r="I179" s="249">
        <f t="shared" ref="I179" si="1352">+I178+H179</f>
        <v>981</v>
      </c>
      <c r="J179" s="130"/>
      <c r="K179" s="254">
        <f t="shared" ref="K179" si="1353">+K178+J179</f>
        <v>977</v>
      </c>
      <c r="L179" s="278">
        <f t="shared" ref="L179" si="1354">+L178+J179</f>
        <v>78</v>
      </c>
      <c r="M179" s="5"/>
      <c r="N179" s="254">
        <f t="shared" ref="N179" si="1355">+N178+M179</f>
        <v>3</v>
      </c>
      <c r="O179" s="130">
        <v>0</v>
      </c>
      <c r="P179" s="130"/>
      <c r="Q179" s="6"/>
      <c r="R179" s="279">
        <f t="shared" ref="R179" si="1356">+R178+Q179</f>
        <v>352</v>
      </c>
      <c r="S179" s="240">
        <f t="shared" ref="S179" si="1357">+S178+Q179</f>
        <v>591</v>
      </c>
      <c r="T179" s="255">
        <f t="shared" ref="T179" si="1358">+T178+O179-P179-Q179</f>
        <v>0</v>
      </c>
      <c r="U179" s="281">
        <f t="shared" ref="U179" si="1359">+G179</f>
        <v>44199</v>
      </c>
      <c r="V179" s="5">
        <f t="shared" ref="V179" si="1360">+H179</f>
        <v>0</v>
      </c>
      <c r="W179" s="27">
        <f t="shared" ref="W179" si="1361">+I179</f>
        <v>981</v>
      </c>
      <c r="X179" s="255">
        <f t="shared" ref="X179" si="1362">+X178+V179-J179</f>
        <v>0</v>
      </c>
      <c r="Y179" s="5">
        <f t="shared" ref="Y179" si="1363">+O179</f>
        <v>0</v>
      </c>
      <c r="Z179" s="252">
        <f t="shared" ref="Z179" si="1364">+Z178+Y179-P179-Q179</f>
        <v>0</v>
      </c>
    </row>
    <row r="180" spans="1:26" ht="22.5" x14ac:dyDescent="0.55000000000000004">
      <c r="A180">
        <v>174</v>
      </c>
      <c r="B180" s="250"/>
      <c r="C180" s="45"/>
      <c r="D180" t="s">
        <v>468</v>
      </c>
      <c r="E180">
        <v>24</v>
      </c>
      <c r="F180">
        <v>142</v>
      </c>
      <c r="G180" s="1">
        <v>44200</v>
      </c>
      <c r="H180" s="130">
        <v>0</v>
      </c>
      <c r="I180" s="249">
        <f t="shared" ref="I180" si="1365">+I179+H180</f>
        <v>981</v>
      </c>
      <c r="J180" s="130"/>
      <c r="K180" s="254">
        <f t="shared" ref="K180" si="1366">+K179+J180</f>
        <v>977</v>
      </c>
      <c r="L180" s="278">
        <f t="shared" ref="L180" si="1367">+L179+J180</f>
        <v>78</v>
      </c>
      <c r="M180" s="5"/>
      <c r="N180" s="254">
        <f t="shared" ref="N180" si="1368">+N179+M180</f>
        <v>3</v>
      </c>
      <c r="O180" s="130">
        <v>0</v>
      </c>
      <c r="P180" s="130"/>
      <c r="Q180" s="6"/>
      <c r="R180" s="279">
        <f t="shared" ref="R180" si="1369">+R179+Q180</f>
        <v>352</v>
      </c>
      <c r="S180" s="240">
        <f t="shared" ref="S180" si="1370">+S179+Q180</f>
        <v>591</v>
      </c>
      <c r="T180" s="255">
        <f t="shared" ref="T180" si="1371">+T179+O180-P180-Q180</f>
        <v>0</v>
      </c>
      <c r="U180" s="281">
        <f t="shared" ref="U180" si="1372">+G180</f>
        <v>44200</v>
      </c>
      <c r="V180" s="5">
        <f t="shared" ref="V180" si="1373">+H180</f>
        <v>0</v>
      </c>
      <c r="W180" s="27">
        <f t="shared" ref="W180" si="1374">+I180</f>
        <v>981</v>
      </c>
      <c r="X180" s="255">
        <f t="shared" ref="X180" si="1375">+X179+V180-J180</f>
        <v>0</v>
      </c>
      <c r="Y180" s="5">
        <f t="shared" ref="Y180" si="1376">+O180</f>
        <v>0</v>
      </c>
      <c r="Z180" s="252">
        <f t="shared" ref="Z180" si="1377">+Z179+Y180-P180-Q180</f>
        <v>0</v>
      </c>
    </row>
    <row r="181" spans="1:26" ht="22.5" x14ac:dyDescent="0.55000000000000004">
      <c r="A181">
        <v>175</v>
      </c>
      <c r="B181" s="250"/>
      <c r="C181" s="45"/>
      <c r="D181" t="s">
        <v>469</v>
      </c>
      <c r="E181">
        <v>24</v>
      </c>
      <c r="F181">
        <v>143</v>
      </c>
      <c r="G181" s="1">
        <v>44201</v>
      </c>
      <c r="H181" s="130">
        <v>0</v>
      </c>
      <c r="I181" s="249">
        <f t="shared" ref="I181" si="1378">+I180+H181</f>
        <v>981</v>
      </c>
      <c r="J181" s="130"/>
      <c r="K181" s="254">
        <f t="shared" ref="K181" si="1379">+K180+J181</f>
        <v>977</v>
      </c>
      <c r="L181" s="278">
        <f t="shared" ref="L181" si="1380">+L180+J181</f>
        <v>78</v>
      </c>
      <c r="M181" s="5"/>
      <c r="N181" s="254">
        <f t="shared" ref="N181" si="1381">+N180+M181</f>
        <v>3</v>
      </c>
      <c r="O181" s="130">
        <v>0</v>
      </c>
      <c r="P181" s="130"/>
      <c r="Q181" s="6"/>
      <c r="R181" s="279">
        <f t="shared" ref="R181" si="1382">+R180+Q181</f>
        <v>352</v>
      </c>
      <c r="S181" s="240">
        <f t="shared" ref="S181" si="1383">+S180+Q181</f>
        <v>591</v>
      </c>
      <c r="T181" s="255">
        <f t="shared" ref="T181" si="1384">+T180+O181-P181-Q181</f>
        <v>0</v>
      </c>
      <c r="U181" s="281">
        <f t="shared" ref="U181" si="1385">+G181</f>
        <v>44201</v>
      </c>
      <c r="V181" s="5">
        <f t="shared" ref="V181" si="1386">+H181</f>
        <v>0</v>
      </c>
      <c r="W181" s="27">
        <f t="shared" ref="W181" si="1387">+I181</f>
        <v>981</v>
      </c>
      <c r="X181" s="255">
        <f t="shared" ref="X181" si="1388">+X180+V181-J181</f>
        <v>0</v>
      </c>
      <c r="Y181" s="5">
        <f t="shared" ref="Y181" si="1389">+O181</f>
        <v>0</v>
      </c>
      <c r="Z181" s="252">
        <f t="shared" ref="Z181" si="1390">+Z180+Y181-P181-Q181</f>
        <v>0</v>
      </c>
    </row>
    <row r="182" spans="1:26" ht="22.5" x14ac:dyDescent="0.55000000000000004">
      <c r="A182">
        <v>176</v>
      </c>
      <c r="B182" s="250"/>
      <c r="C182" s="45"/>
      <c r="D182" t="s">
        <v>470</v>
      </c>
      <c r="E182">
        <v>24</v>
      </c>
      <c r="F182">
        <v>144</v>
      </c>
      <c r="G182" s="1">
        <v>44202</v>
      </c>
      <c r="H182" s="130">
        <v>0</v>
      </c>
      <c r="I182" s="249">
        <f t="shared" ref="I182" si="1391">+I181+H182</f>
        <v>981</v>
      </c>
      <c r="J182" s="130"/>
      <c r="K182" s="254">
        <f t="shared" ref="K182" si="1392">+K181+J182</f>
        <v>977</v>
      </c>
      <c r="L182" s="278">
        <f t="shared" ref="L182" si="1393">+L181+J182</f>
        <v>78</v>
      </c>
      <c r="M182" s="5"/>
      <c r="N182" s="254">
        <f t="shared" ref="N182" si="1394">+N181+M182</f>
        <v>3</v>
      </c>
      <c r="O182" s="130">
        <v>0</v>
      </c>
      <c r="P182" s="130"/>
      <c r="Q182" s="6"/>
      <c r="R182" s="279">
        <f t="shared" ref="R182" si="1395">+R181+Q182</f>
        <v>352</v>
      </c>
      <c r="S182" s="240">
        <f t="shared" ref="S182" si="1396">+S181+Q182</f>
        <v>591</v>
      </c>
      <c r="T182" s="255">
        <f t="shared" ref="T182" si="1397">+T181+O182-P182-Q182</f>
        <v>0</v>
      </c>
      <c r="U182" s="281">
        <f t="shared" ref="U182" si="1398">+G182</f>
        <v>44202</v>
      </c>
      <c r="V182" s="5">
        <f t="shared" ref="V182" si="1399">+H182</f>
        <v>0</v>
      </c>
      <c r="W182" s="27">
        <f t="shared" ref="W182" si="1400">+I182</f>
        <v>981</v>
      </c>
      <c r="X182" s="255">
        <f t="shared" ref="X182" si="1401">+X181+V182-J182</f>
        <v>0</v>
      </c>
      <c r="Y182" s="5">
        <f t="shared" ref="Y182" si="1402">+O182</f>
        <v>0</v>
      </c>
      <c r="Z182" s="252">
        <f t="shared" ref="Z182" si="1403">+Z181+Y182-P182-Q182</f>
        <v>0</v>
      </c>
    </row>
    <row r="183" spans="1:26" ht="22.5" x14ac:dyDescent="0.55000000000000004">
      <c r="A183">
        <v>177</v>
      </c>
      <c r="B183" s="250"/>
      <c r="C183" s="45"/>
      <c r="D183" t="s">
        <v>471</v>
      </c>
      <c r="E183">
        <v>24</v>
      </c>
      <c r="F183">
        <v>145</v>
      </c>
      <c r="G183" s="1">
        <v>44203</v>
      </c>
      <c r="H183" s="130">
        <v>0</v>
      </c>
      <c r="I183" s="249">
        <f t="shared" ref="I183" si="1404">+I182+H183</f>
        <v>981</v>
      </c>
      <c r="J183" s="130"/>
      <c r="K183" s="254">
        <f t="shared" ref="K183" si="1405">+K182+J183</f>
        <v>977</v>
      </c>
      <c r="L183" s="278">
        <f t="shared" ref="L183" si="1406">+L182+J183</f>
        <v>78</v>
      </c>
      <c r="M183" s="5"/>
      <c r="N183" s="254">
        <f t="shared" ref="N183" si="1407">+N182+M183</f>
        <v>3</v>
      </c>
      <c r="O183" s="130">
        <v>0</v>
      </c>
      <c r="P183" s="130"/>
      <c r="Q183" s="6"/>
      <c r="R183" s="279">
        <f t="shared" ref="R183" si="1408">+R182+Q183</f>
        <v>352</v>
      </c>
      <c r="S183" s="240">
        <f t="shared" ref="S183" si="1409">+S182+Q183</f>
        <v>591</v>
      </c>
      <c r="T183" s="255">
        <f t="shared" ref="T183" si="1410">+T182+O183-P183-Q183</f>
        <v>0</v>
      </c>
      <c r="U183" s="281">
        <f t="shared" ref="U183" si="1411">+G183</f>
        <v>44203</v>
      </c>
      <c r="V183" s="5">
        <f t="shared" ref="V183" si="1412">+H183</f>
        <v>0</v>
      </c>
      <c r="W183" s="27">
        <f t="shared" ref="W183" si="1413">+I183</f>
        <v>981</v>
      </c>
      <c r="X183" s="255">
        <f t="shared" ref="X183" si="1414">+X182+V183-J183</f>
        <v>0</v>
      </c>
      <c r="Y183" s="5">
        <f t="shared" ref="Y183" si="1415">+O183</f>
        <v>0</v>
      </c>
      <c r="Z183" s="252">
        <f t="shared" ref="Z183" si="1416">+Z182+Y183-P183-Q183</f>
        <v>0</v>
      </c>
    </row>
    <row r="184" spans="1:26" ht="22.5" x14ac:dyDescent="0.55000000000000004">
      <c r="A184">
        <v>178</v>
      </c>
      <c r="B184" s="250"/>
      <c r="C184" s="45"/>
      <c r="D184" t="s">
        <v>472</v>
      </c>
      <c r="E184">
        <v>24</v>
      </c>
      <c r="F184">
        <v>146</v>
      </c>
      <c r="G184" s="1">
        <v>44204</v>
      </c>
      <c r="H184" s="130">
        <v>0</v>
      </c>
      <c r="I184" s="249">
        <f t="shared" ref="I184" si="1417">+I183+H184</f>
        <v>981</v>
      </c>
      <c r="J184" s="130"/>
      <c r="K184" s="254">
        <f t="shared" ref="K184" si="1418">+K183+J184</f>
        <v>977</v>
      </c>
      <c r="L184" s="278">
        <f t="shared" ref="L184" si="1419">+L183+J184</f>
        <v>78</v>
      </c>
      <c r="M184" s="5"/>
      <c r="N184" s="254">
        <f t="shared" ref="N184" si="1420">+N183+M184</f>
        <v>3</v>
      </c>
      <c r="O184" s="130">
        <v>0</v>
      </c>
      <c r="P184" s="130"/>
      <c r="Q184" s="6"/>
      <c r="R184" s="279">
        <f t="shared" ref="R184" si="1421">+R183+Q184</f>
        <v>352</v>
      </c>
      <c r="S184" s="240">
        <f t="shared" ref="S184" si="1422">+S183+Q184</f>
        <v>591</v>
      </c>
      <c r="T184" s="255">
        <f t="shared" ref="T184" si="1423">+T183+O184-P184-Q184</f>
        <v>0</v>
      </c>
      <c r="U184" s="281">
        <f t="shared" ref="U184" si="1424">+G184</f>
        <v>44204</v>
      </c>
      <c r="V184" s="5">
        <f t="shared" ref="V184" si="1425">+H184</f>
        <v>0</v>
      </c>
      <c r="W184" s="27">
        <f t="shared" ref="W184" si="1426">+I184</f>
        <v>981</v>
      </c>
      <c r="X184" s="255">
        <f t="shared" ref="X184" si="1427">+X183+V184-J184</f>
        <v>0</v>
      </c>
      <c r="Y184" s="5">
        <f t="shared" ref="Y184" si="1428">+O184</f>
        <v>0</v>
      </c>
      <c r="Z184" s="252">
        <f t="shared" ref="Z184" si="1429">+Z183+Y184-P184-Q184</f>
        <v>0</v>
      </c>
    </row>
    <row r="185" spans="1:26" ht="22.5" x14ac:dyDescent="0.55000000000000004">
      <c r="A185">
        <v>179</v>
      </c>
      <c r="B185" s="250"/>
      <c r="C185" s="45"/>
      <c r="D185" t="s">
        <v>473</v>
      </c>
      <c r="E185">
        <v>24</v>
      </c>
      <c r="F185">
        <v>147</v>
      </c>
      <c r="G185" s="1">
        <v>44205</v>
      </c>
      <c r="H185" s="130">
        <v>0</v>
      </c>
      <c r="I185" s="249">
        <f t="shared" ref="I185" si="1430">+I184+H185</f>
        <v>981</v>
      </c>
      <c r="J185" s="130"/>
      <c r="K185" s="254">
        <f t="shared" ref="K185" si="1431">+K184+J185</f>
        <v>977</v>
      </c>
      <c r="L185" s="278">
        <f t="shared" ref="L185" si="1432">+L184+J185</f>
        <v>78</v>
      </c>
      <c r="M185" s="5"/>
      <c r="N185" s="254">
        <f t="shared" ref="N185" si="1433">+N184+M185</f>
        <v>3</v>
      </c>
      <c r="O185" s="130">
        <v>0</v>
      </c>
      <c r="P185" s="130"/>
      <c r="Q185" s="6"/>
      <c r="R185" s="279">
        <f t="shared" ref="R185" si="1434">+R184+Q185</f>
        <v>352</v>
      </c>
      <c r="S185" s="240">
        <f t="shared" ref="S185" si="1435">+S184+Q185</f>
        <v>591</v>
      </c>
      <c r="T185" s="255">
        <f t="shared" ref="T185" si="1436">+T184+O185-P185-Q185</f>
        <v>0</v>
      </c>
      <c r="U185" s="281">
        <f t="shared" ref="U185" si="1437">+G185</f>
        <v>44205</v>
      </c>
      <c r="V185" s="5">
        <f t="shared" ref="V185" si="1438">+H185</f>
        <v>0</v>
      </c>
      <c r="W185" s="27">
        <f t="shared" ref="W185" si="1439">+I185</f>
        <v>981</v>
      </c>
      <c r="X185" s="255">
        <f t="shared" ref="X185" si="1440">+X184+V185-J185</f>
        <v>0</v>
      </c>
      <c r="Y185" s="5">
        <f t="shared" ref="Y185" si="1441">+O185</f>
        <v>0</v>
      </c>
      <c r="Z185" s="252">
        <f t="shared" ref="Z185" si="1442">+Z184+Y185-P185-Q185</f>
        <v>0</v>
      </c>
    </row>
    <row r="186" spans="1:26" ht="22.5" x14ac:dyDescent="0.55000000000000004">
      <c r="A186">
        <v>180</v>
      </c>
      <c r="B186" s="250"/>
      <c r="C186" s="45"/>
      <c r="D186" t="s">
        <v>474</v>
      </c>
      <c r="E186">
        <v>24</v>
      </c>
      <c r="F186">
        <v>148</v>
      </c>
      <c r="G186" s="1">
        <v>44206</v>
      </c>
      <c r="H186" s="130">
        <v>0</v>
      </c>
      <c r="I186" s="249">
        <f t="shared" ref="I186" si="1443">+I185+H186</f>
        <v>981</v>
      </c>
      <c r="J186" s="130"/>
      <c r="K186" s="254">
        <f t="shared" ref="K186" si="1444">+K185+J186</f>
        <v>977</v>
      </c>
      <c r="L186" s="278">
        <f t="shared" ref="L186" si="1445">+L185+J186</f>
        <v>78</v>
      </c>
      <c r="M186" s="5"/>
      <c r="N186" s="254">
        <f t="shared" ref="N186" si="1446">+N185+M186</f>
        <v>3</v>
      </c>
      <c r="O186" s="130">
        <v>0</v>
      </c>
      <c r="P186" s="130"/>
      <c r="Q186" s="6"/>
      <c r="R186" s="279">
        <f t="shared" ref="R186" si="1447">+R185+Q186</f>
        <v>352</v>
      </c>
      <c r="S186" s="240">
        <f t="shared" ref="S186" si="1448">+S185+Q186</f>
        <v>591</v>
      </c>
      <c r="T186" s="255">
        <f t="shared" ref="T186" si="1449">+T185+O186-P186-Q186</f>
        <v>0</v>
      </c>
      <c r="U186" s="281">
        <f t="shared" ref="U186" si="1450">+G186</f>
        <v>44206</v>
      </c>
      <c r="V186" s="5">
        <f t="shared" ref="V186" si="1451">+H186</f>
        <v>0</v>
      </c>
      <c r="W186" s="27">
        <f t="shared" ref="W186" si="1452">+I186</f>
        <v>981</v>
      </c>
      <c r="X186" s="255">
        <f t="shared" ref="X186" si="1453">+X185+V186-J186</f>
        <v>0</v>
      </c>
      <c r="Y186" s="5">
        <f t="shared" ref="Y186" si="1454">+O186</f>
        <v>0</v>
      </c>
      <c r="Z186" s="252">
        <f t="shared" ref="Z186" si="1455">+Z185+Y186-P186-Q186</f>
        <v>0</v>
      </c>
    </row>
    <row r="187" spans="1:26" ht="22.5" x14ac:dyDescent="0.55000000000000004">
      <c r="A187">
        <v>181</v>
      </c>
      <c r="B187" s="250"/>
      <c r="C187" s="45"/>
      <c r="D187" t="s">
        <v>477</v>
      </c>
      <c r="E187">
        <v>24</v>
      </c>
      <c r="F187">
        <v>149</v>
      </c>
      <c r="G187" s="1">
        <v>44207</v>
      </c>
      <c r="H187" s="130">
        <v>0</v>
      </c>
      <c r="I187" s="249">
        <f t="shared" ref="I187" si="1456">+I186+H187</f>
        <v>981</v>
      </c>
      <c r="J187" s="130"/>
      <c r="K187" s="254">
        <f t="shared" ref="K187" si="1457">+K186+J187</f>
        <v>977</v>
      </c>
      <c r="L187" s="278">
        <f t="shared" ref="L187" si="1458">+L186+J187</f>
        <v>78</v>
      </c>
      <c r="M187" s="5"/>
      <c r="N187" s="254">
        <f t="shared" ref="N187" si="1459">+N186+M187</f>
        <v>3</v>
      </c>
      <c r="O187" s="130">
        <v>0</v>
      </c>
      <c r="P187" s="130"/>
      <c r="Q187" s="6"/>
      <c r="R187" s="279">
        <f t="shared" ref="R187" si="1460">+R186+Q187</f>
        <v>352</v>
      </c>
      <c r="S187" s="240">
        <f t="shared" ref="S187" si="1461">+S186+Q187</f>
        <v>591</v>
      </c>
      <c r="T187" s="255">
        <f t="shared" ref="T187" si="1462">+T186+O187-P187-Q187</f>
        <v>0</v>
      </c>
      <c r="U187" s="281">
        <f t="shared" ref="U187:U188" si="1463">+G187</f>
        <v>44207</v>
      </c>
      <c r="V187" s="5">
        <f t="shared" ref="V187" si="1464">+H187</f>
        <v>0</v>
      </c>
      <c r="W187" s="27">
        <f t="shared" ref="W187" si="1465">+I187</f>
        <v>981</v>
      </c>
      <c r="X187" s="255">
        <f t="shared" ref="X187" si="1466">+X186+V187-J187</f>
        <v>0</v>
      </c>
      <c r="Y187" s="5">
        <f t="shared" ref="Y187" si="1467">+O187</f>
        <v>0</v>
      </c>
      <c r="Z187" s="252">
        <f t="shared" ref="Z187" si="1468">+Z186+Y187-P187-Q187</f>
        <v>0</v>
      </c>
    </row>
    <row r="188" spans="1:26" ht="22.5" x14ac:dyDescent="0.55000000000000004">
      <c r="A188">
        <v>182</v>
      </c>
      <c r="B188" s="250"/>
      <c r="C188" s="45"/>
      <c r="D188" t="s">
        <v>478</v>
      </c>
      <c r="E188">
        <v>24</v>
      </c>
      <c r="F188">
        <v>150</v>
      </c>
      <c r="G188" s="1">
        <v>44208</v>
      </c>
      <c r="H188" s="130">
        <v>0</v>
      </c>
      <c r="I188" s="249">
        <f t="shared" ref="I188" si="1469">+I187+H188</f>
        <v>981</v>
      </c>
      <c r="J188" s="130"/>
      <c r="K188" s="254">
        <f t="shared" ref="K188" si="1470">+K187+J188</f>
        <v>977</v>
      </c>
      <c r="L188" s="278">
        <f t="shared" ref="L188" si="1471">+L187+J188</f>
        <v>78</v>
      </c>
      <c r="M188" s="5"/>
      <c r="N188" s="254">
        <f t="shared" ref="N188" si="1472">+N187+M188</f>
        <v>3</v>
      </c>
      <c r="O188" s="130">
        <v>0</v>
      </c>
      <c r="P188" s="130"/>
      <c r="Q188" s="6"/>
      <c r="R188" s="279">
        <f t="shared" ref="R188" si="1473">+R187+Q188</f>
        <v>352</v>
      </c>
      <c r="S188" s="240">
        <f t="shared" ref="S188" si="1474">+S187+Q188</f>
        <v>591</v>
      </c>
      <c r="T188" s="255">
        <f t="shared" ref="T188" si="1475">+T187+O188-P188-Q188</f>
        <v>0</v>
      </c>
      <c r="U188" s="281">
        <f t="shared" ref="U188" si="1476">+G188</f>
        <v>44208</v>
      </c>
      <c r="V188" s="5">
        <f t="shared" ref="V188" si="1477">+H188</f>
        <v>0</v>
      </c>
      <c r="W188" s="27">
        <f t="shared" ref="W188" si="1478">+I188</f>
        <v>981</v>
      </c>
      <c r="X188" s="255">
        <f t="shared" ref="X188" si="1479">+X187+V188-J188</f>
        <v>0</v>
      </c>
      <c r="Y188" s="5">
        <f t="shared" ref="Y188" si="1480">+O188</f>
        <v>0</v>
      </c>
      <c r="Z188" s="252">
        <f t="shared" ref="Z188" si="1481">+Z187+Y188-P188-Q188</f>
        <v>0</v>
      </c>
    </row>
    <row r="189" spans="1:26" x14ac:dyDescent="0.55000000000000004">
      <c r="B189" s="250"/>
      <c r="C189" s="45"/>
      <c r="G189" s="1"/>
      <c r="H189" s="130"/>
      <c r="I189" s="249"/>
      <c r="J189" s="130"/>
      <c r="K189" s="254"/>
      <c r="L189" s="276"/>
      <c r="M189" s="5"/>
      <c r="N189" s="254"/>
      <c r="O189" s="130"/>
      <c r="P189" s="5"/>
      <c r="Q189" s="6"/>
      <c r="R189" s="272"/>
      <c r="S189" s="240"/>
      <c r="T189" s="255"/>
      <c r="U189" s="1"/>
      <c r="V189" s="5"/>
      <c r="W189" s="27"/>
      <c r="X189" s="255"/>
      <c r="Y189" s="5"/>
      <c r="Z189" s="252"/>
    </row>
    <row r="190" spans="1:26" ht="7.5" customHeight="1" x14ac:dyDescent="0.55000000000000004"/>
  </sheetData>
  <phoneticPr fontId="1"/>
  <pageMargins left="0.7" right="0.7" top="0.75" bottom="0.75" header="0.3" footer="0.3"/>
  <pageSetup paperSize="9" orientation="portrait" horizontalDpi="4294967293"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41ED-ABA9-4D9E-962E-1B6C0099E2E7}">
  <dimension ref="B4:CL19"/>
  <sheetViews>
    <sheetView topLeftCell="A4" workbookViewId="0">
      <selection activeCell="D13" sqref="D13"/>
    </sheetView>
  </sheetViews>
  <sheetFormatPr defaultRowHeight="18" x14ac:dyDescent="0.55000000000000004"/>
  <cols>
    <col min="3" max="3" width="11.1640625" customWidth="1"/>
    <col min="8" max="8" width="4.83203125" bestFit="1" customWidth="1"/>
    <col min="9" max="9" width="6.58203125" bestFit="1" customWidth="1"/>
    <col min="10" max="10" width="7.75" bestFit="1" customWidth="1"/>
    <col min="11" max="11" width="5.58203125" bestFit="1" customWidth="1"/>
    <col min="12" max="13" width="5.6640625" bestFit="1" customWidth="1"/>
    <col min="14" max="14" width="6.4140625" bestFit="1" customWidth="1"/>
    <col min="15" max="15" width="6.58203125" bestFit="1" customWidth="1"/>
    <col min="16" max="16" width="6.5" bestFit="1" customWidth="1"/>
    <col min="17" max="17" width="4.83203125" bestFit="1" customWidth="1"/>
    <col min="18" max="18" width="6.6640625" bestFit="1" customWidth="1"/>
    <col min="19" max="19" width="5.58203125" bestFit="1" customWidth="1"/>
    <col min="20" max="20" width="4.9140625" bestFit="1" customWidth="1"/>
    <col min="23" max="23" width="5.6640625" bestFit="1" customWidth="1"/>
    <col min="26" max="26" width="5" bestFit="1" customWidth="1"/>
    <col min="27" max="27" width="7.75" bestFit="1" customWidth="1"/>
    <col min="28" max="28" width="7.58203125" bestFit="1" customWidth="1"/>
    <col min="29" max="31" width="4.83203125" bestFit="1" customWidth="1"/>
    <col min="32" max="32" width="6.1640625" bestFit="1" customWidth="1"/>
    <col min="33" max="34" width="4.83203125" bestFit="1" customWidth="1"/>
    <col min="35" max="35" width="6.58203125" bestFit="1" customWidth="1"/>
    <col min="36" max="36" width="6.5" bestFit="1" customWidth="1"/>
    <col min="37" max="39" width="4.83203125" bestFit="1" customWidth="1"/>
    <col min="40" max="40" width="4.58203125" customWidth="1"/>
    <col min="42" max="42" width="5" bestFit="1" customWidth="1"/>
    <col min="43" max="44" width="5" customWidth="1"/>
    <col min="45" max="45" width="7.75" bestFit="1" customWidth="1"/>
    <col min="46" max="46" width="7.58203125" bestFit="1" customWidth="1"/>
    <col min="47" max="48" width="4.83203125" bestFit="1" customWidth="1"/>
    <col min="49" max="49" width="4.83203125" customWidth="1"/>
    <col min="50" max="50" width="4.83203125" bestFit="1" customWidth="1"/>
    <col min="51" max="51" width="4.83203125" customWidth="1"/>
    <col min="52" max="52" width="6.1640625" bestFit="1" customWidth="1"/>
    <col min="53" max="54" width="4.83203125" bestFit="1" customWidth="1"/>
    <col min="55" max="55" width="6.58203125" bestFit="1" customWidth="1"/>
    <col min="56" max="56" width="6.58203125" customWidth="1"/>
    <col min="57" max="57" width="6.5" bestFit="1" customWidth="1"/>
    <col min="58" max="58" width="4.83203125" bestFit="1" customWidth="1"/>
    <col min="59" max="59" width="4.83203125" customWidth="1"/>
    <col min="60" max="61" width="4.83203125" bestFit="1" customWidth="1"/>
    <col min="62" max="62" width="4.58203125" customWidth="1"/>
    <col min="64" max="64" width="5" bestFit="1" customWidth="1"/>
    <col min="65" max="66" width="5" customWidth="1"/>
    <col min="67" max="67" width="7.75" bestFit="1" customWidth="1"/>
    <col min="68" max="68" width="7.58203125" bestFit="1" customWidth="1"/>
    <col min="69" max="70" width="4.83203125" bestFit="1" customWidth="1"/>
    <col min="71" max="72" width="4.83203125" customWidth="1"/>
    <col min="73" max="73" width="4.83203125" bestFit="1" customWidth="1"/>
    <col min="74" max="74" width="4.83203125" customWidth="1"/>
    <col min="75" max="75" width="6.1640625" bestFit="1" customWidth="1"/>
    <col min="76" max="77" width="4.83203125" bestFit="1" customWidth="1"/>
    <col min="78" max="78" width="6.58203125" bestFit="1" customWidth="1"/>
    <col min="79" max="79" width="6.58203125" customWidth="1"/>
    <col min="80" max="80" width="6.5" bestFit="1" customWidth="1"/>
    <col min="81" max="81" width="4.83203125" bestFit="1" customWidth="1"/>
    <col min="82" max="82" width="4.83203125" customWidth="1"/>
    <col min="83" max="84" width="4.83203125" bestFit="1" customWidth="1"/>
    <col min="85" max="85" width="4.83203125" customWidth="1"/>
    <col min="86" max="89" width="4.83203125" bestFit="1" customWidth="1"/>
  </cols>
  <sheetData>
    <row r="4" spans="2:90" x14ac:dyDescent="0.55000000000000004">
      <c r="B4" s="368" t="s">
        <v>2</v>
      </c>
      <c r="C4" s="368"/>
      <c r="G4" s="35" t="s">
        <v>63</v>
      </c>
      <c r="H4" s="4"/>
      <c r="I4" s="4"/>
      <c r="J4" s="4"/>
      <c r="K4" s="4"/>
      <c r="L4" s="4"/>
      <c r="M4" s="4"/>
      <c r="N4" s="4"/>
      <c r="O4" s="4"/>
      <c r="P4" s="4"/>
      <c r="Q4" s="4"/>
      <c r="R4" s="4"/>
      <c r="S4" s="4"/>
      <c r="T4" s="4"/>
      <c r="U4" s="4"/>
      <c r="V4" s="4" t="s">
        <v>54</v>
      </c>
      <c r="W4" s="4"/>
      <c r="X4" s="4"/>
      <c r="Y4" s="36" t="s">
        <v>64</v>
      </c>
      <c r="Z4" s="7"/>
      <c r="AA4" s="7"/>
      <c r="AB4" s="7"/>
      <c r="AC4" s="7"/>
      <c r="AD4" s="7"/>
      <c r="AE4" s="7"/>
      <c r="AF4" s="7"/>
      <c r="AG4" s="7"/>
      <c r="AH4" s="7"/>
      <c r="AI4" s="7"/>
      <c r="AJ4" s="7"/>
      <c r="AK4" s="7"/>
      <c r="AL4" s="7"/>
      <c r="AM4" s="7"/>
      <c r="AO4" s="6" t="s">
        <v>65</v>
      </c>
      <c r="AP4" s="27"/>
      <c r="AQ4" s="27"/>
      <c r="AR4" s="27"/>
      <c r="AS4" s="27"/>
      <c r="AT4" s="27"/>
      <c r="AU4" s="27"/>
      <c r="AV4" s="27"/>
      <c r="AW4" s="27"/>
      <c r="AX4" s="27"/>
      <c r="AY4" s="27"/>
      <c r="AZ4" s="27"/>
      <c r="BA4" s="27"/>
      <c r="BB4" s="27"/>
      <c r="BC4" s="27"/>
      <c r="BD4" s="27"/>
      <c r="BE4" s="27"/>
      <c r="BF4" s="27"/>
      <c r="BG4" s="27"/>
      <c r="BH4" s="27"/>
      <c r="BI4" s="27"/>
      <c r="BK4" s="6" t="s">
        <v>55</v>
      </c>
      <c r="BL4" s="5"/>
      <c r="BM4" s="5"/>
      <c r="BN4" s="5"/>
      <c r="BO4" s="5"/>
      <c r="BP4" s="5"/>
      <c r="BQ4" s="5"/>
      <c r="BR4" s="5"/>
      <c r="BS4" s="5"/>
      <c r="BT4" s="5"/>
      <c r="BU4" s="5"/>
      <c r="BV4" s="5"/>
      <c r="BW4" s="5"/>
      <c r="BX4" s="5"/>
      <c r="BY4" s="5"/>
      <c r="BZ4" s="5"/>
      <c r="CA4" s="5"/>
      <c r="CB4" s="5"/>
      <c r="CC4" s="5"/>
      <c r="CD4" s="5"/>
      <c r="CE4" s="5"/>
      <c r="CF4" s="5"/>
      <c r="CH4" s="368" t="s">
        <v>38</v>
      </c>
      <c r="CI4" s="368"/>
      <c r="CJ4" s="368"/>
      <c r="CK4" s="368"/>
      <c r="CL4" s="368"/>
    </row>
    <row r="5" spans="2:90" x14ac:dyDescent="0.55000000000000004">
      <c r="B5" t="s">
        <v>3</v>
      </c>
      <c r="C5" t="s">
        <v>1</v>
      </c>
      <c r="D5" s="368" t="s">
        <v>4</v>
      </c>
      <c r="E5" s="368"/>
      <c r="H5" s="12" t="s">
        <v>8</v>
      </c>
      <c r="I5" s="12" t="s">
        <v>50</v>
      </c>
      <c r="J5" s="12" t="s">
        <v>10</v>
      </c>
      <c r="K5" s="12" t="s">
        <v>46</v>
      </c>
      <c r="L5" s="12" t="s">
        <v>6</v>
      </c>
      <c r="M5" s="12" t="s">
        <v>48</v>
      </c>
      <c r="N5" s="12" t="s">
        <v>36</v>
      </c>
      <c r="O5" s="12" t="s">
        <v>29</v>
      </c>
      <c r="P5" s="12" t="s">
        <v>7</v>
      </c>
      <c r="Q5" s="12" t="s">
        <v>11</v>
      </c>
      <c r="R5" s="12" t="s">
        <v>42</v>
      </c>
      <c r="S5" s="12" t="s">
        <v>12</v>
      </c>
      <c r="T5" s="12" t="s">
        <v>13</v>
      </c>
      <c r="W5" t="s">
        <v>6</v>
      </c>
      <c r="Y5" s="7"/>
      <c r="Z5" s="14" t="s">
        <v>14</v>
      </c>
      <c r="AA5" s="14" t="s">
        <v>10</v>
      </c>
      <c r="AB5" s="14" t="s">
        <v>33</v>
      </c>
      <c r="AC5" s="14" t="s">
        <v>16</v>
      </c>
      <c r="AD5" s="14" t="s">
        <v>15</v>
      </c>
      <c r="AE5" s="14" t="s">
        <v>6</v>
      </c>
      <c r="AF5" s="14" t="s">
        <v>36</v>
      </c>
      <c r="AG5" s="14" t="s">
        <v>35</v>
      </c>
      <c r="AH5" s="14" t="s">
        <v>17</v>
      </c>
      <c r="AI5" s="14" t="s">
        <v>29</v>
      </c>
      <c r="AJ5" s="14" t="s">
        <v>7</v>
      </c>
      <c r="AK5" s="14" t="s">
        <v>11</v>
      </c>
      <c r="AL5" s="14" t="s">
        <v>12</v>
      </c>
      <c r="AM5" s="14" t="s">
        <v>13</v>
      </c>
      <c r="AP5" s="28" t="s">
        <v>14</v>
      </c>
      <c r="AQ5" s="28" t="s">
        <v>8</v>
      </c>
      <c r="AR5" s="28" t="s">
        <v>50</v>
      </c>
      <c r="AS5" s="28" t="s">
        <v>10</v>
      </c>
      <c r="AT5" s="28" t="s">
        <v>33</v>
      </c>
      <c r="AU5" s="28" t="s">
        <v>16</v>
      </c>
      <c r="AV5" s="28" t="s">
        <v>15</v>
      </c>
      <c r="AW5" s="28" t="s">
        <v>46</v>
      </c>
      <c r="AX5" s="28" t="s">
        <v>6</v>
      </c>
      <c r="AY5" s="28" t="s">
        <v>48</v>
      </c>
      <c r="AZ5" s="28" t="s">
        <v>36</v>
      </c>
      <c r="BA5" s="28" t="s">
        <v>35</v>
      </c>
      <c r="BB5" s="28" t="s">
        <v>17</v>
      </c>
      <c r="BC5" s="28" t="s">
        <v>29</v>
      </c>
      <c r="BD5" s="28" t="s">
        <v>62</v>
      </c>
      <c r="BE5" s="28" t="s">
        <v>7</v>
      </c>
      <c r="BF5" s="28" t="s">
        <v>11</v>
      </c>
      <c r="BG5" s="28" t="s">
        <v>58</v>
      </c>
      <c r="BH5" s="28" t="s">
        <v>12</v>
      </c>
      <c r="BI5" s="28" t="s">
        <v>13</v>
      </c>
      <c r="BL5" s="18" t="s">
        <v>14</v>
      </c>
      <c r="BM5" s="18" t="s">
        <v>8</v>
      </c>
      <c r="BN5" s="18" t="s">
        <v>50</v>
      </c>
      <c r="BO5" s="18" t="s">
        <v>10</v>
      </c>
      <c r="BP5" s="18" t="s">
        <v>33</v>
      </c>
      <c r="BQ5" s="18" t="s">
        <v>16</v>
      </c>
      <c r="BR5" s="18" t="s">
        <v>15</v>
      </c>
      <c r="BS5" s="18" t="s">
        <v>67</v>
      </c>
      <c r="BT5" s="18" t="s">
        <v>46</v>
      </c>
      <c r="BU5" s="18" t="s">
        <v>6</v>
      </c>
      <c r="BV5" s="18" t="s">
        <v>48</v>
      </c>
      <c r="BW5" s="18" t="s">
        <v>36</v>
      </c>
      <c r="BX5" s="18" t="s">
        <v>35</v>
      </c>
      <c r="BY5" s="18" t="s">
        <v>17</v>
      </c>
      <c r="BZ5" s="18" t="s">
        <v>29</v>
      </c>
      <c r="CA5" s="18" t="s">
        <v>62</v>
      </c>
      <c r="CB5" s="18" t="s">
        <v>7</v>
      </c>
      <c r="CC5" s="18" t="s">
        <v>11</v>
      </c>
      <c r="CD5" s="18" t="s">
        <v>58</v>
      </c>
      <c r="CE5" s="18" t="s">
        <v>12</v>
      </c>
      <c r="CF5" s="18" t="s">
        <v>13</v>
      </c>
      <c r="CH5" t="s">
        <v>9</v>
      </c>
      <c r="CI5" t="s">
        <v>39</v>
      </c>
      <c r="CJ5" t="s">
        <v>40</v>
      </c>
      <c r="CK5" t="s">
        <v>41</v>
      </c>
    </row>
    <row r="6" spans="2:90" x14ac:dyDescent="0.55000000000000004">
      <c r="D6" s="2"/>
      <c r="E6" s="2"/>
      <c r="G6" t="s">
        <v>9</v>
      </c>
      <c r="H6" s="12" t="s">
        <v>26</v>
      </c>
      <c r="I6" s="12" t="s">
        <v>51</v>
      </c>
      <c r="J6" s="12" t="s">
        <v>31</v>
      </c>
      <c r="K6" s="12" t="s">
        <v>47</v>
      </c>
      <c r="L6" s="12" t="s">
        <v>27</v>
      </c>
      <c r="M6" s="12" t="s">
        <v>49</v>
      </c>
      <c r="N6" s="12" t="s">
        <v>45</v>
      </c>
      <c r="O6" s="12" t="s">
        <v>30</v>
      </c>
      <c r="P6" s="12" t="s">
        <v>28</v>
      </c>
      <c r="Q6" s="12" t="s">
        <v>52</v>
      </c>
      <c r="R6" s="12" t="s">
        <v>43</v>
      </c>
      <c r="S6" s="12" t="s">
        <v>53</v>
      </c>
      <c r="T6" s="12" t="s">
        <v>44</v>
      </c>
      <c r="V6" t="s">
        <v>9</v>
      </c>
      <c r="W6" t="s">
        <v>27</v>
      </c>
      <c r="Y6" s="7"/>
      <c r="Z6" s="14" t="s">
        <v>18</v>
      </c>
      <c r="AA6" s="14" t="s">
        <v>31</v>
      </c>
      <c r="AB6" s="14" t="s">
        <v>32</v>
      </c>
      <c r="AC6" s="14" t="s">
        <v>24</v>
      </c>
      <c r="AD6" s="14" t="s">
        <v>23</v>
      </c>
      <c r="AE6" s="14" t="s">
        <v>22</v>
      </c>
      <c r="AF6" s="14" t="s">
        <v>37</v>
      </c>
      <c r="AG6" s="14" t="s">
        <v>34</v>
      </c>
      <c r="AH6" s="14" t="s">
        <v>25</v>
      </c>
      <c r="AI6" s="14" t="s">
        <v>30</v>
      </c>
      <c r="AJ6" s="14" t="s">
        <v>28</v>
      </c>
      <c r="AK6" s="14" t="s">
        <v>19</v>
      </c>
      <c r="AL6" s="14" t="s">
        <v>20</v>
      </c>
      <c r="AM6" s="14" t="s">
        <v>21</v>
      </c>
      <c r="AP6" s="28" t="s">
        <v>18</v>
      </c>
      <c r="AQ6" s="28" t="s">
        <v>56</v>
      </c>
      <c r="AR6" s="28" t="s">
        <v>60</v>
      </c>
      <c r="AS6" s="28" t="s">
        <v>31</v>
      </c>
      <c r="AT6" s="28" t="s">
        <v>32</v>
      </c>
      <c r="AU6" s="28" t="s">
        <v>24</v>
      </c>
      <c r="AV6" s="28" t="s">
        <v>23</v>
      </c>
      <c r="AW6" s="28" t="s">
        <v>59</v>
      </c>
      <c r="AX6" s="28" t="s">
        <v>22</v>
      </c>
      <c r="AY6" s="28" t="s">
        <v>49</v>
      </c>
      <c r="AZ6" s="28" t="s">
        <v>37</v>
      </c>
      <c r="BA6" s="28" t="s">
        <v>34</v>
      </c>
      <c r="BB6" s="28" t="s">
        <v>25</v>
      </c>
      <c r="BC6" s="28" t="s">
        <v>30</v>
      </c>
      <c r="BD6" s="28" t="s">
        <v>61</v>
      </c>
      <c r="BE6" s="28" t="s">
        <v>28</v>
      </c>
      <c r="BF6" s="28" t="s">
        <v>19</v>
      </c>
      <c r="BG6" s="28" t="s">
        <v>57</v>
      </c>
      <c r="BH6" s="28" t="s">
        <v>20</v>
      </c>
      <c r="BI6" s="28" t="s">
        <v>21</v>
      </c>
      <c r="BL6" s="18" t="s">
        <v>18</v>
      </c>
      <c r="BM6" s="18" t="s">
        <v>56</v>
      </c>
      <c r="BN6" s="18" t="s">
        <v>60</v>
      </c>
      <c r="BO6" s="18" t="s">
        <v>31</v>
      </c>
      <c r="BP6" s="18" t="s">
        <v>32</v>
      </c>
      <c r="BQ6" s="18" t="s">
        <v>24</v>
      </c>
      <c r="BR6" s="18" t="s">
        <v>23</v>
      </c>
      <c r="BS6" s="18" t="s">
        <v>66</v>
      </c>
      <c r="BT6" s="18" t="s">
        <v>59</v>
      </c>
      <c r="BU6" s="18" t="s">
        <v>22</v>
      </c>
      <c r="BV6" s="18" t="s">
        <v>49</v>
      </c>
      <c r="BW6" s="18" t="s">
        <v>37</v>
      </c>
      <c r="BX6" s="18" t="s">
        <v>34</v>
      </c>
      <c r="BY6" s="18" t="s">
        <v>25</v>
      </c>
      <c r="BZ6" s="18" t="s">
        <v>30</v>
      </c>
      <c r="CA6" s="18" t="s">
        <v>61</v>
      </c>
      <c r="CB6" s="18" t="s">
        <v>28</v>
      </c>
      <c r="CC6" s="18" t="s">
        <v>19</v>
      </c>
      <c r="CD6" s="18" t="s">
        <v>57</v>
      </c>
      <c r="CE6" s="18" t="s">
        <v>20</v>
      </c>
      <c r="CF6" s="18" t="s">
        <v>21</v>
      </c>
    </row>
    <row r="7" spans="2:90" x14ac:dyDescent="0.55000000000000004">
      <c r="D7" s="2"/>
      <c r="E7" s="2"/>
      <c r="H7" s="40"/>
      <c r="I7" s="40"/>
      <c r="J7" s="40"/>
      <c r="K7" s="40"/>
      <c r="L7" s="40"/>
      <c r="M7" s="40"/>
      <c r="N7" s="40"/>
      <c r="O7" s="40"/>
      <c r="P7" s="40"/>
      <c r="Q7" s="40"/>
      <c r="R7" s="40"/>
      <c r="S7" s="40"/>
      <c r="T7" s="40"/>
      <c r="Y7" s="7"/>
      <c r="Z7" s="14"/>
      <c r="AA7" s="14"/>
      <c r="AB7" s="14"/>
      <c r="AC7" s="14"/>
      <c r="AD7" s="14"/>
      <c r="AE7" s="14"/>
      <c r="AF7" s="14"/>
      <c r="AG7" s="14"/>
      <c r="AH7" s="14"/>
      <c r="AI7" s="14"/>
      <c r="AJ7" s="14"/>
      <c r="AK7" s="14"/>
      <c r="AL7" s="14"/>
      <c r="AM7" s="14"/>
      <c r="AP7" s="44"/>
      <c r="AQ7" s="44"/>
      <c r="AR7" s="28"/>
      <c r="AS7" s="41"/>
      <c r="AT7" s="41"/>
      <c r="AU7" s="41"/>
      <c r="AV7" s="41"/>
      <c r="AW7" s="41"/>
      <c r="AX7" s="41"/>
      <c r="AY7" s="41"/>
      <c r="AZ7" s="41"/>
      <c r="BA7" s="41"/>
      <c r="BB7" s="41"/>
      <c r="BC7" s="41"/>
      <c r="BD7" s="41"/>
      <c r="BE7" s="41"/>
      <c r="BF7" s="41"/>
      <c r="BG7" s="41"/>
      <c r="BH7" s="41"/>
      <c r="BI7" s="41"/>
      <c r="BL7" s="42"/>
      <c r="BM7" s="42"/>
      <c r="BN7" s="42"/>
      <c r="BO7" s="43"/>
      <c r="BP7" s="43"/>
      <c r="BQ7" s="43"/>
      <c r="BR7" s="43"/>
      <c r="BS7" s="43"/>
      <c r="BT7" s="43"/>
      <c r="BU7" s="43"/>
      <c r="BV7" s="43"/>
      <c r="BW7" s="43"/>
      <c r="BX7" s="43"/>
      <c r="BY7" s="43"/>
      <c r="BZ7" s="43"/>
      <c r="CA7" s="43"/>
      <c r="CB7" s="43"/>
      <c r="CC7" s="43"/>
      <c r="CD7" s="43"/>
      <c r="CE7" s="43"/>
      <c r="CF7" s="43"/>
    </row>
    <row r="8" spans="2:90" x14ac:dyDescent="0.55000000000000004">
      <c r="D8" s="2"/>
      <c r="E8" s="2"/>
      <c r="H8" s="15"/>
      <c r="I8" s="15"/>
      <c r="J8" s="15"/>
      <c r="K8" s="15"/>
      <c r="L8" s="15"/>
      <c r="M8" s="15"/>
      <c r="N8" s="15"/>
      <c r="O8" s="15"/>
      <c r="P8" s="15"/>
      <c r="Q8" s="15"/>
      <c r="R8" s="15"/>
      <c r="S8" s="15"/>
      <c r="T8" s="15"/>
      <c r="V8" s="24"/>
      <c r="W8" s="24"/>
      <c r="Y8" s="7" t="s">
        <v>9</v>
      </c>
      <c r="Z8" s="9"/>
      <c r="AA8" s="9"/>
      <c r="AB8" s="9"/>
      <c r="AC8" s="9"/>
      <c r="AD8" s="9"/>
      <c r="AE8" s="9"/>
      <c r="AF8" s="9"/>
      <c r="AG8" s="9"/>
      <c r="AH8" s="9"/>
      <c r="AI8" s="9"/>
      <c r="AJ8" s="9"/>
      <c r="AK8" s="9"/>
      <c r="AL8" s="9"/>
      <c r="AM8" s="9"/>
      <c r="AO8" t="s">
        <v>9</v>
      </c>
      <c r="AP8" s="29"/>
      <c r="AQ8" s="29"/>
      <c r="AR8" s="29"/>
      <c r="AS8" s="30"/>
      <c r="AT8" s="30"/>
      <c r="AU8" s="30"/>
      <c r="AV8" s="30"/>
      <c r="AW8" s="30"/>
      <c r="AX8" s="30"/>
      <c r="AY8" s="30"/>
      <c r="AZ8" s="30"/>
      <c r="BA8" s="30"/>
      <c r="BB8" s="30"/>
      <c r="BC8" s="30"/>
      <c r="BD8" s="30"/>
      <c r="BE8" s="30"/>
      <c r="BF8" s="30"/>
      <c r="BG8" s="30"/>
      <c r="BH8" s="30"/>
      <c r="BI8" s="30"/>
      <c r="BK8" t="s">
        <v>9</v>
      </c>
      <c r="BL8" s="19"/>
      <c r="BM8" s="19"/>
      <c r="BN8" s="19"/>
      <c r="BO8" s="20"/>
      <c r="BP8" s="20"/>
      <c r="BQ8" s="20"/>
      <c r="BR8" s="20"/>
      <c r="BS8" s="20"/>
      <c r="BT8" s="20"/>
      <c r="BU8" s="20"/>
      <c r="BV8" s="20"/>
      <c r="BW8" s="20"/>
      <c r="BX8" s="20"/>
      <c r="BY8" s="20"/>
      <c r="BZ8" s="20"/>
      <c r="CA8" s="20"/>
      <c r="CB8" s="20"/>
      <c r="CC8" s="20"/>
      <c r="CD8" s="20"/>
      <c r="CE8" s="20"/>
      <c r="CF8" s="20"/>
    </row>
    <row r="9" spans="2:90" x14ac:dyDescent="0.55000000000000004">
      <c r="D9" s="2"/>
      <c r="E9" s="2"/>
      <c r="H9" s="16"/>
      <c r="I9" s="16"/>
      <c r="J9" s="16"/>
      <c r="K9" s="16"/>
      <c r="L9" s="16"/>
      <c r="M9" s="16"/>
      <c r="N9" s="16"/>
      <c r="O9" s="16"/>
      <c r="P9" s="16"/>
      <c r="Q9" s="16"/>
      <c r="R9" s="16"/>
      <c r="S9" s="16"/>
      <c r="T9" s="16"/>
      <c r="V9" s="25"/>
      <c r="W9" s="25"/>
      <c r="Y9" s="7"/>
      <c r="Z9" s="10"/>
      <c r="AA9" s="10"/>
      <c r="AB9" s="10"/>
      <c r="AC9" s="10"/>
      <c r="AD9" s="10"/>
      <c r="AE9" s="10"/>
      <c r="AF9" s="10"/>
      <c r="AG9" s="10"/>
      <c r="AH9" s="10"/>
      <c r="AI9" s="10"/>
      <c r="AJ9" s="10"/>
      <c r="AK9" s="10"/>
      <c r="AL9" s="10"/>
      <c r="AM9" s="10"/>
      <c r="AP9" s="31"/>
      <c r="AQ9" s="31"/>
      <c r="AR9" s="31"/>
      <c r="AS9" s="32"/>
      <c r="AT9" s="32"/>
      <c r="AU9" s="32"/>
      <c r="AV9" s="32"/>
      <c r="AW9" s="32"/>
      <c r="AX9" s="32"/>
      <c r="AY9" s="32"/>
      <c r="AZ9" s="32"/>
      <c r="BA9" s="32"/>
      <c r="BB9" s="32"/>
      <c r="BC9" s="32"/>
      <c r="BD9" s="32"/>
      <c r="BE9" s="32"/>
      <c r="BF9" s="32"/>
      <c r="BG9" s="32"/>
      <c r="BH9" s="32"/>
      <c r="BI9" s="32"/>
      <c r="BL9" s="21"/>
      <c r="BM9" s="21"/>
      <c r="BN9" s="21"/>
      <c r="BO9" s="13"/>
      <c r="BP9" s="13"/>
      <c r="BQ9" s="13"/>
      <c r="BR9" s="13"/>
      <c r="BS9" s="13"/>
      <c r="BT9" s="13"/>
      <c r="BU9" s="13"/>
      <c r="BV9" s="13"/>
      <c r="BW9" s="13"/>
      <c r="BX9" s="13"/>
      <c r="BY9" s="13"/>
      <c r="BZ9" s="13"/>
      <c r="CA9" s="13"/>
      <c r="CB9" s="13"/>
      <c r="CC9" s="13"/>
      <c r="CD9" s="13"/>
      <c r="CE9" s="13"/>
      <c r="CF9" s="13"/>
    </row>
    <row r="10" spans="2:90" x14ac:dyDescent="0.55000000000000004">
      <c r="D10" s="2"/>
      <c r="E10" s="2"/>
      <c r="H10" s="16"/>
      <c r="I10" s="16"/>
      <c r="J10" s="16"/>
      <c r="K10" s="16"/>
      <c r="L10" s="16"/>
      <c r="M10" s="16"/>
      <c r="N10" s="16"/>
      <c r="O10" s="16"/>
      <c r="P10" s="16"/>
      <c r="Q10" s="16"/>
      <c r="R10" s="16"/>
      <c r="S10" s="16"/>
      <c r="T10" s="16"/>
      <c r="V10" s="25"/>
      <c r="W10" s="25"/>
      <c r="Y10" s="7"/>
      <c r="Z10" s="10"/>
      <c r="AA10" s="10"/>
      <c r="AB10" s="10"/>
      <c r="AC10" s="10"/>
      <c r="AD10" s="10"/>
      <c r="AE10" s="10"/>
      <c r="AF10" s="10"/>
      <c r="AG10" s="10"/>
      <c r="AH10" s="10"/>
      <c r="AI10" s="10"/>
      <c r="AJ10" s="10"/>
      <c r="AK10" s="10"/>
      <c r="AL10" s="10"/>
      <c r="AM10" s="10"/>
      <c r="AP10" s="31"/>
      <c r="AQ10" s="31"/>
      <c r="AR10" s="31"/>
      <c r="AS10" s="32"/>
      <c r="AT10" s="32"/>
      <c r="AU10" s="32"/>
      <c r="AV10" s="32"/>
      <c r="AW10" s="32"/>
      <c r="AX10" s="32"/>
      <c r="AY10" s="32"/>
      <c r="AZ10" s="32"/>
      <c r="BA10" s="32"/>
      <c r="BB10" s="32"/>
      <c r="BC10" s="32"/>
      <c r="BD10" s="32"/>
      <c r="BE10" s="32"/>
      <c r="BF10" s="32"/>
      <c r="BG10" s="32"/>
      <c r="BH10" s="32"/>
      <c r="BI10" s="32"/>
      <c r="BL10" s="21"/>
      <c r="BM10" s="21"/>
      <c r="BN10" s="21"/>
      <c r="BO10" s="13"/>
      <c r="BP10" s="13"/>
      <c r="BQ10" s="13"/>
      <c r="BR10" s="13"/>
      <c r="BS10" s="13"/>
      <c r="BT10" s="13"/>
      <c r="BU10" s="13"/>
      <c r="BV10" s="13"/>
      <c r="BW10" s="13"/>
      <c r="BX10" s="13"/>
      <c r="BY10" s="13"/>
      <c r="BZ10" s="13"/>
      <c r="CA10" s="13"/>
      <c r="CB10" s="13"/>
      <c r="CC10" s="13"/>
      <c r="CD10" s="13"/>
      <c r="CE10" s="13"/>
      <c r="CF10" s="13"/>
    </row>
    <row r="11" spans="2:90" x14ac:dyDescent="0.55000000000000004">
      <c r="D11" s="2"/>
      <c r="E11" s="2"/>
      <c r="H11" s="16"/>
      <c r="I11" s="16"/>
      <c r="J11" s="16"/>
      <c r="K11" s="16"/>
      <c r="L11" s="16"/>
      <c r="M11" s="16"/>
      <c r="N11" s="16"/>
      <c r="O11" s="16"/>
      <c r="P11" s="16"/>
      <c r="Q11" s="16"/>
      <c r="R11" s="16"/>
      <c r="S11" s="16"/>
      <c r="T11" s="16"/>
      <c r="V11" s="25"/>
      <c r="W11" s="25"/>
      <c r="Y11" s="7"/>
      <c r="Z11" s="10"/>
      <c r="AA11" s="10"/>
      <c r="AB11" s="10"/>
      <c r="AC11" s="10"/>
      <c r="AD11" s="10"/>
      <c r="AE11" s="10"/>
      <c r="AF11" s="10"/>
      <c r="AG11" s="10"/>
      <c r="AH11" s="10"/>
      <c r="AI11" s="10"/>
      <c r="AJ11" s="10"/>
      <c r="AK11" s="10"/>
      <c r="AL11" s="10"/>
      <c r="AM11" s="10"/>
      <c r="AP11" s="31"/>
      <c r="AQ11" s="31"/>
      <c r="AR11" s="31"/>
      <c r="AS11" s="32"/>
      <c r="AT11" s="32"/>
      <c r="AU11" s="32"/>
      <c r="AV11" s="32"/>
      <c r="AW11" s="32"/>
      <c r="AX11" s="32"/>
      <c r="AY11" s="32"/>
      <c r="AZ11" s="32"/>
      <c r="BA11" s="32"/>
      <c r="BB11" s="32"/>
      <c r="BC11" s="32"/>
      <c r="BD11" s="32"/>
      <c r="BE11" s="32"/>
      <c r="BF11" s="32"/>
      <c r="BG11" s="32"/>
      <c r="BH11" s="32"/>
      <c r="BI11" s="32"/>
      <c r="BL11" s="21"/>
      <c r="BM11" s="21"/>
      <c r="BN11" s="21"/>
      <c r="BO11" s="13"/>
      <c r="BP11" s="13"/>
      <c r="BQ11" s="13"/>
      <c r="BR11" s="13"/>
      <c r="BS11" s="13"/>
      <c r="BT11" s="13"/>
      <c r="BU11" s="13"/>
      <c r="BV11" s="13"/>
      <c r="BW11" s="13"/>
      <c r="BX11" s="13"/>
      <c r="BY11" s="13"/>
      <c r="BZ11" s="13"/>
      <c r="CA11" s="13"/>
      <c r="CB11" s="13"/>
      <c r="CC11" s="13"/>
      <c r="CD11" s="13"/>
      <c r="CE11" s="13"/>
      <c r="CF11" s="13"/>
    </row>
    <row r="12" spans="2:90" x14ac:dyDescent="0.55000000000000004">
      <c r="D12" s="2"/>
      <c r="E12" s="2"/>
      <c r="H12" s="16"/>
      <c r="I12" s="16"/>
      <c r="J12" s="16"/>
      <c r="K12" s="16"/>
      <c r="L12" s="16"/>
      <c r="M12" s="16"/>
      <c r="N12" s="16"/>
      <c r="O12" s="16"/>
      <c r="P12" s="16"/>
      <c r="Q12" s="16"/>
      <c r="R12" s="16"/>
      <c r="S12" s="16"/>
      <c r="T12" s="16"/>
      <c r="V12" s="25"/>
      <c r="W12" s="25"/>
      <c r="Y12" s="7"/>
      <c r="Z12" s="10"/>
      <c r="AA12" s="10"/>
      <c r="AB12" s="10"/>
      <c r="AC12" s="10"/>
      <c r="AD12" s="10"/>
      <c r="AE12" s="10"/>
      <c r="AF12" s="10"/>
      <c r="AG12" s="10"/>
      <c r="AH12" s="10"/>
      <c r="AI12" s="10"/>
      <c r="AJ12" s="10"/>
      <c r="AK12" s="10"/>
      <c r="AL12" s="10"/>
      <c r="AM12" s="10"/>
      <c r="AP12" s="31"/>
      <c r="AQ12" s="31"/>
      <c r="AR12" s="31"/>
      <c r="AS12" s="32"/>
      <c r="AT12" s="32"/>
      <c r="AU12" s="32"/>
      <c r="AV12" s="32"/>
      <c r="AW12" s="32"/>
      <c r="AX12" s="32"/>
      <c r="AY12" s="32"/>
      <c r="AZ12" s="32"/>
      <c r="BA12" s="32"/>
      <c r="BB12" s="32"/>
      <c r="BC12" s="32"/>
      <c r="BD12" s="32"/>
      <c r="BE12" s="32"/>
      <c r="BF12" s="32"/>
      <c r="BG12" s="32"/>
      <c r="BH12" s="32"/>
      <c r="BI12" s="32"/>
      <c r="BL12" s="21"/>
      <c r="BM12" s="21"/>
      <c r="BN12" s="21"/>
      <c r="BO12" s="13"/>
      <c r="BP12" s="13"/>
      <c r="BQ12" s="13"/>
      <c r="BR12" s="13"/>
      <c r="BS12" s="13"/>
      <c r="BT12" s="13"/>
      <c r="BU12" s="13"/>
      <c r="BV12" s="13"/>
      <c r="BW12" s="13"/>
      <c r="BX12" s="13"/>
      <c r="BY12" s="13"/>
      <c r="BZ12" s="13"/>
      <c r="CA12" s="13"/>
      <c r="CB12" s="13"/>
      <c r="CC12" s="13"/>
      <c r="CD12" s="13"/>
      <c r="CE12" s="13"/>
      <c r="CF12" s="13"/>
    </row>
    <row r="13" spans="2:90" x14ac:dyDescent="0.55000000000000004">
      <c r="B13" s="1">
        <v>43853</v>
      </c>
      <c r="C13" t="s">
        <v>0</v>
      </c>
      <c r="D13" s="1">
        <v>43852</v>
      </c>
      <c r="E13" t="s">
        <v>5</v>
      </c>
      <c r="H13" s="16"/>
      <c r="I13" s="16"/>
      <c r="J13" s="16"/>
      <c r="K13" s="16"/>
      <c r="L13" s="16"/>
      <c r="M13" s="16"/>
      <c r="N13" s="16"/>
      <c r="O13" s="16"/>
      <c r="P13" s="16"/>
      <c r="Q13" s="16"/>
      <c r="R13" s="16"/>
      <c r="S13" s="16"/>
      <c r="T13" s="16"/>
      <c r="V13" s="25"/>
      <c r="W13" s="25">
        <v>3</v>
      </c>
      <c r="Y13" s="7"/>
      <c r="Z13" s="10"/>
      <c r="AA13" s="10"/>
      <c r="AB13" s="10"/>
      <c r="AC13" s="10"/>
      <c r="AD13" s="10"/>
      <c r="AE13" s="10"/>
      <c r="AF13" s="10"/>
      <c r="AG13" s="10"/>
      <c r="AH13" s="10"/>
      <c r="AI13" s="10"/>
      <c r="AJ13" s="10"/>
      <c r="AK13" s="10"/>
      <c r="AL13" s="10"/>
      <c r="AM13" s="10"/>
      <c r="AP13" s="31"/>
      <c r="AQ13" s="31"/>
      <c r="AR13" s="31"/>
      <c r="AS13" s="32"/>
      <c r="AT13" s="32"/>
      <c r="AU13" s="32"/>
      <c r="AV13" s="32"/>
      <c r="AW13" s="32"/>
      <c r="AX13" s="32"/>
      <c r="AY13" s="32"/>
      <c r="AZ13" s="32"/>
      <c r="BA13" s="32"/>
      <c r="BB13" s="32"/>
      <c r="BC13" s="32"/>
      <c r="BD13" s="32"/>
      <c r="BE13" s="32"/>
      <c r="BF13" s="32"/>
      <c r="BG13" s="32"/>
      <c r="BH13" s="32"/>
      <c r="BI13" s="32"/>
      <c r="BL13" s="21"/>
      <c r="BM13" s="21"/>
      <c r="BN13" s="21"/>
      <c r="BO13" s="13"/>
      <c r="BP13" s="13"/>
      <c r="BQ13" s="13"/>
      <c r="BR13" s="13"/>
      <c r="BS13" s="13"/>
      <c r="BT13" s="13"/>
      <c r="BU13" s="13"/>
      <c r="BV13" s="13"/>
      <c r="BW13" s="13"/>
      <c r="BX13" s="13"/>
      <c r="BY13" s="13"/>
      <c r="BZ13" s="13"/>
      <c r="CA13" s="13"/>
      <c r="CB13" s="13"/>
      <c r="CC13" s="13"/>
      <c r="CD13" s="13"/>
      <c r="CE13" s="13"/>
      <c r="CF13" s="13"/>
    </row>
    <row r="14" spans="2:90" x14ac:dyDescent="0.55000000000000004">
      <c r="B14" s="1">
        <v>43852</v>
      </c>
      <c r="C14" t="s">
        <v>0</v>
      </c>
      <c r="D14" s="1">
        <v>43851</v>
      </c>
      <c r="E14" t="s">
        <v>5</v>
      </c>
      <c r="G14" s="3">
        <f>SUM(H14:T14)</f>
        <v>149</v>
      </c>
      <c r="H14" s="16">
        <v>5</v>
      </c>
      <c r="I14" s="16">
        <v>5</v>
      </c>
      <c r="J14" s="16">
        <v>12</v>
      </c>
      <c r="K14" s="16">
        <v>1</v>
      </c>
      <c r="L14" s="16">
        <v>105</v>
      </c>
      <c r="M14" s="16">
        <v>1</v>
      </c>
      <c r="N14" s="16">
        <v>2</v>
      </c>
      <c r="O14" s="16">
        <v>1</v>
      </c>
      <c r="P14" s="16">
        <v>7</v>
      </c>
      <c r="Q14" s="16">
        <v>2</v>
      </c>
      <c r="R14" s="16">
        <v>2</v>
      </c>
      <c r="S14" s="16">
        <v>1</v>
      </c>
      <c r="T14" s="16">
        <v>5</v>
      </c>
      <c r="V14" s="25"/>
      <c r="W14" s="25">
        <v>3</v>
      </c>
      <c r="Y14" s="8">
        <f>SUM(Z14:AM14)</f>
        <v>26</v>
      </c>
      <c r="Z14" s="10">
        <v>2</v>
      </c>
      <c r="AA14" s="10">
        <v>1</v>
      </c>
      <c r="AB14" s="10">
        <v>1</v>
      </c>
      <c r="AC14" s="10"/>
      <c r="AD14" s="10"/>
      <c r="AE14" s="10"/>
      <c r="AF14" s="10"/>
      <c r="AG14" s="10"/>
      <c r="AH14" s="10"/>
      <c r="AI14" s="10"/>
      <c r="AJ14" s="10">
        <v>10</v>
      </c>
      <c r="AK14" s="10">
        <v>2</v>
      </c>
      <c r="AL14" s="10"/>
      <c r="AM14" s="10">
        <v>10</v>
      </c>
      <c r="AO14" s="3">
        <f>SUM(AP14:BI14)</f>
        <v>0</v>
      </c>
      <c r="AP14" s="31"/>
      <c r="AQ14" s="31"/>
      <c r="AR14" s="31"/>
      <c r="AS14" s="32"/>
      <c r="AT14" s="32"/>
      <c r="AU14" s="32"/>
      <c r="AV14" s="32"/>
      <c r="AW14" s="32"/>
      <c r="AX14" s="32"/>
      <c r="AY14" s="32"/>
      <c r="AZ14" s="32"/>
      <c r="BA14" s="32"/>
      <c r="BB14" s="32"/>
      <c r="BC14" s="32"/>
      <c r="BD14" s="32"/>
      <c r="BE14" s="32"/>
      <c r="BF14" s="32"/>
      <c r="BG14" s="32"/>
      <c r="BH14" s="32"/>
      <c r="BI14" s="32"/>
      <c r="BK14" s="3">
        <f>SUM(BL14:CF14)</f>
        <v>37</v>
      </c>
      <c r="BL14" s="39">
        <v>3</v>
      </c>
      <c r="BM14" s="21"/>
      <c r="BN14" s="21"/>
      <c r="BO14" s="38">
        <v>1</v>
      </c>
      <c r="BP14" s="38">
        <v>2</v>
      </c>
      <c r="BQ14" s="38">
        <v>1</v>
      </c>
      <c r="BR14" s="38">
        <v>1</v>
      </c>
      <c r="BS14" s="38">
        <v>1</v>
      </c>
      <c r="BT14" s="13"/>
      <c r="BU14" s="13"/>
      <c r="BV14" s="13"/>
      <c r="BW14" s="13"/>
      <c r="BX14" s="38">
        <v>1</v>
      </c>
      <c r="BY14" s="38">
        <v>1</v>
      </c>
      <c r="BZ14" s="37"/>
      <c r="CA14" s="38">
        <v>1</v>
      </c>
      <c r="CB14" s="38">
        <v>10</v>
      </c>
      <c r="CC14" s="38">
        <v>5</v>
      </c>
      <c r="CD14" s="13"/>
      <c r="CE14" s="13"/>
      <c r="CF14" s="38">
        <v>10</v>
      </c>
      <c r="CI14">
        <v>1</v>
      </c>
      <c r="CJ14">
        <v>3</v>
      </c>
      <c r="CK14">
        <v>1</v>
      </c>
    </row>
    <row r="15" spans="2:90" x14ac:dyDescent="0.55000000000000004">
      <c r="B15" s="1">
        <v>43851</v>
      </c>
      <c r="C15" t="s">
        <v>0</v>
      </c>
      <c r="D15" s="1">
        <v>43850</v>
      </c>
      <c r="E15" t="s">
        <v>5</v>
      </c>
      <c r="G15" s="3">
        <f>SUM(H15:T15)</f>
        <v>77</v>
      </c>
      <c r="H15" s="16">
        <v>3</v>
      </c>
      <c r="I15" s="16"/>
      <c r="J15" s="16"/>
      <c r="K15" s="16"/>
      <c r="L15" s="16">
        <v>72</v>
      </c>
      <c r="M15" s="16"/>
      <c r="N15" s="16"/>
      <c r="O15" s="16"/>
      <c r="P15" s="16">
        <v>2</v>
      </c>
      <c r="Q15" s="16"/>
      <c r="R15" s="16"/>
      <c r="S15" s="16"/>
      <c r="T15" s="16"/>
      <c r="V15" s="25"/>
      <c r="W15" s="25"/>
      <c r="Y15" s="8">
        <f>SUM(Z15:AM15)</f>
        <v>27</v>
      </c>
      <c r="Z15" s="10">
        <v>1</v>
      </c>
      <c r="AA15" s="10">
        <v>4</v>
      </c>
      <c r="AB15" s="10"/>
      <c r="AC15" s="10">
        <v>1</v>
      </c>
      <c r="AD15" s="10">
        <v>1</v>
      </c>
      <c r="AE15" s="10"/>
      <c r="AF15" s="10"/>
      <c r="AG15" s="10"/>
      <c r="AH15" s="10">
        <v>1</v>
      </c>
      <c r="AI15" s="10"/>
      <c r="AJ15" s="10">
        <v>7</v>
      </c>
      <c r="AK15" s="10">
        <v>1</v>
      </c>
      <c r="AL15" s="10">
        <v>1</v>
      </c>
      <c r="AM15" s="10">
        <v>10</v>
      </c>
      <c r="AO15" s="3">
        <f>SUM(AP15:BI15)</f>
        <v>291</v>
      </c>
      <c r="AP15" s="31"/>
      <c r="AQ15" s="31">
        <v>5</v>
      </c>
      <c r="AR15" s="31"/>
      <c r="AS15" s="32">
        <v>14</v>
      </c>
      <c r="AT15" s="32"/>
      <c r="AU15" s="32"/>
      <c r="AV15" s="32"/>
      <c r="AW15" s="32"/>
      <c r="AX15" s="32">
        <v>270</v>
      </c>
      <c r="AY15" s="32"/>
      <c r="AZ15" s="32"/>
      <c r="BA15" s="32"/>
      <c r="BB15" s="32"/>
      <c r="BC15" s="32"/>
      <c r="BD15" s="32"/>
      <c r="BE15" s="32">
        <v>2</v>
      </c>
      <c r="BF15" s="32"/>
      <c r="BG15" s="32"/>
      <c r="BH15" s="32"/>
      <c r="BI15" s="32"/>
      <c r="BK15" s="3">
        <f>SUM(BL15:CF15)</f>
        <v>54</v>
      </c>
      <c r="BL15" s="21">
        <v>1</v>
      </c>
      <c r="BM15" s="21"/>
      <c r="BN15" s="21"/>
      <c r="BO15" s="13">
        <v>7</v>
      </c>
      <c r="BP15" s="13">
        <v>1</v>
      </c>
      <c r="BQ15" s="13">
        <v>1</v>
      </c>
      <c r="BR15" s="13">
        <v>1</v>
      </c>
      <c r="BS15" s="13"/>
      <c r="BT15" s="13"/>
      <c r="BU15" s="13">
        <v>11</v>
      </c>
      <c r="BV15" s="13"/>
      <c r="BW15" s="13">
        <v>2</v>
      </c>
      <c r="BX15" s="13">
        <v>1</v>
      </c>
      <c r="BY15" s="13">
        <v>1</v>
      </c>
      <c r="BZ15" s="13">
        <v>1</v>
      </c>
      <c r="CA15" s="13"/>
      <c r="CB15" s="13">
        <v>7</v>
      </c>
      <c r="CC15" s="13">
        <v>3</v>
      </c>
      <c r="CD15" s="13"/>
      <c r="CE15" s="13">
        <v>1</v>
      </c>
      <c r="CF15" s="13">
        <v>16</v>
      </c>
      <c r="CI15">
        <v>1</v>
      </c>
      <c r="CJ15">
        <v>2</v>
      </c>
      <c r="CK15">
        <v>1</v>
      </c>
    </row>
    <row r="16" spans="2:90" x14ac:dyDescent="0.55000000000000004">
      <c r="H16" s="16"/>
      <c r="I16" s="16"/>
      <c r="J16" s="16"/>
      <c r="K16" s="16"/>
      <c r="L16" s="16"/>
      <c r="M16" s="16"/>
      <c r="N16" s="16"/>
      <c r="O16" s="16"/>
      <c r="P16" s="16"/>
      <c r="Q16" s="16"/>
      <c r="R16" s="16"/>
      <c r="S16" s="16"/>
      <c r="T16" s="16"/>
      <c r="V16" s="25"/>
      <c r="W16" s="25"/>
      <c r="Y16" s="7"/>
      <c r="Z16" s="10"/>
      <c r="AA16" s="10"/>
      <c r="AB16" s="10"/>
      <c r="AC16" s="10"/>
      <c r="AD16" s="10"/>
      <c r="AE16" s="10"/>
      <c r="AF16" s="10"/>
      <c r="AG16" s="10"/>
      <c r="AH16" s="10"/>
      <c r="AI16" s="10"/>
      <c r="AJ16" s="10"/>
      <c r="AK16" s="10"/>
      <c r="AL16" s="10"/>
      <c r="AM16" s="10"/>
      <c r="AP16" s="31"/>
      <c r="AQ16" s="31"/>
      <c r="AR16" s="31"/>
      <c r="AS16" s="32"/>
      <c r="AT16" s="32"/>
      <c r="AU16" s="32"/>
      <c r="AV16" s="32"/>
      <c r="AW16" s="32"/>
      <c r="AX16" s="32"/>
      <c r="AY16" s="32"/>
      <c r="AZ16" s="32"/>
      <c r="BA16" s="32"/>
      <c r="BB16" s="32"/>
      <c r="BC16" s="32"/>
      <c r="BD16" s="32"/>
      <c r="BE16" s="32"/>
      <c r="BF16" s="32"/>
      <c r="BG16" s="32"/>
      <c r="BH16" s="32"/>
      <c r="BI16" s="32"/>
      <c r="BL16" s="21"/>
      <c r="BM16" s="21"/>
      <c r="BN16" s="21"/>
      <c r="BO16" s="13"/>
      <c r="BP16" s="13"/>
      <c r="BQ16" s="13"/>
      <c r="BR16" s="13"/>
      <c r="BS16" s="13"/>
      <c r="BT16" s="13"/>
      <c r="BU16" s="13"/>
      <c r="BV16" s="13"/>
      <c r="BW16" s="13"/>
      <c r="BX16" s="13"/>
      <c r="BY16" s="13"/>
      <c r="BZ16" s="13"/>
      <c r="CA16" s="13"/>
      <c r="CB16" s="13"/>
      <c r="CC16" s="13"/>
      <c r="CD16" s="13"/>
      <c r="CE16" s="13"/>
      <c r="CF16" s="13"/>
    </row>
    <row r="17" spans="8:84" x14ac:dyDescent="0.55000000000000004">
      <c r="H17" s="16"/>
      <c r="I17" s="16"/>
      <c r="J17" s="16"/>
      <c r="K17" s="16"/>
      <c r="L17" s="16"/>
      <c r="M17" s="16"/>
      <c r="N17" s="16"/>
      <c r="O17" s="16"/>
      <c r="P17" s="16"/>
      <c r="Q17" s="16"/>
      <c r="R17" s="16"/>
      <c r="S17" s="16"/>
      <c r="T17" s="16"/>
      <c r="V17" s="25"/>
      <c r="W17" s="25"/>
      <c r="Y17" s="7"/>
      <c r="Z17" s="10"/>
      <c r="AA17" s="10"/>
      <c r="AB17" s="10"/>
      <c r="AC17" s="10"/>
      <c r="AD17" s="10"/>
      <c r="AE17" s="10"/>
      <c r="AF17" s="10"/>
      <c r="AG17" s="10"/>
      <c r="AH17" s="10"/>
      <c r="AI17" s="10"/>
      <c r="AJ17" s="10"/>
      <c r="AK17" s="10"/>
      <c r="AL17" s="10"/>
      <c r="AM17" s="10"/>
      <c r="AP17" s="31"/>
      <c r="AQ17" s="31"/>
      <c r="AR17" s="31"/>
      <c r="AS17" s="32"/>
      <c r="AT17" s="32"/>
      <c r="AU17" s="32"/>
      <c r="AV17" s="32"/>
      <c r="AW17" s="32"/>
      <c r="AX17" s="32"/>
      <c r="AY17" s="32"/>
      <c r="AZ17" s="32"/>
      <c r="BA17" s="32"/>
      <c r="BB17" s="32"/>
      <c r="BC17" s="32"/>
      <c r="BD17" s="32"/>
      <c r="BE17" s="32"/>
      <c r="BF17" s="32"/>
      <c r="BG17" s="32"/>
      <c r="BH17" s="32"/>
      <c r="BI17" s="32"/>
      <c r="BL17" s="21"/>
      <c r="BM17" s="21"/>
      <c r="BN17" s="21"/>
      <c r="BO17" s="13"/>
      <c r="BP17" s="13"/>
      <c r="BQ17" s="13"/>
      <c r="BR17" s="13"/>
      <c r="BS17" s="13"/>
      <c r="BT17" s="13"/>
      <c r="BU17" s="13"/>
      <c r="BV17" s="13"/>
      <c r="BW17" s="13"/>
      <c r="BX17" s="13"/>
      <c r="BY17" s="13"/>
      <c r="BZ17" s="13"/>
      <c r="CA17" s="13"/>
      <c r="CB17" s="13"/>
      <c r="CC17" s="13"/>
      <c r="CD17" s="13"/>
      <c r="CE17" s="13"/>
      <c r="CF17" s="13"/>
    </row>
    <row r="18" spans="8:84" x14ac:dyDescent="0.55000000000000004">
      <c r="H18" s="16"/>
      <c r="I18" s="16"/>
      <c r="J18" s="16"/>
      <c r="K18" s="16"/>
      <c r="L18" s="16"/>
      <c r="M18" s="16"/>
      <c r="N18" s="16"/>
      <c r="O18" s="16"/>
      <c r="P18" s="16"/>
      <c r="Q18" s="16"/>
      <c r="R18" s="16"/>
      <c r="S18" s="16"/>
      <c r="T18" s="16"/>
      <c r="V18" s="25"/>
      <c r="W18" s="25"/>
      <c r="Y18" s="7"/>
      <c r="Z18" s="10"/>
      <c r="AA18" s="10"/>
      <c r="AB18" s="10"/>
      <c r="AC18" s="10"/>
      <c r="AD18" s="10"/>
      <c r="AE18" s="10"/>
      <c r="AF18" s="10"/>
      <c r="AG18" s="10"/>
      <c r="AH18" s="10"/>
      <c r="AI18" s="10"/>
      <c r="AJ18" s="10"/>
      <c r="AK18" s="10"/>
      <c r="AL18" s="10"/>
      <c r="AM18" s="10"/>
      <c r="AP18" s="31"/>
      <c r="AQ18" s="31"/>
      <c r="AR18" s="31"/>
      <c r="AS18" s="32"/>
      <c r="AT18" s="32"/>
      <c r="AU18" s="32"/>
      <c r="AV18" s="32"/>
      <c r="AW18" s="32"/>
      <c r="AX18" s="32"/>
      <c r="AY18" s="32"/>
      <c r="AZ18" s="32"/>
      <c r="BA18" s="32"/>
      <c r="BB18" s="32"/>
      <c r="BC18" s="32"/>
      <c r="BD18" s="32"/>
      <c r="BE18" s="32"/>
      <c r="BF18" s="32"/>
      <c r="BG18" s="32"/>
      <c r="BH18" s="32"/>
      <c r="BI18" s="32"/>
      <c r="BL18" s="21"/>
      <c r="BM18" s="21"/>
      <c r="BN18" s="21"/>
      <c r="BO18" s="13"/>
      <c r="BP18" s="13"/>
      <c r="BQ18" s="13"/>
      <c r="BR18" s="13"/>
      <c r="BS18" s="13"/>
      <c r="BT18" s="13"/>
      <c r="BU18" s="13"/>
      <c r="BV18" s="13"/>
      <c r="BW18" s="13"/>
      <c r="BX18" s="13"/>
      <c r="BY18" s="13"/>
      <c r="BZ18" s="13"/>
      <c r="CA18" s="13"/>
      <c r="CB18" s="13"/>
      <c r="CC18" s="13"/>
      <c r="CD18" s="13"/>
      <c r="CE18" s="13"/>
      <c r="CF18" s="13"/>
    </row>
    <row r="19" spans="8:84" x14ac:dyDescent="0.55000000000000004">
      <c r="H19" s="17"/>
      <c r="I19" s="17"/>
      <c r="J19" s="17"/>
      <c r="K19" s="17"/>
      <c r="L19" s="17"/>
      <c r="M19" s="17"/>
      <c r="N19" s="17"/>
      <c r="O19" s="17"/>
      <c r="P19" s="17"/>
      <c r="Q19" s="17"/>
      <c r="R19" s="17"/>
      <c r="S19" s="17"/>
      <c r="T19" s="17"/>
      <c r="V19" s="26"/>
      <c r="W19" s="26"/>
      <c r="Y19" s="7"/>
      <c r="Z19" s="11"/>
      <c r="AA19" s="11"/>
      <c r="AB19" s="11"/>
      <c r="AC19" s="11"/>
      <c r="AD19" s="11"/>
      <c r="AE19" s="11"/>
      <c r="AF19" s="11"/>
      <c r="AG19" s="11"/>
      <c r="AH19" s="11"/>
      <c r="AI19" s="11"/>
      <c r="AJ19" s="11"/>
      <c r="AK19" s="11"/>
      <c r="AL19" s="11"/>
      <c r="AM19" s="11"/>
      <c r="AP19" s="33"/>
      <c r="AQ19" s="33"/>
      <c r="AR19" s="33"/>
      <c r="AS19" s="34"/>
      <c r="AT19" s="34"/>
      <c r="AU19" s="34"/>
      <c r="AV19" s="34"/>
      <c r="AW19" s="34"/>
      <c r="AX19" s="34"/>
      <c r="AY19" s="34"/>
      <c r="AZ19" s="34"/>
      <c r="BA19" s="34"/>
      <c r="BB19" s="34"/>
      <c r="BC19" s="34"/>
      <c r="BD19" s="34"/>
      <c r="BE19" s="34"/>
      <c r="BF19" s="34"/>
      <c r="BG19" s="34"/>
      <c r="BH19" s="34"/>
      <c r="BI19" s="34"/>
      <c r="BL19" s="22"/>
      <c r="BM19" s="22"/>
      <c r="BN19" s="22"/>
      <c r="BO19" s="23"/>
      <c r="BP19" s="23"/>
      <c r="BQ19" s="23"/>
      <c r="BR19" s="23"/>
      <c r="BS19" s="23"/>
      <c r="BT19" s="23"/>
      <c r="BU19" s="23"/>
      <c r="BV19" s="23"/>
      <c r="BW19" s="23"/>
      <c r="BX19" s="23"/>
      <c r="BY19" s="23"/>
      <c r="BZ19" s="23"/>
      <c r="CA19" s="23"/>
      <c r="CB19" s="23"/>
      <c r="CC19" s="23"/>
      <c r="CD19" s="23"/>
      <c r="CE19" s="23"/>
      <c r="CF19" s="23"/>
    </row>
  </sheetData>
  <mergeCells count="3">
    <mergeCell ref="B4:C4"/>
    <mergeCell ref="D5:E5"/>
    <mergeCell ref="CH4:CL4"/>
  </mergeCells>
  <phoneticPr fontId="1"/>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6</vt:i4>
      </vt:variant>
    </vt:vector>
  </HeadingPairs>
  <TitlesOfParts>
    <vt:vector size="6" baseType="lpstr">
      <vt:lpstr>国家衛健委発表に基づく感染状況</vt:lpstr>
      <vt:lpstr>香港マカオ台湾の患者・海外輸入症例・無症状病原体保有者</vt:lpstr>
      <vt:lpstr>省市別輸入症例数変化</vt:lpstr>
      <vt:lpstr>グラフ</vt:lpstr>
      <vt:lpstr>新疆の情況</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宮本昌和</dc:creator>
  <cp:lastModifiedBy>宮本昌和</cp:lastModifiedBy>
  <cp:lastPrinted>2020-01-31T01:29:15Z</cp:lastPrinted>
  <dcterms:created xsi:type="dcterms:W3CDTF">2020-01-28T00:35:38Z</dcterms:created>
  <dcterms:modified xsi:type="dcterms:W3CDTF">2021-01-13T16:54:33Z</dcterms:modified>
</cp:coreProperties>
</file>