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E50F9CF0-F8AD-4B5A-B2DA-F999C40E6777}"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39" i="2" l="1"/>
  <c r="AU438" i="5"/>
  <c r="AS438" i="5"/>
  <c r="AQ438" i="5"/>
  <c r="AO438" i="5"/>
  <c r="AM438" i="5"/>
  <c r="AK438" i="5"/>
  <c r="AI438" i="5"/>
  <c r="CJ438" i="5" s="1"/>
  <c r="AG438" i="5"/>
  <c r="CD438" i="5" s="1"/>
  <c r="P439" i="2"/>
  <c r="O439" i="2"/>
  <c r="M439" i="2"/>
  <c r="K439" i="2"/>
  <c r="H439" i="2"/>
  <c r="AD438" i="5"/>
  <c r="CH438" i="5" s="1"/>
  <c r="AC438" i="5"/>
  <c r="AB438" i="5"/>
  <c r="AA438" i="5"/>
  <c r="Z438" i="5"/>
  <c r="C438" i="5"/>
  <c r="D438" i="5" s="1"/>
  <c r="CI438" i="5"/>
  <c r="CG438" i="5"/>
  <c r="CF438" i="5"/>
  <c r="CE438" i="5"/>
  <c r="CB438" i="5"/>
  <c r="CA438" i="5"/>
  <c r="BZ438" i="5"/>
  <c r="BY438" i="5"/>
  <c r="BX438" i="5"/>
  <c r="BW438" i="5"/>
  <c r="BV438" i="5"/>
  <c r="BU438" i="5"/>
  <c r="BT438" i="5"/>
  <c r="BS438" i="5"/>
  <c r="BR438" i="5"/>
  <c r="BQ438" i="5"/>
  <c r="BP438" i="5"/>
  <c r="BL438" i="5"/>
  <c r="BO438" i="5" s="1"/>
  <c r="BK438" i="5"/>
  <c r="BN438" i="5" s="1"/>
  <c r="BH438" i="5"/>
  <c r="BF438" i="5"/>
  <c r="BE438" i="5"/>
  <c r="BJ438" i="5" s="1"/>
  <c r="BM438" i="5" s="1"/>
  <c r="BD438" i="5"/>
  <c r="BC438" i="5"/>
  <c r="BA438" i="5"/>
  <c r="AZ438" i="5"/>
  <c r="AX438" i="5"/>
  <c r="I201" i="7"/>
  <c r="B201" i="7" s="1"/>
  <c r="AD201" i="7" s="1"/>
  <c r="AE201" i="7"/>
  <c r="AC201" i="7"/>
  <c r="Y242" i="6"/>
  <c r="Z242" i="6" s="1"/>
  <c r="X242" i="6"/>
  <c r="V242" i="6"/>
  <c r="U242" i="6"/>
  <c r="T242" i="6"/>
  <c r="S242" i="6"/>
  <c r="R242" i="6"/>
  <c r="N242" i="6"/>
  <c r="L242" i="6"/>
  <c r="K242" i="6"/>
  <c r="I242" i="6"/>
  <c r="W242" i="6" s="1"/>
  <c r="CJ437" i="5"/>
  <c r="CE437" i="5"/>
  <c r="CC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AC437" i="5"/>
  <c r="AB437" i="5"/>
  <c r="AA437" i="5"/>
  <c r="Z437" i="5"/>
  <c r="CI437" i="5" s="1"/>
  <c r="AX437" i="5"/>
  <c r="AE200" i="7"/>
  <c r="AC200" i="7"/>
  <c r="I200" i="7"/>
  <c r="B200" i="7" s="1"/>
  <c r="AD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E199" i="7"/>
  <c r="AC199" i="7"/>
  <c r="I199" i="7"/>
  <c r="B199" i="7" s="1"/>
  <c r="AD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E198" i="7"/>
  <c r="AC198" i="7"/>
  <c r="I198" i="7"/>
  <c r="B198" i="7" s="1"/>
  <c r="I197" i="7"/>
  <c r="Y239" i="6"/>
  <c r="V239" i="6"/>
  <c r="U239" i="6"/>
  <c r="AI434" i="5"/>
  <c r="AG434" i="5"/>
  <c r="BI438" i="5" l="1"/>
  <c r="BG438" i="5" s="1"/>
  <c r="I439" i="2"/>
  <c r="AE438" i="5"/>
  <c r="CC438" i="5"/>
  <c r="BE437" i="5"/>
  <c r="BJ437" i="5" s="1"/>
  <c r="BM437" i="5" s="1"/>
  <c r="CF436" i="5"/>
  <c r="CG437" i="5"/>
  <c r="CH437" i="5"/>
  <c r="CC436" i="5"/>
  <c r="CI435" i="5"/>
  <c r="BE436" i="5"/>
  <c r="BJ436" i="5" s="1"/>
  <c r="BM436" i="5" s="1"/>
  <c r="BE435" i="5"/>
  <c r="BJ435" i="5" s="1"/>
  <c r="BM435" i="5" s="1"/>
  <c r="CG436" i="5"/>
  <c r="CF435" i="5"/>
  <c r="CC435" i="5"/>
  <c r="CH435" i="5"/>
  <c r="AD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C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42" i="5"/>
  <c r="CE378" i="5" l="1"/>
  <c r="CB378" i="5"/>
  <c r="CA378" i="5"/>
  <c r="BZ378" i="5"/>
  <c r="BY378" i="5"/>
  <c r="BX378" i="5"/>
  <c r="BW378" i="5"/>
  <c r="BV378" i="5"/>
  <c r="BU378" i="5"/>
  <c r="BT378" i="5"/>
  <c r="BS378" i="5"/>
  <c r="BR378" i="5"/>
  <c r="BQ378" i="5"/>
  <c r="BP378" i="5"/>
  <c r="BL378" i="5"/>
  <c r="BK378" i="5"/>
  <c r="BH378" i="5"/>
  <c r="BF378" i="5"/>
  <c r="BB442"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06"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06" i="7"/>
  <c r="Q206"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06" i="7"/>
  <c r="Z206" i="7"/>
  <c r="Y206" i="7"/>
  <c r="W206" i="7"/>
  <c r="G206" i="7"/>
  <c r="U206" i="7"/>
  <c r="O206" i="7"/>
  <c r="M206" i="7"/>
  <c r="E206"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11"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44"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4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44" i="5"/>
  <c r="AD443"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43" i="5"/>
  <c r="L443"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W241" i="6" s="1"/>
  <c r="D181" i="5"/>
  <c r="C182" i="5"/>
  <c r="BI181" i="5"/>
  <c r="BG181" i="5" s="1"/>
  <c r="H102" i="2"/>
  <c r="Y101" i="2"/>
  <c r="AB72" i="2"/>
  <c r="M73" i="2"/>
  <c r="I72" i="2"/>
  <c r="D182" i="5" l="1"/>
  <c r="C183" i="5"/>
  <c r="BI182" i="5"/>
  <c r="BG182" i="5" s="1"/>
  <c r="H103" i="2"/>
  <c r="Y102" i="2"/>
  <c r="AB73" i="2"/>
  <c r="M74" i="2"/>
  <c r="I73" i="2"/>
  <c r="D183" i="5" l="1"/>
  <c r="C184" i="5"/>
  <c r="BI183" i="5"/>
  <c r="BG183" i="5" s="1"/>
  <c r="Y103" i="2"/>
  <c r="H104" i="2"/>
  <c r="AB74" i="2"/>
  <c r="M75" i="2"/>
  <c r="I74" i="2"/>
  <c r="D184" i="5" l="1"/>
  <c r="C185" i="5"/>
  <c r="BI184" i="5"/>
  <c r="BG184" i="5" s="1"/>
  <c r="H105" i="2"/>
  <c r="Y104" i="2"/>
  <c r="AB75" i="2"/>
  <c r="M76" i="2"/>
  <c r="I75" i="2"/>
  <c r="D185" i="5" l="1"/>
  <c r="C186" i="5"/>
  <c r="BI185" i="5"/>
  <c r="BG185" i="5" s="1"/>
  <c r="H106" i="2"/>
  <c r="Y105" i="2"/>
  <c r="M77" i="2"/>
  <c r="AB76" i="2"/>
  <c r="I76" i="2"/>
  <c r="D186" i="5" l="1"/>
  <c r="C187" i="5"/>
  <c r="BI186" i="5"/>
  <c r="BG186" i="5" s="1"/>
  <c r="Y106" i="2"/>
  <c r="H107" i="2"/>
  <c r="H108" i="2" s="1"/>
  <c r="M78" i="2"/>
  <c r="M79" i="2" s="1"/>
  <c r="AB77" i="2"/>
  <c r="I77" i="2"/>
  <c r="BI187" i="5" l="1"/>
  <c r="BG187" i="5" s="1"/>
  <c r="D187" i="5"/>
  <c r="C188" i="5"/>
  <c r="H109" i="2"/>
  <c r="Y108" i="2"/>
  <c r="M80" i="2"/>
  <c r="I79" i="2"/>
  <c r="Y107" i="2"/>
  <c r="AB78" i="2"/>
  <c r="I78" i="2"/>
  <c r="C189" i="5" l="1"/>
  <c r="BI188" i="5"/>
  <c r="BG188" i="5" s="1"/>
  <c r="D188" i="5"/>
  <c r="H110" i="2"/>
  <c r="Y109" i="2"/>
  <c r="M81" i="2"/>
  <c r="I80" i="2"/>
  <c r="AB79" i="2"/>
  <c r="D189" i="5" l="1"/>
  <c r="C190" i="5"/>
  <c r="BI189" i="5"/>
  <c r="BG189" i="5" s="1"/>
  <c r="H111" i="2"/>
  <c r="Y111" i="2" s="1"/>
  <c r="Y110" i="2"/>
  <c r="M82" i="2"/>
  <c r="AB81" i="2"/>
  <c r="I81" i="2"/>
  <c r="AB80" i="2"/>
  <c r="D190" i="5" l="1"/>
  <c r="C191" i="5"/>
  <c r="BI190" i="5"/>
  <c r="BG190" i="5" s="1"/>
  <c r="H112" i="2"/>
  <c r="M83" i="2"/>
  <c r="AB82" i="2"/>
  <c r="I82" i="2"/>
  <c r="D191" i="5" l="1"/>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BI412" i="5"/>
  <c r="BG412" i="5" s="1"/>
  <c r="D411" i="5"/>
  <c r="BI411" i="5"/>
  <c r="BG411" i="5" s="1"/>
  <c r="D410" i="5"/>
  <c r="BI410" i="5"/>
  <c r="BG410" i="5" s="1"/>
  <c r="D409" i="5"/>
  <c r="BI409" i="5"/>
  <c r="BG409" i="5" s="1"/>
  <c r="D408" i="5"/>
  <c r="BI408" i="5"/>
  <c r="BG408" i="5" s="1"/>
  <c r="H306" i="2"/>
  <c r="Y305" i="2"/>
  <c r="M277" i="2"/>
  <c r="AB276" i="2"/>
  <c r="I276" i="2"/>
  <c r="D437" i="5" l="1"/>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Y428" i="2"/>
  <c r="Y427" i="2"/>
  <c r="Y426" i="2"/>
  <c r="Y425" i="2"/>
  <c r="Y424" i="2"/>
  <c r="Y423" i="2"/>
  <c r="Y422" i="2"/>
  <c r="Y421" i="2"/>
  <c r="Y420" i="2"/>
  <c r="M359" i="2"/>
  <c r="AB358" i="2"/>
  <c r="I358" i="2"/>
  <c r="Y438" i="2" l="1"/>
  <c r="Y437" i="2"/>
  <c r="Y436" i="2"/>
  <c r="Y435" i="2"/>
  <c r="Y434" i="2"/>
  <c r="Y433" i="2"/>
  <c r="Y432" i="2"/>
  <c r="Y431" i="2"/>
  <c r="Y430" i="2"/>
  <c r="Y429" i="2"/>
  <c r="M360" i="2"/>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E164" i="7"/>
  <c r="B164" i="7"/>
  <c r="AD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AB427" i="2"/>
  <c r="I427" i="2"/>
  <c r="AB426" i="2"/>
  <c r="I426" i="2"/>
  <c r="AB425" i="2"/>
  <c r="I425" i="2"/>
  <c r="AB424" i="2"/>
  <c r="I424" i="2"/>
  <c r="AB423" i="2"/>
  <c r="I423" i="2"/>
  <c r="AB422" i="2"/>
  <c r="I422" i="2"/>
  <c r="AB421" i="2"/>
  <c r="I421" i="2"/>
  <c r="AB420" i="2"/>
  <c r="I420" i="2"/>
  <c r="AB438" i="2" l="1"/>
  <c r="I438" i="2"/>
  <c r="AB437" i="2"/>
  <c r="I437" i="2"/>
  <c r="AB436" i="2"/>
  <c r="I436" i="2"/>
  <c r="AB435" i="2"/>
  <c r="I435" i="2"/>
  <c r="AB434" i="2"/>
  <c r="I434" i="2"/>
  <c r="AB433" i="2"/>
  <c r="I433" i="2"/>
  <c r="AB432" i="2"/>
  <c r="I432" i="2"/>
  <c r="AB431" i="2"/>
  <c r="I431" i="2"/>
  <c r="AB430" i="2"/>
  <c r="I430" i="2"/>
  <c r="AB429" i="2"/>
  <c r="I429" i="2"/>
  <c r="D206" i="7" l="1"/>
  <c r="AE197" i="7"/>
  <c r="T206" i="7"/>
  <c r="R206" i="7"/>
  <c r="P206" i="7"/>
  <c r="N206" i="7"/>
  <c r="L206" i="7"/>
  <c r="F206" i="7"/>
  <c r="J206" i="7"/>
  <c r="V206" i="7"/>
  <c r="X206" i="7"/>
  <c r="B197" i="7"/>
  <c r="B206" i="7" s="1"/>
  <c r="H206" i="7"/>
  <c r="AD197" i="7" l="1"/>
</calcChain>
</file>

<file path=xl/sharedStrings.xml><?xml version="1.0" encoding="utf-8"?>
<sst xmlns="http://schemas.openxmlformats.org/spreadsheetml/2006/main" count="748" uniqueCount="533">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</sst>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国家衛健委発表に基づく感染状況!$X$27:$X$441</c:f>
              <c:numCache>
                <c:formatCode>#,##0_);[Red]\(#,##0\)</c:formatCode>
                <c:ptCount val="41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国家衛健委発表に基づく感染状況!$Y$27:$Y$441</c:f>
              <c:numCache>
                <c:formatCode>General</c:formatCode>
                <c:ptCount val="41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28146319201469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香港マカオ台湾の患者・海外輸入症例・無症状病原体保有者!$CI$189:$CI$439</c:f>
              <c:numCache>
                <c:formatCode>m"月"d"日"</c:formatCode>
                <c:ptCount val="25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numCache>
            </c:numRef>
          </c:cat>
          <c:val>
            <c:numRef>
              <c:f>香港マカオ台湾の患者・海外輸入症例・無症状病原体保有者!$CJ$189:$CJ$439</c:f>
              <c:numCache>
                <c:formatCode>General</c:formatCode>
                <c:ptCount val="25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香港マカオ台湾の患者・海外輸入症例・無症状病原体保有者!$CG$189:$CG$439</c:f>
              <c:numCache>
                <c:formatCode>m"月"d"日"</c:formatCode>
                <c:ptCount val="25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numCache>
            </c:numRef>
          </c:cat>
          <c:val>
            <c:numRef>
              <c:f>香港マカオ台湾の患者・海外輸入症例・無症状病原体保有者!$CH$189:$CH$439</c:f>
              <c:numCache>
                <c:formatCode>General</c:formatCode>
                <c:ptCount val="25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省市別輸入症例数変化!$C$2:$C$204</c:f>
              <c:numCache>
                <c:formatCode>m"月"d"日"</c:formatCode>
                <c:ptCount val="20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44261</c:v>
                </c:pt>
              </c:numCache>
            </c:numRef>
          </c:cat>
          <c:val>
            <c:numRef>
              <c:f>省市別輸入症例数変化!$D$2:$D$204</c:f>
              <c:numCache>
                <c:formatCode>General</c:formatCode>
                <c:ptCount val="20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省市別輸入症例数変化!$C$2:$C$204</c:f>
              <c:numCache>
                <c:formatCode>m"月"d"日"</c:formatCode>
                <c:ptCount val="20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44261</c:v>
                </c:pt>
              </c:numCache>
            </c:numRef>
          </c:cat>
          <c:val>
            <c:numRef>
              <c:f>省市別輸入症例数変化!$E$2:$E$204</c:f>
              <c:numCache>
                <c:formatCode>General</c:formatCode>
                <c:ptCount val="20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省市別輸入症例数変化!$C$2:$C$204</c:f>
              <c:numCache>
                <c:formatCode>m"月"d"日"</c:formatCode>
                <c:ptCount val="20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44261</c:v>
                </c:pt>
              </c:numCache>
            </c:numRef>
          </c:cat>
          <c:val>
            <c:numRef>
              <c:f>省市別輸入症例数変化!$F$2:$F$204</c:f>
              <c:numCache>
                <c:formatCode>General</c:formatCode>
                <c:ptCount val="20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省市別輸入症例数変化!$C$2:$C$204</c:f>
              <c:numCache>
                <c:formatCode>m"月"d"日"</c:formatCode>
                <c:ptCount val="20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44261</c:v>
                </c:pt>
              </c:numCache>
            </c:numRef>
          </c:cat>
          <c:val>
            <c:numRef>
              <c:f>省市別輸入症例数変化!$G$2:$G$204</c:f>
              <c:numCache>
                <c:formatCode>General</c:formatCode>
                <c:ptCount val="20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省市別輸入症例数変化!$C$2:$C$204</c:f>
              <c:numCache>
                <c:formatCode>m"月"d"日"</c:formatCode>
                <c:ptCount val="20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44261</c:v>
                </c:pt>
              </c:numCache>
            </c:numRef>
          </c:cat>
          <c:val>
            <c:numRef>
              <c:f>省市別輸入症例数変化!$H$2:$H$204</c:f>
              <c:numCache>
                <c:formatCode>General</c:formatCode>
                <c:ptCount val="20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省市別輸入症例数変化!$C$2:$C$204</c:f>
              <c:numCache>
                <c:formatCode>m"月"d"日"</c:formatCode>
                <c:ptCount val="20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44261</c:v>
                </c:pt>
              </c:numCache>
            </c:numRef>
          </c:cat>
          <c:val>
            <c:numRef>
              <c:f>省市別輸入症例数変化!$I$2:$I$204</c:f>
              <c:numCache>
                <c:formatCode>0_);[Red]\(0\)</c:formatCode>
                <c:ptCount val="20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省市別輸入症例数変化!$AC$2:$AC$203</c:f>
              <c:numCache>
                <c:formatCode>m"月"d"日"</c:formatCode>
                <c:ptCount val="20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44261</c:v>
                </c:pt>
                <c:pt idx="201" formatCode="General">
                  <c:v>1</c:v>
                </c:pt>
              </c:numCache>
            </c:numRef>
          </c:cat>
          <c:val>
            <c:numRef>
              <c:f>省市別輸入症例数変化!$AD$2:$AD$203</c:f>
              <c:numCache>
                <c:formatCode>0_);[Red]\(0\)</c:formatCode>
                <c:ptCount val="20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省市別輸入症例数変化!$AC$2:$AC$203</c:f>
              <c:numCache>
                <c:formatCode>m"月"d"日"</c:formatCode>
                <c:ptCount val="20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44261</c:v>
                </c:pt>
                <c:pt idx="201" formatCode="General">
                  <c:v>1</c:v>
                </c:pt>
              </c:numCache>
            </c:numRef>
          </c:cat>
          <c:val>
            <c:numRef>
              <c:f>省市別輸入症例数変化!$AE$2:$AE$203</c:f>
              <c:numCache>
                <c:formatCode>General</c:formatCode>
                <c:ptCount val="20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香港マカオ台湾の患者・海外輸入症例・無症状病原体保有者!$BQ$29:$BQ$440</c:f>
              <c:numCache>
                <c:formatCode>General</c:formatCode>
                <c:ptCount val="41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香港マカオ台湾の患者・海外輸入症例・無症状病原体保有者!$BR$29:$BR$440</c:f>
              <c:numCache>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香港マカオ台湾の患者・海外輸入症例・無症状病原体保有者!$BS$29:$BS$440</c:f>
              <c:numCache>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香港マカオ台湾の患者・海外輸入症例・無症状病原体保有者!$AX$169:$AX$439</c:f>
              <c:numCache>
                <c:formatCode>m"月"d"日"</c:formatCode>
                <c:ptCount val="2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numCache>
            </c:numRef>
          </c:cat>
          <c:val>
            <c:numRef>
              <c:f>香港マカオ台湾の患者・海外輸入症例・無症状病原体保有者!$AY$169:$AY$439</c:f>
              <c:numCache>
                <c:formatCode>General</c:formatCode>
                <c:ptCount val="27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香港マカオ台湾の患者・海外輸入症例・無症状病原体保有者!$AX$169:$AX$439</c:f>
              <c:numCache>
                <c:formatCode>m"月"d"日"</c:formatCode>
                <c:ptCount val="2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numCache>
            </c:numRef>
          </c:cat>
          <c:val>
            <c:numRef>
              <c:f>香港マカオ台湾の患者・海外輸入症例・無症状病原体保有者!$BB$169:$BB$439</c:f>
              <c:numCache>
                <c:formatCode>General</c:formatCode>
                <c:ptCount val="27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香港マカオ台湾の患者・海外輸入症例・無症状病原体保有者!$AX$169:$AX$439</c:f>
              <c:numCache>
                <c:formatCode>m"月"d"日"</c:formatCode>
                <c:ptCount val="2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numCache>
            </c:numRef>
          </c:cat>
          <c:val>
            <c:numRef>
              <c:f>香港マカオ台湾の患者・海外輸入症例・無症状病原体保有者!$AZ$169:$AZ$439</c:f>
              <c:numCache>
                <c:formatCode>General</c:formatCode>
                <c:ptCount val="27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香港マカオ台湾の患者・海外輸入症例・無症状病原体保有者!$AX$169:$AX$439</c:f>
              <c:numCache>
                <c:formatCode>m"月"d"日"</c:formatCode>
                <c:ptCount val="27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numCache>
            </c:numRef>
          </c:cat>
          <c:val>
            <c:numRef>
              <c:f>香港マカオ台湾の患者・海外輸入症例・無症状病原体保有者!$BC$169:$BC$439</c:f>
              <c:numCache>
                <c:formatCode>General</c:formatCode>
                <c:ptCount val="27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新疆の情況!$U$6:$U$244</c:f>
              <c:strCache>
                <c:ptCount val="2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strCache>
            </c:strRef>
          </c:cat>
          <c:val>
            <c:numRef>
              <c:f>新疆の情況!$V$6:$V$244</c:f>
              <c:numCache>
                <c:formatCode>General</c:formatCode>
                <c:ptCount val="23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新疆の情況!$U$6:$U$244</c:f>
              <c:strCache>
                <c:ptCount val="2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strCache>
            </c:strRef>
          </c:cat>
          <c:val>
            <c:numRef>
              <c:f>新疆の情況!$Y$6:$Y$244</c:f>
              <c:numCache>
                <c:formatCode>General</c:formatCode>
                <c:ptCount val="23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新疆の情況!$U$6:$U$244</c:f>
              <c:strCache>
                <c:ptCount val="2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strCache>
            </c:strRef>
          </c:cat>
          <c:val>
            <c:numRef>
              <c:f>新疆の情況!$W$6:$W$244</c:f>
              <c:numCache>
                <c:formatCode>General</c:formatCode>
                <c:ptCount val="23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新疆の情況!$U$6:$U$244</c:f>
              <c:strCache>
                <c:ptCount val="2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strCache>
            </c:strRef>
          </c:cat>
          <c:val>
            <c:numRef>
              <c:f>新疆の情況!$X$6:$X$244</c:f>
              <c:numCache>
                <c:formatCode>General</c:formatCode>
                <c:ptCount val="23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新疆の情況!$U$6:$U$244</c:f>
              <c:strCache>
                <c:ptCount val="23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strCache>
            </c:strRef>
          </c:cat>
          <c:val>
            <c:numRef>
              <c:f>新疆の情況!$Z$6:$Z$244</c:f>
              <c:numCache>
                <c:formatCode>General</c:formatCode>
                <c:ptCount val="23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国家衛健委発表に基づく感染状況!$X$27:$X$441</c:f>
              <c:numCache>
                <c:formatCode>#,##0_);[Red]\(#,##0\)</c:formatCode>
                <c:ptCount val="41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国家衛健委発表に基づく感染状況!$Y$27:$Y$441</c:f>
              <c:numCache>
                <c:formatCode>General</c:formatCode>
                <c:ptCount val="41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国家衛健委発表に基づく感染状況!$AA$27:$AA$441</c:f>
              <c:numCache>
                <c:formatCode>General</c:formatCode>
                <c:ptCount val="41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国家衛健委発表に基づく感染状況!$AB$27:$AB$441</c:f>
              <c:numCache>
                <c:formatCode>General</c:formatCode>
                <c:ptCount val="41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国家衛健委発表に基づく感染状況!$X$27:$X$441</c:f>
              <c:numCache>
                <c:formatCode>#,##0_);[Red]\(#,##0\)</c:formatCode>
                <c:ptCount val="41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国家衛健委発表に基づく感染状況!$Y$27:$Y$441</c:f>
              <c:numCache>
                <c:formatCode>General</c:formatCode>
                <c:ptCount val="41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国家衛健委発表に基づく感染状況!$AA$27:$AA$441</c:f>
              <c:numCache>
                <c:formatCode>General</c:formatCode>
                <c:ptCount val="41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国家衛健委発表に基づく感染状況!$AB$27:$AB$441</c:f>
              <c:numCache>
                <c:formatCode>General</c:formatCode>
                <c:ptCount val="41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国家衛健委発表に基づく感染状況!$AA$27:$AA$441</c:f>
              <c:numCache>
                <c:formatCode>General</c:formatCode>
                <c:ptCount val="41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国家衛健委発表に基づく感染状況!$Z$27:$Z$441</c:f>
              <c:numCache>
                <c:formatCode>m"月"d"日"</c:formatCode>
                <c:ptCount val="41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numCache>
            </c:numRef>
          </c:cat>
          <c:val>
            <c:numRef>
              <c:f>国家衛健委発表に基づく感染状況!$AB$27:$AB$441</c:f>
              <c:numCache>
                <c:formatCode>General</c:formatCode>
                <c:ptCount val="41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香港マカオ台湾の患者・海外輸入症例・無症状病原体保有者!$BE$70:$BE$440</c:f>
              <c:numCache>
                <c:formatCode>m"月"d"日"</c:formatCode>
                <c:ptCount val="37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numCache>
            </c:numRef>
          </c:cat>
          <c:val>
            <c:numRef>
              <c:f>香港マカオ台湾の患者・海外輸入症例・無症状病原体保有者!$BF$70:$BF$440</c:f>
              <c:numCache>
                <c:formatCode>General</c:formatCode>
                <c:ptCount val="37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香港マカオ台湾の患者・海外輸入症例・無症状病原体保有者!$BE$70:$BE$440</c:f>
              <c:numCache>
                <c:formatCode>m"月"d"日"</c:formatCode>
                <c:ptCount val="37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numCache>
            </c:numRef>
          </c:cat>
          <c:val>
            <c:numRef>
              <c:f>香港マカオ台湾の患者・海外輸入症例・無症状病原体保有者!$BG$70:$BG$440</c:f>
              <c:numCache>
                <c:formatCode>General</c:formatCode>
                <c:ptCount val="37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香港マカオ台湾の患者・海外輸入症例・無症状病原体保有者!$BU$29:$BU$440</c:f>
              <c:numCache>
                <c:formatCode>General</c:formatCode>
                <c:ptCount val="41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香港マカオ台湾の患者・海外輸入症例・無症状病原体保有者!$BV$29:$BV$440</c:f>
              <c:numCache>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香港マカオ台湾の患者・海外輸入症例・無症状病原体保有者!$BW$29:$BW$440</c:f>
              <c:numCache>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香港マカオ台湾の患者・海外輸入症例・無症状病原体保有者!$BY$29:$BY$440</c:f>
              <c:numCache>
                <c:formatCode>General</c:formatCode>
                <c:ptCount val="41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香港マカオ台湾の患者・海外輸入症例・無症状病原体保有者!$BZ$29:$BZ$440</c:f>
              <c:numCache>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香港マカオ台湾の患者・海外輸入症例・無症状病原体保有者!$CA$29:$CA$440</c:f>
              <c:numCache>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香港マカオ台湾の患者・海外輸入症例・無症状病原体保有者!$BJ$97:$BJ$439</c:f>
              <c:numCache>
                <c:formatCode>m"月"d"日"</c:formatCode>
                <c:ptCount val="3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numCache>
            </c:numRef>
          </c:cat>
          <c:val>
            <c:numRef>
              <c:f>香港マカオ台湾の患者・海外輸入症例・無症状病原体保有者!$BK$97:$BK$439</c:f>
              <c:numCache>
                <c:formatCode>General</c:formatCode>
                <c:ptCount val="34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香港マカオ台湾の患者・海外輸入症例・無症状病原体保有者!$BJ$97:$BJ$439</c:f>
              <c:numCache>
                <c:formatCode>m"月"d"日"</c:formatCode>
                <c:ptCount val="3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numCache>
            </c:numRef>
          </c:cat>
          <c:val>
            <c:numRef>
              <c:f>香港マカオ台湾の患者・海外輸入症例・無症状病原体保有者!$BL$97:$BL$439</c:f>
              <c:numCache>
                <c:formatCode>General</c:formatCode>
                <c:ptCount val="34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香港マカオ台湾の患者・海外輸入症例・無症状病原体保有者!$BM$97:$BM$439</c:f>
              <c:numCache>
                <c:formatCode>m"月"d"日"</c:formatCode>
                <c:ptCount val="3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numCache>
            </c:numRef>
          </c:cat>
          <c:val>
            <c:numRef>
              <c:f>香港マカオ台湾の患者・海外輸入症例・無症状病原体保有者!$BN$97:$BN$439</c:f>
              <c:numCache>
                <c:formatCode>General</c:formatCode>
                <c:ptCount val="34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香港マカオ台湾の患者・海外輸入症例・無症状病原体保有者!$BM$97:$BM$439</c:f>
              <c:numCache>
                <c:formatCode>m"月"d"日"</c:formatCode>
                <c:ptCount val="34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numCache>
            </c:numRef>
          </c:cat>
          <c:val>
            <c:numRef>
              <c:f>香港マカオ台湾の患者・海外輸入症例・無症状病原体保有者!$BO$97:$BO$439</c:f>
              <c:numCache>
                <c:formatCode>General</c:formatCode>
                <c:ptCount val="34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香港マカオ台湾の患者・海外輸入症例・無症状病原体保有者!$CF$29:$CF$440</c:f>
              <c:numCache>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香港マカオ台湾の患者・海外輸入症例・無症状病原体保有者!$CC$29:$CC$440</c:f>
              <c:numCache>
                <c:formatCode>General</c:formatCode>
                <c:ptCount val="41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香港マカオ台湾の患者・海外輸入症例・無症状病原体保有者!$CB$29:$CB$440</c:f>
              <c:numCache>
                <c:formatCode>m"月"d"日"</c:formatCode>
                <c:ptCount val="41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numCache>
            </c:numRef>
          </c:cat>
          <c:val>
            <c:numRef>
              <c:f>香港マカオ台湾の患者・海外輸入症例・無症状病原体保有者!$CD$29:$CD$440</c:f>
              <c:numCache>
                <c:formatCode>General</c:formatCode>
                <c:ptCount val="41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0.47164</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29"/>
          <a:ext cx="1071508"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50"/>
  <sheetViews>
    <sheetView workbookViewId="0">
      <pane xSplit="2" ySplit="5" topLeftCell="C433" activePane="bottomRight" state="frozen"/>
      <selection pane="topRight" activeCell="C1" sqref="C1"/>
      <selection pane="bottomLeft" activeCell="A8" sqref="A8"/>
      <selection pane="bottomRight" activeCell="C439" sqref="C43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44263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X439"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c r="X439" s="122">
        <f t="shared" si="223"/>
        <v>19</v>
      </c>
      <c r="Y439" s="97"/>
      <c r="Z439" s="123"/>
      <c r="AA439" s="97"/>
      <c r="AB439" s="97"/>
    </row>
    <row r="440" spans="2:29" x14ac:dyDescent="0.55000000000000004">
      <c r="B440" s="77"/>
      <c r="C440" s="59"/>
      <c r="D440" s="49"/>
      <c r="E440" s="61"/>
      <c r="F440" s="60"/>
      <c r="G440" s="59"/>
      <c r="H440" s="61"/>
      <c r="I440" s="55"/>
      <c r="J440" s="59"/>
      <c r="K440" s="61"/>
      <c r="L440" s="59"/>
      <c r="M440" s="61"/>
      <c r="N440" s="48"/>
      <c r="O440" s="60"/>
      <c r="P440" s="124"/>
      <c r="Q440" s="60"/>
      <c r="R440" s="48"/>
      <c r="S440" s="60"/>
      <c r="T440" s="60"/>
      <c r="U440" s="78"/>
    </row>
    <row r="441" spans="2:29" ht="9.5" customHeight="1" thickBot="1" x14ac:dyDescent="0.6">
      <c r="B441" s="66"/>
      <c r="C441" s="79"/>
      <c r="D441" s="80"/>
      <c r="E441" s="82"/>
      <c r="F441" s="95"/>
      <c r="G441" s="79"/>
      <c r="H441" s="82"/>
      <c r="I441" s="82"/>
      <c r="J441" s="79"/>
      <c r="K441" s="82"/>
      <c r="L441" s="79"/>
      <c r="M441" s="82"/>
      <c r="N441" s="83"/>
      <c r="O441" s="81"/>
      <c r="P441" s="94"/>
      <c r="Q441" s="95"/>
      <c r="R441" s="120"/>
      <c r="S441" s="95"/>
      <c r="T441" s="95"/>
      <c r="U441" s="67"/>
    </row>
    <row r="443" spans="2:29" ht="13" customHeight="1" x14ac:dyDescent="0.55000000000000004">
      <c r="E443" s="112"/>
      <c r="F443" s="113"/>
      <c r="G443" s="112" t="s">
        <v>80</v>
      </c>
      <c r="H443" s="113"/>
      <c r="I443" s="113"/>
      <c r="J443" s="113"/>
      <c r="U443" s="72"/>
    </row>
    <row r="444" spans="2:29" ht="13" customHeight="1" x14ac:dyDescent="0.55000000000000004">
      <c r="E444" s="112" t="s">
        <v>98</v>
      </c>
      <c r="F444" s="113"/>
      <c r="G444" s="293" t="s">
        <v>79</v>
      </c>
      <c r="H444" s="294"/>
      <c r="I444" s="112" t="s">
        <v>106</v>
      </c>
      <c r="J444" s="113"/>
    </row>
    <row r="445" spans="2:29" ht="13" customHeight="1" x14ac:dyDescent="0.55000000000000004">
      <c r="B445" s="130">
        <v>1</v>
      </c>
      <c r="E445" s="114" t="s">
        <v>108</v>
      </c>
      <c r="F445" s="113"/>
      <c r="G445" s="115"/>
      <c r="H445" s="115"/>
      <c r="I445" s="112" t="s">
        <v>107</v>
      </c>
      <c r="J445" s="113"/>
    </row>
    <row r="446" spans="2:29" ht="18.5" customHeight="1" x14ac:dyDescent="0.55000000000000004">
      <c r="E446" s="112" t="s">
        <v>96</v>
      </c>
      <c r="F446" s="113"/>
      <c r="G446" s="112" t="s">
        <v>97</v>
      </c>
      <c r="H446" s="113"/>
      <c r="I446" s="113"/>
      <c r="J446" s="113"/>
    </row>
    <row r="447" spans="2:29" ht="13" customHeight="1" x14ac:dyDescent="0.55000000000000004">
      <c r="E447" s="112" t="s">
        <v>98</v>
      </c>
      <c r="F447" s="113"/>
      <c r="G447" s="112" t="s">
        <v>99</v>
      </c>
      <c r="H447" s="113"/>
      <c r="I447" s="113"/>
      <c r="J447" s="113"/>
    </row>
    <row r="448" spans="2:29" ht="13" customHeight="1" x14ac:dyDescent="0.55000000000000004">
      <c r="E448" s="112" t="s">
        <v>98</v>
      </c>
      <c r="F448" s="113"/>
      <c r="G448" s="112" t="s">
        <v>100</v>
      </c>
      <c r="H448" s="113"/>
      <c r="I448" s="113"/>
      <c r="J448" s="113"/>
    </row>
    <row r="449" spans="5:10" ht="13" customHeight="1" x14ac:dyDescent="0.55000000000000004">
      <c r="E449" s="112" t="s">
        <v>101</v>
      </c>
      <c r="F449" s="113"/>
      <c r="G449" s="112" t="s">
        <v>102</v>
      </c>
      <c r="H449" s="113"/>
      <c r="I449" s="113"/>
      <c r="J449" s="113"/>
    </row>
    <row r="450" spans="5:10" ht="13" customHeight="1" x14ac:dyDescent="0.55000000000000004">
      <c r="E450" s="112" t="s">
        <v>103</v>
      </c>
      <c r="F450" s="113"/>
      <c r="G450" s="112" t="s">
        <v>104</v>
      </c>
      <c r="H450" s="113"/>
      <c r="I450" s="113"/>
      <c r="J450" s="113"/>
    </row>
  </sheetData>
  <mergeCells count="12">
    <mergeCell ref="G444:H44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44"/>
  <sheetViews>
    <sheetView topLeftCell="A5" zoomScale="96" zoomScaleNormal="96" workbookViewId="0">
      <pane xSplit="1" ySplit="3" topLeftCell="AD430" activePane="bottomRight" state="frozen"/>
      <selection activeCell="A5" sqref="A5"/>
      <selection pane="topRight" activeCell="B5" sqref="B5"/>
      <selection pane="bottomLeft" activeCell="A8" sqref="A8"/>
      <selection pane="bottomRight" activeCell="D436" sqref="D436"/>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8"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38" si="537">+BA344+1</f>
        <v>128</v>
      </c>
      <c r="BB345" s="130">
        <v>0</v>
      </c>
      <c r="BC345" s="27">
        <f t="shared" ref="BC345:BC376" si="538">+BC344+BB345</f>
        <v>22</v>
      </c>
      <c r="BD345" s="238">
        <f t="shared" ref="BD345:BD438"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c r="B439" s="147"/>
      <c r="C439" s="154"/>
      <c r="D439" s="154"/>
      <c r="E439" s="147"/>
      <c r="F439" s="147"/>
      <c r="G439" s="147"/>
      <c r="H439" s="135"/>
      <c r="I439" s="147"/>
      <c r="J439" s="135"/>
      <c r="K439" s="42"/>
      <c r="L439" s="146"/>
      <c r="M439" s="147"/>
      <c r="N439" s="135"/>
      <c r="O439" s="135"/>
      <c r="P439" s="147"/>
      <c r="Q439" s="147"/>
      <c r="R439" s="135"/>
      <c r="S439" s="135"/>
      <c r="T439" s="147"/>
      <c r="U439" s="147"/>
      <c r="V439" s="135"/>
      <c r="W439" s="42"/>
      <c r="X439" s="148"/>
      <c r="Z439" s="75"/>
      <c r="AA439" s="230"/>
      <c r="AB439" s="230"/>
      <c r="AC439" s="231"/>
      <c r="AD439" s="183"/>
      <c r="AE439" s="243"/>
      <c r="AF439" s="155"/>
      <c r="AG439" s="184"/>
      <c r="AH439" s="155"/>
      <c r="AI439" s="184"/>
      <c r="AJ439" s="185"/>
      <c r="AK439" s="186"/>
      <c r="AL439" s="155"/>
      <c r="AM439" s="184"/>
      <c r="AN439" s="155"/>
      <c r="AO439" s="184"/>
      <c r="AP439" s="187"/>
      <c r="AQ439" s="186"/>
      <c r="AR439" s="155"/>
      <c r="AS439" s="184"/>
      <c r="AT439" s="155"/>
      <c r="AU439" s="184"/>
      <c r="AV439" s="188"/>
      <c r="AX439"/>
      <c r="AY439"/>
      <c r="AZ439"/>
      <c r="BB439"/>
      <c r="BQ439" s="45"/>
      <c r="BR439" s="45"/>
      <c r="BS439" s="45"/>
      <c r="BT439" s="45"/>
    </row>
    <row r="440" spans="1:88" ht="7" customHeight="1" thickBot="1" x14ac:dyDescent="0.6">
      <c r="A440" s="66"/>
      <c r="B440" s="146"/>
      <c r="C440" s="154"/>
      <c r="D440" s="147"/>
      <c r="E440" s="147"/>
      <c r="F440" s="147"/>
      <c r="G440" s="147"/>
      <c r="H440" s="135"/>
      <c r="I440" s="147"/>
      <c r="J440" s="135"/>
      <c r="K440" s="148"/>
      <c r="L440" s="146"/>
      <c r="M440" s="147"/>
      <c r="N440" s="135"/>
      <c r="O440" s="135"/>
      <c r="P440" s="147"/>
      <c r="Q440" s="147"/>
      <c r="R440" s="135"/>
      <c r="S440" s="135"/>
      <c r="T440" s="147"/>
      <c r="U440" s="147"/>
      <c r="V440" s="135"/>
      <c r="W440" s="42"/>
      <c r="X440" s="148"/>
      <c r="Z440" s="66"/>
      <c r="AA440" s="64"/>
      <c r="AB440" s="64"/>
      <c r="AC440" s="64"/>
      <c r="AD440" s="183"/>
      <c r="AE440" s="243"/>
      <c r="AF440" s="155"/>
      <c r="AG440" s="184"/>
      <c r="AH440" s="155"/>
      <c r="AI440" s="184"/>
      <c r="AJ440" s="185"/>
      <c r="AK440" s="186"/>
      <c r="AL440" s="155"/>
      <c r="AM440" s="184"/>
      <c r="AN440" s="155"/>
      <c r="AO440" s="184"/>
      <c r="AP440" s="187"/>
      <c r="AQ440" s="186"/>
      <c r="AR440" s="155"/>
      <c r="AS440" s="184"/>
      <c r="AT440" s="155"/>
      <c r="AU440" s="184"/>
      <c r="AV440" s="188"/>
    </row>
    <row r="441" spans="1:88" x14ac:dyDescent="0.55000000000000004">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AY441" s="45" t="s">
        <v>476</v>
      </c>
      <c r="BB441" s="45" t="s">
        <v>475</v>
      </c>
    </row>
    <row r="442" spans="1:88" x14ac:dyDescent="0.55000000000000004">
      <c r="AI442" s="259">
        <f>SUM(AI189:AI439)</f>
        <v>195</v>
      </c>
      <c r="AY442" s="45">
        <f>SUM(AY359:AY413)</f>
        <v>69</v>
      </c>
      <c r="BB442" s="45">
        <f>SUM(BB374:BB413)</f>
        <v>941</v>
      </c>
    </row>
    <row r="443" spans="1:88" x14ac:dyDescent="0.55000000000000004">
      <c r="L443">
        <f>SUM(L97:L442)</f>
        <v>8306</v>
      </c>
      <c r="P443">
        <f>SUM(P97:P442)</f>
        <v>1662</v>
      </c>
      <c r="AD443">
        <f>SUM(AD188:AD194)</f>
        <v>82</v>
      </c>
    </row>
    <row r="444" spans="1:88" ht="15.5" customHeight="1" x14ac:dyDescent="0.55000000000000004">
      <c r="A444" s="130"/>
      <c r="D444">
        <f>SUM(B229:B259)</f>
        <v>435</v>
      </c>
      <c r="Z444" s="130"/>
      <c r="AA444" s="130"/>
      <c r="AB444" s="130"/>
      <c r="AC444" s="130"/>
      <c r="AF444">
        <f>SUM(AD188:AD439)</f>
        <v>9887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H211"/>
  <sheetViews>
    <sheetView workbookViewId="0">
      <pane xSplit="3" ySplit="1" topLeftCell="G196" activePane="bottomRight" state="frozen"/>
      <selection pane="topRight" activeCell="C1" sqref="C1"/>
      <selection pane="bottomLeft" activeCell="A2" sqref="A2"/>
      <selection pane="bottomRight" activeCell="H201" sqref="H201"/>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3"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3"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3"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3"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3"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3"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3"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3"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3"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3"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3"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3"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3"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3"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3"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3"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c r="AG160">
        <v>1</v>
      </c>
    </row>
    <row r="161" spans="2:33"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c r="AG161">
        <v>2</v>
      </c>
    </row>
    <row r="162" spans="2:33"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c r="AG162">
        <v>3</v>
      </c>
    </row>
    <row r="163" spans="2:33"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c r="AG163">
        <v>4</v>
      </c>
    </row>
    <row r="164" spans="2:33"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c r="AG164">
        <v>5</v>
      </c>
    </row>
    <row r="165" spans="2:33"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c r="AG165">
        <v>6</v>
      </c>
    </row>
    <row r="166" spans="2:33"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c r="AG166">
        <v>7</v>
      </c>
    </row>
    <row r="167" spans="2:33"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c r="AG167">
        <v>8</v>
      </c>
    </row>
    <row r="168" spans="2:33"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c r="AG168">
        <v>9</v>
      </c>
    </row>
    <row r="169" spans="2:33"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c r="AG169">
        <v>10</v>
      </c>
    </row>
    <row r="170" spans="2:33"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c r="AG170">
        <v>11</v>
      </c>
    </row>
    <row r="171" spans="2:33"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c r="AG171">
        <v>12</v>
      </c>
    </row>
    <row r="172" spans="2:33"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c r="AG172">
        <v>13</v>
      </c>
    </row>
    <row r="173" spans="2:33" x14ac:dyDescent="0.55000000000000004">
      <c r="B173" s="265">
        <f t="shared" si="23"/>
        <v>14</v>
      </c>
      <c r="C173" s="1">
        <v>44234</v>
      </c>
      <c r="D173">
        <v>7</v>
      </c>
      <c r="E173">
        <v>7</v>
      </c>
      <c r="I173" s="265">
        <f t="shared" si="10"/>
        <v>0</v>
      </c>
      <c r="AC173" s="1">
        <f t="shared" si="24"/>
        <v>44234</v>
      </c>
      <c r="AD173" s="266">
        <f t="shared" si="25"/>
        <v>14</v>
      </c>
      <c r="AE173">
        <f t="shared" si="26"/>
        <v>7</v>
      </c>
      <c r="AG173">
        <v>14</v>
      </c>
    </row>
    <row r="174" spans="2:33"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c r="AG174">
        <v>15</v>
      </c>
    </row>
    <row r="175" spans="2:33"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c r="AG175">
        <v>16</v>
      </c>
    </row>
    <row r="176" spans="2:33" x14ac:dyDescent="0.55000000000000004">
      <c r="B176" s="265">
        <f t="shared" si="23"/>
        <v>2</v>
      </c>
      <c r="C176" s="1">
        <v>44237</v>
      </c>
      <c r="E176">
        <v>1</v>
      </c>
      <c r="H176">
        <v>1</v>
      </c>
      <c r="I176" s="265">
        <f t="shared" si="10"/>
        <v>0</v>
      </c>
      <c r="AC176" s="1">
        <f t="shared" si="24"/>
        <v>44237</v>
      </c>
      <c r="AD176" s="266">
        <f t="shared" si="25"/>
        <v>2</v>
      </c>
      <c r="AE176">
        <f t="shared" si="26"/>
        <v>0</v>
      </c>
      <c r="AG176">
        <v>17</v>
      </c>
    </row>
    <row r="177" spans="2:34"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c r="AG177">
        <v>18</v>
      </c>
    </row>
    <row r="178" spans="2:34"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c r="AG178">
        <v>19</v>
      </c>
    </row>
    <row r="179" spans="2:34"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c r="AG179">
        <v>20</v>
      </c>
    </row>
    <row r="180" spans="2:34"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c r="AG180">
        <v>21</v>
      </c>
    </row>
    <row r="181" spans="2:34"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c r="AG181">
        <v>22</v>
      </c>
      <c r="AH181">
        <v>1</v>
      </c>
    </row>
    <row r="182" spans="2:34" x14ac:dyDescent="0.55000000000000004">
      <c r="B182" s="265">
        <f t="shared" si="23"/>
        <v>7</v>
      </c>
      <c r="C182" s="1">
        <v>44243</v>
      </c>
      <c r="E182">
        <v>6</v>
      </c>
      <c r="F182">
        <v>1</v>
      </c>
      <c r="I182" s="265">
        <f t="shared" si="27"/>
        <v>0</v>
      </c>
      <c r="AC182" s="1">
        <f t="shared" si="24"/>
        <v>44243</v>
      </c>
      <c r="AD182" s="266">
        <f t="shared" si="25"/>
        <v>7</v>
      </c>
      <c r="AE182">
        <f t="shared" si="26"/>
        <v>0</v>
      </c>
      <c r="AG182">
        <v>23</v>
      </c>
      <c r="AH182">
        <v>2</v>
      </c>
    </row>
    <row r="183" spans="2:34"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c r="AG183">
        <v>24</v>
      </c>
      <c r="AH183">
        <v>3</v>
      </c>
    </row>
    <row r="184" spans="2:34" x14ac:dyDescent="0.55000000000000004">
      <c r="B184" s="265">
        <f t="shared" si="23"/>
        <v>10</v>
      </c>
      <c r="C184" s="1">
        <v>44245</v>
      </c>
      <c r="D184">
        <v>7</v>
      </c>
      <c r="I184" s="265">
        <f t="shared" si="27"/>
        <v>3</v>
      </c>
      <c r="S184">
        <v>1</v>
      </c>
      <c r="Y184">
        <v>2</v>
      </c>
      <c r="AC184" s="1">
        <f t="shared" si="24"/>
        <v>44245</v>
      </c>
      <c r="AD184" s="266">
        <f t="shared" si="25"/>
        <v>10</v>
      </c>
      <c r="AE184">
        <f t="shared" si="26"/>
        <v>7</v>
      </c>
      <c r="AG184">
        <v>25</v>
      </c>
      <c r="AH184">
        <v>4</v>
      </c>
    </row>
    <row r="185" spans="2:34"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c r="AG185">
        <v>26</v>
      </c>
      <c r="AH185">
        <v>5</v>
      </c>
    </row>
    <row r="186" spans="2:34"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c r="AG186">
        <v>27</v>
      </c>
      <c r="AH186">
        <v>6</v>
      </c>
    </row>
    <row r="187" spans="2:34"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c r="AG187">
        <v>28</v>
      </c>
      <c r="AH187">
        <v>7</v>
      </c>
    </row>
    <row r="188" spans="2:34" x14ac:dyDescent="0.55000000000000004">
      <c r="B188" s="265">
        <f t="shared" si="23"/>
        <v>10</v>
      </c>
      <c r="C188" s="1">
        <v>44249</v>
      </c>
      <c r="E188">
        <v>9</v>
      </c>
      <c r="I188" s="265">
        <f t="shared" si="27"/>
        <v>1</v>
      </c>
      <c r="X188">
        <v>1</v>
      </c>
      <c r="AC188" s="1">
        <f t="shared" si="24"/>
        <v>44249</v>
      </c>
      <c r="AD188" s="266">
        <f t="shared" si="25"/>
        <v>10</v>
      </c>
      <c r="AE188">
        <f t="shared" si="26"/>
        <v>0</v>
      </c>
      <c r="AG188">
        <v>29</v>
      </c>
      <c r="AH188">
        <v>8</v>
      </c>
    </row>
    <row r="189" spans="2:34"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c r="AG189">
        <v>30</v>
      </c>
      <c r="AH189">
        <v>9</v>
      </c>
    </row>
    <row r="190" spans="2:34"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c r="AG190">
        <v>31</v>
      </c>
      <c r="AH190">
        <v>10</v>
      </c>
    </row>
    <row r="191" spans="2:34" x14ac:dyDescent="0.55000000000000004">
      <c r="B191" s="265">
        <f t="shared" si="23"/>
        <v>6</v>
      </c>
      <c r="C191" s="1">
        <v>44252</v>
      </c>
      <c r="D191">
        <v>4</v>
      </c>
      <c r="E191">
        <v>2</v>
      </c>
      <c r="I191" s="265">
        <f t="shared" si="27"/>
        <v>0</v>
      </c>
      <c r="AC191" s="1">
        <f t="shared" si="24"/>
        <v>44252</v>
      </c>
      <c r="AD191" s="266">
        <f t="shared" si="25"/>
        <v>6</v>
      </c>
      <c r="AE191">
        <f t="shared" si="26"/>
        <v>4</v>
      </c>
      <c r="AG191">
        <v>32</v>
      </c>
      <c r="AH191">
        <v>11</v>
      </c>
    </row>
    <row r="192" spans="2:34" x14ac:dyDescent="0.55000000000000004">
      <c r="B192" s="265">
        <f t="shared" si="23"/>
        <v>10</v>
      </c>
      <c r="C192" s="1">
        <v>44253</v>
      </c>
      <c r="D192">
        <v>1</v>
      </c>
      <c r="E192">
        <v>5</v>
      </c>
      <c r="F192">
        <v>1</v>
      </c>
      <c r="G192">
        <v>2</v>
      </c>
      <c r="I192" s="265">
        <f t="shared" ref="I192:I201" si="28">SUM(J192:AA192)</f>
        <v>1</v>
      </c>
      <c r="Y192">
        <v>1</v>
      </c>
      <c r="AC192" s="1">
        <f t="shared" si="24"/>
        <v>44253</v>
      </c>
      <c r="AD192" s="266">
        <f t="shared" si="25"/>
        <v>10</v>
      </c>
      <c r="AE192">
        <f t="shared" si="26"/>
        <v>1</v>
      </c>
      <c r="AG192">
        <v>33</v>
      </c>
      <c r="AH192">
        <v>12</v>
      </c>
    </row>
    <row r="193" spans="2:34"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c r="AG193">
        <v>34</v>
      </c>
      <c r="AH193">
        <v>13</v>
      </c>
    </row>
    <row r="194" spans="2:34"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c r="AG194">
        <v>35</v>
      </c>
      <c r="AH194">
        <v>14</v>
      </c>
    </row>
    <row r="195" spans="2:34"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c r="AG195">
        <v>36</v>
      </c>
      <c r="AH195">
        <v>15</v>
      </c>
    </row>
    <row r="196" spans="2:34"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c r="AG196">
        <v>37</v>
      </c>
      <c r="AH196">
        <v>16</v>
      </c>
    </row>
    <row r="197" spans="2:34"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c r="AG197">
        <v>38</v>
      </c>
      <c r="AH197">
        <v>17</v>
      </c>
    </row>
    <row r="198" spans="2:34" x14ac:dyDescent="0.55000000000000004">
      <c r="B198" s="265">
        <f t="shared" ref="B198" si="29">SUM(D198:AB198)-I198</f>
        <v>9</v>
      </c>
      <c r="C198" s="1">
        <v>44259</v>
      </c>
      <c r="D198">
        <v>6</v>
      </c>
      <c r="E198">
        <v>1</v>
      </c>
      <c r="I198" s="265">
        <f t="shared" si="28"/>
        <v>2</v>
      </c>
      <c r="S198">
        <v>1</v>
      </c>
      <c r="Y198">
        <v>1</v>
      </c>
      <c r="AC198" s="1">
        <f t="shared" ref="AC198" si="30">+C198</f>
        <v>44259</v>
      </c>
      <c r="AD198" s="266">
        <f t="shared" ref="AD198" si="31">+B198</f>
        <v>9</v>
      </c>
      <c r="AE198">
        <f t="shared" ref="AE198" si="32">+D198</f>
        <v>6</v>
      </c>
      <c r="AG198">
        <v>39</v>
      </c>
      <c r="AH198">
        <v>18</v>
      </c>
    </row>
    <row r="199" spans="2:34" x14ac:dyDescent="0.55000000000000004">
      <c r="B199" s="265">
        <f t="shared" ref="B199" si="33">SUM(D199:AB199)-I199</f>
        <v>10</v>
      </c>
      <c r="C199" s="1">
        <v>44260</v>
      </c>
      <c r="D199">
        <v>1</v>
      </c>
      <c r="E199">
        <v>3</v>
      </c>
      <c r="F199">
        <v>1</v>
      </c>
      <c r="G199">
        <v>2</v>
      </c>
      <c r="I199" s="265">
        <f t="shared" si="28"/>
        <v>3</v>
      </c>
      <c r="Y199">
        <v>3</v>
      </c>
      <c r="AC199" s="1">
        <f t="shared" ref="AC199" si="34">+C199</f>
        <v>44260</v>
      </c>
      <c r="AD199" s="266">
        <f t="shared" ref="AD199" si="35">+B199</f>
        <v>10</v>
      </c>
      <c r="AE199">
        <f t="shared" ref="AE199" si="36">+D199</f>
        <v>1</v>
      </c>
    </row>
    <row r="200" spans="2:34" x14ac:dyDescent="0.55000000000000004">
      <c r="B200" s="265">
        <f t="shared" ref="B200" si="37">SUM(D200:AB200)-I200</f>
        <v>13</v>
      </c>
      <c r="C200" s="1">
        <v>44261</v>
      </c>
      <c r="D200">
        <v>2</v>
      </c>
      <c r="E200">
        <v>4</v>
      </c>
      <c r="F200">
        <v>7</v>
      </c>
      <c r="I200" s="265">
        <f t="shared" si="28"/>
        <v>0</v>
      </c>
      <c r="AC200" s="1">
        <f t="shared" ref="AC200" si="38">+C200</f>
        <v>44261</v>
      </c>
      <c r="AD200" s="266">
        <f t="shared" ref="AD200" si="39">+B200</f>
        <v>13</v>
      </c>
      <c r="AE200">
        <f t="shared" ref="AE200" si="40">+D200</f>
        <v>2</v>
      </c>
    </row>
    <row r="201" spans="2:34" x14ac:dyDescent="0.55000000000000004">
      <c r="B201" s="265">
        <f t="shared" ref="B201" si="41">SUM(D201:AB201)-I201</f>
        <v>19</v>
      </c>
      <c r="C201" s="1">
        <v>44261</v>
      </c>
      <c r="D201">
        <v>5</v>
      </c>
      <c r="E201">
        <v>4</v>
      </c>
      <c r="F201">
        <v>2</v>
      </c>
      <c r="G201">
        <v>2</v>
      </c>
      <c r="H201">
        <v>1</v>
      </c>
      <c r="I201" s="265">
        <f t="shared" si="28"/>
        <v>5</v>
      </c>
      <c r="P201">
        <v>2</v>
      </c>
      <c r="T201">
        <v>1</v>
      </c>
      <c r="V201">
        <v>1</v>
      </c>
      <c r="X201">
        <v>1</v>
      </c>
      <c r="AC201" s="1">
        <f t="shared" ref="AC201" si="42">+C201</f>
        <v>44261</v>
      </c>
      <c r="AD201" s="266">
        <f t="shared" ref="AD201" si="43">+B201</f>
        <v>19</v>
      </c>
      <c r="AE201">
        <f t="shared" ref="AE201" si="44">+D201</f>
        <v>5</v>
      </c>
    </row>
    <row r="202" spans="2:34" x14ac:dyDescent="0.55000000000000004">
      <c r="B202" s="265"/>
      <c r="C202" s="1"/>
      <c r="I202" s="265"/>
      <c r="AC202" s="1"/>
      <c r="AD202" s="266"/>
    </row>
    <row r="203" spans="2:34" x14ac:dyDescent="0.55000000000000004">
      <c r="B203" s="240"/>
      <c r="C203" s="1"/>
      <c r="AC203" s="278">
        <v>1</v>
      </c>
    </row>
    <row r="204" spans="2:34" s="264" customFormat="1" ht="5" customHeight="1" x14ac:dyDescent="0.55000000000000004">
      <c r="B204" s="263"/>
      <c r="C204" s="262"/>
      <c r="AB204" s="5"/>
    </row>
    <row r="205" spans="2:34" ht="5.5" customHeight="1" x14ac:dyDescent="0.55000000000000004">
      <c r="B205" s="256"/>
      <c r="C205" s="1"/>
    </row>
    <row r="206" spans="2:34" x14ac:dyDescent="0.55000000000000004">
      <c r="B206">
        <f>SUM(B2:B205)</f>
        <v>2737</v>
      </c>
      <c r="C206" s="1" t="s">
        <v>348</v>
      </c>
      <c r="D206" s="27">
        <f>SUM(D2:D205)</f>
        <v>933</v>
      </c>
      <c r="E206" s="27">
        <f>SUM(E2:E205)</f>
        <v>510</v>
      </c>
      <c r="F206" s="27">
        <f>SUM(F2:F205)</f>
        <v>277</v>
      </c>
      <c r="G206" s="27">
        <f>SUM(G2:G205)</f>
        <v>197</v>
      </c>
      <c r="H206" s="27">
        <f>SUM(H2:H205)</f>
        <v>183</v>
      </c>
      <c r="J206">
        <f t="shared" ref="J206:AA206" si="45">SUM(J2:J205)</f>
        <v>46</v>
      </c>
      <c r="K206">
        <f t="shared" si="45"/>
        <v>2</v>
      </c>
      <c r="L206">
        <f t="shared" si="45"/>
        <v>7</v>
      </c>
      <c r="M206">
        <f t="shared" si="45"/>
        <v>18</v>
      </c>
      <c r="N206">
        <f t="shared" si="45"/>
        <v>12</v>
      </c>
      <c r="O206">
        <f t="shared" si="45"/>
        <v>25</v>
      </c>
      <c r="P206">
        <f t="shared" si="45"/>
        <v>32</v>
      </c>
      <c r="Q206">
        <f t="shared" si="45"/>
        <v>3</v>
      </c>
      <c r="R206">
        <f t="shared" si="45"/>
        <v>12</v>
      </c>
      <c r="S206">
        <f t="shared" si="45"/>
        <v>18</v>
      </c>
      <c r="T206">
        <f t="shared" si="45"/>
        <v>40</v>
      </c>
      <c r="U206">
        <f t="shared" si="45"/>
        <v>58</v>
      </c>
      <c r="V206">
        <f t="shared" si="45"/>
        <v>77</v>
      </c>
      <c r="W206">
        <f t="shared" si="45"/>
        <v>27</v>
      </c>
      <c r="X206">
        <f t="shared" si="45"/>
        <v>35</v>
      </c>
      <c r="Y206">
        <f t="shared" si="45"/>
        <v>135</v>
      </c>
      <c r="Z206">
        <f t="shared" si="45"/>
        <v>45</v>
      </c>
      <c r="AA206">
        <f t="shared" si="45"/>
        <v>45</v>
      </c>
    </row>
    <row r="207" spans="2:34" x14ac:dyDescent="0.55000000000000004">
      <c r="C207" s="1"/>
    </row>
    <row r="208" spans="2:34" ht="5" customHeight="1" x14ac:dyDescent="0.55000000000000004">
      <c r="C208" s="1"/>
    </row>
    <row r="211" spans="2:10" x14ac:dyDescent="0.55000000000000004">
      <c r="B211" s="240"/>
      <c r="J21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112" zoomScale="70" zoomScaleNormal="70" workbookViewId="0">
      <selection activeCell="N87" sqref="N87"/>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45"/>
  <sheetViews>
    <sheetView topLeftCell="A2" workbookViewId="0">
      <pane xSplit="2" ySplit="2" topLeftCell="H238" activePane="bottomRight" state="frozen"/>
      <selection activeCell="O24" sqref="O24"/>
      <selection pane="topRight" activeCell="O24" sqref="O24"/>
      <selection pane="bottomLeft" activeCell="O24" sqref="O24"/>
      <selection pane="bottomRight" activeCell="H242" sqref="H242:AF24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U242"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x14ac:dyDescent="0.55000000000000004">
      <c r="B243" s="249"/>
      <c r="C243" s="45"/>
      <c r="G243" s="1"/>
      <c r="H243" s="129"/>
      <c r="I243" s="286"/>
      <c r="J243" s="129"/>
      <c r="K243" s="287"/>
      <c r="L243" s="288"/>
      <c r="M243" s="286"/>
      <c r="N243" s="287"/>
      <c r="O243" s="129"/>
      <c r="P243" s="286"/>
      <c r="Q243" s="289"/>
      <c r="R243" s="290"/>
      <c r="S243" s="289"/>
      <c r="T243" s="129"/>
      <c r="U243" s="291"/>
      <c r="V243" s="286"/>
      <c r="W243" s="286"/>
      <c r="X243" s="129"/>
      <c r="Y243" s="286"/>
      <c r="Z243" s="129"/>
    </row>
    <row r="244" spans="1:26" ht="7.5" customHeight="1" x14ac:dyDescent="0.55000000000000004">
      <c r="H244" s="286"/>
      <c r="I244" s="286"/>
      <c r="J244" s="286"/>
      <c r="K244" s="286"/>
      <c r="L244" s="292"/>
      <c r="M244" s="286"/>
      <c r="N244" s="286"/>
      <c r="O244" s="286"/>
      <c r="P244" s="286"/>
      <c r="Q244" s="286"/>
      <c r="R244" s="292"/>
      <c r="S244" s="286"/>
      <c r="T244" s="286"/>
      <c r="U244" s="286"/>
      <c r="V244" s="286"/>
      <c r="W244" s="286"/>
      <c r="X244" s="129"/>
      <c r="Y244" s="286"/>
      <c r="Z244" s="129"/>
    </row>
    <row r="245" spans="1:26" x14ac:dyDescent="0.55000000000000004">
      <c r="H245" s="286"/>
      <c r="I245" s="286"/>
      <c r="J245" s="286"/>
      <c r="K245" s="286"/>
      <c r="L245" s="292"/>
      <c r="M245" s="286"/>
      <c r="N245" s="286"/>
      <c r="O245" s="286"/>
      <c r="P245" s="286"/>
      <c r="Q245" s="286"/>
      <c r="R245" s="292"/>
      <c r="S245" s="286"/>
      <c r="T245" s="286"/>
      <c r="U245" s="286"/>
      <c r="V245" s="286"/>
      <c r="W245" s="286"/>
      <c r="X245" s="129"/>
      <c r="Y245" s="286"/>
      <c r="Z245"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2021-03-08T04:01:00Z</dcterms:modified>
</cp:coreProperties>
</file>