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022C3271-C397-4841-A12B-FCD995604527}" xr6:coauthVersionLast="46" xr6:coauthVersionMax="46" xr10:uidLastSave="{00000000-0000-0000-0000-000000000000}"/>
  <bookViews>
    <workbookView xWindow="-110" yWindow="-110" windowWidth="19420" windowHeight="1008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91" i="2" l="1"/>
  <c r="AA491" i="2"/>
  <c r="Z491" i="2"/>
  <c r="Y491" i="2"/>
  <c r="X491" i="2"/>
  <c r="W491" i="2"/>
  <c r="AS490" i="5"/>
  <c r="AG490" i="5"/>
  <c r="CG490" i="5" s="1"/>
  <c r="P491" i="2"/>
  <c r="O491" i="2"/>
  <c r="M491" i="2"/>
  <c r="K491" i="2"/>
  <c r="H491" i="2"/>
  <c r="CM490" i="5"/>
  <c r="CL490" i="5"/>
  <c r="CJ490" i="5"/>
  <c r="CI490" i="5"/>
  <c r="CH490" i="5"/>
  <c r="CE490" i="5"/>
  <c r="CD490" i="5"/>
  <c r="CC490" i="5"/>
  <c r="CB490" i="5"/>
  <c r="CA490" i="5"/>
  <c r="BZ490" i="5"/>
  <c r="BY490" i="5"/>
  <c r="BX490" i="5"/>
  <c r="BW490" i="5"/>
  <c r="BS490" i="5"/>
  <c r="BR490" i="5"/>
  <c r="BQ490" i="5"/>
  <c r="BP490" i="5"/>
  <c r="BL490" i="5"/>
  <c r="BO490" i="5" s="1"/>
  <c r="BK490" i="5"/>
  <c r="BN490" i="5" s="1"/>
  <c r="BI490" i="5"/>
  <c r="BH490" i="5"/>
  <c r="BG490" i="5"/>
  <c r="BF490" i="5"/>
  <c r="BE490" i="5"/>
  <c r="BJ490" i="5" s="1"/>
  <c r="BM490" i="5" s="1"/>
  <c r="BD490" i="5"/>
  <c r="BC490" i="5"/>
  <c r="BA490" i="5"/>
  <c r="AZ490" i="5"/>
  <c r="AX490" i="5"/>
  <c r="AW490" i="5"/>
  <c r="AU490" i="5"/>
  <c r="AQ490" i="5"/>
  <c r="AO490" i="5"/>
  <c r="AM490" i="5"/>
  <c r="AK490" i="5"/>
  <c r="AI490" i="5"/>
  <c r="AD490" i="5"/>
  <c r="AE490" i="5" s="1"/>
  <c r="AC490" i="5"/>
  <c r="AB490" i="5"/>
  <c r="AA490" i="5"/>
  <c r="Z490" i="5"/>
  <c r="Y490" i="5"/>
  <c r="C490" i="5"/>
  <c r="D490" i="5" s="1"/>
  <c r="I253" i="7"/>
  <c r="B253" i="7" s="1"/>
  <c r="AF253" i="7" s="1"/>
  <c r="AG253" i="7"/>
  <c r="AE253" i="7"/>
  <c r="Y294" i="6"/>
  <c r="V294" i="6"/>
  <c r="U294" i="6"/>
  <c r="AS489" i="5"/>
  <c r="AI489" i="5"/>
  <c r="CI489" i="5" s="1"/>
  <c r="AG489" i="5"/>
  <c r="CG489" i="5" s="1"/>
  <c r="AD489" i="5"/>
  <c r="CK489" i="5" s="1"/>
  <c r="AA490" i="2"/>
  <c r="Z490" i="2"/>
  <c r="X490" i="2"/>
  <c r="W490" i="2"/>
  <c r="P490" i="2"/>
  <c r="AU489" i="5"/>
  <c r="CM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F252" i="7" s="1"/>
  <c r="AG252" i="7"/>
  <c r="AE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F251" i="7" s="1"/>
  <c r="AG251" i="7"/>
  <c r="AE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F250" i="7" s="1"/>
  <c r="AG250" i="7"/>
  <c r="AE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F249" i="7" s="1"/>
  <c r="AG249" i="7"/>
  <c r="AE249" i="7"/>
  <c r="Y290" i="6"/>
  <c r="V290" i="6"/>
  <c r="U290" i="6"/>
  <c r="P486" i="2"/>
  <c r="AA486" i="2"/>
  <c r="Z486" i="2"/>
  <c r="X486" i="2"/>
  <c r="W486" i="2"/>
  <c r="AA485" i="2"/>
  <c r="Z485" i="2"/>
  <c r="X485" i="2"/>
  <c r="W485" i="2"/>
  <c r="P485" i="2"/>
  <c r="CK490" i="5" l="1"/>
  <c r="BU490" i="5"/>
  <c r="BV490" i="5" s="1"/>
  <c r="CF490" i="5"/>
  <c r="I491" i="2"/>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58" i="7"/>
  <c r="AA481" i="2"/>
  <c r="Z481" i="2"/>
  <c r="X481" i="2"/>
  <c r="W481" i="2"/>
  <c r="P481" i="2"/>
  <c r="CM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J485" i="5" l="1"/>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58"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93" i="5" s="1"/>
  <c r="CF443" i="5"/>
  <c r="AE493"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94" i="5"/>
  <c r="CH378" i="5" l="1"/>
  <c r="CE378" i="5"/>
  <c r="CD378" i="5"/>
  <c r="CC378" i="5"/>
  <c r="CB378" i="5"/>
  <c r="CA378" i="5"/>
  <c r="BZ378" i="5"/>
  <c r="BY378" i="5"/>
  <c r="BX378" i="5"/>
  <c r="BW378" i="5"/>
  <c r="BS378" i="5"/>
  <c r="BR378" i="5"/>
  <c r="BQ378" i="5"/>
  <c r="BP378" i="5"/>
  <c r="BL378" i="5"/>
  <c r="BK378" i="5"/>
  <c r="BH378" i="5"/>
  <c r="BF378" i="5"/>
  <c r="BB494"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58"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58" i="7"/>
  <c r="R258"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58" i="7"/>
  <c r="AB258" i="7"/>
  <c r="AA258" i="7"/>
  <c r="Y258" i="7"/>
  <c r="G258" i="7"/>
  <c r="W258" i="7"/>
  <c r="P258" i="7"/>
  <c r="M258" i="7"/>
  <c r="E258"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63"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96"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9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I44" i="6"/>
  <c r="W43" i="6"/>
  <c r="AF496" i="5"/>
  <c r="AD495"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5" i="5"/>
  <c r="L495"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W294" i="6" s="1"/>
  <c r="BI256" i="5"/>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BI474" i="5"/>
  <c r="BG474" i="5" s="1"/>
  <c r="D474" i="5"/>
  <c r="H310" i="2"/>
  <c r="Y309" i="2"/>
  <c r="M281" i="2"/>
  <c r="M282" i="2" s="1"/>
  <c r="AB280" i="2"/>
  <c r="I280" i="2"/>
  <c r="D489" i="5" l="1"/>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Y485" i="2"/>
  <c r="Y484" i="2"/>
  <c r="Y483" i="2"/>
  <c r="Y482" i="2"/>
  <c r="Y481" i="2"/>
  <c r="Y480" i="2"/>
  <c r="Y479" i="2"/>
  <c r="Y478" i="2"/>
  <c r="M369" i="2"/>
  <c r="AB368" i="2"/>
  <c r="I368" i="2"/>
  <c r="Y490" i="2" l="1"/>
  <c r="Y489" i="2"/>
  <c r="Y488" i="2"/>
  <c r="Y487" i="2"/>
  <c r="Y486" i="2"/>
  <c r="M370" i="2"/>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58" i="7"/>
  <c r="AG197" i="7"/>
  <c r="U258" i="7"/>
  <c r="S258" i="7"/>
  <c r="Q258" i="7"/>
  <c r="N258" i="7"/>
  <c r="L258" i="7"/>
  <c r="F258" i="7"/>
  <c r="J258" i="7"/>
  <c r="X258" i="7"/>
  <c r="Z258" i="7"/>
  <c r="B197" i="7"/>
  <c r="B258" i="7" s="1"/>
  <c r="H258"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I485" i="2"/>
  <c r="AB484" i="2"/>
  <c r="I484" i="2"/>
  <c r="AB483" i="2"/>
  <c r="I483" i="2"/>
  <c r="AB482" i="2"/>
  <c r="I482" i="2"/>
  <c r="AB481" i="2"/>
  <c r="I481" i="2"/>
  <c r="AB480" i="2"/>
  <c r="I480" i="2"/>
  <c r="AB479" i="2"/>
  <c r="I479" i="2"/>
  <c r="AB478" i="2"/>
  <c r="I478" i="2"/>
  <c r="I477" i="2"/>
  <c r="AB477" i="2"/>
  <c r="AB476" i="2"/>
  <c r="I476" i="2"/>
  <c r="AB490" i="2" l="1"/>
  <c r="I490" i="2"/>
  <c r="AB489" i="2"/>
  <c r="I489" i="2"/>
  <c r="AB488" i="2"/>
  <c r="I488" i="2"/>
  <c r="AB487" i="2"/>
  <c r="I487" i="2"/>
  <c r="AB486" i="2"/>
  <c r="I486" i="2"/>
</calcChain>
</file>

<file path=xl/sharedStrings.xml><?xml version="1.0" encoding="utf-8"?>
<sst xmlns="http://schemas.openxmlformats.org/spreadsheetml/2006/main" count="804" uniqueCount="588">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</sst>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国家衛健委発表に基づく感染状況!$X$27:$X$493</c:f>
              <c:numCache>
                <c:formatCode>#,##0_);[Red]\(#,##0\)</c:formatCode>
                <c:ptCount val="4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国家衛健委発表に基づく感染状況!$Y$27:$Y$493</c:f>
              <c:numCache>
                <c:formatCode>General</c:formatCode>
                <c:ptCount val="4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香港マカオ台湾の患者・海外輸入症例・無症状病原体保有者!$CL$189:$CL$491</c:f>
              <c:numCache>
                <c:formatCode>m"月"d"日"</c:formatCode>
                <c:ptCount val="30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numCache>
            </c:numRef>
          </c:cat>
          <c:val>
            <c:numRef>
              <c:f>香港マカオ台湾の患者・海外輸入症例・無症状病原体保有者!$CM$189:$CM$491</c:f>
              <c:numCache>
                <c:formatCode>General</c:formatCode>
                <c:ptCount val="30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香港マカオ台湾の患者・海外輸入症例・無症状病原体保有者!$CJ$189:$CJ$491</c:f>
              <c:numCache>
                <c:formatCode>m"月"d"日"</c:formatCode>
                <c:ptCount val="30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numCache>
            </c:numRef>
          </c:cat>
          <c:val>
            <c:numRef>
              <c:f>香港マカオ台湾の患者・海外輸入症例・無症状病原体保有者!$CK$189:$CK$491</c:f>
              <c:numCache>
                <c:formatCode>General</c:formatCode>
                <c:ptCount val="30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numCache>
            </c:numRef>
          </c:cat>
          <c:val>
            <c:numRef>
              <c:f>省市別輸入症例数変化!$D$2:$D$256</c:f>
              <c:numCache>
                <c:formatCode>General</c:formatCode>
                <c:ptCount val="25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numCache>
            </c:numRef>
          </c:cat>
          <c:val>
            <c:numRef>
              <c:f>省市別輸入症例数変化!$E$2:$E$256</c:f>
              <c:numCache>
                <c:formatCode>General</c:formatCode>
                <c:ptCount val="25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numCache>
            </c:numRef>
          </c:cat>
          <c:val>
            <c:numRef>
              <c:f>省市別輸入症例数変化!$F$2:$F$256</c:f>
              <c:numCache>
                <c:formatCode>General</c:formatCode>
                <c:ptCount val="25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numCache>
            </c:numRef>
          </c:cat>
          <c:val>
            <c:numRef>
              <c:f>省市別輸入症例数変化!$G$2:$G$256</c:f>
              <c:numCache>
                <c:formatCode>General</c:formatCode>
                <c:ptCount val="25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numCache>
            </c:numRef>
          </c:cat>
          <c:val>
            <c:numRef>
              <c:f>省市別輸入症例数変化!$H$2:$H$256</c:f>
              <c:numCache>
                <c:formatCode>General</c:formatCode>
                <c:ptCount val="25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省市別輸入症例数変化!$C$2:$C$256</c:f>
              <c:numCache>
                <c:formatCode>m"月"d"日"</c:formatCode>
                <c:ptCount val="2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numCache>
            </c:numRef>
          </c:cat>
          <c:val>
            <c:numRef>
              <c:f>省市別輸入症例数変化!$I$2:$I$256</c:f>
              <c:numCache>
                <c:formatCode>0_);[Red]\(0\)</c:formatCode>
                <c:ptCount val="25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省市別輸入症例数変化!$AE$2:$AE$255</c:f>
              <c:numCache>
                <c:formatCode>m"月"d"日"</c:formatCode>
                <c:ptCount val="25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3" formatCode="General">
                  <c:v>1</c:v>
                </c:pt>
              </c:numCache>
            </c:numRef>
          </c:cat>
          <c:val>
            <c:numRef>
              <c:f>省市別輸入症例数変化!$AF$2:$AF$255</c:f>
              <c:numCache>
                <c:formatCode>0_);[Red]\(0\)</c:formatCode>
                <c:ptCount val="25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省市別輸入症例数変化!$AE$2:$AE$255</c:f>
              <c:numCache>
                <c:formatCode>m"月"d"日"</c:formatCode>
                <c:ptCount val="25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3" formatCode="General">
                  <c:v>1</c:v>
                </c:pt>
              </c:numCache>
            </c:numRef>
          </c:cat>
          <c:val>
            <c:numRef>
              <c:f>省市別輸入症例数変化!$AG$2:$AG$255</c:f>
              <c:numCache>
                <c:formatCode>General</c:formatCode>
                <c:ptCount val="25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香港マカオ台湾の患者・海外輸入症例・無症状病原体保有者!$BQ$29:$BQ$492</c:f>
              <c:numCache>
                <c:formatCode>General</c:formatCode>
                <c:ptCount val="46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香港マカオ台湾の患者・海外輸入症例・無症状病原体保有者!$BR$29:$BR$492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香港マカオ台湾の患者・海外輸入症例・無症状病原体保有者!$BS$29:$BS$492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香港マカオ台湾の患者・海外輸入症例・無症状病原体保有者!$AX$169:$AX$491</c:f>
              <c:numCache>
                <c:formatCode>m"月"d"日"</c:formatCode>
                <c:ptCount val="3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numCache>
            </c:numRef>
          </c:cat>
          <c:val>
            <c:numRef>
              <c:f>香港マカオ台湾の患者・海外輸入症例・無症状病原体保有者!$AY$169:$AY$491</c:f>
              <c:numCache>
                <c:formatCode>General</c:formatCode>
                <c:ptCount val="32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香港マカオ台湾の患者・海外輸入症例・無症状病原体保有者!$AX$169:$AX$491</c:f>
              <c:numCache>
                <c:formatCode>m"月"d"日"</c:formatCode>
                <c:ptCount val="3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numCache>
            </c:numRef>
          </c:cat>
          <c:val>
            <c:numRef>
              <c:f>香港マカオ台湾の患者・海外輸入症例・無症状病原体保有者!$BB$169:$BB$491</c:f>
              <c:numCache>
                <c:formatCode>General</c:formatCode>
                <c:ptCount val="32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香港マカオ台湾の患者・海外輸入症例・無症状病原体保有者!$AX$169:$AX$491</c:f>
              <c:numCache>
                <c:formatCode>m"月"d"日"</c:formatCode>
                <c:ptCount val="3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numCache>
            </c:numRef>
          </c:cat>
          <c:val>
            <c:numRef>
              <c:f>香港マカオ台湾の患者・海外輸入症例・無症状病原体保有者!$AZ$169:$AZ$491</c:f>
              <c:numCache>
                <c:formatCode>General</c:formatCode>
                <c:ptCount val="32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香港マカオ台湾の患者・海外輸入症例・無症状病原体保有者!$AX$169:$AX$491</c:f>
              <c:numCache>
                <c:formatCode>m"月"d"日"</c:formatCode>
                <c:ptCount val="3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numCache>
            </c:numRef>
          </c:cat>
          <c:val>
            <c:numRef>
              <c:f>香港マカオ台湾の患者・海外輸入症例・無症状病原体保有者!$BC$169:$BC$491</c:f>
              <c:numCache>
                <c:formatCode>General</c:formatCode>
                <c:ptCount val="32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新疆の情況!$U$6:$U$297</c:f>
              <c:strCache>
                <c:ptCount val="28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strCache>
            </c:strRef>
          </c:cat>
          <c:val>
            <c:numRef>
              <c:f>新疆の情況!$V$6:$V$297</c:f>
              <c:numCache>
                <c:formatCode>General</c:formatCode>
                <c:ptCount val="29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新疆の情況!$U$6:$U$297</c:f>
              <c:strCache>
                <c:ptCount val="28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strCache>
            </c:strRef>
          </c:cat>
          <c:val>
            <c:numRef>
              <c:f>新疆の情況!$Y$6:$Y$297</c:f>
              <c:numCache>
                <c:formatCode>General</c:formatCode>
                <c:ptCount val="29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新疆の情況!$U$6:$U$297</c:f>
              <c:strCache>
                <c:ptCount val="28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strCache>
            </c:strRef>
          </c:cat>
          <c:val>
            <c:numRef>
              <c:f>新疆の情況!$W$6:$W$297</c:f>
              <c:numCache>
                <c:formatCode>General</c:formatCode>
                <c:ptCount val="29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新疆の情況!$U$6:$U$297</c:f>
              <c:strCache>
                <c:ptCount val="28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strCache>
            </c:strRef>
          </c:cat>
          <c:val>
            <c:numRef>
              <c:f>新疆の情況!$X$6:$X$297</c:f>
              <c:numCache>
                <c:formatCode>General</c:formatCode>
                <c:ptCount val="29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新疆の情況!$U$6:$U$297</c:f>
              <c:strCache>
                <c:ptCount val="28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strCache>
            </c:strRef>
          </c:cat>
          <c:val>
            <c:numRef>
              <c:f>新疆の情況!$Z$6:$Z$297</c:f>
              <c:numCache>
                <c:formatCode>General</c:formatCode>
                <c:ptCount val="29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国家衛健委発表に基づく感染状況!$X$27:$X$493</c:f>
              <c:numCache>
                <c:formatCode>#,##0_);[Red]\(#,##0\)</c:formatCode>
                <c:ptCount val="4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国家衛健委発表に基づく感染状況!$Y$27:$Y$493</c:f>
              <c:numCache>
                <c:formatCode>General</c:formatCode>
                <c:ptCount val="4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国家衛健委発表に基づく感染状況!$AA$27:$AA$493</c:f>
              <c:numCache>
                <c:formatCode>General</c:formatCode>
                <c:ptCount val="4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国家衛健委発表に基づく感染状況!$AB$27:$AB$493</c:f>
              <c:numCache>
                <c:formatCode>General</c:formatCode>
                <c:ptCount val="4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国家衛健委発表に基づく感染状況!$X$27:$X$493</c:f>
              <c:numCache>
                <c:formatCode>#,##0_);[Red]\(#,##0\)</c:formatCode>
                <c:ptCount val="4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国家衛健委発表に基づく感染状況!$Y$27:$Y$493</c:f>
              <c:numCache>
                <c:formatCode>General</c:formatCode>
                <c:ptCount val="4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国家衛健委発表に基づく感染状況!$AA$27:$AA$493</c:f>
              <c:numCache>
                <c:formatCode>General</c:formatCode>
                <c:ptCount val="4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国家衛健委発表に基づく感染状況!$AB$27:$AB$493</c:f>
              <c:numCache>
                <c:formatCode>General</c:formatCode>
                <c:ptCount val="4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国家衛健委発表に基づく感染状況!$AA$27:$AA$493</c:f>
              <c:numCache>
                <c:formatCode>General</c:formatCode>
                <c:ptCount val="4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国家衛健委発表に基づく感染状況!$AB$27:$AB$493</c:f>
              <c:numCache>
                <c:formatCode>General</c:formatCode>
                <c:ptCount val="4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国家衛健委発表に基づく感染状況!$X$27:$X$493</c:f>
              <c:numCache>
                <c:formatCode>#,##0_);[Red]\(#,##0\)</c:formatCode>
                <c:ptCount val="4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国家衛健委発表に基づく感染状況!$Y$27:$Y$493</c:f>
              <c:numCache>
                <c:formatCode>General</c:formatCode>
                <c:ptCount val="4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国家衛健委発表に基づく感染状況!$AA$27:$AA$493</c:f>
              <c:numCache>
                <c:formatCode>General</c:formatCode>
                <c:ptCount val="4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国家衛健委発表に基づく感染状況!$Z$27:$Z$493</c:f>
              <c:numCache>
                <c:formatCode>m"月"d"日"</c:formatCode>
                <c:ptCount val="4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numCache>
            </c:numRef>
          </c:cat>
          <c:val>
            <c:numRef>
              <c:f>国家衛健委発表に基づく感染状況!$AB$27:$AB$493</c:f>
              <c:numCache>
                <c:formatCode>General</c:formatCode>
                <c:ptCount val="4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香港マカオ台湾の患者・海外輸入症例・無症状病原体保有者!$CI$29:$CI$492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香港マカオ台湾の患者・海外輸入症例・無症状病原体保有者!$CF$29:$CF$492</c:f>
              <c:numCache>
                <c:formatCode>General</c:formatCode>
                <c:ptCount val="46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香港マカオ台湾の患者・海外輸入症例・無症状病原体保有者!$CG$29:$CG$492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香港マカオ台湾の患者・海外輸入症例・無症状病原体保有者!$BE$70:$BE$492</c:f>
              <c:numCache>
                <c:formatCode>m"月"d"日"</c:formatCode>
                <c:ptCount val="42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numCache>
            </c:numRef>
          </c:cat>
          <c:val>
            <c:numRef>
              <c:f>香港マカオ台湾の患者・海外輸入症例・無症状病原体保有者!$BF$70:$BF$492</c:f>
              <c:numCache>
                <c:formatCode>General</c:formatCode>
                <c:ptCount val="42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香港マカオ台湾の患者・海外輸入症例・無症状病原体保有者!$BE$70:$BE$492</c:f>
              <c:numCache>
                <c:formatCode>m"月"d"日"</c:formatCode>
                <c:ptCount val="42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numCache>
            </c:numRef>
          </c:cat>
          <c:val>
            <c:numRef>
              <c:f>香港マカオ台湾の患者・海外輸入症例・無症状病原体保有者!$BG$70:$BG$492</c:f>
              <c:numCache>
                <c:formatCode>General</c:formatCode>
                <c:ptCount val="42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香港マカオ台湾の患者・海外輸入症例・無症状病原体保有者!$BX$29:$BX$492</c:f>
              <c:numCache>
                <c:formatCode>General</c:formatCode>
                <c:ptCount val="46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香港マカオ台湾の患者・海外輸入症例・無症状病原体保有者!$BY$29:$BY$492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香港マカオ台湾の患者・海外輸入症例・無症状病原体保有者!$BZ$29:$BZ$492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香港マカオ台湾の患者・海外輸入症例・無症状病原体保有者!$CB$29:$CB$492</c:f>
              <c:numCache>
                <c:formatCode>General</c:formatCode>
                <c:ptCount val="46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香港マカオ台湾の患者・海外輸入症例・無症状病原体保有者!$CC$29:$CC$492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香港マカオ台湾の患者・海外輸入症例・無症状病原体保有者!$CD$29:$CD$492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香港マカオ台湾の患者・海外輸入症例・無症状病原体保有者!$BJ$97:$BJ$491</c:f>
              <c:numCache>
                <c:formatCode>m"月"d"日"</c:formatCode>
                <c:ptCount val="3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numCache>
            </c:numRef>
          </c:cat>
          <c:val>
            <c:numRef>
              <c:f>香港マカオ台湾の患者・海外輸入症例・無症状病原体保有者!$BK$97:$BK$491</c:f>
              <c:numCache>
                <c:formatCode>General</c:formatCode>
                <c:ptCount val="39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香港マカオ台湾の患者・海外輸入症例・無症状病原体保有者!$BJ$97:$BJ$491</c:f>
              <c:numCache>
                <c:formatCode>m"月"d"日"</c:formatCode>
                <c:ptCount val="3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numCache>
            </c:numRef>
          </c:cat>
          <c:val>
            <c:numRef>
              <c:f>香港マカオ台湾の患者・海外輸入症例・無症状病原体保有者!$BL$97:$BL$491</c:f>
              <c:numCache>
                <c:formatCode>General</c:formatCode>
                <c:ptCount val="39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香港マカオ台湾の患者・海外輸入症例・無症状病原体保有者!$BM$97:$BM$491</c:f>
              <c:numCache>
                <c:formatCode>m"月"d"日"</c:formatCode>
                <c:ptCount val="3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numCache>
            </c:numRef>
          </c:cat>
          <c:val>
            <c:numRef>
              <c:f>香港マカオ台湾の患者・海外輸入症例・無症状病原体保有者!$BN$97:$BN$491</c:f>
              <c:numCache>
                <c:formatCode>General</c:formatCode>
                <c:ptCount val="39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香港マカオ台湾の患者・海外輸入症例・無症状病原体保有者!$BM$97:$BM$491</c:f>
              <c:numCache>
                <c:formatCode>m"月"d"日"</c:formatCode>
                <c:ptCount val="3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numCache>
            </c:numRef>
          </c:cat>
          <c:val>
            <c:numRef>
              <c:f>香港マカオ台湾の患者・海外輸入症例・無症状病原体保有者!$BO$97:$BO$491</c:f>
              <c:numCache>
                <c:formatCode>General</c:formatCode>
                <c:ptCount val="39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香港マカオ台湾の患者・海外輸入症例・無症状病原体保有者!$CI$29:$CI$492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香港マカオ台湾の患者・海外輸入症例・無症状病原体保有者!$CF$29:$CF$492</c:f>
              <c:numCache>
                <c:formatCode>General</c:formatCode>
                <c:ptCount val="46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香港マカオ台湾の患者・海外輸入症例・無症状病原体保有者!$CE$29:$CE$492</c:f>
              <c:numCache>
                <c:formatCode>m"月"d"日"</c:formatCode>
                <c:ptCount val="4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numCache>
            </c:numRef>
          </c:cat>
          <c:val>
            <c:numRef>
              <c:f>香港マカオ台湾の患者・海外輸入症例・無症状病原体保有者!$CG$29:$CG$492</c:f>
              <c:numCache>
                <c:formatCode>General</c:formatCode>
                <c:ptCount val="4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02"/>
  <sheetViews>
    <sheetView tabSelected="1" zoomScaleNormal="100" workbookViewId="0">
      <pane xSplit="2" ySplit="5" topLeftCell="U484" activePane="bottomRight" state="frozen"/>
      <selection pane="topRight" activeCell="C1" sqref="C1"/>
      <selection pane="bottomLeft" activeCell="A8" sqref="A8"/>
      <selection pane="bottomRight" activeCell="W491" sqref="W491:AD49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X491"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c r="C492" s="59"/>
      <c r="D492" s="49"/>
      <c r="E492" s="61"/>
      <c r="F492" s="60"/>
      <c r="G492" s="59"/>
      <c r="H492" s="61"/>
      <c r="I492" s="55"/>
      <c r="J492" s="59"/>
      <c r="K492" s="61"/>
      <c r="L492" s="59"/>
      <c r="M492" s="61"/>
      <c r="N492" s="48"/>
      <c r="O492" s="60"/>
      <c r="P492" s="124"/>
      <c r="Q492" s="60"/>
      <c r="R492" s="48"/>
      <c r="S492" s="60"/>
      <c r="T492" s="60"/>
      <c r="U492" s="78"/>
    </row>
    <row r="493" spans="2:29" ht="9.5" customHeight="1" thickBot="1" x14ac:dyDescent="0.6">
      <c r="B493" s="66"/>
      <c r="C493" s="79"/>
      <c r="D493" s="80"/>
      <c r="E493" s="82"/>
      <c r="F493" s="95"/>
      <c r="G493" s="79"/>
      <c r="H493" s="82"/>
      <c r="I493" s="82"/>
      <c r="J493" s="79"/>
      <c r="K493" s="82"/>
      <c r="L493" s="79"/>
      <c r="M493" s="82"/>
      <c r="N493" s="83"/>
      <c r="O493" s="81"/>
      <c r="P493" s="94"/>
      <c r="Q493" s="95"/>
      <c r="R493" s="120"/>
      <c r="S493" s="95"/>
      <c r="T493" s="95"/>
      <c r="U493" s="67"/>
    </row>
    <row r="495" spans="2:29" ht="13" customHeight="1" x14ac:dyDescent="0.55000000000000004">
      <c r="E495" s="112"/>
      <c r="F495" s="113"/>
      <c r="G495" s="112" t="s">
        <v>80</v>
      </c>
      <c r="H495" s="113"/>
      <c r="I495" s="113"/>
      <c r="J495" s="113"/>
      <c r="U495" s="72"/>
    </row>
    <row r="496" spans="2:29" ht="13" customHeight="1" x14ac:dyDescent="0.55000000000000004">
      <c r="E496" s="112" t="s">
        <v>98</v>
      </c>
      <c r="F496" s="113"/>
      <c r="G496" s="293" t="s">
        <v>79</v>
      </c>
      <c r="H496" s="294"/>
      <c r="I496" s="112" t="s">
        <v>106</v>
      </c>
      <c r="J496" s="113"/>
    </row>
    <row r="497" spans="2:10" ht="13" customHeight="1" x14ac:dyDescent="0.55000000000000004">
      <c r="B497" s="130"/>
      <c r="E497" s="114" t="s">
        <v>108</v>
      </c>
      <c r="F497" s="113"/>
      <c r="G497" s="115"/>
      <c r="H497" s="115"/>
      <c r="I497" s="112" t="s">
        <v>107</v>
      </c>
      <c r="J497" s="113"/>
    </row>
    <row r="498" spans="2:10" ht="18.5" customHeight="1" x14ac:dyDescent="0.55000000000000004">
      <c r="E498" s="112" t="s">
        <v>96</v>
      </c>
      <c r="F498" s="113"/>
      <c r="G498" s="112" t="s">
        <v>97</v>
      </c>
      <c r="H498" s="113"/>
      <c r="I498" s="113"/>
      <c r="J498" s="113"/>
    </row>
    <row r="499" spans="2:10" ht="13" customHeight="1" x14ac:dyDescent="0.55000000000000004">
      <c r="E499" s="112" t="s">
        <v>98</v>
      </c>
      <c r="F499" s="113"/>
      <c r="G499" s="112" t="s">
        <v>99</v>
      </c>
      <c r="H499" s="113"/>
      <c r="I499" s="113"/>
      <c r="J499" s="113"/>
    </row>
    <row r="500" spans="2:10" ht="13" customHeight="1" x14ac:dyDescent="0.55000000000000004">
      <c r="E500" s="112" t="s">
        <v>98</v>
      </c>
      <c r="F500" s="113"/>
      <c r="G500" s="112" t="s">
        <v>100</v>
      </c>
      <c r="H500" s="113"/>
      <c r="I500" s="113"/>
      <c r="J500" s="113"/>
    </row>
    <row r="501" spans="2:10" ht="13" customHeight="1" x14ac:dyDescent="0.55000000000000004">
      <c r="E501" s="112" t="s">
        <v>101</v>
      </c>
      <c r="F501" s="113"/>
      <c r="G501" s="112" t="s">
        <v>102</v>
      </c>
      <c r="H501" s="113"/>
      <c r="I501" s="113"/>
      <c r="J501" s="113"/>
    </row>
    <row r="502" spans="2:10" ht="13" customHeight="1" x14ac:dyDescent="0.55000000000000004">
      <c r="E502" s="112" t="s">
        <v>103</v>
      </c>
      <c r="F502" s="113"/>
      <c r="G502" s="112" t="s">
        <v>104</v>
      </c>
      <c r="H502" s="113"/>
      <c r="I502" s="113"/>
      <c r="J502" s="113"/>
    </row>
  </sheetData>
  <mergeCells count="12">
    <mergeCell ref="G496:H49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96"/>
  <sheetViews>
    <sheetView topLeftCell="A4" zoomScale="96" zoomScaleNormal="96" workbookViewId="0">
      <pane xSplit="1" ySplit="4" topLeftCell="B484" activePane="bottomRight" state="frozen"/>
      <selection activeCell="A4" sqref="A4"/>
      <selection pane="topRight" activeCell="B4" sqref="B4"/>
      <selection pane="bottomLeft" activeCell="A8" sqref="A8"/>
      <selection pane="bottomRight" activeCell="A491" sqref="A491"/>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90"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90"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90" si="2496">+BA473+1</f>
        <v>257</v>
      </c>
      <c r="BB474" s="130">
        <v>0</v>
      </c>
      <c r="BC474" s="27">
        <f t="shared" si="2461"/>
        <v>964</v>
      </c>
      <c r="BD474" s="238">
        <f t="shared" ref="BD474:BD490"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CB490"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c r="B491" s="147"/>
      <c r="C491" s="154"/>
      <c r="D491" s="154"/>
      <c r="E491" s="147"/>
      <c r="F491" s="147"/>
      <c r="G491" s="147"/>
      <c r="H491" s="135"/>
      <c r="I491" s="147"/>
      <c r="J491" s="135"/>
      <c r="K491" s="42"/>
      <c r="L491" s="146"/>
      <c r="M491" s="147"/>
      <c r="N491" s="135"/>
      <c r="O491" s="135"/>
      <c r="P491" s="147"/>
      <c r="Q491" s="147"/>
      <c r="R491" s="135"/>
      <c r="S491" s="135"/>
      <c r="T491" s="147"/>
      <c r="U491" s="147"/>
      <c r="V491" s="135"/>
      <c r="W491" s="42"/>
      <c r="X491" s="148"/>
      <c r="Z491" s="75"/>
      <c r="AA491" s="230"/>
      <c r="AB491" s="230"/>
      <c r="AC491" s="231"/>
      <c r="AD491" s="183"/>
      <c r="AE491" s="243"/>
      <c r="AF491" s="155"/>
      <c r="AG491" s="184"/>
      <c r="AH491" s="155"/>
      <c r="AI491" s="184"/>
      <c r="AJ491" s="185"/>
      <c r="AK491" s="186"/>
      <c r="AL491" s="155"/>
      <c r="AM491" s="184"/>
      <c r="AN491" s="155"/>
      <c r="AO491" s="184"/>
      <c r="AP491" s="187"/>
      <c r="AQ491" s="186"/>
      <c r="AR491" s="155"/>
      <c r="AS491" s="184"/>
      <c r="AT491" s="155"/>
      <c r="AU491" s="184"/>
      <c r="AV491" s="188"/>
      <c r="AX491"/>
      <c r="AY491"/>
      <c r="AZ491"/>
      <c r="BB491"/>
      <c r="BQ491" s="45"/>
      <c r="BR491" s="45"/>
      <c r="BS491" s="45"/>
      <c r="BT491" s="45"/>
      <c r="BU491" s="45"/>
      <c r="BV491" s="45"/>
      <c r="BW491" s="45"/>
    </row>
    <row r="492" spans="1:91" ht="7" customHeight="1" thickBot="1" x14ac:dyDescent="0.6">
      <c r="A492" s="66"/>
      <c r="B492" s="146"/>
      <c r="C492" s="154"/>
      <c r="D492" s="147"/>
      <c r="E492" s="147"/>
      <c r="F492" s="147"/>
      <c r="G492" s="147"/>
      <c r="H492" s="135"/>
      <c r="I492" s="147"/>
      <c r="J492" s="135"/>
      <c r="K492" s="148"/>
      <c r="L492" s="146"/>
      <c r="M492" s="147"/>
      <c r="N492" s="135"/>
      <c r="O492" s="135"/>
      <c r="P492" s="147"/>
      <c r="Q492" s="147"/>
      <c r="R492" s="135"/>
      <c r="S492" s="135"/>
      <c r="T492" s="147"/>
      <c r="U492" s="147"/>
      <c r="V492" s="135"/>
      <c r="W492" s="42"/>
      <c r="X492" s="148"/>
      <c r="Z492" s="66"/>
      <c r="AA492" s="64"/>
      <c r="AB492" s="64"/>
      <c r="AC492" s="64"/>
      <c r="AD492" s="183"/>
      <c r="AE492" s="243"/>
      <c r="AF492" s="155"/>
      <c r="AG492" s="184"/>
      <c r="AH492" s="155"/>
      <c r="AI492" s="184"/>
      <c r="AJ492" s="185"/>
      <c r="AK492" s="186"/>
      <c r="AL492" s="155"/>
      <c r="AM492" s="184"/>
      <c r="AN492" s="155"/>
      <c r="AO492" s="184"/>
      <c r="AP492" s="187"/>
      <c r="AQ492" s="186"/>
      <c r="AR492" s="155"/>
      <c r="AS492" s="184"/>
      <c r="AT492" s="155"/>
      <c r="AU492" s="184"/>
      <c r="AV492" s="188"/>
    </row>
    <row r="493" spans="1:91" x14ac:dyDescent="0.55000000000000004">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AE493">
        <f>SUM(AD443:AD448)</f>
        <v>190</v>
      </c>
      <c r="AY493" s="45" t="s">
        <v>476</v>
      </c>
      <c r="BB493" s="45" t="s">
        <v>475</v>
      </c>
      <c r="BU493">
        <f>SUM(BU442:BU492)</f>
        <v>605</v>
      </c>
    </row>
    <row r="494" spans="1:91" x14ac:dyDescent="0.55000000000000004">
      <c r="AI494" s="259">
        <f>SUM(AI189:AI491)</f>
        <v>202</v>
      </c>
      <c r="AY494" s="45">
        <f>SUM(AY359:AY413)</f>
        <v>69</v>
      </c>
      <c r="BB494" s="45">
        <f>SUM(BB374:BB413)</f>
        <v>941</v>
      </c>
    </row>
    <row r="495" spans="1:91" x14ac:dyDescent="0.55000000000000004">
      <c r="L495">
        <f>SUM(L97:L494)</f>
        <v>9066</v>
      </c>
      <c r="P495">
        <f>SUM(P97:P494)</f>
        <v>1771</v>
      </c>
      <c r="AD495">
        <f>SUM(AD188:AD194)</f>
        <v>82</v>
      </c>
    </row>
    <row r="496" spans="1:91" ht="15.5" customHeight="1" x14ac:dyDescent="0.55000000000000004">
      <c r="A496" s="130"/>
      <c r="D496">
        <f>SUM(B229:B259)</f>
        <v>435</v>
      </c>
      <c r="Z496" s="130"/>
      <c r="AA496" s="130"/>
      <c r="AB496" s="130"/>
      <c r="AC496" s="130"/>
      <c r="AF496">
        <f>SUM(AD188:AD491)</f>
        <v>10552</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63"/>
  <sheetViews>
    <sheetView workbookViewId="0">
      <pane xSplit="3" ySplit="1" topLeftCell="Y249" activePane="bottomRight" state="frozen"/>
      <selection pane="topRight" activeCell="C1" sqref="C1"/>
      <selection pane="bottomLeft" activeCell="A2" sqref="A2"/>
      <selection pane="bottomRight" activeCell="Y253" sqref="Y25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53"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f t="shared" ref="B250" si="225">SUM(D250:AD250)-I250</f>
        <v>11</v>
      </c>
      <c r="C250" s="1">
        <v>44311</v>
      </c>
      <c r="D250">
        <v>2</v>
      </c>
      <c r="E250">
        <v>1</v>
      </c>
      <c r="F250">
        <v>2</v>
      </c>
      <c r="G250">
        <v>1</v>
      </c>
      <c r="H250">
        <v>1</v>
      </c>
      <c r="I250" s="265">
        <f t="shared" si="28"/>
        <v>4</v>
      </c>
      <c r="U250">
        <v>1</v>
      </c>
      <c r="AB250">
        <v>3</v>
      </c>
      <c r="AE250" s="1">
        <f t="shared" ref="AE250" si="226">+C250</f>
        <v>44311</v>
      </c>
      <c r="AF250" s="266">
        <f t="shared" ref="AF250" si="227">+B250</f>
        <v>11</v>
      </c>
      <c r="AG250">
        <f t="shared" ref="AG250" si="228">+D250</f>
        <v>2</v>
      </c>
    </row>
    <row r="251" spans="2:33" x14ac:dyDescent="0.55000000000000004">
      <c r="B251" s="265">
        <f t="shared" ref="B251" si="229">SUM(D251:AD251)-I251</f>
        <v>11</v>
      </c>
      <c r="C251" s="1">
        <v>44312</v>
      </c>
      <c r="D251">
        <v>1</v>
      </c>
      <c r="E251">
        <v>2</v>
      </c>
      <c r="F251">
        <v>5</v>
      </c>
      <c r="I251" s="265">
        <f t="shared" si="28"/>
        <v>3</v>
      </c>
      <c r="L251">
        <v>1</v>
      </c>
      <c r="X251">
        <v>1</v>
      </c>
      <c r="AC251">
        <v>1</v>
      </c>
      <c r="AE251" s="1">
        <f t="shared" ref="AE251" si="230">+C251</f>
        <v>44312</v>
      </c>
      <c r="AF251" s="266">
        <f t="shared" ref="AF251" si="231">+B251</f>
        <v>11</v>
      </c>
      <c r="AG251">
        <f t="shared" ref="AG251" si="232">+D251</f>
        <v>1</v>
      </c>
    </row>
    <row r="252" spans="2:33" x14ac:dyDescent="0.55000000000000004">
      <c r="B252" s="265">
        <f t="shared" ref="B252" si="233">SUM(D252:AD252)-I252</f>
        <v>12</v>
      </c>
      <c r="C252" s="1">
        <v>44313</v>
      </c>
      <c r="D252">
        <v>2</v>
      </c>
      <c r="E252">
        <v>3</v>
      </c>
      <c r="F252">
        <v>3</v>
      </c>
      <c r="G252">
        <v>1</v>
      </c>
      <c r="I252" s="265">
        <f t="shared" si="28"/>
        <v>3</v>
      </c>
      <c r="L252">
        <v>1</v>
      </c>
      <c r="AA252">
        <v>1</v>
      </c>
      <c r="AB252">
        <v>1</v>
      </c>
      <c r="AE252" s="1">
        <f t="shared" ref="AE252" si="234">+C252</f>
        <v>44313</v>
      </c>
      <c r="AF252" s="266">
        <f t="shared" ref="AF252" si="235">+B252</f>
        <v>12</v>
      </c>
      <c r="AG252">
        <f t="shared" ref="AG252" si="236">+D252</f>
        <v>2</v>
      </c>
    </row>
    <row r="253" spans="2:33" x14ac:dyDescent="0.55000000000000004">
      <c r="B253" s="265">
        <f t="shared" ref="B253" si="237">SUM(D253:AD253)-I253</f>
        <v>20</v>
      </c>
      <c r="C253" s="1">
        <v>44314</v>
      </c>
      <c r="D253">
        <v>5</v>
      </c>
      <c r="E253">
        <v>1</v>
      </c>
      <c r="F253">
        <v>1</v>
      </c>
      <c r="I253" s="265">
        <f t="shared" si="28"/>
        <v>13</v>
      </c>
      <c r="S253">
        <v>1</v>
      </c>
      <c r="Z253">
        <v>1</v>
      </c>
      <c r="AC253">
        <v>11</v>
      </c>
      <c r="AE253" s="1">
        <f t="shared" ref="AE253" si="238">+C253</f>
        <v>44314</v>
      </c>
      <c r="AF253" s="266">
        <f t="shared" ref="AF253" si="239">+B253</f>
        <v>20</v>
      </c>
      <c r="AG253">
        <f t="shared" ref="AG253" si="240">+D253</f>
        <v>5</v>
      </c>
    </row>
    <row r="254" spans="2:33" x14ac:dyDescent="0.55000000000000004">
      <c r="B254" s="265"/>
      <c r="C254" s="1"/>
      <c r="I254" s="265"/>
      <c r="AE254" s="1"/>
      <c r="AF254" s="266"/>
    </row>
    <row r="255" spans="2:33" x14ac:dyDescent="0.55000000000000004">
      <c r="B255" s="240"/>
      <c r="C255" s="1"/>
      <c r="AE255" s="278">
        <v>1</v>
      </c>
    </row>
    <row r="256" spans="2:33" s="264" customFormat="1" ht="5" customHeight="1" x14ac:dyDescent="0.55000000000000004">
      <c r="B256" s="263"/>
      <c r="C256" s="262"/>
      <c r="AD256" s="5"/>
    </row>
    <row r="257" spans="2:29" ht="5.5" customHeight="1" x14ac:dyDescent="0.55000000000000004">
      <c r="B257" s="256"/>
      <c r="C257" s="1"/>
    </row>
    <row r="258" spans="2:29" x14ac:dyDescent="0.55000000000000004">
      <c r="B258">
        <f>SUM(B2:B257)</f>
        <v>3290</v>
      </c>
      <c r="C258" s="1" t="s">
        <v>348</v>
      </c>
      <c r="D258" s="27">
        <f>SUM(D2:D257)</f>
        <v>1094</v>
      </c>
      <c r="E258" s="27">
        <f>SUM(E2:E257)</f>
        <v>612</v>
      </c>
      <c r="F258" s="27">
        <f>SUM(F2:F257)</f>
        <v>336</v>
      </c>
      <c r="G258" s="27">
        <f>SUM(G2:G257)</f>
        <v>229</v>
      </c>
      <c r="H258" s="27">
        <f>SUM(H2:H257)</f>
        <v>221</v>
      </c>
      <c r="J258">
        <f t="shared" ref="J258:AC258" si="241">SUM(J2:J257)</f>
        <v>54</v>
      </c>
      <c r="K258">
        <f t="shared" si="241"/>
        <v>2</v>
      </c>
      <c r="L258">
        <f t="shared" si="241"/>
        <v>12</v>
      </c>
      <c r="M258">
        <f t="shared" si="241"/>
        <v>24</v>
      </c>
      <c r="N258">
        <f t="shared" si="241"/>
        <v>15</v>
      </c>
      <c r="O258">
        <f t="shared" si="241"/>
        <v>16</v>
      </c>
      <c r="P258">
        <f t="shared" si="241"/>
        <v>25</v>
      </c>
      <c r="Q258">
        <f t="shared" si="241"/>
        <v>36</v>
      </c>
      <c r="R258">
        <f t="shared" si="241"/>
        <v>4</v>
      </c>
      <c r="S258">
        <f t="shared" si="241"/>
        <v>19</v>
      </c>
      <c r="T258">
        <f t="shared" si="241"/>
        <v>25</v>
      </c>
      <c r="U258">
        <f t="shared" si="241"/>
        <v>53</v>
      </c>
      <c r="V258">
        <f t="shared" si="241"/>
        <v>1</v>
      </c>
      <c r="W258">
        <f t="shared" si="241"/>
        <v>60</v>
      </c>
      <c r="X258">
        <f t="shared" si="241"/>
        <v>90</v>
      </c>
      <c r="Y258">
        <f t="shared" si="241"/>
        <v>35</v>
      </c>
      <c r="Z258">
        <f t="shared" si="241"/>
        <v>43</v>
      </c>
      <c r="AA258">
        <f t="shared" si="241"/>
        <v>159</v>
      </c>
      <c r="AB258">
        <f t="shared" si="241"/>
        <v>59</v>
      </c>
      <c r="AC258">
        <f t="shared" si="241"/>
        <v>66</v>
      </c>
    </row>
    <row r="259" spans="2:29" x14ac:dyDescent="0.55000000000000004">
      <c r="C259" s="1"/>
    </row>
    <row r="260" spans="2:29" ht="5" customHeight="1" x14ac:dyDescent="0.55000000000000004">
      <c r="C260" s="1"/>
    </row>
    <row r="263" spans="2:29" x14ac:dyDescent="0.55000000000000004">
      <c r="B263" s="240"/>
      <c r="J26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opLeftCell="A100" zoomScale="70" zoomScaleNormal="70" workbookViewId="0">
      <selection activeCell="V116" sqref="V116"/>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98"/>
  <sheetViews>
    <sheetView topLeftCell="A2" workbookViewId="0">
      <pane xSplit="2" ySplit="2" topLeftCell="C287" activePane="bottomRight" state="frozen"/>
      <selection activeCell="O24" sqref="O24"/>
      <selection pane="topRight" activeCell="O24" sqref="O24"/>
      <selection pane="bottomLeft" activeCell="O24" sqref="O24"/>
      <selection pane="bottomRight" activeCell="G295" sqref="G29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579</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586</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587</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B295" s="249"/>
      <c r="C295" s="45"/>
      <c r="G295" s="1"/>
      <c r="H295" s="130"/>
      <c r="I295" s="248"/>
      <c r="J295" s="130"/>
      <c r="K295" s="253"/>
      <c r="L295" s="276"/>
      <c r="M295" s="5"/>
      <c r="N295" s="253"/>
      <c r="O295" s="130"/>
      <c r="P295" s="130"/>
      <c r="Q295" s="6"/>
      <c r="R295" s="277"/>
      <c r="S295" s="239"/>
      <c r="T295" s="254"/>
      <c r="U295" s="279"/>
      <c r="V295" s="5"/>
      <c r="W295" s="27"/>
      <c r="X295" s="254"/>
      <c r="Y295" s="5"/>
      <c r="Z295" s="251"/>
    </row>
    <row r="296" spans="1:26" x14ac:dyDescent="0.55000000000000004">
      <c r="B296" s="249"/>
      <c r="C296" s="45"/>
      <c r="G296" s="1"/>
      <c r="H296" s="129"/>
      <c r="I296" s="286"/>
      <c r="J296" s="129"/>
      <c r="K296" s="287"/>
      <c r="L296" s="288"/>
      <c r="M296" s="286"/>
      <c r="N296" s="287"/>
      <c r="O296" s="129"/>
      <c r="P296" s="286"/>
      <c r="Q296" s="289"/>
      <c r="R296" s="290"/>
      <c r="S296" s="289"/>
      <c r="T296" s="129"/>
      <c r="U296" s="291"/>
      <c r="V296" s="286"/>
      <c r="W296" s="286"/>
      <c r="X296" s="129"/>
      <c r="Y296" s="286"/>
      <c r="Z296" s="129"/>
    </row>
    <row r="297" spans="1:26" ht="7.5" customHeight="1" x14ac:dyDescent="0.55000000000000004">
      <c r="H297" s="286"/>
      <c r="I297" s="286"/>
      <c r="J297" s="286"/>
      <c r="K297" s="286"/>
      <c r="L297" s="292"/>
      <c r="M297" s="286"/>
      <c r="N297" s="286"/>
      <c r="O297" s="286"/>
      <c r="P297" s="286"/>
      <c r="Q297" s="286"/>
      <c r="R297" s="292"/>
      <c r="S297" s="286"/>
      <c r="T297" s="286"/>
      <c r="U297" s="286"/>
      <c r="V297" s="286"/>
      <c r="W297" s="286"/>
      <c r="X297" s="129"/>
      <c r="Y297" s="286"/>
      <c r="Z297" s="129"/>
    </row>
    <row r="298" spans="1:26" x14ac:dyDescent="0.55000000000000004">
      <c r="H298" s="286"/>
      <c r="I298" s="286"/>
      <c r="J298" s="286"/>
      <c r="K298" s="286"/>
      <c r="L298" s="292"/>
      <c r="M298" s="286"/>
      <c r="N298" s="286"/>
      <c r="O298" s="286"/>
      <c r="P298" s="286"/>
      <c r="Q298" s="286"/>
      <c r="R298" s="292"/>
      <c r="S298" s="286"/>
      <c r="T298" s="286"/>
      <c r="U298" s="286"/>
      <c r="V298" s="286"/>
      <c r="W298" s="286"/>
      <c r="X298" s="129"/>
      <c r="Y298" s="286"/>
      <c r="Z298"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2021-04-29T08:09:39Z</dcterms:modified>
</cp:coreProperties>
</file>