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16BC4927-D11A-45E5-8483-D23B1EF1CD36}" xr6:coauthVersionLast="46" xr6:coauthVersionMax="46" xr10:uidLastSave="{00000000-0000-0000-0000-000000000000}"/>
  <bookViews>
    <workbookView xWindow="-110" yWindow="-110" windowWidth="19420" windowHeight="9600" tabRatio="802" activeTab="1"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H462" i="5" l="1"/>
  <c r="CE462" i="5"/>
  <c r="CD462" i="5"/>
  <c r="CC462" i="5"/>
  <c r="CB462" i="5"/>
  <c r="CA462" i="5"/>
  <c r="BZ462" i="5"/>
  <c r="BY462" i="5"/>
  <c r="BX462" i="5"/>
  <c r="BW462" i="5"/>
  <c r="BS462" i="5"/>
  <c r="BR462" i="5"/>
  <c r="BQ462" i="5"/>
  <c r="BP462" i="5"/>
  <c r="BO462" i="5"/>
  <c r="BL462" i="5"/>
  <c r="BK462" i="5"/>
  <c r="BN462" i="5" s="1"/>
  <c r="BI462" i="5"/>
  <c r="BG462" i="5" s="1"/>
  <c r="BH462" i="5"/>
  <c r="BF462" i="5"/>
  <c r="BD462" i="5"/>
  <c r="BC462" i="5"/>
  <c r="BA462" i="5"/>
  <c r="AZ462" i="5"/>
  <c r="AX462" i="5"/>
  <c r="AU462" i="5"/>
  <c r="AS462" i="5"/>
  <c r="AQ462" i="5"/>
  <c r="AO462" i="5"/>
  <c r="AM462" i="5"/>
  <c r="AK462" i="5"/>
  <c r="AI462" i="5"/>
  <c r="CM462" i="5" s="1"/>
  <c r="AG462" i="5"/>
  <c r="CG462" i="5" s="1"/>
  <c r="AD462" i="5"/>
  <c r="BU462" i="5" s="1"/>
  <c r="BV462" i="5" s="1"/>
  <c r="AC462" i="5"/>
  <c r="AB462" i="5"/>
  <c r="AA462" i="5"/>
  <c r="Z462" i="5"/>
  <c r="CL462" i="5" s="1"/>
  <c r="C462" i="5"/>
  <c r="D462" i="5" s="1"/>
  <c r="I225" i="7"/>
  <c r="B225" i="7" s="1"/>
  <c r="AE225" i="7" s="1"/>
  <c r="AF225" i="7"/>
  <c r="AD225" i="7"/>
  <c r="Y266" i="6"/>
  <c r="Z266" i="6" s="1"/>
  <c r="V266" i="6"/>
  <c r="X266" i="6" s="1"/>
  <c r="U266" i="6"/>
  <c r="T266" i="6"/>
  <c r="S266" i="6"/>
  <c r="R266" i="6"/>
  <c r="N266" i="6"/>
  <c r="L266" i="6"/>
  <c r="K266" i="6"/>
  <c r="I266" i="6"/>
  <c r="W266" i="6" s="1"/>
  <c r="P463" i="2"/>
  <c r="O463" i="2"/>
  <c r="M463" i="2"/>
  <c r="K463" i="2"/>
  <c r="H463" i="2"/>
  <c r="Y463" i="2" s="1"/>
  <c r="AB463" i="2"/>
  <c r="AA463" i="2"/>
  <c r="Z463" i="2"/>
  <c r="X463" i="2"/>
  <c r="W463" i="2"/>
  <c r="AU461" i="5"/>
  <c r="AS461" i="5"/>
  <c r="AI461" i="5"/>
  <c r="CM461" i="5" s="1"/>
  <c r="AG461" i="5"/>
  <c r="CG461" i="5" s="1"/>
  <c r="AA462" i="2"/>
  <c r="Z462" i="2"/>
  <c r="X462" i="2"/>
  <c r="W462" i="2"/>
  <c r="P462" i="2"/>
  <c r="CL461" i="5"/>
  <c r="CJ461" i="5"/>
  <c r="CH461" i="5"/>
  <c r="CE461" i="5"/>
  <c r="CD461" i="5"/>
  <c r="CC461" i="5"/>
  <c r="CB461" i="5"/>
  <c r="CA461" i="5"/>
  <c r="BZ461" i="5"/>
  <c r="BY461" i="5"/>
  <c r="BX461" i="5"/>
  <c r="BW461" i="5"/>
  <c r="BS461" i="5"/>
  <c r="BR461" i="5"/>
  <c r="BQ461" i="5"/>
  <c r="BP461" i="5"/>
  <c r="BL461" i="5"/>
  <c r="BK461" i="5"/>
  <c r="BH461" i="5"/>
  <c r="BF461" i="5"/>
  <c r="BE461" i="5"/>
  <c r="BJ461" i="5" s="1"/>
  <c r="BM461" i="5" s="1"/>
  <c r="AX461" i="5"/>
  <c r="AQ461" i="5"/>
  <c r="AO461" i="5"/>
  <c r="AM461" i="5"/>
  <c r="AK461" i="5"/>
  <c r="AD461" i="5"/>
  <c r="AC461" i="5"/>
  <c r="AB461" i="5"/>
  <c r="AA461" i="5"/>
  <c r="Z461" i="5"/>
  <c r="AF224" i="7"/>
  <c r="AD224" i="7"/>
  <c r="I224" i="7"/>
  <c r="B224" i="7" s="1"/>
  <c r="AE224" i="7" s="1"/>
  <c r="Y265" i="6"/>
  <c r="V265" i="6"/>
  <c r="U265" i="6"/>
  <c r="CH460" i="5"/>
  <c r="CF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F223" i="7"/>
  <c r="AD223" i="7"/>
  <c r="I223" i="7"/>
  <c r="B223" i="7" s="1"/>
  <c r="AE223" i="7" s="1"/>
  <c r="Y264" i="6"/>
  <c r="V264" i="6"/>
  <c r="U264" i="6"/>
  <c r="AD460" i="5"/>
  <c r="AC460" i="5"/>
  <c r="AB460" i="5"/>
  <c r="AA460" i="5"/>
  <c r="Z460" i="5"/>
  <c r="CL460" i="5" s="1"/>
  <c r="AG459" i="5"/>
  <c r="CH459" i="5"/>
  <c r="CG459" i="5"/>
  <c r="CE459" i="5"/>
  <c r="CD459" i="5"/>
  <c r="CC459" i="5"/>
  <c r="CB459" i="5"/>
  <c r="CA459" i="5"/>
  <c r="BZ459" i="5"/>
  <c r="BY459" i="5"/>
  <c r="BX459" i="5"/>
  <c r="BW459" i="5"/>
  <c r="BS459" i="5"/>
  <c r="BR459" i="5"/>
  <c r="BQ459" i="5"/>
  <c r="BP459" i="5"/>
  <c r="BL459" i="5"/>
  <c r="BK459" i="5"/>
  <c r="BH459" i="5"/>
  <c r="BF459" i="5"/>
  <c r="BE459" i="5"/>
  <c r="BJ459" i="5" s="1"/>
  <c r="BM459" i="5" s="1"/>
  <c r="AX459" i="5"/>
  <c r="AU459" i="5"/>
  <c r="AS459" i="5"/>
  <c r="AI459" i="5"/>
  <c r="CM459" i="5" s="1"/>
  <c r="AQ459" i="5"/>
  <c r="AO459" i="5"/>
  <c r="AM459" i="5"/>
  <c r="AK459" i="5"/>
  <c r="AD459" i="5"/>
  <c r="CF459" i="5" s="1"/>
  <c r="AC459" i="5"/>
  <c r="AB459" i="5"/>
  <c r="AA459" i="5"/>
  <c r="Z459" i="5"/>
  <c r="CL459" i="5" s="1"/>
  <c r="I222" i="7"/>
  <c r="B222" i="7" s="1"/>
  <c r="AE222" i="7" s="1"/>
  <c r="AF222" i="7"/>
  <c r="AD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BE458" i="5"/>
  <c r="BJ458" i="5" s="1"/>
  <c r="BM458" i="5" s="1"/>
  <c r="AX458" i="5"/>
  <c r="AD458" i="5"/>
  <c r="AC458" i="5"/>
  <c r="AB458" i="5"/>
  <c r="AA458" i="5"/>
  <c r="Z458" i="5"/>
  <c r="CL458" i="5" s="1"/>
  <c r="I221" i="7"/>
  <c r="B221" i="7" s="1"/>
  <c r="AE221" i="7" s="1"/>
  <c r="AF221" i="7"/>
  <c r="AD221" i="7"/>
  <c r="Y262" i="6"/>
  <c r="V262" i="6"/>
  <c r="U262" i="6"/>
  <c r="BF457" i="5"/>
  <c r="AU457" i="5"/>
  <c r="AS457" i="5"/>
  <c r="AI457" i="5"/>
  <c r="CI457" i="5" s="1"/>
  <c r="AG457" i="5"/>
  <c r="CG457" i="5" s="1"/>
  <c r="Y261" i="6"/>
  <c r="V261" i="6"/>
  <c r="U261" i="6"/>
  <c r="AF220" i="7"/>
  <c r="AD220" i="7"/>
  <c r="I220" i="7"/>
  <c r="B220" i="7" s="1"/>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BE456" i="5"/>
  <c r="BJ456" i="5" s="1"/>
  <c r="BM456" i="5" s="1"/>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30"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AE462" i="5" l="1"/>
  <c r="CF462" i="5"/>
  <c r="CI462" i="5"/>
  <c r="CJ462" i="5"/>
  <c r="CK462" i="5"/>
  <c r="BE462" i="5"/>
  <c r="BJ462" i="5" s="1"/>
  <c r="BM462" i="5" s="1"/>
  <c r="CM460" i="5"/>
  <c r="CI459" i="5"/>
  <c r="CJ459" i="5"/>
  <c r="CI461" i="5"/>
  <c r="I463" i="2"/>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V443" i="5" l="1"/>
  <c r="CK444" i="5"/>
  <c r="BU444" i="5"/>
  <c r="BU465" i="5" s="1"/>
  <c r="CF443" i="5"/>
  <c r="AE465"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CI438" i="5" l="1"/>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66" i="5"/>
  <c r="CH378" i="5" l="1"/>
  <c r="CE378" i="5"/>
  <c r="CD378" i="5"/>
  <c r="CC378" i="5"/>
  <c r="CB378" i="5"/>
  <c r="CA378" i="5"/>
  <c r="BZ378" i="5"/>
  <c r="BY378" i="5"/>
  <c r="BX378" i="5"/>
  <c r="BW378" i="5"/>
  <c r="BS378" i="5"/>
  <c r="BR378" i="5"/>
  <c r="BQ378" i="5"/>
  <c r="BP378" i="5"/>
  <c r="BL378" i="5"/>
  <c r="BK378" i="5"/>
  <c r="BH378" i="5"/>
  <c r="BF378" i="5"/>
  <c r="BB466"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30"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30" i="7"/>
  <c r="Q230"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30" i="7"/>
  <c r="AA230" i="7"/>
  <c r="Z230" i="7"/>
  <c r="X230" i="7"/>
  <c r="G230" i="7"/>
  <c r="V230" i="7"/>
  <c r="O230" i="7"/>
  <c r="M230" i="7"/>
  <c r="E230"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35"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68"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66"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I44" i="6" l="1"/>
  <c r="W43" i="6"/>
  <c r="AF468" i="5"/>
  <c r="AD467"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67" i="5"/>
  <c r="L467"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W265" i="6" s="1"/>
  <c r="D226" i="5"/>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1" i="5" l="1"/>
  <c r="BI461" i="5"/>
  <c r="BG461" i="5" s="1"/>
  <c r="BI460" i="5"/>
  <c r="BG460" i="5" s="1"/>
  <c r="D460" i="5"/>
  <c r="D459" i="5"/>
  <c r="BI459" i="5"/>
  <c r="BG459" i="5" s="1"/>
  <c r="D458" i="5"/>
  <c r="BI458" i="5"/>
  <c r="BG458" i="5" s="1"/>
  <c r="H308" i="2"/>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M365" i="2"/>
  <c r="AB364" i="2"/>
  <c r="I364" i="2"/>
  <c r="Y462" i="2" l="1"/>
  <c r="Y461" i="2"/>
  <c r="Y460" i="2"/>
  <c r="Y459" i="2"/>
  <c r="Y458" i="2"/>
  <c r="Y457" i="2"/>
  <c r="Y456" i="2"/>
  <c r="M366" i="2"/>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30" i="7"/>
  <c r="AF197" i="7"/>
  <c r="T230" i="7"/>
  <c r="R230" i="7"/>
  <c r="P230" i="7"/>
  <c r="N230" i="7"/>
  <c r="L230" i="7"/>
  <c r="F230" i="7"/>
  <c r="J230" i="7"/>
  <c r="W230" i="7"/>
  <c r="Y230" i="7"/>
  <c r="B197" i="7"/>
  <c r="B230" i="7" s="1"/>
  <c r="H230"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AB462" i="2" l="1"/>
  <c r="I462" i="2"/>
  <c r="AB461" i="2"/>
  <c r="I461" i="2"/>
  <c r="AB460" i="2"/>
  <c r="I460" i="2"/>
  <c r="AB459" i="2"/>
  <c r="I459" i="2"/>
  <c r="AB458" i="2"/>
  <c r="I458" i="2"/>
  <c r="AB457" i="2"/>
  <c r="I457" i="2"/>
  <c r="AB456" i="2"/>
  <c r="I456" i="2"/>
</calcChain>
</file>

<file path=xl/sharedStrings.xml><?xml version="1.0" encoding="utf-8"?>
<sst xmlns="http://schemas.openxmlformats.org/spreadsheetml/2006/main" count="774" uniqueCount="558">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</sst>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国家衛健委発表に基づく感染状況!$X$27:$X$465</c:f>
              <c:numCache>
                <c:formatCode>#,##0_);[Red]\(#,##0\)</c:formatCode>
                <c:ptCount val="43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国家衛健委発表に基づく感染状況!$Y$27:$Y$465</c:f>
              <c:numCache>
                <c:formatCode>General</c:formatCode>
                <c:ptCount val="43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香港マカオ台湾の患者・海外輸入症例・無症状病原体保有者!$CL$189:$CL$463</c:f>
              <c:numCache>
                <c:formatCode>m"月"d"日"</c:formatCode>
                <c:ptCount val="27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numCache>
            </c:numRef>
          </c:cat>
          <c:val>
            <c:numRef>
              <c:f>香港マカオ台湾の患者・海外輸入症例・無症状病原体保有者!$CM$189:$CM$463</c:f>
              <c:numCache>
                <c:formatCode>General</c:formatCode>
                <c:ptCount val="27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香港マカオ台湾の患者・海外輸入症例・無症状病原体保有者!$CJ$189:$CJ$463</c:f>
              <c:numCache>
                <c:formatCode>m"月"d"日"</c:formatCode>
                <c:ptCount val="27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numCache>
            </c:numRef>
          </c:cat>
          <c:val>
            <c:numRef>
              <c:f>香港マカオ台湾の患者・海外輸入症例・無症状病原体保有者!$CK$189:$CK$463</c:f>
              <c:numCache>
                <c:formatCode>General</c:formatCode>
                <c:ptCount val="275"/>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省市別輸入症例数変化!$C$2:$C$228</c:f>
              <c:numCache>
                <c:formatCode>m"月"d"日"</c:formatCode>
                <c:ptCount val="2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numCache>
            </c:numRef>
          </c:cat>
          <c:val>
            <c:numRef>
              <c:f>省市別輸入症例数変化!$D$2:$D$228</c:f>
              <c:numCache>
                <c:formatCode>General</c:formatCode>
                <c:ptCount val="227"/>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省市別輸入症例数変化!$C$2:$C$228</c:f>
              <c:numCache>
                <c:formatCode>m"月"d"日"</c:formatCode>
                <c:ptCount val="2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numCache>
            </c:numRef>
          </c:cat>
          <c:val>
            <c:numRef>
              <c:f>省市別輸入症例数変化!$E$2:$E$228</c:f>
              <c:numCache>
                <c:formatCode>General</c:formatCode>
                <c:ptCount val="227"/>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省市別輸入症例数変化!$C$2:$C$228</c:f>
              <c:numCache>
                <c:formatCode>m"月"d"日"</c:formatCode>
                <c:ptCount val="2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numCache>
            </c:numRef>
          </c:cat>
          <c:val>
            <c:numRef>
              <c:f>省市別輸入症例数変化!$F$2:$F$228</c:f>
              <c:numCache>
                <c:formatCode>General</c:formatCode>
                <c:ptCount val="227"/>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省市別輸入症例数変化!$C$2:$C$228</c:f>
              <c:numCache>
                <c:formatCode>m"月"d"日"</c:formatCode>
                <c:ptCount val="2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numCache>
            </c:numRef>
          </c:cat>
          <c:val>
            <c:numRef>
              <c:f>省市別輸入症例数変化!$G$2:$G$228</c:f>
              <c:numCache>
                <c:formatCode>General</c:formatCode>
                <c:ptCount val="227"/>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省市別輸入症例数変化!$C$2:$C$228</c:f>
              <c:numCache>
                <c:formatCode>m"月"d"日"</c:formatCode>
                <c:ptCount val="2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numCache>
            </c:numRef>
          </c:cat>
          <c:val>
            <c:numRef>
              <c:f>省市別輸入症例数変化!$H$2:$H$228</c:f>
              <c:numCache>
                <c:formatCode>General</c:formatCode>
                <c:ptCount val="227"/>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省市別輸入症例数変化!$C$2:$C$228</c:f>
              <c:numCache>
                <c:formatCode>m"月"d"日"</c:formatCode>
                <c:ptCount val="2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numCache>
            </c:numRef>
          </c:cat>
          <c:val>
            <c:numRef>
              <c:f>省市別輸入症例数変化!$I$2:$I$228</c:f>
              <c:numCache>
                <c:formatCode>0_);[Red]\(0\)</c:formatCode>
                <c:ptCount val="227"/>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省市別輸入症例数変化!$AD$2:$AD$227</c:f>
              <c:numCache>
                <c:formatCode>m"月"d"日"</c:formatCode>
                <c:ptCount val="2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5" formatCode="General">
                  <c:v>1</c:v>
                </c:pt>
              </c:numCache>
            </c:numRef>
          </c:cat>
          <c:val>
            <c:numRef>
              <c:f>省市別輸入症例数変化!$AE$2:$AE$227</c:f>
              <c:numCache>
                <c:formatCode>0_);[Red]\(0\)</c:formatCode>
                <c:ptCount val="226"/>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省市別輸入症例数変化!$AD$2:$AD$227</c:f>
              <c:numCache>
                <c:formatCode>m"月"d"日"</c:formatCode>
                <c:ptCount val="2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5" formatCode="General">
                  <c:v>1</c:v>
                </c:pt>
              </c:numCache>
            </c:numRef>
          </c:cat>
          <c:val>
            <c:numRef>
              <c:f>省市別輸入症例数変化!$AF$2:$AF$227</c:f>
              <c:numCache>
                <c:formatCode>General</c:formatCode>
                <c:ptCount val="226"/>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0"/>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香港マカオ台湾の患者・海外輸入症例・無症状病原体保有者!$BQ$29:$BQ$464</c:f>
              <c:numCache>
                <c:formatCode>General</c:formatCode>
                <c:ptCount val="43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香港マカオ台湾の患者・海外輸入症例・無症状病原体保有者!$BR$29:$BR$464</c:f>
              <c:numCache>
                <c:formatCode>General</c:formatCode>
                <c:ptCount val="4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香港マカオ台湾の患者・海外輸入症例・無症状病原体保有者!$BS$29:$BS$464</c:f>
              <c:numCache>
                <c:formatCode>General</c:formatCode>
                <c:ptCount val="43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cat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0"/>
        <c:lblAlgn val="ctr"/>
        <c:lblOffset val="100"/>
        <c:tickLblSkip val="14"/>
        <c:noMultiLvlLbl val="1"/>
      </c:cat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At val="1"/>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香港マカオ台湾の患者・海外輸入症例・無症状病原体保有者!$AX$169:$AX$463</c:f>
              <c:numCache>
                <c:formatCode>m"月"d"日"</c:formatCode>
                <c:ptCount val="29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numCache>
            </c:numRef>
          </c:cat>
          <c:val>
            <c:numRef>
              <c:f>香港マカオ台湾の患者・海外輸入症例・無症状病原体保有者!$AY$169:$AY$463</c:f>
              <c:numCache>
                <c:formatCode>General</c:formatCode>
                <c:ptCount val="29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香港マカオ台湾の患者・海外輸入症例・無症状病原体保有者!$AX$169:$AX$463</c:f>
              <c:numCache>
                <c:formatCode>m"月"d"日"</c:formatCode>
                <c:ptCount val="29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numCache>
            </c:numRef>
          </c:cat>
          <c:val>
            <c:numRef>
              <c:f>香港マカオ台湾の患者・海外輸入症例・無症状病原体保有者!$BB$169:$BB$463</c:f>
              <c:numCache>
                <c:formatCode>General</c:formatCode>
                <c:ptCount val="29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香港マカオ台湾の患者・海外輸入症例・無症状病原体保有者!$AX$169:$AX$463</c:f>
              <c:numCache>
                <c:formatCode>m"月"d"日"</c:formatCode>
                <c:ptCount val="29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numCache>
            </c:numRef>
          </c:cat>
          <c:val>
            <c:numRef>
              <c:f>香港マカオ台湾の患者・海外輸入症例・無症状病原体保有者!$AZ$169:$AZ$463</c:f>
              <c:numCache>
                <c:formatCode>General</c:formatCode>
                <c:ptCount val="29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香港マカオ台湾の患者・海外輸入症例・無症状病原体保有者!$AX$169:$AX$463</c:f>
              <c:numCache>
                <c:formatCode>m"月"d"日"</c:formatCode>
                <c:ptCount val="29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numCache>
            </c:numRef>
          </c:cat>
          <c:val>
            <c:numRef>
              <c:f>香港マカオ台湾の患者・海外輸入症例・無症状病原体保有者!$BC$169:$BC$463</c:f>
              <c:numCache>
                <c:formatCode>General</c:formatCode>
                <c:ptCount val="29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新疆の情況!$U$6:$U$268</c:f>
              <c:strCache>
                <c:ptCount val="26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strCache>
            </c:strRef>
          </c:cat>
          <c:val>
            <c:numRef>
              <c:f>新疆の情況!$V$6:$V$268</c:f>
              <c:numCache>
                <c:formatCode>General</c:formatCode>
                <c:ptCount val="263"/>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新疆の情況!$U$6:$U$268</c:f>
              <c:strCache>
                <c:ptCount val="26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strCache>
            </c:strRef>
          </c:cat>
          <c:val>
            <c:numRef>
              <c:f>新疆の情況!$Y$6:$Y$268</c:f>
              <c:numCache>
                <c:formatCode>General</c:formatCode>
                <c:ptCount val="263"/>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新疆の情況!$U$6:$U$268</c:f>
              <c:strCache>
                <c:ptCount val="26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strCache>
            </c:strRef>
          </c:cat>
          <c:val>
            <c:numRef>
              <c:f>新疆の情況!$W$6:$W$268</c:f>
              <c:numCache>
                <c:formatCode>General</c:formatCode>
                <c:ptCount val="263"/>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新疆の情況!$U$6:$U$268</c:f>
              <c:strCache>
                <c:ptCount val="26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strCache>
            </c:strRef>
          </c:cat>
          <c:val>
            <c:numRef>
              <c:f>新疆の情況!$X$6:$X$268</c:f>
              <c:numCache>
                <c:formatCode>General</c:formatCode>
                <c:ptCount val="263"/>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新疆の情況!$U$6:$U$268</c:f>
              <c:strCache>
                <c:ptCount val="26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strCache>
            </c:strRef>
          </c:cat>
          <c:val>
            <c:numRef>
              <c:f>新疆の情況!$Z$6:$Z$268</c:f>
              <c:numCache>
                <c:formatCode>General</c:formatCode>
                <c:ptCount val="263"/>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0"/>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国家衛健委発表に基づく感染状況!$X$27:$X$465</c:f>
              <c:numCache>
                <c:formatCode>#,##0_);[Red]\(#,##0\)</c:formatCode>
                <c:ptCount val="43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国家衛健委発表に基づく感染状況!$Y$27:$Y$465</c:f>
              <c:numCache>
                <c:formatCode>General</c:formatCode>
                <c:ptCount val="43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国家衛健委発表に基づく感染状況!$AA$27:$AA$465</c:f>
              <c:numCache>
                <c:formatCode>General</c:formatCode>
                <c:ptCount val="43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国家衛健委発表に基づく感染状況!$AB$27:$AB$465</c:f>
              <c:numCache>
                <c:formatCode>General</c:formatCode>
                <c:ptCount val="43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国家衛健委発表に基づく感染状況!$X$27:$X$465</c:f>
              <c:numCache>
                <c:formatCode>#,##0_);[Red]\(#,##0\)</c:formatCode>
                <c:ptCount val="43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国家衛健委発表に基づく感染状況!$Y$27:$Y$465</c:f>
              <c:numCache>
                <c:formatCode>General</c:formatCode>
                <c:ptCount val="43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国家衛健委発表に基づく感染状況!$AA$27:$AA$465</c:f>
              <c:numCache>
                <c:formatCode>General</c:formatCode>
                <c:ptCount val="43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国家衛健委発表に基づく感染状況!$AB$27:$AB$465</c:f>
              <c:numCache>
                <c:formatCode>General</c:formatCode>
                <c:ptCount val="43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国家衛健委発表に基づく感染状況!$AA$27:$AA$465</c:f>
              <c:numCache>
                <c:formatCode>General</c:formatCode>
                <c:ptCount val="43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国家衛健委発表に基づく感染状況!$AB$27:$AB$465</c:f>
              <c:numCache>
                <c:formatCode>General</c:formatCode>
                <c:ptCount val="43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国家衛健委発表に基づく感染状況!$X$27:$X$465</c:f>
              <c:numCache>
                <c:formatCode>#,##0_);[Red]\(#,##0\)</c:formatCode>
                <c:ptCount val="43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国家衛健委発表に基づく感染状況!$Y$27:$Y$465</c:f>
              <c:numCache>
                <c:formatCode>General</c:formatCode>
                <c:ptCount val="43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国家衛健委発表に基づく感染状況!$AA$27:$AA$465</c:f>
              <c:numCache>
                <c:formatCode>General</c:formatCode>
                <c:ptCount val="43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国家衛健委発表に基づく感染状況!$Z$27:$Z$465</c:f>
              <c:numCache>
                <c:formatCode>m"月"d"日"</c:formatCode>
                <c:ptCount val="43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numCache>
            </c:numRef>
          </c:cat>
          <c:val>
            <c:numRef>
              <c:f>国家衛健委発表に基づく感染状況!$AB$27:$AB$465</c:f>
              <c:numCache>
                <c:formatCode>General</c:formatCode>
                <c:ptCount val="43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香港マカオ台湾の患者・海外輸入症例・無症状病原体保有者!$BE$70:$BE$464</c:f>
              <c:numCache>
                <c:formatCode>m"月"d"日"</c:formatCode>
                <c:ptCount val="39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numCache>
            </c:numRef>
          </c:cat>
          <c:val>
            <c:numRef>
              <c:f>香港マカオ台湾の患者・海外輸入症例・無症状病原体保有者!$BF$70:$BF$464</c:f>
              <c:numCache>
                <c:formatCode>General</c:formatCode>
                <c:ptCount val="39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香港マカオ台湾の患者・海外輸入症例・無症状病原体保有者!$BE$70:$BE$464</c:f>
              <c:numCache>
                <c:formatCode>m"月"d"日"</c:formatCode>
                <c:ptCount val="39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numCache>
            </c:numRef>
          </c:cat>
          <c:val>
            <c:numRef>
              <c:f>香港マカオ台湾の患者・海外輸入症例・無症状病原体保有者!$BG$70:$BG$464</c:f>
              <c:numCache>
                <c:formatCode>General</c:formatCode>
                <c:ptCount val="39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0298496671319963"/>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香港マカオ台湾の患者・海外輸入症例・無症状病原体保有者!$BX$29:$BX$464</c:f>
              <c:numCache>
                <c:formatCode>General</c:formatCode>
                <c:ptCount val="43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香港マカオ台湾の患者・海外輸入症例・無症状病原体保有者!$BY$29:$BY$464</c:f>
              <c:numCache>
                <c:formatCode>General</c:formatCode>
                <c:ptCount val="4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香港マカオ台湾の患者・海外輸入症例・無症状病原体保有者!$BZ$29:$BZ$464</c:f>
              <c:numCache>
                <c:formatCode>General</c:formatCode>
                <c:ptCount val="4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香港マカオ台湾の患者・海外輸入症例・無症状病原体保有者!$CB$29:$CB$464</c:f>
              <c:numCache>
                <c:formatCode>General</c:formatCode>
                <c:ptCount val="43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香港マカオ台湾の患者・海外輸入症例・無症状病原体保有者!$CC$29:$CC$464</c:f>
              <c:numCache>
                <c:formatCode>General</c:formatCode>
                <c:ptCount val="4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香港マカオ台湾の患者・海外輸入症例・無症状病原体保有者!$CD$29:$CD$464</c:f>
              <c:numCache>
                <c:formatCode>General</c:formatCode>
                <c:ptCount val="4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6998609290403460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香港マカオ台湾の患者・海外輸入症例・無症状病原体保有者!$BJ$97:$BJ$463</c:f>
              <c:numCache>
                <c:formatCode>m"月"d"日"</c:formatCode>
                <c:ptCount val="36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numCache>
            </c:numRef>
          </c:cat>
          <c:val>
            <c:numRef>
              <c:f>香港マカオ台湾の患者・海外輸入症例・無症状病原体保有者!$BK$97:$BK$463</c:f>
              <c:numCache>
                <c:formatCode>General</c:formatCode>
                <c:ptCount val="36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香港マカオ台湾の患者・海外輸入症例・無症状病原体保有者!$BJ$97:$BJ$463</c:f>
              <c:numCache>
                <c:formatCode>m"月"d"日"</c:formatCode>
                <c:ptCount val="36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numCache>
            </c:numRef>
          </c:cat>
          <c:val>
            <c:numRef>
              <c:f>香港マカオ台湾の患者・海外輸入症例・無症状病原体保有者!$BL$97:$BL$463</c:f>
              <c:numCache>
                <c:formatCode>General</c:formatCode>
                <c:ptCount val="36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7412535408589499"/>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香港マカオ台湾の患者・海外輸入症例・無症状病原体保有者!$BM$97:$BM$463</c:f>
              <c:numCache>
                <c:formatCode>m"月"d"日"</c:formatCode>
                <c:ptCount val="36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numCache>
            </c:numRef>
          </c:cat>
          <c:val>
            <c:numRef>
              <c:f>香港マカオ台湾の患者・海外輸入症例・無症状病原体保有者!$BN$97:$BN$463</c:f>
              <c:numCache>
                <c:formatCode>General</c:formatCode>
                <c:ptCount val="36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香港マカオ台湾の患者・海外輸入症例・無症状病原体保有者!$BM$97:$BM$463</c:f>
              <c:numCache>
                <c:formatCode>m"月"d"日"</c:formatCode>
                <c:ptCount val="36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numCache>
            </c:numRef>
          </c:cat>
          <c:val>
            <c:numRef>
              <c:f>香港マカオ台湾の患者・海外輸入症例・無症状病原体保有者!$BO$97:$BO$463</c:f>
              <c:numCache>
                <c:formatCode>General</c:formatCode>
                <c:ptCount val="36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香港マカオ台湾の患者・海外輸入症例・無症状病原体保有者!$CI$29:$CI$464</c:f>
              <c:numCache>
                <c:formatCode>General</c:formatCode>
                <c:ptCount val="43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香港マカオ台湾の患者・海外輸入症例・無症状病原体保有者!$CF$29:$CF$464</c:f>
              <c:numCache>
                <c:formatCode>General</c:formatCode>
                <c:ptCount val="43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香港マカオ台湾の患者・海外輸入症例・無症状病原体保有者!$CE$29:$CE$464</c:f>
              <c:numCache>
                <c:formatCode>m"月"d"日"</c:formatCode>
                <c:ptCount val="43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numCache>
            </c:numRef>
          </c:cat>
          <c:val>
            <c:numRef>
              <c:f>香港マカオ台湾の患者・海外輸入症例・無症状病原体保有者!$CG$29:$CG$464</c:f>
              <c:numCache>
                <c:formatCode>General</c:formatCode>
                <c:ptCount val="4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cat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0"/>
        <c:lblAlgn val="ctr"/>
        <c:lblOffset val="100"/>
        <c:tickLblSkip val="14"/>
        <c:noMultiLvlLbl val="1"/>
      </c:cat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0.30166</cdr:x>
      <cdr:y>0.46907</cdr:y>
    </cdr:from>
    <cdr:to>
      <cdr:x>0.39292</cdr:x>
      <cdr:y>0.55412</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1546123" y="1650990"/>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74"/>
  <sheetViews>
    <sheetView zoomScaleNormal="100" workbookViewId="0">
      <pane xSplit="2" ySplit="5" topLeftCell="C457" activePane="bottomRight" state="frozen"/>
      <selection pane="topRight" activeCell="C1" sqref="C1"/>
      <selection pane="bottomLeft" activeCell="A8" sqref="A8"/>
      <selection pane="bottomRight" activeCell="K466" sqref="K46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44287</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c r="C464" s="59"/>
      <c r="D464" s="49"/>
      <c r="E464" s="61"/>
      <c r="F464" s="60"/>
      <c r="G464" s="59"/>
      <c r="H464" s="61"/>
      <c r="I464" s="55"/>
      <c r="J464" s="59"/>
      <c r="K464" s="61"/>
      <c r="L464" s="59"/>
      <c r="M464" s="61"/>
      <c r="N464" s="48"/>
      <c r="O464" s="60"/>
      <c r="P464" s="124"/>
      <c r="Q464" s="60"/>
      <c r="R464" s="48"/>
      <c r="S464" s="60"/>
      <c r="T464" s="60"/>
      <c r="U464" s="78"/>
    </row>
    <row r="465" spans="2:21" ht="9.5" customHeight="1" thickBot="1" x14ac:dyDescent="0.6">
      <c r="B465" s="66"/>
      <c r="C465" s="79"/>
      <c r="D465" s="80"/>
      <c r="E465" s="82"/>
      <c r="F465" s="95"/>
      <c r="G465" s="79"/>
      <c r="H465" s="82"/>
      <c r="I465" s="82"/>
      <c r="J465" s="79"/>
      <c r="K465" s="82"/>
      <c r="L465" s="79"/>
      <c r="M465" s="82"/>
      <c r="N465" s="83"/>
      <c r="O465" s="81"/>
      <c r="P465" s="94"/>
      <c r="Q465" s="95"/>
      <c r="R465" s="120"/>
      <c r="S465" s="95"/>
      <c r="T465" s="95"/>
      <c r="U465" s="67"/>
    </row>
    <row r="467" spans="2:21" ht="13" customHeight="1" x14ac:dyDescent="0.55000000000000004">
      <c r="E467" s="112"/>
      <c r="F467" s="113"/>
      <c r="G467" s="112" t="s">
        <v>80</v>
      </c>
      <c r="H467" s="113"/>
      <c r="I467" s="113"/>
      <c r="J467" s="113"/>
      <c r="U467" s="72"/>
    </row>
    <row r="468" spans="2:21" ht="13" customHeight="1" x14ac:dyDescent="0.55000000000000004">
      <c r="E468" s="112" t="s">
        <v>98</v>
      </c>
      <c r="F468" s="113"/>
      <c r="G468" s="293" t="s">
        <v>79</v>
      </c>
      <c r="H468" s="294"/>
      <c r="I468" s="112" t="s">
        <v>106</v>
      </c>
      <c r="J468" s="113"/>
    </row>
    <row r="469" spans="2:21" ht="13" customHeight="1" x14ac:dyDescent="0.55000000000000004">
      <c r="B469" s="130"/>
      <c r="E469" s="114" t="s">
        <v>108</v>
      </c>
      <c r="F469" s="113"/>
      <c r="G469" s="115"/>
      <c r="H469" s="115"/>
      <c r="I469" s="112" t="s">
        <v>107</v>
      </c>
      <c r="J469" s="113"/>
    </row>
    <row r="470" spans="2:21" ht="18.5" customHeight="1" x14ac:dyDescent="0.55000000000000004">
      <c r="E470" s="112" t="s">
        <v>96</v>
      </c>
      <c r="F470" s="113"/>
      <c r="G470" s="112" t="s">
        <v>97</v>
      </c>
      <c r="H470" s="113"/>
      <c r="I470" s="113"/>
      <c r="J470" s="113"/>
    </row>
    <row r="471" spans="2:21" ht="13" customHeight="1" x14ac:dyDescent="0.55000000000000004">
      <c r="E471" s="112" t="s">
        <v>98</v>
      </c>
      <c r="F471" s="113"/>
      <c r="G471" s="112" t="s">
        <v>99</v>
      </c>
      <c r="H471" s="113"/>
      <c r="I471" s="113"/>
      <c r="J471" s="113"/>
    </row>
    <row r="472" spans="2:21" ht="13" customHeight="1" x14ac:dyDescent="0.55000000000000004">
      <c r="E472" s="112" t="s">
        <v>98</v>
      </c>
      <c r="F472" s="113"/>
      <c r="G472" s="112" t="s">
        <v>100</v>
      </c>
      <c r="H472" s="113"/>
      <c r="I472" s="113"/>
      <c r="J472" s="113"/>
    </row>
    <row r="473" spans="2:21" ht="13" customHeight="1" x14ac:dyDescent="0.55000000000000004">
      <c r="E473" s="112" t="s">
        <v>101</v>
      </c>
      <c r="F473" s="113"/>
      <c r="G473" s="112" t="s">
        <v>102</v>
      </c>
      <c r="H473" s="113"/>
      <c r="I473" s="113"/>
      <c r="J473" s="113"/>
    </row>
    <row r="474" spans="2:21" ht="13" customHeight="1" x14ac:dyDescent="0.55000000000000004">
      <c r="E474" s="112" t="s">
        <v>103</v>
      </c>
      <c r="F474" s="113"/>
      <c r="G474" s="112" t="s">
        <v>104</v>
      </c>
      <c r="H474" s="113"/>
      <c r="I474" s="113"/>
      <c r="J474" s="113"/>
    </row>
  </sheetData>
  <mergeCells count="12">
    <mergeCell ref="G468:H46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68"/>
  <sheetViews>
    <sheetView tabSelected="1" topLeftCell="A4" zoomScale="96" zoomScaleNormal="96" workbookViewId="0">
      <pane xSplit="1" ySplit="4" topLeftCell="Z459" activePane="bottomRight" state="frozen"/>
      <selection activeCell="A4" sqref="A4"/>
      <selection pane="topRight" activeCell="B4" sqref="B4"/>
      <selection pane="bottomLeft" activeCell="A8" sqref="A8"/>
      <selection pane="bottomRight" activeCell="A462" sqref="A462:XFD462"/>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62" si="537">+BA344+1</f>
        <v>128</v>
      </c>
      <c r="BB345" s="130">
        <v>0</v>
      </c>
      <c r="BC345" s="27">
        <f t="shared" ref="BC345:BC376" si="538">+BC344+BB345</f>
        <v>22</v>
      </c>
      <c r="BD345" s="238">
        <f t="shared" ref="BD345:BD462"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 si="1916">+B461+C460</f>
        <v>5290</v>
      </c>
      <c r="D461" s="154">
        <f t="shared" ref="D461"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 si="1918">+A461</f>
        <v>44285</v>
      </c>
      <c r="AA461" s="230">
        <f t="shared" ref="AA461" si="1919">+AF461+AL461+AR461</f>
        <v>12533</v>
      </c>
      <c r="AB461" s="230">
        <f t="shared" ref="AB461" si="1920">+AH461+AN461+AT461</f>
        <v>12114</v>
      </c>
      <c r="AC461" s="231">
        <f t="shared" ref="AC461" si="1921">+AJ461+AP461+AV461</f>
        <v>215</v>
      </c>
      <c r="AD461" s="183">
        <f t="shared" ref="AD461" si="1922">+AF461-AF460</f>
        <v>7</v>
      </c>
      <c r="AE461" s="243">
        <f t="shared" ref="AE461" si="1923">+AE460+AD461</f>
        <v>10256</v>
      </c>
      <c r="AF461" s="155">
        <v>11461</v>
      </c>
      <c r="AG461" s="184">
        <f t="shared" ref="AG461" si="1924">+AH461-AH460</f>
        <v>10</v>
      </c>
      <c r="AH461" s="155">
        <v>11085</v>
      </c>
      <c r="AI461" s="184">
        <f t="shared" ref="AI461" si="1925">+AJ461-AJ460</f>
        <v>0</v>
      </c>
      <c r="AJ461" s="185">
        <v>205</v>
      </c>
      <c r="AK461" s="186">
        <f t="shared" ref="AK461" si="1926">+AL461-AL460</f>
        <v>0</v>
      </c>
      <c r="AL461" s="155">
        <v>48</v>
      </c>
      <c r="AM461" s="184">
        <f t="shared" ref="AM461" si="1927">+AN461-AN460</f>
        <v>0</v>
      </c>
      <c r="AN461" s="155">
        <v>48</v>
      </c>
      <c r="AO461" s="184">
        <f t="shared" ref="AO461" si="1928">+AP461-AP460</f>
        <v>0</v>
      </c>
      <c r="AP461" s="187">
        <v>0</v>
      </c>
      <c r="AQ461" s="186">
        <f t="shared" ref="AQ461" si="1929">+AR461-AR460</f>
        <v>1</v>
      </c>
      <c r="AR461" s="155">
        <v>1024</v>
      </c>
      <c r="AS461" s="184">
        <f t="shared" ref="AS461" si="1930">+AT461-AT460</f>
        <v>2</v>
      </c>
      <c r="AT461" s="155">
        <v>981</v>
      </c>
      <c r="AU461" s="184">
        <f t="shared" ref="AU461" si="1931">+AV461-AV460</f>
        <v>0</v>
      </c>
      <c r="AV461" s="188">
        <v>10</v>
      </c>
      <c r="AW461" s="238">
        <v>300</v>
      </c>
      <c r="AX461" s="237">
        <f t="shared" ref="AX461" si="1932">+A461</f>
        <v>44285</v>
      </c>
      <c r="AY461" s="6">
        <v>0</v>
      </c>
      <c r="AZ461" s="238">
        <f t="shared" ref="AZ461" si="1933">+AZ460+AY461</f>
        <v>410</v>
      </c>
      <c r="BA461" s="238">
        <f t="shared" si="537"/>
        <v>244</v>
      </c>
      <c r="BB461" s="130">
        <v>0</v>
      </c>
      <c r="BC461" s="27">
        <f t="shared" ref="BC461" si="1934">+BC460+BB461</f>
        <v>964</v>
      </c>
      <c r="BD461" s="238">
        <f t="shared" si="539"/>
        <v>279</v>
      </c>
      <c r="BE461" s="229">
        <f t="shared" ref="BE461" si="1935">+Z461</f>
        <v>44285</v>
      </c>
      <c r="BF461" s="132">
        <f t="shared" si="1732"/>
        <v>5</v>
      </c>
      <c r="BG461" s="132">
        <f t="shared" ref="BG461" si="1936">+BI461</f>
        <v>5290</v>
      </c>
      <c r="BH461" s="229">
        <f t="shared" ref="BH461" si="1937">+A461</f>
        <v>44285</v>
      </c>
      <c r="BI461" s="132">
        <f t="shared" ref="BI461" si="1938">+C461</f>
        <v>5290</v>
      </c>
      <c r="BJ461" s="1">
        <f t="shared" ref="BJ461" si="1939">+BE461</f>
        <v>44285</v>
      </c>
      <c r="BK461">
        <f t="shared" ref="BK461" si="1940">+L461</f>
        <v>8</v>
      </c>
      <c r="BL461">
        <f t="shared" ref="BL461" si="1941">+M461</f>
        <v>5</v>
      </c>
      <c r="BM461" s="1">
        <f t="shared" ref="BM461" si="1942">+BJ461</f>
        <v>44285</v>
      </c>
      <c r="BN461">
        <f t="shared" ref="BN461" si="1943">+BN460+BK461</f>
        <v>8585</v>
      </c>
      <c r="BO461">
        <f t="shared" ref="BO461" si="1944">+BO460+BL461</f>
        <v>4161</v>
      </c>
      <c r="BP461" s="179">
        <f t="shared" ref="BP461" si="1945">+A461</f>
        <v>44285</v>
      </c>
      <c r="BQ461">
        <f t="shared" ref="BQ461" si="1946">+AF461</f>
        <v>11461</v>
      </c>
      <c r="BR461">
        <f t="shared" ref="BR461" si="1947">+AH461</f>
        <v>11085</v>
      </c>
      <c r="BS461">
        <f t="shared" ref="BS461" si="1948">+AJ461</f>
        <v>205</v>
      </c>
      <c r="BT461">
        <v>15</v>
      </c>
      <c r="BU461">
        <f t="shared" ref="BU461" si="1949">+AD461</f>
        <v>7</v>
      </c>
      <c r="BV461">
        <f t="shared" ref="BV461" si="1950">+BV460+BU461</f>
        <v>311</v>
      </c>
      <c r="BW461" s="179">
        <f t="shared" ref="BW461" si="1951">+A461</f>
        <v>44285</v>
      </c>
      <c r="BX461">
        <f t="shared" ref="BX461" si="1952">+AL461</f>
        <v>48</v>
      </c>
      <c r="BY461">
        <f t="shared" ref="BY461" si="1953">+AN461</f>
        <v>48</v>
      </c>
      <c r="BZ461">
        <f t="shared" ref="BZ461" si="1954">+AP461</f>
        <v>0</v>
      </c>
      <c r="CA461" s="179">
        <f t="shared" ref="CA461" si="1955">+A461</f>
        <v>44285</v>
      </c>
      <c r="CB461">
        <f t="shared" ref="CB461" si="1956">+AR461</f>
        <v>1024</v>
      </c>
      <c r="CC461">
        <f t="shared" ref="CC461" si="1957">+AT461</f>
        <v>981</v>
      </c>
      <c r="CD461">
        <f t="shared" ref="CD461" si="1958">+AV461</f>
        <v>10</v>
      </c>
      <c r="CE461" s="179">
        <f t="shared" ref="CE461" si="1959">+A461</f>
        <v>44285</v>
      </c>
      <c r="CF461">
        <f t="shared" ref="CF461" si="1960">+AD461</f>
        <v>7</v>
      </c>
      <c r="CG461">
        <f t="shared" ref="CG461" si="1961">+AG461</f>
        <v>10</v>
      </c>
      <c r="CH461" s="179">
        <f t="shared" ref="CH461" si="1962">+A461</f>
        <v>44285</v>
      </c>
      <c r="CI461">
        <f t="shared" ref="CI461" si="1963">+AI461</f>
        <v>0</v>
      </c>
      <c r="CJ461" s="1">
        <f t="shared" ref="CJ461" si="1964">+Z461</f>
        <v>44285</v>
      </c>
      <c r="CK461" s="282">
        <f t="shared" ref="CK461" si="1965">+AD461</f>
        <v>7</v>
      </c>
      <c r="CL461" s="1">
        <f t="shared" ref="CL461" si="1966">+Z461</f>
        <v>44285</v>
      </c>
      <c r="CM461" s="283">
        <f t="shared" ref="CM461" si="1967">+AI461</f>
        <v>0</v>
      </c>
    </row>
    <row r="462" spans="1:91" ht="18" customHeight="1" x14ac:dyDescent="0.55000000000000004">
      <c r="A462" s="179">
        <v>44286</v>
      </c>
      <c r="B462" s="240">
        <v>10</v>
      </c>
      <c r="C462" s="154">
        <f t="shared" ref="C462" si="1968">+B462+C461</f>
        <v>5300</v>
      </c>
      <c r="D462" s="154">
        <f t="shared" ref="D462" si="1969">+C462-F462</f>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273</v>
      </c>
      <c r="Z462" s="75">
        <f t="shared" ref="Z462" si="1970">+A462</f>
        <v>44286</v>
      </c>
      <c r="AA462" s="230">
        <f t="shared" ref="AA462" si="1971">+AF462+AL462+AR462</f>
        <v>12545</v>
      </c>
      <c r="AB462" s="230">
        <f t="shared" ref="AB462" si="1972">+AH462+AN462+AT462</f>
        <v>12124</v>
      </c>
      <c r="AC462" s="231">
        <f t="shared" ref="AC462" si="1973">+AJ462+AP462+AV462</f>
        <v>215</v>
      </c>
      <c r="AD462" s="183">
        <f t="shared" ref="AD462" si="1974">+AF462-AF461</f>
        <v>6</v>
      </c>
      <c r="AE462" s="243">
        <f t="shared" ref="AE462" si="1975">+AE461+AD462</f>
        <v>10262</v>
      </c>
      <c r="AF462" s="155">
        <v>11467</v>
      </c>
      <c r="AG462" s="184">
        <f t="shared" ref="AG462" si="1976">+AH462-AH461</f>
        <v>10</v>
      </c>
      <c r="AH462" s="155">
        <v>11095</v>
      </c>
      <c r="AI462" s="184">
        <f t="shared" ref="AI462" si="1977">+AJ462-AJ461</f>
        <v>0</v>
      </c>
      <c r="AJ462" s="185">
        <v>205</v>
      </c>
      <c r="AK462" s="186">
        <f t="shared" ref="AK462" si="1978">+AL462-AL461</f>
        <v>0</v>
      </c>
      <c r="AL462" s="155">
        <v>48</v>
      </c>
      <c r="AM462" s="184">
        <f t="shared" ref="AM462" si="1979">+AN462-AN461</f>
        <v>0</v>
      </c>
      <c r="AN462" s="155">
        <v>48</v>
      </c>
      <c r="AO462" s="184">
        <f t="shared" ref="AO462" si="1980">+AP462-AP461</f>
        <v>0</v>
      </c>
      <c r="AP462" s="187">
        <v>0</v>
      </c>
      <c r="AQ462" s="186">
        <f t="shared" ref="AQ462" si="1981">+AR462-AR461</f>
        <v>6</v>
      </c>
      <c r="AR462" s="155">
        <v>1030</v>
      </c>
      <c r="AS462" s="184">
        <f t="shared" ref="AS462" si="1982">+AT462-AT461</f>
        <v>0</v>
      </c>
      <c r="AT462" s="155">
        <v>981</v>
      </c>
      <c r="AU462" s="184">
        <f t="shared" ref="AU462" si="1983">+AV462-AV461</f>
        <v>0</v>
      </c>
      <c r="AV462" s="188">
        <v>10</v>
      </c>
      <c r="AW462" s="238">
        <v>300</v>
      </c>
      <c r="AX462" s="237">
        <f t="shared" ref="AX462" si="1984">+A462</f>
        <v>44286</v>
      </c>
      <c r="AY462" s="6">
        <v>0</v>
      </c>
      <c r="AZ462" s="238">
        <f t="shared" ref="AZ462" si="1985">+AZ461+AY462</f>
        <v>410</v>
      </c>
      <c r="BA462" s="238">
        <f t="shared" si="537"/>
        <v>245</v>
      </c>
      <c r="BB462" s="130">
        <v>0</v>
      </c>
      <c r="BC462" s="27">
        <f t="shared" ref="BC462" si="1986">+BC461+BB462</f>
        <v>964</v>
      </c>
      <c r="BD462" s="238">
        <f t="shared" si="539"/>
        <v>280</v>
      </c>
      <c r="BE462" s="229">
        <f t="shared" ref="BE462" si="1987">+Z462</f>
        <v>44286</v>
      </c>
      <c r="BF462" s="132">
        <f t="shared" si="1732"/>
        <v>10</v>
      </c>
      <c r="BG462" s="132">
        <f t="shared" ref="BG462" si="1988">+BI462</f>
        <v>5300</v>
      </c>
      <c r="BH462" s="229">
        <f t="shared" ref="BH462" si="1989">+A462</f>
        <v>44286</v>
      </c>
      <c r="BI462" s="132">
        <f t="shared" ref="BI462" si="1990">+C462</f>
        <v>5300</v>
      </c>
      <c r="BJ462" s="1">
        <f t="shared" ref="BJ462" si="1991">+BE462</f>
        <v>44286</v>
      </c>
      <c r="BK462">
        <f t="shared" ref="BK462" si="1992">+L462</f>
        <v>42</v>
      </c>
      <c r="BL462">
        <f t="shared" ref="BL462" si="1993">+M462</f>
        <v>19</v>
      </c>
      <c r="BM462" s="1">
        <f t="shared" ref="BM462" si="1994">+BJ462</f>
        <v>44286</v>
      </c>
      <c r="BN462">
        <f t="shared" ref="BN462" si="1995">+BN461+BK462</f>
        <v>8627</v>
      </c>
      <c r="BO462">
        <f t="shared" ref="BO462" si="1996">+BO461+BL462</f>
        <v>4180</v>
      </c>
      <c r="BP462" s="179">
        <f t="shared" ref="BP462" si="1997">+A462</f>
        <v>44286</v>
      </c>
      <c r="BQ462">
        <f t="shared" ref="BQ462" si="1998">+AF462</f>
        <v>11467</v>
      </c>
      <c r="BR462">
        <f t="shared" ref="BR462" si="1999">+AH462</f>
        <v>11095</v>
      </c>
      <c r="BS462">
        <f t="shared" ref="BS462" si="2000">+AJ462</f>
        <v>205</v>
      </c>
      <c r="BT462">
        <v>15</v>
      </c>
      <c r="BU462">
        <f t="shared" ref="BU462" si="2001">+AD462</f>
        <v>6</v>
      </c>
      <c r="BV462">
        <f t="shared" ref="BV462" si="2002">+BV461+BU462</f>
        <v>317</v>
      </c>
      <c r="BW462" s="179">
        <f t="shared" ref="BW462" si="2003">+A462</f>
        <v>44286</v>
      </c>
      <c r="BX462">
        <f t="shared" ref="BX462" si="2004">+AL462</f>
        <v>48</v>
      </c>
      <c r="BY462">
        <f t="shared" ref="BY462" si="2005">+AN462</f>
        <v>48</v>
      </c>
      <c r="BZ462">
        <f t="shared" ref="BZ462" si="2006">+AP462</f>
        <v>0</v>
      </c>
      <c r="CA462" s="179">
        <f t="shared" ref="CA462" si="2007">+A462</f>
        <v>44286</v>
      </c>
      <c r="CB462">
        <f t="shared" ref="CB462" si="2008">+AR462</f>
        <v>1030</v>
      </c>
      <c r="CC462">
        <f t="shared" ref="CC462" si="2009">+AT462</f>
        <v>981</v>
      </c>
      <c r="CD462">
        <f t="shared" ref="CD462" si="2010">+AV462</f>
        <v>10</v>
      </c>
      <c r="CE462" s="179">
        <f t="shared" ref="CE462" si="2011">+A462</f>
        <v>44286</v>
      </c>
      <c r="CF462">
        <f t="shared" ref="CF462" si="2012">+AD462</f>
        <v>6</v>
      </c>
      <c r="CG462">
        <f t="shared" ref="CG462" si="2013">+AG462</f>
        <v>10</v>
      </c>
      <c r="CH462" s="179">
        <f t="shared" ref="CH462" si="2014">+A462</f>
        <v>44286</v>
      </c>
      <c r="CI462">
        <f t="shared" ref="CI462" si="2015">+AI462</f>
        <v>0</v>
      </c>
      <c r="CJ462" s="1">
        <f t="shared" ref="CJ462" si="2016">+Z462</f>
        <v>44286</v>
      </c>
      <c r="CK462" s="282">
        <f t="shared" ref="CK462" si="2017">+AD462</f>
        <v>6</v>
      </c>
      <c r="CL462" s="1">
        <f t="shared" ref="CL462" si="2018">+Z462</f>
        <v>44286</v>
      </c>
      <c r="CM462" s="283">
        <f t="shared" ref="CM462" si="2019">+AI462</f>
        <v>0</v>
      </c>
    </row>
    <row r="463" spans="1:91" ht="18" customHeight="1" x14ac:dyDescent="0.55000000000000004">
      <c r="A463" s="179"/>
      <c r="B463" s="147"/>
      <c r="C463" s="154"/>
      <c r="D463" s="154"/>
      <c r="E463" s="147"/>
      <c r="F463" s="147"/>
      <c r="G463" s="147"/>
      <c r="H463" s="135"/>
      <c r="I463" s="147"/>
      <c r="J463" s="135"/>
      <c r="K463" s="42"/>
      <c r="L463" s="146"/>
      <c r="M463" s="147"/>
      <c r="N463" s="135"/>
      <c r="O463" s="135"/>
      <c r="P463" s="147"/>
      <c r="Q463" s="147"/>
      <c r="R463" s="135"/>
      <c r="S463" s="135"/>
      <c r="T463" s="147"/>
      <c r="U463" s="147"/>
      <c r="V463" s="135"/>
      <c r="W463" s="42"/>
      <c r="X463" s="148"/>
      <c r="Z463" s="75"/>
      <c r="AA463" s="230"/>
      <c r="AB463" s="230"/>
      <c r="AC463" s="231"/>
      <c r="AD463" s="183"/>
      <c r="AE463" s="243"/>
      <c r="AF463" s="155"/>
      <c r="AG463" s="184"/>
      <c r="AH463" s="155"/>
      <c r="AI463" s="184"/>
      <c r="AJ463" s="185"/>
      <c r="AK463" s="186"/>
      <c r="AL463" s="155"/>
      <c r="AM463" s="184"/>
      <c r="AN463" s="155"/>
      <c r="AO463" s="184"/>
      <c r="AP463" s="187"/>
      <c r="AQ463" s="186"/>
      <c r="AR463" s="155"/>
      <c r="AS463" s="184"/>
      <c r="AT463" s="155"/>
      <c r="AU463" s="184"/>
      <c r="AV463" s="188"/>
      <c r="AX463"/>
      <c r="AY463"/>
      <c r="AZ463"/>
      <c r="BB463"/>
      <c r="BQ463" s="45"/>
      <c r="BR463" s="45"/>
      <c r="BS463" s="45"/>
      <c r="BT463" s="45"/>
      <c r="BU463" s="45"/>
      <c r="BV463" s="45"/>
      <c r="BW463" s="45"/>
    </row>
    <row r="464" spans="1:91" ht="7" customHeight="1" thickBot="1" x14ac:dyDescent="0.6">
      <c r="A464" s="66"/>
      <c r="B464" s="146"/>
      <c r="C464" s="154"/>
      <c r="D464" s="147"/>
      <c r="E464" s="147"/>
      <c r="F464" s="147"/>
      <c r="G464" s="147"/>
      <c r="H464" s="135"/>
      <c r="I464" s="147"/>
      <c r="J464" s="135"/>
      <c r="K464" s="148"/>
      <c r="L464" s="146"/>
      <c r="M464" s="147"/>
      <c r="N464" s="135"/>
      <c r="O464" s="135"/>
      <c r="P464" s="147"/>
      <c r="Q464" s="147"/>
      <c r="R464" s="135"/>
      <c r="S464" s="135"/>
      <c r="T464" s="147"/>
      <c r="U464" s="147"/>
      <c r="V464" s="135"/>
      <c r="W464" s="42"/>
      <c r="X464" s="148"/>
      <c r="Z464" s="66"/>
      <c r="AA464" s="64"/>
      <c r="AB464" s="64"/>
      <c r="AC464" s="64"/>
      <c r="AD464" s="183"/>
      <c r="AE464" s="243"/>
      <c r="AF464" s="155"/>
      <c r="AG464" s="184"/>
      <c r="AH464" s="155"/>
      <c r="AI464" s="184"/>
      <c r="AJ464" s="185"/>
      <c r="AK464" s="186"/>
      <c r="AL464" s="155"/>
      <c r="AM464" s="184"/>
      <c r="AN464" s="155"/>
      <c r="AO464" s="184"/>
      <c r="AP464" s="187"/>
      <c r="AQ464" s="186"/>
      <c r="AR464" s="155"/>
      <c r="AS464" s="184"/>
      <c r="AT464" s="155"/>
      <c r="AU464" s="184"/>
      <c r="AV464" s="188"/>
    </row>
    <row r="465" spans="1:73" x14ac:dyDescent="0.55000000000000004">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AE465">
        <f>SUM(AD443:AD448)</f>
        <v>190</v>
      </c>
      <c r="AY465" s="45" t="s">
        <v>476</v>
      </c>
      <c r="BB465" s="45" t="s">
        <v>475</v>
      </c>
      <c r="BU465">
        <f>SUM(BU442:BU464)</f>
        <v>317</v>
      </c>
    </row>
    <row r="466" spans="1:73" x14ac:dyDescent="0.55000000000000004">
      <c r="AI466" s="259">
        <f>SUM(AI189:AI463)</f>
        <v>198</v>
      </c>
      <c r="AY466" s="45">
        <f>SUM(AY359:AY413)</f>
        <v>69</v>
      </c>
      <c r="BB466" s="45">
        <f>SUM(BB374:BB413)</f>
        <v>941</v>
      </c>
    </row>
    <row r="467" spans="1:73" x14ac:dyDescent="0.55000000000000004">
      <c r="L467">
        <f>SUM(L97:L466)</f>
        <v>8627</v>
      </c>
      <c r="P467">
        <f>SUM(P97:P466)</f>
        <v>1694</v>
      </c>
      <c r="AD467">
        <f>SUM(AD188:AD194)</f>
        <v>82</v>
      </c>
    </row>
    <row r="468" spans="1:73" ht="15.5" customHeight="1" x14ac:dyDescent="0.55000000000000004">
      <c r="A468" s="130"/>
      <c r="D468">
        <f>SUM(B229:B259)</f>
        <v>435</v>
      </c>
      <c r="Z468" s="130"/>
      <c r="AA468" s="130"/>
      <c r="AB468" s="130"/>
      <c r="AC468" s="130"/>
      <c r="AF468">
        <f>SUM(AD188:AD463)</f>
        <v>10264</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35"/>
  <sheetViews>
    <sheetView workbookViewId="0">
      <pane xSplit="3" ySplit="1" topLeftCell="D215" activePane="bottomRight" state="frozen"/>
      <selection pane="topRight" activeCell="C1" sqref="C1"/>
      <selection pane="bottomLeft" activeCell="A2" sqref="A2"/>
      <selection pane="bottomRight" activeCell="D225" sqref="D225"/>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25"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f t="shared" ref="B222" si="121">SUM(D222:AC222)-I222</f>
        <v>15</v>
      </c>
      <c r="C222" s="1">
        <v>44283</v>
      </c>
      <c r="D222">
        <v>1</v>
      </c>
      <c r="E222">
        <v>8</v>
      </c>
      <c r="F222">
        <v>2</v>
      </c>
      <c r="I222" s="265">
        <f t="shared" si="28"/>
        <v>4</v>
      </c>
      <c r="S222">
        <v>1</v>
      </c>
      <c r="W222">
        <v>3</v>
      </c>
      <c r="AD222" s="1">
        <f t="shared" ref="AD222" si="122">+C222</f>
        <v>44283</v>
      </c>
      <c r="AE222" s="266">
        <f t="shared" ref="AE222" si="123">+B222</f>
        <v>15</v>
      </c>
      <c r="AF222">
        <f t="shared" ref="AF222" si="124">+D222</f>
        <v>1</v>
      </c>
    </row>
    <row r="223" spans="2:35" x14ac:dyDescent="0.55000000000000004">
      <c r="B223" s="265">
        <f t="shared" ref="B223" si="125">SUM(D223:AC223)-I223</f>
        <v>8</v>
      </c>
      <c r="C223" s="1">
        <v>44284</v>
      </c>
      <c r="D223">
        <v>3</v>
      </c>
      <c r="E223">
        <v>2</v>
      </c>
      <c r="F223">
        <v>3</v>
      </c>
      <c r="I223" s="265">
        <f t="shared" si="28"/>
        <v>0</v>
      </c>
      <c r="AD223" s="1">
        <f t="shared" ref="AD223" si="126">+C223</f>
        <v>44284</v>
      </c>
      <c r="AE223" s="266">
        <f t="shared" ref="AE223" si="127">+B223</f>
        <v>8</v>
      </c>
      <c r="AF223">
        <f t="shared" ref="AF223" si="128">+D223</f>
        <v>3</v>
      </c>
    </row>
    <row r="224" spans="2:35" x14ac:dyDescent="0.55000000000000004">
      <c r="B224" s="265">
        <f t="shared" ref="B224" si="129">SUM(D224:AC224)-I224</f>
        <v>5</v>
      </c>
      <c r="C224" s="1">
        <v>44285</v>
      </c>
      <c r="E224">
        <v>2</v>
      </c>
      <c r="G224">
        <v>1</v>
      </c>
      <c r="H224">
        <v>1</v>
      </c>
      <c r="I224" s="265">
        <f t="shared" si="28"/>
        <v>1</v>
      </c>
      <c r="P224">
        <v>1</v>
      </c>
      <c r="AD224" s="1">
        <f t="shared" ref="AD224" si="130">+C224</f>
        <v>44285</v>
      </c>
      <c r="AE224" s="266">
        <f t="shared" ref="AE224" si="131">+B224</f>
        <v>5</v>
      </c>
      <c r="AF224">
        <f t="shared" ref="AF224" si="132">+D224</f>
        <v>0</v>
      </c>
    </row>
    <row r="225" spans="2:32" x14ac:dyDescent="0.55000000000000004">
      <c r="B225" s="265">
        <f t="shared" ref="B225" si="133">SUM(D225:AC225)-I225</f>
        <v>10</v>
      </c>
      <c r="C225" s="1">
        <v>44286</v>
      </c>
      <c r="D225">
        <v>3</v>
      </c>
      <c r="E225">
        <v>3</v>
      </c>
      <c r="I225" s="265">
        <f t="shared" si="28"/>
        <v>4</v>
      </c>
      <c r="T225">
        <v>2</v>
      </c>
      <c r="W225">
        <v>1</v>
      </c>
      <c r="X225">
        <v>1</v>
      </c>
      <c r="AD225" s="1">
        <f t="shared" ref="AD225" si="134">+C225</f>
        <v>44286</v>
      </c>
      <c r="AE225" s="266">
        <f t="shared" ref="AE225" si="135">+B225</f>
        <v>10</v>
      </c>
      <c r="AF225">
        <f t="shared" ref="AF225" si="136">+D225</f>
        <v>3</v>
      </c>
    </row>
    <row r="226" spans="2:32" x14ac:dyDescent="0.55000000000000004">
      <c r="B226" s="265"/>
      <c r="C226" s="1"/>
      <c r="I226" s="265"/>
      <c r="AD226" s="1"/>
      <c r="AE226" s="266"/>
    </row>
    <row r="227" spans="2:32" x14ac:dyDescent="0.55000000000000004">
      <c r="B227" s="240"/>
      <c r="C227" s="1"/>
      <c r="AD227" s="278">
        <v>1</v>
      </c>
    </row>
    <row r="228" spans="2:32" s="264" customFormat="1" ht="5" customHeight="1" x14ac:dyDescent="0.55000000000000004">
      <c r="B228" s="263"/>
      <c r="C228" s="262"/>
      <c r="AC228" s="5"/>
    </row>
    <row r="229" spans="2:32" ht="5.5" customHeight="1" x14ac:dyDescent="0.55000000000000004">
      <c r="B229" s="256"/>
      <c r="C229" s="1"/>
    </row>
    <row r="230" spans="2:32" x14ac:dyDescent="0.55000000000000004">
      <c r="B230">
        <f>SUM(B2:B229)</f>
        <v>2946</v>
      </c>
      <c r="C230" s="1" t="s">
        <v>348</v>
      </c>
      <c r="D230" s="27">
        <f>SUM(D2:D229)</f>
        <v>1002</v>
      </c>
      <c r="E230" s="27">
        <f>SUM(E2:E229)</f>
        <v>559</v>
      </c>
      <c r="F230" s="27">
        <f>SUM(F2:F229)</f>
        <v>305</v>
      </c>
      <c r="G230" s="27">
        <f>SUM(G2:G229)</f>
        <v>206</v>
      </c>
      <c r="H230" s="27">
        <f>SUM(H2:H229)</f>
        <v>192</v>
      </c>
      <c r="J230">
        <f t="shared" ref="J230:AB230" si="137">SUM(J2:J229)</f>
        <v>46</v>
      </c>
      <c r="K230">
        <f t="shared" si="137"/>
        <v>2</v>
      </c>
      <c r="L230">
        <f t="shared" si="137"/>
        <v>7</v>
      </c>
      <c r="M230">
        <f t="shared" si="137"/>
        <v>24</v>
      </c>
      <c r="N230">
        <f t="shared" si="137"/>
        <v>12</v>
      </c>
      <c r="O230">
        <f t="shared" si="137"/>
        <v>25</v>
      </c>
      <c r="P230">
        <f t="shared" si="137"/>
        <v>35</v>
      </c>
      <c r="Q230">
        <f t="shared" si="137"/>
        <v>4</v>
      </c>
      <c r="R230">
        <f t="shared" si="137"/>
        <v>13</v>
      </c>
      <c r="S230">
        <f t="shared" si="137"/>
        <v>23</v>
      </c>
      <c r="T230">
        <f t="shared" si="137"/>
        <v>45</v>
      </c>
      <c r="U230">
        <f t="shared" si="137"/>
        <v>1</v>
      </c>
      <c r="V230">
        <f t="shared" si="137"/>
        <v>59</v>
      </c>
      <c r="W230">
        <f t="shared" si="137"/>
        <v>84</v>
      </c>
      <c r="X230">
        <f t="shared" si="137"/>
        <v>28</v>
      </c>
      <c r="Y230">
        <f t="shared" si="137"/>
        <v>35</v>
      </c>
      <c r="Z230">
        <f t="shared" si="137"/>
        <v>147</v>
      </c>
      <c r="AA230">
        <f t="shared" si="137"/>
        <v>46</v>
      </c>
      <c r="AB230">
        <f t="shared" si="137"/>
        <v>46</v>
      </c>
    </row>
    <row r="231" spans="2:32" x14ac:dyDescent="0.55000000000000004">
      <c r="C231" s="1"/>
    </row>
    <row r="232" spans="2:32" ht="5" customHeight="1" x14ac:dyDescent="0.55000000000000004">
      <c r="C232" s="1"/>
    </row>
    <row r="235" spans="2:32" x14ac:dyDescent="0.55000000000000004">
      <c r="B235" s="240"/>
      <c r="J235">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54:T92"/>
  <sheetViews>
    <sheetView topLeftCell="D109" zoomScale="70" zoomScaleNormal="70" workbookViewId="0">
      <selection activeCell="T117" sqref="T117"/>
    </sheetView>
  </sheetViews>
  <sheetFormatPr defaultRowHeight="18" x14ac:dyDescent="0.55000000000000004"/>
  <cols>
    <col min="1" max="1" width="1.1640625" customWidth="1"/>
  </cols>
  <sheetData>
    <row r="54" spans="20:20" x14ac:dyDescent="0.55000000000000004">
      <c r="T54" t="s">
        <v>556</v>
      </c>
    </row>
    <row r="89" spans="18:19" x14ac:dyDescent="0.55000000000000004">
      <c r="R89">
        <v>1</v>
      </c>
    </row>
    <row r="92" spans="18:19" x14ac:dyDescent="0.55000000000000004">
      <c r="S92">
        <v>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69"/>
  <sheetViews>
    <sheetView topLeftCell="A2" workbookViewId="0">
      <pane xSplit="2" ySplit="2" topLeftCell="G261" activePane="bottomRight" state="frozen"/>
      <selection activeCell="O24" sqref="O24"/>
      <selection pane="topRight" activeCell="O24" sqref="O24"/>
      <selection pane="bottomLeft" activeCell="O24" sqref="O24"/>
      <selection pane="bottomRight" activeCell="H266" sqref="H266:Z266"/>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x14ac:dyDescent="0.55000000000000004">
      <c r="B267" s="249"/>
      <c r="C267" s="45"/>
      <c r="G267" s="1"/>
      <c r="H267" s="129"/>
      <c r="I267" s="286"/>
      <c r="J267" s="129"/>
      <c r="K267" s="287"/>
      <c r="L267" s="288"/>
      <c r="M267" s="286"/>
      <c r="N267" s="287"/>
      <c r="O267" s="129"/>
      <c r="P267" s="286"/>
      <c r="Q267" s="289"/>
      <c r="R267" s="290"/>
      <c r="S267" s="289"/>
      <c r="T267" s="129"/>
      <c r="U267" s="291"/>
      <c r="V267" s="286"/>
      <c r="W267" s="286"/>
      <c r="X267" s="129"/>
      <c r="Y267" s="286"/>
      <c r="Z267" s="129"/>
    </row>
    <row r="268" spans="1:26" ht="7.5" customHeight="1" x14ac:dyDescent="0.55000000000000004">
      <c r="H268" s="286"/>
      <c r="I268" s="286"/>
      <c r="J268" s="286"/>
      <c r="K268" s="286"/>
      <c r="L268" s="292"/>
      <c r="M268" s="286"/>
      <c r="N268" s="286"/>
      <c r="O268" s="286"/>
      <c r="P268" s="286"/>
      <c r="Q268" s="286"/>
      <c r="R268" s="292"/>
      <c r="S268" s="286"/>
      <c r="T268" s="286"/>
      <c r="U268" s="286"/>
      <c r="V268" s="286"/>
      <c r="W268" s="286"/>
      <c r="X268" s="129"/>
      <c r="Y268" s="286"/>
      <c r="Z268" s="129"/>
    </row>
    <row r="269" spans="1:26" x14ac:dyDescent="0.55000000000000004">
      <c r="H269" s="286"/>
      <c r="I269" s="286"/>
      <c r="J269" s="286"/>
      <c r="K269" s="286"/>
      <c r="L269" s="292"/>
      <c r="M269" s="286"/>
      <c r="N269" s="286"/>
      <c r="O269" s="286"/>
      <c r="P269" s="286"/>
      <c r="Q269" s="286"/>
      <c r="R269" s="292"/>
      <c r="S269" s="286"/>
      <c r="T269" s="286"/>
      <c r="U269" s="286"/>
      <c r="V269" s="286"/>
      <c r="W269" s="286"/>
      <c r="X269" s="129"/>
      <c r="Y269" s="286"/>
      <c r="Z269"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2021-04-04T08:10:09Z</dcterms:modified>
</cp:coreProperties>
</file>