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7EEB0C95-ED95-488E-A6F8-272890B30523}"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62" i="5" l="1"/>
  <c r="CL462" i="5"/>
  <c r="CK462" i="5"/>
  <c r="CJ462" i="5"/>
  <c r="CH462" i="5"/>
  <c r="CE462" i="5"/>
  <c r="CD462" i="5"/>
  <c r="CC462" i="5"/>
  <c r="CB462" i="5"/>
  <c r="CA462" i="5"/>
  <c r="BZ462" i="5"/>
  <c r="BY462" i="5"/>
  <c r="BX462" i="5"/>
  <c r="BW462" i="5"/>
  <c r="BU462" i="5"/>
  <c r="BV462" i="5" s="1"/>
  <c r="BS462" i="5"/>
  <c r="BR462" i="5"/>
  <c r="BQ462" i="5"/>
  <c r="BP462" i="5"/>
  <c r="BL462" i="5"/>
  <c r="BO462" i="5" s="1"/>
  <c r="BK462" i="5"/>
  <c r="BN462" i="5" s="1"/>
  <c r="BI462" i="5"/>
  <c r="BG462" i="5" s="1"/>
  <c r="BH462" i="5"/>
  <c r="BF462" i="5"/>
  <c r="BE462" i="5"/>
  <c r="BJ462" i="5" s="1"/>
  <c r="BM462" i="5" s="1"/>
  <c r="BD462" i="5"/>
  <c r="BD463" i="5" s="1"/>
  <c r="BC462" i="5"/>
  <c r="BA462" i="5"/>
  <c r="AZ462" i="5"/>
  <c r="AX462" i="5"/>
  <c r="AU462" i="5"/>
  <c r="AS462" i="5"/>
  <c r="AQ462" i="5"/>
  <c r="AO462" i="5"/>
  <c r="AM462" i="5"/>
  <c r="AK462" i="5"/>
  <c r="AI462" i="5"/>
  <c r="CI462" i="5" s="1"/>
  <c r="AG462" i="5"/>
  <c r="CG462" i="5" s="1"/>
  <c r="AD462" i="5"/>
  <c r="CF462" i="5" s="1"/>
  <c r="AC462" i="5"/>
  <c r="AB462" i="5"/>
  <c r="AA462" i="5"/>
  <c r="Z462" i="5"/>
  <c r="D462" i="5"/>
  <c r="C462" i="5"/>
  <c r="AB464" i="2"/>
  <c r="AA464" i="2"/>
  <c r="Z464" i="2"/>
  <c r="Y464" i="2"/>
  <c r="X464" i="2"/>
  <c r="W464" i="2"/>
  <c r="P464" i="2"/>
  <c r="O464" i="2"/>
  <c r="M464" i="2"/>
  <c r="K464" i="2"/>
  <c r="H464" i="2"/>
  <c r="CM463" i="5"/>
  <c r="CL463" i="5"/>
  <c r="CJ463" i="5"/>
  <c r="CH463" i="5"/>
  <c r="CE463" i="5"/>
  <c r="CD463" i="5"/>
  <c r="CC463" i="5"/>
  <c r="CB463" i="5"/>
  <c r="CA463" i="5"/>
  <c r="BZ463" i="5"/>
  <c r="BY463" i="5"/>
  <c r="BX463" i="5"/>
  <c r="BW463" i="5"/>
  <c r="BS463" i="5"/>
  <c r="BR463" i="5"/>
  <c r="BQ463" i="5"/>
  <c r="BP463" i="5"/>
  <c r="BL463" i="5"/>
  <c r="BK463" i="5"/>
  <c r="BH463" i="5"/>
  <c r="BF463" i="5"/>
  <c r="BE463" i="5"/>
  <c r="BJ463" i="5" s="1"/>
  <c r="BM463" i="5" s="1"/>
  <c r="BC463" i="5"/>
  <c r="BA463" i="5"/>
  <c r="AZ463" i="5"/>
  <c r="AU463" i="5"/>
  <c r="AS463" i="5"/>
  <c r="AQ463" i="5"/>
  <c r="AO463" i="5"/>
  <c r="AM463" i="5"/>
  <c r="AK463" i="5"/>
  <c r="AI463" i="5"/>
  <c r="CI463" i="5" s="1"/>
  <c r="AG463" i="5"/>
  <c r="CG463" i="5" s="1"/>
  <c r="AD463" i="5"/>
  <c r="CF463" i="5" s="1"/>
  <c r="AC463" i="5"/>
  <c r="AB463" i="5"/>
  <c r="AA463" i="5"/>
  <c r="C463" i="5"/>
  <c r="D463" i="5" s="1"/>
  <c r="Z463" i="5"/>
  <c r="AX463" i="5"/>
  <c r="I226" i="7"/>
  <c r="B226" i="7" s="1"/>
  <c r="AE226" i="7" s="1"/>
  <c r="AF226" i="7"/>
  <c r="AD226" i="7"/>
  <c r="Y267" i="6"/>
  <c r="Z267" i="6" s="1"/>
  <c r="X267" i="6"/>
  <c r="V267" i="6"/>
  <c r="U267" i="6"/>
  <c r="T267" i="6"/>
  <c r="S267" i="6"/>
  <c r="R267" i="6"/>
  <c r="N267" i="6"/>
  <c r="L267" i="6"/>
  <c r="K267" i="6"/>
  <c r="I267" i="6"/>
  <c r="W267" i="6" s="1"/>
  <c r="I225" i="7"/>
  <c r="B225" i="7" s="1"/>
  <c r="AE225" i="7" s="1"/>
  <c r="AF225" i="7"/>
  <c r="AD225" i="7"/>
  <c r="Y266" i="6"/>
  <c r="V266" i="6"/>
  <c r="U266" i="6"/>
  <c r="P463" i="2"/>
  <c r="AA463" i="2"/>
  <c r="Z463" i="2"/>
  <c r="X463" i="2"/>
  <c r="W463" i="2"/>
  <c r="AU461" i="5"/>
  <c r="AS461" i="5"/>
  <c r="AI461" i="5"/>
  <c r="CM461" i="5" s="1"/>
  <c r="AG461" i="5"/>
  <c r="CG461" i="5" s="1"/>
  <c r="AA462" i="2"/>
  <c r="Z462" i="2"/>
  <c r="X462" i="2"/>
  <c r="W462" i="2"/>
  <c r="P462" i="2"/>
  <c r="CL461" i="5"/>
  <c r="CJ461" i="5"/>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F224" i="7"/>
  <c r="AD224" i="7"/>
  <c r="I224" i="7"/>
  <c r="B224" i="7" s="1"/>
  <c r="AE224" i="7" s="1"/>
  <c r="Y265" i="6"/>
  <c r="V265" i="6"/>
  <c r="U265" i="6"/>
  <c r="CH460" i="5"/>
  <c r="CF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F223" i="7"/>
  <c r="AD223" i="7"/>
  <c r="I223" i="7"/>
  <c r="B223" i="7" s="1"/>
  <c r="AE223" i="7" s="1"/>
  <c r="Y264" i="6"/>
  <c r="V264" i="6"/>
  <c r="U264" i="6"/>
  <c r="AD460" i="5"/>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BE459" i="5"/>
  <c r="BJ459" i="5" s="1"/>
  <c r="BM459" i="5" s="1"/>
  <c r="AX459" i="5"/>
  <c r="AU459" i="5"/>
  <c r="AS459" i="5"/>
  <c r="AI459" i="5"/>
  <c r="CM459" i="5" s="1"/>
  <c r="AQ459" i="5"/>
  <c r="AO459" i="5"/>
  <c r="AM459" i="5"/>
  <c r="AK459" i="5"/>
  <c r="AD459" i="5"/>
  <c r="CF459" i="5" s="1"/>
  <c r="AC459" i="5"/>
  <c r="AB459" i="5"/>
  <c r="AA459" i="5"/>
  <c r="Z459" i="5"/>
  <c r="CL459" i="5" s="1"/>
  <c r="I222" i="7"/>
  <c r="B222" i="7" s="1"/>
  <c r="AE222" i="7" s="1"/>
  <c r="AF222" i="7"/>
  <c r="AD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BE458" i="5"/>
  <c r="BJ458" i="5" s="1"/>
  <c r="BM458" i="5" s="1"/>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31"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AE462" i="5" l="1"/>
  <c r="BN463" i="5"/>
  <c r="BO463" i="5"/>
  <c r="I464" i="2"/>
  <c r="BI463" i="5"/>
  <c r="BG463" i="5" s="1"/>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V443" i="5" l="1"/>
  <c r="CK444" i="5"/>
  <c r="BU444" i="5"/>
  <c r="BU466" i="5" s="1"/>
  <c r="CF443" i="5"/>
  <c r="AE466"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BV463"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CI438" i="5" l="1"/>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67" i="5"/>
  <c r="CH378" i="5" l="1"/>
  <c r="CE378" i="5"/>
  <c r="CD378" i="5"/>
  <c r="CC378" i="5"/>
  <c r="CB378" i="5"/>
  <c r="CA378" i="5"/>
  <c r="BZ378" i="5"/>
  <c r="BY378" i="5"/>
  <c r="BX378" i="5"/>
  <c r="BW378" i="5"/>
  <c r="BS378" i="5"/>
  <c r="BR378" i="5"/>
  <c r="BQ378" i="5"/>
  <c r="BP378" i="5"/>
  <c r="BL378" i="5"/>
  <c r="BK378" i="5"/>
  <c r="BH378" i="5"/>
  <c r="BF378" i="5"/>
  <c r="BB467"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31"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31" i="7"/>
  <c r="Q231"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31" i="7"/>
  <c r="AA231" i="7"/>
  <c r="Z231" i="7"/>
  <c r="X231" i="7"/>
  <c r="G231" i="7"/>
  <c r="V231" i="7"/>
  <c r="O231" i="7"/>
  <c r="M231" i="7"/>
  <c r="E231"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36"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69"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6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AE463"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I44" i="6" l="1"/>
  <c r="W43" i="6"/>
  <c r="AF469" i="5"/>
  <c r="AD468"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68" i="5"/>
  <c r="L468"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W266" i="6" s="1"/>
  <c r="D227" i="5"/>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1" i="5" l="1"/>
  <c r="BI461" i="5"/>
  <c r="BG461" i="5" s="1"/>
  <c r="BI460" i="5"/>
  <c r="BG460" i="5" s="1"/>
  <c r="D460" i="5"/>
  <c r="D459" i="5"/>
  <c r="BI459" i="5"/>
  <c r="BG459" i="5" s="1"/>
  <c r="D458" i="5"/>
  <c r="BI458" i="5"/>
  <c r="BG458" i="5" s="1"/>
  <c r="H308" i="2"/>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M365" i="2"/>
  <c r="AB364" i="2"/>
  <c r="I364" i="2"/>
  <c r="Y463" i="2" l="1"/>
  <c r="Y462" i="2"/>
  <c r="Y461" i="2"/>
  <c r="Y460" i="2"/>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31" i="7"/>
  <c r="AF197" i="7"/>
  <c r="T231" i="7"/>
  <c r="R231" i="7"/>
  <c r="P231" i="7"/>
  <c r="N231" i="7"/>
  <c r="L231" i="7"/>
  <c r="F231" i="7"/>
  <c r="J231" i="7"/>
  <c r="W231" i="7"/>
  <c r="Y231" i="7"/>
  <c r="B197" i="7"/>
  <c r="B231" i="7" s="1"/>
  <c r="H231"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AB463" i="2" l="1"/>
  <c r="I463" i="2"/>
  <c r="AB462" i="2"/>
  <c r="I462" i="2"/>
  <c r="AB461" i="2"/>
  <c r="I461" i="2"/>
  <c r="AB460" i="2"/>
  <c r="I460" i="2"/>
  <c r="AB459" i="2"/>
  <c r="I459" i="2"/>
  <c r="AB458" i="2"/>
  <c r="I458" i="2"/>
  <c r="AB457" i="2"/>
  <c r="I457" i="2"/>
  <c r="AB456" i="2"/>
  <c r="I456" i="2"/>
</calcChain>
</file>

<file path=xl/sharedStrings.xml><?xml version="1.0" encoding="utf-8"?>
<sst xmlns="http://schemas.openxmlformats.org/spreadsheetml/2006/main" count="775" uniqueCount="559">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</sst>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国家衛健委発表に基づく感染状況!$X$27:$X$466</c:f>
              <c:numCache>
                <c:formatCode>#,##0_);[Red]\(#,##0\)</c:formatCode>
                <c:ptCount val="4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国家衛健委発表に基づく感染状況!$Y$27:$Y$466</c:f>
              <c:numCache>
                <c:formatCode>General</c:formatCode>
                <c:ptCount val="4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香港マカオ台湾の患者・海外輸入症例・無症状病原体保有者!$CL$189:$CL$464</c:f>
              <c:numCache>
                <c:formatCode>m"月"d"日"</c:formatCode>
                <c:ptCount val="27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numCache>
            </c:numRef>
          </c:cat>
          <c:val>
            <c:numRef>
              <c:f>香港マカオ台湾の患者・海外輸入症例・無症状病原体保有者!$CM$189:$CM$464</c:f>
              <c:numCache>
                <c:formatCode>General</c:formatCode>
                <c:ptCount val="27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香港マカオ台湾の患者・海外輸入症例・無症状病原体保有者!$CJ$189:$CJ$464</c:f>
              <c:numCache>
                <c:formatCode>m"月"d"日"</c:formatCode>
                <c:ptCount val="27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numCache>
            </c:numRef>
          </c:cat>
          <c:val>
            <c:numRef>
              <c:f>香港マカオ台湾の患者・海外輸入症例・無症状病原体保有者!$CK$189:$CK$464</c:f>
              <c:numCache>
                <c:formatCode>General</c:formatCode>
                <c:ptCount val="27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numCache>
            </c:numRef>
          </c:cat>
          <c:val>
            <c:numRef>
              <c:f>省市別輸入症例数変化!$D$2:$D$229</c:f>
              <c:numCache>
                <c:formatCode>General</c:formatCode>
                <c:ptCount val="22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numCache>
            </c:numRef>
          </c:cat>
          <c:val>
            <c:numRef>
              <c:f>省市別輸入症例数変化!$E$2:$E$229</c:f>
              <c:numCache>
                <c:formatCode>General</c:formatCode>
                <c:ptCount val="22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numCache>
            </c:numRef>
          </c:cat>
          <c:val>
            <c:numRef>
              <c:f>省市別輸入症例数変化!$F$2:$F$229</c:f>
              <c:numCache>
                <c:formatCode>General</c:formatCode>
                <c:ptCount val="22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numCache>
            </c:numRef>
          </c:cat>
          <c:val>
            <c:numRef>
              <c:f>省市別輸入症例数変化!$G$2:$G$229</c:f>
              <c:numCache>
                <c:formatCode>General</c:formatCode>
                <c:ptCount val="22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numCache>
            </c:numRef>
          </c:cat>
          <c:val>
            <c:numRef>
              <c:f>省市別輸入症例数変化!$H$2:$H$229</c:f>
              <c:numCache>
                <c:formatCode>General</c:formatCode>
                <c:ptCount val="22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省市別輸入症例数変化!$C$2:$C$229</c:f>
              <c:numCache>
                <c:formatCode>m"月"d"日"</c:formatCode>
                <c:ptCount val="22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numCache>
            </c:numRef>
          </c:cat>
          <c:val>
            <c:numRef>
              <c:f>省市別輸入症例数変化!$I$2:$I$229</c:f>
              <c:numCache>
                <c:formatCode>0_);[Red]\(0\)</c:formatCode>
                <c:ptCount val="22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省市別輸入症例数変化!$AD$2:$AD$228</c:f>
              <c:numCache>
                <c:formatCode>m"月"d"日"</c:formatCode>
                <c:ptCount val="22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6" formatCode="General">
                  <c:v>1</c:v>
                </c:pt>
              </c:numCache>
            </c:numRef>
          </c:cat>
          <c:val>
            <c:numRef>
              <c:f>省市別輸入症例数変化!$AE$2:$AE$228</c:f>
              <c:numCache>
                <c:formatCode>0_);[Red]\(0\)</c:formatCode>
                <c:ptCount val="22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省市別輸入症例数変化!$AD$2:$AD$228</c:f>
              <c:numCache>
                <c:formatCode>m"月"d"日"</c:formatCode>
                <c:ptCount val="22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6" formatCode="General">
                  <c:v>1</c:v>
                </c:pt>
              </c:numCache>
            </c:numRef>
          </c:cat>
          <c:val>
            <c:numRef>
              <c:f>省市別輸入症例数変化!$AF$2:$AF$228</c:f>
              <c:numCache>
                <c:formatCode>General</c:formatCode>
                <c:ptCount val="22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香港マカオ台湾の患者・海外輸入症例・無症状病原体保有者!$BQ$29:$BQ$465</c:f>
              <c:numCache>
                <c:formatCode>General</c:formatCode>
                <c:ptCount val="43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香港マカオ台湾の患者・海外輸入症例・無症状病原体保有者!$BR$29:$BR$465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香港マカオ台湾の患者・海外輸入症例・無症状病原体保有者!$BS$29:$BS$465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香港マカオ台湾の患者・海外輸入症例・無症状病原体保有者!$AX$169:$AX$464</c:f>
              <c:numCache>
                <c:formatCode>m"月"d"日"</c:formatCode>
                <c:ptCount val="2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numCache>
            </c:numRef>
          </c:cat>
          <c:val>
            <c:numRef>
              <c:f>香港マカオ台湾の患者・海外輸入症例・無症状病原体保有者!$AY$169:$AY$464</c:f>
              <c:numCache>
                <c:formatCode>General</c:formatCode>
                <c:ptCount val="29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香港マカオ台湾の患者・海外輸入症例・無症状病原体保有者!$AX$169:$AX$464</c:f>
              <c:numCache>
                <c:formatCode>m"月"d"日"</c:formatCode>
                <c:ptCount val="2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numCache>
            </c:numRef>
          </c:cat>
          <c:val>
            <c:numRef>
              <c:f>香港マカオ台湾の患者・海外輸入症例・無症状病原体保有者!$BB$169:$BB$464</c:f>
              <c:numCache>
                <c:formatCode>General</c:formatCode>
                <c:ptCount val="29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香港マカオ台湾の患者・海外輸入症例・無症状病原体保有者!$AX$169:$AX$464</c:f>
              <c:numCache>
                <c:formatCode>m"月"d"日"</c:formatCode>
                <c:ptCount val="2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numCache>
            </c:numRef>
          </c:cat>
          <c:val>
            <c:numRef>
              <c:f>香港マカオ台湾の患者・海外輸入症例・無症状病原体保有者!$AZ$169:$AZ$464</c:f>
              <c:numCache>
                <c:formatCode>General</c:formatCode>
                <c:ptCount val="29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香港マカオ台湾の患者・海外輸入症例・無症状病原体保有者!$AX$169:$AX$464</c:f>
              <c:numCache>
                <c:formatCode>m"月"d"日"</c:formatCode>
                <c:ptCount val="29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numCache>
            </c:numRef>
          </c:cat>
          <c:val>
            <c:numRef>
              <c:f>香港マカオ台湾の患者・海外輸入症例・無症状病原体保有者!$BC$169:$BC$464</c:f>
              <c:numCache>
                <c:formatCode>General</c:formatCode>
                <c:ptCount val="29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新疆の情況!$U$6:$U$269</c:f>
              <c:strCache>
                <c:ptCount val="2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strCache>
            </c:strRef>
          </c:cat>
          <c:val>
            <c:numRef>
              <c:f>新疆の情況!$V$6:$V$269</c:f>
              <c:numCache>
                <c:formatCode>General</c:formatCode>
                <c:ptCount val="26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新疆の情況!$U$6:$U$269</c:f>
              <c:strCache>
                <c:ptCount val="2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strCache>
            </c:strRef>
          </c:cat>
          <c:val>
            <c:numRef>
              <c:f>新疆の情況!$Y$6:$Y$269</c:f>
              <c:numCache>
                <c:formatCode>General</c:formatCode>
                <c:ptCount val="26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新疆の情況!$U$6:$U$269</c:f>
              <c:strCache>
                <c:ptCount val="2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strCache>
            </c:strRef>
          </c:cat>
          <c:val>
            <c:numRef>
              <c:f>新疆の情況!$W$6:$W$269</c:f>
              <c:numCache>
                <c:formatCode>General</c:formatCode>
                <c:ptCount val="26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新疆の情況!$U$6:$U$269</c:f>
              <c:strCache>
                <c:ptCount val="2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strCache>
            </c:strRef>
          </c:cat>
          <c:val>
            <c:numRef>
              <c:f>新疆の情況!$X$6:$X$269</c:f>
              <c:numCache>
                <c:formatCode>General</c:formatCode>
                <c:ptCount val="26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新疆の情況!$U$6:$U$269</c:f>
              <c:strCache>
                <c:ptCount val="26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strCache>
            </c:strRef>
          </c:cat>
          <c:val>
            <c:numRef>
              <c:f>新疆の情況!$Z$6:$Z$269</c:f>
              <c:numCache>
                <c:formatCode>General</c:formatCode>
                <c:ptCount val="26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国家衛健委発表に基づく感染状況!$X$27:$X$466</c:f>
              <c:numCache>
                <c:formatCode>#,##0_);[Red]\(#,##0\)</c:formatCode>
                <c:ptCount val="4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国家衛健委発表に基づく感染状況!$Y$27:$Y$466</c:f>
              <c:numCache>
                <c:formatCode>General</c:formatCode>
                <c:ptCount val="4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国家衛健委発表に基づく感染状況!$AA$27:$AA$466</c:f>
              <c:numCache>
                <c:formatCode>General</c:formatCode>
                <c:ptCount val="4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国家衛健委発表に基づく感染状況!$AB$27:$AB$466</c:f>
              <c:numCache>
                <c:formatCode>General</c:formatCode>
                <c:ptCount val="4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国家衛健委発表に基づく感染状況!$X$27:$X$466</c:f>
              <c:numCache>
                <c:formatCode>#,##0_);[Red]\(#,##0\)</c:formatCode>
                <c:ptCount val="4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国家衛健委発表に基づく感染状況!$Y$27:$Y$466</c:f>
              <c:numCache>
                <c:formatCode>General</c:formatCode>
                <c:ptCount val="4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国家衛健委発表に基づく感染状況!$AA$27:$AA$466</c:f>
              <c:numCache>
                <c:formatCode>General</c:formatCode>
                <c:ptCount val="4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国家衛健委発表に基づく感染状況!$AB$27:$AB$466</c:f>
              <c:numCache>
                <c:formatCode>General</c:formatCode>
                <c:ptCount val="4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国家衛健委発表に基づく感染状況!$AA$27:$AA$466</c:f>
              <c:numCache>
                <c:formatCode>General</c:formatCode>
                <c:ptCount val="4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国家衛健委発表に基づく感染状況!$AB$27:$AB$466</c:f>
              <c:numCache>
                <c:formatCode>General</c:formatCode>
                <c:ptCount val="4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国家衛健委発表に基づく感染状況!$X$27:$X$466</c:f>
              <c:numCache>
                <c:formatCode>#,##0_);[Red]\(#,##0\)</c:formatCode>
                <c:ptCount val="43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国家衛健委発表に基づく感染状況!$Y$27:$Y$466</c:f>
              <c:numCache>
                <c:formatCode>General</c:formatCode>
                <c:ptCount val="43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国家衛健委発表に基づく感染状況!$AA$27:$AA$466</c:f>
              <c:numCache>
                <c:formatCode>General</c:formatCode>
                <c:ptCount val="43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国家衛健委発表に基づく感染状況!$Z$27:$Z$466</c:f>
              <c:numCache>
                <c:formatCode>m"月"d"日"</c:formatCode>
                <c:ptCount val="43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numCache>
            </c:numRef>
          </c:cat>
          <c:val>
            <c:numRef>
              <c:f>国家衛健委発表に基づく感染状況!$AB$27:$AB$466</c:f>
              <c:numCache>
                <c:formatCode>General</c:formatCode>
                <c:ptCount val="43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76115898043803831"/>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香港マカオ台湾の患者・海外輸入症例・無症状病原体保有者!$BK$97:$BK$464</c:f>
              <c:numCache>
                <c:formatCode>General</c:formatCode>
                <c:ptCount val="36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香港マカオ台湾の患者・海外輸入症例・無症状病原体保有者!$BL$97:$BL$464</c:f>
              <c:numCache>
                <c:formatCode>General</c:formatCode>
                <c:ptCount val="36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cat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0"/>
        <c:lblAlgn val="ctr"/>
        <c:lblOffset val="100"/>
        <c:noMultiLvlLbl val="1"/>
      </c:cat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7699975071318339"/>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香港マカオ台湾の患者・海外輸入症例・無症状病原体保有者!$BN$97:$BN$464</c:f>
              <c:numCache>
                <c:formatCode>General</c:formatCode>
                <c:ptCount val="36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香港マカオ台湾の患者・海外輸入症例・無症状病原体保有者!$BO$97:$BO$464</c:f>
              <c:numCache>
                <c:formatCode>General</c:formatCode>
                <c:ptCount val="36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cat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0"/>
        <c:lblAlgn val="ctr"/>
        <c:lblOffset val="100"/>
        <c:noMultiLvlLbl val="1"/>
      </c:cat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At val="1"/>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香港マカオ台湾の患者・海外輸入症例・無症状病原体保有者!$BE$70:$BE$465</c:f>
              <c:numCache>
                <c:formatCode>m"月"d"日"</c:formatCode>
                <c:ptCount val="39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numCache>
            </c:numRef>
          </c:cat>
          <c:val>
            <c:numRef>
              <c:f>香港マカオ台湾の患者・海外輸入症例・無症状病原体保有者!$BF$70:$BF$465</c:f>
              <c:numCache>
                <c:formatCode>General</c:formatCode>
                <c:ptCount val="39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香港マカオ台湾の患者・海外輸入症例・無症状病原体保有者!$BE$70:$BE$465</c:f>
              <c:numCache>
                <c:formatCode>m"月"d"日"</c:formatCode>
                <c:ptCount val="39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numCache>
            </c:numRef>
          </c:cat>
          <c:val>
            <c:numRef>
              <c:f>香港マカオ台湾の患者・海外輸入症例・無症状病原体保有者!$BG$70:$BG$465</c:f>
              <c:numCache>
                <c:formatCode>General</c:formatCode>
                <c:ptCount val="39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香港マカオ台湾の患者・海外輸入症例・無症状病原体保有者!$BX$29:$BX$465</c:f>
              <c:numCache>
                <c:formatCode>General</c:formatCode>
                <c:ptCount val="43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香港マカオ台湾の患者・海外輸入症例・無症状病原体保有者!$BY$29:$BY$465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香港マカオ台湾の患者・海外輸入症例・無症状病原体保有者!$BZ$29:$BZ$465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香港マカオ台湾の患者・海外輸入症例・無症状病原体保有者!$CB$29:$CB$465</c:f>
              <c:numCache>
                <c:formatCode>General</c:formatCode>
                <c:ptCount val="43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香港マカオ台湾の患者・海外輸入症例・無症状病原体保有者!$CC$29:$CC$465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香港マカオ台湾の患者・海外輸入症例・無症状病原体保有者!$CD$29:$CD$465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At val="1"/>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香港マカオ台湾の患者・海外輸入症例・無症状病原体保有者!$BK$97:$BK$464</c:f>
              <c:numCache>
                <c:formatCode>General</c:formatCode>
                <c:ptCount val="36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香港マカオ台湾の患者・海外輸入症例・無症状病原体保有者!$BL$97:$BL$464</c:f>
              <c:numCache>
                <c:formatCode>General</c:formatCode>
                <c:ptCount val="36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香港マカオ台湾の患者・海外輸入症例・無症状病原体保有者!$BN$97:$BN$464</c:f>
              <c:numCache>
                <c:formatCode>General</c:formatCode>
                <c:ptCount val="36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香港マカオ台湾の患者・海外輸入症例・無症状病原体保有者!$BM$97:$BM$464</c:f>
              <c:numCache>
                <c:formatCode>m"月"d"日"</c:formatCode>
                <c:ptCount val="36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numCache>
            </c:numRef>
          </c:cat>
          <c:val>
            <c:numRef>
              <c:f>香港マカオ台湾の患者・海外輸入症例・無症状病原体保有者!$BO$97:$BO$464</c:f>
              <c:numCache>
                <c:formatCode>General</c:formatCode>
                <c:ptCount val="36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香港マカオ台湾の患者・海外輸入症例・無症状病原体保有者!$CI$29:$CI$465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香港マカオ台湾の患者・海外輸入症例・無症状病原体保有者!$CF$29:$CF$465</c:f>
              <c:numCache>
                <c:formatCode>General</c:formatCode>
                <c:ptCount val="43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香港マカオ台湾の患者・海外輸入症例・無症状病原体保有者!$CE$29:$CE$465</c:f>
              <c:numCache>
                <c:formatCode>m"月"d"日"</c:formatCode>
                <c:ptCount val="43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numCache>
            </c:numRef>
          </c:cat>
          <c:val>
            <c:numRef>
              <c:f>香港マカオ台湾の患者・海外輸入症例・無症状病原体保有者!$CG$29:$CG$465</c:f>
              <c:numCache>
                <c:formatCode>General</c:formatCode>
                <c:ptCount val="4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184096</xdr:colOff>
      <xdr:row>0</xdr:row>
      <xdr:rowOff>132869</xdr:rowOff>
    </xdr:from>
    <xdr:to>
      <xdr:col>9</xdr:col>
      <xdr:colOff>22410</xdr:colOff>
      <xdr:row>14</xdr:row>
      <xdr:rowOff>65635</xdr:rowOff>
    </xdr:to>
    <xdr:graphicFrame macro="">
      <xdr:nvGraphicFramePr>
        <xdr:cNvPr id="29" name="グラフ 28">
          <a:extLst>
            <a:ext uri="{FF2B5EF4-FFF2-40B4-BE49-F238E27FC236}">
              <a16:creationId xmlns:a16="http://schemas.microsoft.com/office/drawing/2014/main" id="{BCBC13EB-CF5B-4357-95AD-52B7A93C49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49623</xdr:colOff>
      <xdr:row>0</xdr:row>
      <xdr:rowOff>140342</xdr:rowOff>
    </xdr:from>
    <xdr:to>
      <xdr:col>16</xdr:col>
      <xdr:colOff>632330</xdr:colOff>
      <xdr:row>14</xdr:row>
      <xdr:rowOff>58165</xdr:rowOff>
    </xdr:to>
    <xdr:graphicFrame macro="">
      <xdr:nvGraphicFramePr>
        <xdr:cNvPr id="30" name="グラフ 29">
          <a:extLst>
            <a:ext uri="{FF2B5EF4-FFF2-40B4-BE49-F238E27FC236}">
              <a16:creationId xmlns:a16="http://schemas.microsoft.com/office/drawing/2014/main" id="{8FD6CB8C-712F-49AC-8A7D-4604F7BD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75"/>
  <sheetViews>
    <sheetView zoomScaleNormal="100" workbookViewId="0">
      <pane xSplit="2" ySplit="5" topLeftCell="C459" activePane="bottomRight" state="frozen"/>
      <selection pane="topRight" activeCell="C1" sqref="C1"/>
      <selection pane="bottomLeft" activeCell="A8" sqref="A8"/>
      <selection pane="bottomRight" activeCell="B466" sqref="B466:F46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44288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1" x14ac:dyDescent="0.55000000000000004">
      <c r="B465" s="77"/>
      <c r="C465" s="59"/>
      <c r="D465" s="49"/>
      <c r="E465" s="61"/>
      <c r="F465" s="60"/>
      <c r="G465" s="59"/>
      <c r="H465" s="61"/>
      <c r="I465" s="55"/>
      <c r="J465" s="59"/>
      <c r="K465" s="61"/>
      <c r="L465" s="59"/>
      <c r="M465" s="61"/>
      <c r="N465" s="48"/>
      <c r="O465" s="60"/>
      <c r="P465" s="124"/>
      <c r="Q465" s="60"/>
      <c r="R465" s="48"/>
      <c r="S465" s="60"/>
      <c r="T465" s="60"/>
      <c r="U465" s="78"/>
    </row>
    <row r="466" spans="2:21" ht="9.5" customHeight="1" thickBot="1" x14ac:dyDescent="0.6">
      <c r="B466" s="66"/>
      <c r="C466" s="79"/>
      <c r="D466" s="80"/>
      <c r="E466" s="82"/>
      <c r="F466" s="95"/>
      <c r="G466" s="79"/>
      <c r="H466" s="82"/>
      <c r="I466" s="82"/>
      <c r="J466" s="79"/>
      <c r="K466" s="82"/>
      <c r="L466" s="79"/>
      <c r="M466" s="82"/>
      <c r="N466" s="83"/>
      <c r="O466" s="81"/>
      <c r="P466" s="94"/>
      <c r="Q466" s="95"/>
      <c r="R466" s="120"/>
      <c r="S466" s="95"/>
      <c r="T466" s="95"/>
      <c r="U466" s="67"/>
    </row>
    <row r="468" spans="2:21" ht="13" customHeight="1" x14ac:dyDescent="0.55000000000000004">
      <c r="E468" s="112"/>
      <c r="F468" s="113"/>
      <c r="G468" s="112" t="s">
        <v>80</v>
      </c>
      <c r="H468" s="113"/>
      <c r="I468" s="113"/>
      <c r="J468" s="113"/>
      <c r="U468" s="72"/>
    </row>
    <row r="469" spans="2:21" ht="13" customHeight="1" x14ac:dyDescent="0.55000000000000004">
      <c r="E469" s="112" t="s">
        <v>98</v>
      </c>
      <c r="F469" s="113"/>
      <c r="G469" s="293" t="s">
        <v>79</v>
      </c>
      <c r="H469" s="294"/>
      <c r="I469" s="112" t="s">
        <v>106</v>
      </c>
      <c r="J469" s="113"/>
    </row>
    <row r="470" spans="2:21" ht="13" customHeight="1" x14ac:dyDescent="0.55000000000000004">
      <c r="B470" s="130"/>
      <c r="E470" s="114" t="s">
        <v>108</v>
      </c>
      <c r="F470" s="113"/>
      <c r="G470" s="115"/>
      <c r="H470" s="115"/>
      <c r="I470" s="112" t="s">
        <v>107</v>
      </c>
      <c r="J470" s="113"/>
    </row>
    <row r="471" spans="2:21" ht="18.5" customHeight="1" x14ac:dyDescent="0.55000000000000004">
      <c r="E471" s="112" t="s">
        <v>96</v>
      </c>
      <c r="F471" s="113"/>
      <c r="G471" s="112" t="s">
        <v>97</v>
      </c>
      <c r="H471" s="113"/>
      <c r="I471" s="113"/>
      <c r="J471" s="113"/>
    </row>
    <row r="472" spans="2:21" ht="13" customHeight="1" x14ac:dyDescent="0.55000000000000004">
      <c r="E472" s="112" t="s">
        <v>98</v>
      </c>
      <c r="F472" s="113"/>
      <c r="G472" s="112" t="s">
        <v>99</v>
      </c>
      <c r="H472" s="113"/>
      <c r="I472" s="113"/>
      <c r="J472" s="113"/>
    </row>
    <row r="473" spans="2:21" ht="13" customHeight="1" x14ac:dyDescent="0.55000000000000004">
      <c r="E473" s="112" t="s">
        <v>98</v>
      </c>
      <c r="F473" s="113"/>
      <c r="G473" s="112" t="s">
        <v>100</v>
      </c>
      <c r="H473" s="113"/>
      <c r="I473" s="113"/>
      <c r="J473" s="113"/>
    </row>
    <row r="474" spans="2:21" ht="13" customHeight="1" x14ac:dyDescent="0.55000000000000004">
      <c r="E474" s="112" t="s">
        <v>101</v>
      </c>
      <c r="F474" s="113"/>
      <c r="G474" s="112" t="s">
        <v>102</v>
      </c>
      <c r="H474" s="113"/>
      <c r="I474" s="113"/>
      <c r="J474" s="113"/>
    </row>
    <row r="475" spans="2:21" ht="13" customHeight="1" x14ac:dyDescent="0.55000000000000004">
      <c r="E475" s="112" t="s">
        <v>103</v>
      </c>
      <c r="F475" s="113"/>
      <c r="G475" s="112" t="s">
        <v>104</v>
      </c>
      <c r="H475" s="113"/>
      <c r="I475" s="113"/>
      <c r="J475" s="113"/>
    </row>
  </sheetData>
  <mergeCells count="12">
    <mergeCell ref="G469:H46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69"/>
  <sheetViews>
    <sheetView topLeftCell="A4" zoomScale="96" zoomScaleNormal="96" workbookViewId="0">
      <pane xSplit="1" ySplit="4" topLeftCell="X456" activePane="bottomRight" state="frozen"/>
      <selection activeCell="A4" sqref="A4"/>
      <selection pane="topRight" activeCell="B4" sqref="B4"/>
      <selection pane="bottomLeft" activeCell="A8" sqref="A8"/>
      <selection pane="bottomRight" activeCell="AF464" sqref="AF46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63" si="537">+BA344+1</f>
        <v>128</v>
      </c>
      <c r="BB345" s="130">
        <v>0</v>
      </c>
      <c r="BC345" s="27">
        <f t="shared" ref="BC345:BC376" si="538">+BC344+BB345</f>
        <v>22</v>
      </c>
      <c r="BD345" s="238">
        <f t="shared" ref="BD345:BD46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273</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v>300</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v>275</v>
      </c>
      <c r="Z463" s="75">
        <f t="shared" ref="Z462:Z463" si="1970">+A463</f>
        <v>44287</v>
      </c>
      <c r="AA463" s="230">
        <f t="shared" ref="AA463" si="1971">+AF463+AL463+AR463</f>
        <v>12564</v>
      </c>
      <c r="AB463" s="230">
        <f t="shared" ref="AB463" si="1972">+AH463+AN463+AT463</f>
        <v>12139</v>
      </c>
      <c r="AC463" s="231">
        <f t="shared" ref="AC463" si="1973">+AJ463+AP463+AV463</f>
        <v>215</v>
      </c>
      <c r="AD463" s="183">
        <f t="shared" ref="AD463" si="1974">+AF463-AF462</f>
        <v>13</v>
      </c>
      <c r="AE463" s="243">
        <f t="shared" ref="AE463" si="1975">+AE462+AD463</f>
        <v>10275</v>
      </c>
      <c r="AF463" s="155">
        <v>11480</v>
      </c>
      <c r="AG463" s="184">
        <f t="shared" ref="AG463" si="1976">+AH463-AH462</f>
        <v>13</v>
      </c>
      <c r="AH463" s="155">
        <v>11108</v>
      </c>
      <c r="AI463" s="184">
        <f t="shared" ref="AI463" si="1977">+AJ463-AJ462</f>
        <v>0</v>
      </c>
      <c r="AJ463" s="185">
        <v>205</v>
      </c>
      <c r="AK463" s="186">
        <f t="shared" ref="AK463" si="1978">+AL463-AL462</f>
        <v>0</v>
      </c>
      <c r="AL463" s="155">
        <v>48</v>
      </c>
      <c r="AM463" s="184">
        <f t="shared" ref="AM463" si="1979">+AN463-AN462</f>
        <v>0</v>
      </c>
      <c r="AN463" s="155">
        <v>48</v>
      </c>
      <c r="AO463" s="184">
        <f t="shared" ref="AO463" si="1980">+AP463-AP462</f>
        <v>0</v>
      </c>
      <c r="AP463" s="187">
        <v>0</v>
      </c>
      <c r="AQ463" s="186">
        <f t="shared" ref="AQ463" si="1981">+AR463-AR462</f>
        <v>6</v>
      </c>
      <c r="AR463" s="155">
        <v>1036</v>
      </c>
      <c r="AS463" s="184">
        <f t="shared" ref="AS463" si="1982">+AT463-AT462</f>
        <v>2</v>
      </c>
      <c r="AT463" s="155">
        <v>983</v>
      </c>
      <c r="AU463" s="184">
        <f t="shared" ref="AU463" si="1983">+AV463-AV462</f>
        <v>0</v>
      </c>
      <c r="AV463" s="188">
        <v>10</v>
      </c>
      <c r="AW463" s="238">
        <v>302</v>
      </c>
      <c r="AX463" s="237">
        <f t="shared" ref="AX462:AX463" si="1984">+A463</f>
        <v>44287</v>
      </c>
      <c r="AY463" s="6">
        <v>0</v>
      </c>
      <c r="AZ463" s="238">
        <f t="shared" ref="AZ463" si="1985">+AZ462+AY463</f>
        <v>410</v>
      </c>
      <c r="BA463" s="238">
        <f t="shared" si="537"/>
        <v>246</v>
      </c>
      <c r="BB463" s="130">
        <v>0</v>
      </c>
      <c r="BC463" s="27">
        <f t="shared" ref="BC463" si="1986">+BC462+BB463</f>
        <v>964</v>
      </c>
      <c r="BD463" s="238">
        <f t="shared" si="539"/>
        <v>281</v>
      </c>
      <c r="BE463" s="229">
        <f t="shared" ref="BE463" si="1987">+Z463</f>
        <v>44287</v>
      </c>
      <c r="BF463" s="132">
        <f t="shared" ref="BF463" si="1988">+B463</f>
        <v>5</v>
      </c>
      <c r="BG463" s="132">
        <f t="shared" ref="BG463" si="1989">+BI463</f>
        <v>5305</v>
      </c>
      <c r="BH463" s="229">
        <f t="shared" ref="BH463" si="1990">+A463</f>
        <v>44287</v>
      </c>
      <c r="BI463" s="132">
        <f t="shared" ref="BI463" si="1991">+C463</f>
        <v>5305</v>
      </c>
      <c r="BJ463" s="1">
        <f t="shared" ref="BJ463" si="1992">+BE463</f>
        <v>44287</v>
      </c>
      <c r="BK463">
        <f t="shared" ref="BK463" si="1993">+L463</f>
        <v>20</v>
      </c>
      <c r="BL463">
        <f t="shared" ref="BL463" si="1994">+M463</f>
        <v>16</v>
      </c>
      <c r="BM463" s="1">
        <f t="shared" ref="BM463" si="1995">+BJ463</f>
        <v>44287</v>
      </c>
      <c r="BN463">
        <f t="shared" ref="BN463" si="1996">+BN462+BK463</f>
        <v>8647</v>
      </c>
      <c r="BO463">
        <f t="shared" ref="BO463" si="1997">+BO462+BL463</f>
        <v>4196</v>
      </c>
      <c r="BP463" s="179">
        <f t="shared" ref="BP463" si="1998">+A463</f>
        <v>44287</v>
      </c>
      <c r="BQ463">
        <f t="shared" ref="BQ463" si="1999">+AF463</f>
        <v>11480</v>
      </c>
      <c r="BR463">
        <f t="shared" ref="BR463" si="2000">+AH463</f>
        <v>11108</v>
      </c>
      <c r="BS463">
        <f t="shared" ref="BS463" si="2001">+AJ463</f>
        <v>205</v>
      </c>
      <c r="BT463">
        <v>15</v>
      </c>
      <c r="BU463">
        <f t="shared" ref="BU463" si="2002">+AD463</f>
        <v>13</v>
      </c>
      <c r="BV463">
        <f t="shared" ref="BV463" si="2003">+BV462+BU463</f>
        <v>330</v>
      </c>
      <c r="BW463" s="179">
        <f t="shared" ref="BW463" si="2004">+A463</f>
        <v>44287</v>
      </c>
      <c r="BX463">
        <f t="shared" ref="BX463" si="2005">+AL463</f>
        <v>48</v>
      </c>
      <c r="BY463">
        <f t="shared" ref="BY463" si="2006">+AN463</f>
        <v>48</v>
      </c>
      <c r="BZ463">
        <f t="shared" ref="BZ463" si="2007">+AP463</f>
        <v>0</v>
      </c>
      <c r="CA463" s="179">
        <f t="shared" ref="CA463" si="2008">+A463</f>
        <v>44287</v>
      </c>
      <c r="CB463">
        <f t="shared" ref="CB463" si="2009">+AR463</f>
        <v>1036</v>
      </c>
      <c r="CC463">
        <f t="shared" ref="CC463" si="2010">+AT463</f>
        <v>983</v>
      </c>
      <c r="CD463">
        <f t="shared" ref="CD463" si="2011">+AV463</f>
        <v>10</v>
      </c>
      <c r="CE463" s="179">
        <f t="shared" ref="CE463" si="2012">+A463</f>
        <v>44287</v>
      </c>
      <c r="CF463">
        <f t="shared" ref="CF463" si="2013">+AD463</f>
        <v>13</v>
      </c>
      <c r="CG463">
        <f t="shared" ref="CG463" si="2014">+AG463</f>
        <v>13</v>
      </c>
      <c r="CH463" s="179">
        <f t="shared" ref="CH463" si="2015">+A463</f>
        <v>44287</v>
      </c>
      <c r="CI463">
        <f t="shared" ref="CI463" si="2016">+AI463</f>
        <v>0</v>
      </c>
      <c r="CJ463" s="1">
        <f t="shared" ref="CJ463" si="2017">+Z463</f>
        <v>44287</v>
      </c>
      <c r="CK463" s="282">
        <f t="shared" ref="CK463" si="2018">+AD463</f>
        <v>13</v>
      </c>
      <c r="CL463" s="1">
        <f t="shared" ref="CL463" si="2019">+Z463</f>
        <v>44287</v>
      </c>
      <c r="CM463" s="283">
        <f t="shared" ref="CM463" si="2020">+AI463</f>
        <v>0</v>
      </c>
    </row>
    <row r="464" spans="1:91" ht="18" customHeight="1" x14ac:dyDescent="0.55000000000000004">
      <c r="A464" s="179"/>
      <c r="B464" s="147"/>
      <c r="C464" s="154"/>
      <c r="D464" s="154"/>
      <c r="E464" s="147"/>
      <c r="F464" s="147"/>
      <c r="G464" s="147"/>
      <c r="H464" s="135"/>
      <c r="I464" s="147"/>
      <c r="J464" s="135"/>
      <c r="K464" s="42"/>
      <c r="L464" s="146"/>
      <c r="M464" s="147"/>
      <c r="N464" s="135"/>
      <c r="O464" s="135"/>
      <c r="P464" s="147"/>
      <c r="Q464" s="147"/>
      <c r="R464" s="135"/>
      <c r="S464" s="135"/>
      <c r="T464" s="147"/>
      <c r="U464" s="147"/>
      <c r="V464" s="135"/>
      <c r="W464" s="42"/>
      <c r="X464" s="148"/>
      <c r="Z464" s="75"/>
      <c r="AA464" s="230"/>
      <c r="AB464" s="230"/>
      <c r="AC464" s="231"/>
      <c r="AD464" s="183"/>
      <c r="AE464" s="243"/>
      <c r="AF464" s="155"/>
      <c r="AG464" s="184"/>
      <c r="AH464" s="155"/>
      <c r="AI464" s="184"/>
      <c r="AJ464" s="185"/>
      <c r="AK464" s="186"/>
      <c r="AL464" s="155"/>
      <c r="AM464" s="184"/>
      <c r="AN464" s="155"/>
      <c r="AO464" s="184"/>
      <c r="AP464" s="187"/>
      <c r="AQ464" s="186"/>
      <c r="AR464" s="155"/>
      <c r="AS464" s="184"/>
      <c r="AT464" s="155"/>
      <c r="AU464" s="184"/>
      <c r="AV464" s="188"/>
      <c r="AX464"/>
      <c r="AY464"/>
      <c r="AZ464"/>
      <c r="BB464"/>
      <c r="BQ464" s="45"/>
      <c r="BR464" s="45"/>
      <c r="BS464" s="45"/>
      <c r="BT464" s="45"/>
      <c r="BU464" s="45"/>
      <c r="BV464" s="45"/>
      <c r="BW464" s="45"/>
    </row>
    <row r="465" spans="1:73" ht="7" customHeight="1" thickBot="1" x14ac:dyDescent="0.6">
      <c r="A465" s="66"/>
      <c r="B465" s="146"/>
      <c r="C465" s="154"/>
      <c r="D465" s="147"/>
      <c r="E465" s="147"/>
      <c r="F465" s="147"/>
      <c r="G465" s="147"/>
      <c r="H465" s="135"/>
      <c r="I465" s="147"/>
      <c r="J465" s="135"/>
      <c r="K465" s="148"/>
      <c r="L465" s="146"/>
      <c r="M465" s="147"/>
      <c r="N465" s="135"/>
      <c r="O465" s="135"/>
      <c r="P465" s="147"/>
      <c r="Q465" s="147"/>
      <c r="R465" s="135"/>
      <c r="S465" s="135"/>
      <c r="T465" s="147"/>
      <c r="U465" s="147"/>
      <c r="V465" s="135"/>
      <c r="W465" s="42"/>
      <c r="X465" s="148"/>
      <c r="Z465" s="66"/>
      <c r="AA465" s="64"/>
      <c r="AB465" s="64"/>
      <c r="AC465" s="64"/>
      <c r="AD465" s="183"/>
      <c r="AE465" s="243"/>
      <c r="AF465" s="155"/>
      <c r="AG465" s="184"/>
      <c r="AH465" s="155"/>
      <c r="AI465" s="184"/>
      <c r="AJ465" s="185"/>
      <c r="AK465" s="186"/>
      <c r="AL465" s="155"/>
      <c r="AM465" s="184"/>
      <c r="AN465" s="155"/>
      <c r="AO465" s="184"/>
      <c r="AP465" s="187"/>
      <c r="AQ465" s="186"/>
      <c r="AR465" s="155"/>
      <c r="AS465" s="184"/>
      <c r="AT465" s="155"/>
      <c r="AU465" s="184"/>
      <c r="AV465" s="188"/>
    </row>
    <row r="466" spans="1:73" x14ac:dyDescent="0.55000000000000004">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AE466">
        <f>SUM(AD443:AD448)</f>
        <v>190</v>
      </c>
      <c r="AY466" s="45" t="s">
        <v>476</v>
      </c>
      <c r="BB466" s="45" t="s">
        <v>475</v>
      </c>
      <c r="BU466">
        <f>SUM(BU442:BU465)</f>
        <v>330</v>
      </c>
    </row>
    <row r="467" spans="1:73" x14ac:dyDescent="0.55000000000000004">
      <c r="AI467" s="259">
        <f>SUM(AI189:AI464)</f>
        <v>198</v>
      </c>
      <c r="AY467" s="45">
        <f>SUM(AY359:AY413)</f>
        <v>69</v>
      </c>
      <c r="BB467" s="45">
        <f>SUM(BB374:BB413)</f>
        <v>941</v>
      </c>
    </row>
    <row r="468" spans="1:73" x14ac:dyDescent="0.55000000000000004">
      <c r="L468">
        <f>SUM(L97:L467)</f>
        <v>8647</v>
      </c>
      <c r="P468">
        <f>SUM(P97:P467)</f>
        <v>1694</v>
      </c>
      <c r="AD468">
        <f>SUM(AD188:AD194)</f>
        <v>82</v>
      </c>
    </row>
    <row r="469" spans="1:73" ht="15.5" customHeight="1" x14ac:dyDescent="0.55000000000000004">
      <c r="A469" s="130"/>
      <c r="D469">
        <f>SUM(B229:B259)</f>
        <v>435</v>
      </c>
      <c r="Z469" s="130"/>
      <c r="AA469" s="130"/>
      <c r="AB469" s="130"/>
      <c r="AC469" s="130"/>
      <c r="AF469">
        <f>SUM(AD188:AD464)</f>
        <v>10277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36"/>
  <sheetViews>
    <sheetView workbookViewId="0">
      <pane xSplit="3" ySplit="1" topLeftCell="K215" activePane="bottomRight" state="frozen"/>
      <selection pane="topRight" activeCell="C1" sqref="C1"/>
      <selection pane="bottomLeft" activeCell="A2" sqref="A2"/>
      <selection pane="bottomRight" activeCell="T226" sqref="T22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26"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f t="shared" ref="B224" si="129">SUM(D224:AC224)-I224</f>
        <v>5</v>
      </c>
      <c r="C224" s="1">
        <v>44285</v>
      </c>
      <c r="E224">
        <v>2</v>
      </c>
      <c r="G224">
        <v>1</v>
      </c>
      <c r="H224">
        <v>1</v>
      </c>
      <c r="I224" s="265">
        <f t="shared" si="28"/>
        <v>1</v>
      </c>
      <c r="P224">
        <v>1</v>
      </c>
      <c r="AD224" s="1">
        <f t="shared" ref="AD224" si="130">+C224</f>
        <v>44285</v>
      </c>
      <c r="AE224" s="266">
        <f t="shared" ref="AE224" si="131">+B224</f>
        <v>5</v>
      </c>
      <c r="AF224">
        <f t="shared" ref="AF224" si="132">+D224</f>
        <v>0</v>
      </c>
    </row>
    <row r="225" spans="2:32" x14ac:dyDescent="0.55000000000000004">
      <c r="B225" s="265">
        <f t="shared" ref="B225" si="133">SUM(D225:AC225)-I225</f>
        <v>10</v>
      </c>
      <c r="C225" s="1">
        <v>44286</v>
      </c>
      <c r="D225">
        <v>3</v>
      </c>
      <c r="E225">
        <v>3</v>
      </c>
      <c r="I225" s="265">
        <f t="shared" si="28"/>
        <v>4</v>
      </c>
      <c r="T225">
        <v>2</v>
      </c>
      <c r="W225">
        <v>1</v>
      </c>
      <c r="X225">
        <v>1</v>
      </c>
      <c r="AD225" s="1">
        <f t="shared" ref="AD225" si="134">+C225</f>
        <v>44286</v>
      </c>
      <c r="AE225" s="266">
        <f t="shared" ref="AE225" si="135">+B225</f>
        <v>10</v>
      </c>
      <c r="AF225">
        <f t="shared" ref="AF225" si="136">+D225</f>
        <v>3</v>
      </c>
    </row>
    <row r="226" spans="2:32" x14ac:dyDescent="0.55000000000000004">
      <c r="B226" s="265">
        <f t="shared" ref="B226" si="137">SUM(D226:AC226)-I226</f>
        <v>5</v>
      </c>
      <c r="C226" s="1">
        <v>44287</v>
      </c>
      <c r="D226">
        <v>2</v>
      </c>
      <c r="F226">
        <v>1</v>
      </c>
      <c r="G226">
        <v>1</v>
      </c>
      <c r="I226" s="265">
        <f t="shared" si="28"/>
        <v>1</v>
      </c>
      <c r="S226">
        <v>1</v>
      </c>
      <c r="AD226" s="1">
        <f t="shared" ref="AD226" si="138">+C226</f>
        <v>44287</v>
      </c>
      <c r="AE226" s="266">
        <f t="shared" ref="AE226" si="139">+B226</f>
        <v>5</v>
      </c>
      <c r="AF226">
        <f t="shared" ref="AF226" si="140">+D226</f>
        <v>2</v>
      </c>
    </row>
    <row r="227" spans="2:32" x14ac:dyDescent="0.55000000000000004">
      <c r="B227" s="265"/>
      <c r="C227" s="1"/>
      <c r="I227" s="265"/>
      <c r="AD227" s="1"/>
      <c r="AE227" s="266"/>
    </row>
    <row r="228" spans="2:32" x14ac:dyDescent="0.55000000000000004">
      <c r="B228" s="240"/>
      <c r="C228" s="1"/>
      <c r="AD228" s="278">
        <v>1</v>
      </c>
    </row>
    <row r="229" spans="2:32" s="264" customFormat="1" ht="5" customHeight="1" x14ac:dyDescent="0.55000000000000004">
      <c r="B229" s="263"/>
      <c r="C229" s="262"/>
      <c r="AC229" s="5"/>
    </row>
    <row r="230" spans="2:32" ht="5.5" customHeight="1" x14ac:dyDescent="0.55000000000000004">
      <c r="B230" s="256"/>
      <c r="C230" s="1"/>
    </row>
    <row r="231" spans="2:32" x14ac:dyDescent="0.55000000000000004">
      <c r="B231">
        <f>SUM(B2:B230)</f>
        <v>2951</v>
      </c>
      <c r="C231" s="1" t="s">
        <v>348</v>
      </c>
      <c r="D231" s="27">
        <f>SUM(D2:D230)</f>
        <v>1004</v>
      </c>
      <c r="E231" s="27">
        <f>SUM(E2:E230)</f>
        <v>559</v>
      </c>
      <c r="F231" s="27">
        <f>SUM(F2:F230)</f>
        <v>306</v>
      </c>
      <c r="G231" s="27">
        <f>SUM(G2:G230)</f>
        <v>207</v>
      </c>
      <c r="H231" s="27">
        <f>SUM(H2:H230)</f>
        <v>192</v>
      </c>
      <c r="J231">
        <f t="shared" ref="J231:AB231" si="141">SUM(J2:J230)</f>
        <v>46</v>
      </c>
      <c r="K231">
        <f t="shared" si="141"/>
        <v>2</v>
      </c>
      <c r="L231">
        <f t="shared" si="141"/>
        <v>7</v>
      </c>
      <c r="M231">
        <f t="shared" si="141"/>
        <v>24</v>
      </c>
      <c r="N231">
        <f t="shared" si="141"/>
        <v>12</v>
      </c>
      <c r="O231">
        <f t="shared" si="141"/>
        <v>25</v>
      </c>
      <c r="P231">
        <f t="shared" si="141"/>
        <v>35</v>
      </c>
      <c r="Q231">
        <f t="shared" si="141"/>
        <v>4</v>
      </c>
      <c r="R231">
        <f t="shared" si="141"/>
        <v>13</v>
      </c>
      <c r="S231">
        <f t="shared" si="141"/>
        <v>24</v>
      </c>
      <c r="T231">
        <f t="shared" si="141"/>
        <v>45</v>
      </c>
      <c r="U231">
        <f t="shared" si="141"/>
        <v>1</v>
      </c>
      <c r="V231">
        <f t="shared" si="141"/>
        <v>59</v>
      </c>
      <c r="W231">
        <f t="shared" si="141"/>
        <v>84</v>
      </c>
      <c r="X231">
        <f t="shared" si="141"/>
        <v>28</v>
      </c>
      <c r="Y231">
        <f t="shared" si="141"/>
        <v>35</v>
      </c>
      <c r="Z231">
        <f t="shared" si="141"/>
        <v>147</v>
      </c>
      <c r="AA231">
        <f t="shared" si="141"/>
        <v>46</v>
      </c>
      <c r="AB231">
        <f t="shared" si="141"/>
        <v>46</v>
      </c>
    </row>
    <row r="232" spans="2:32" x14ac:dyDescent="0.55000000000000004">
      <c r="C232" s="1"/>
    </row>
    <row r="233" spans="2:32" ht="5" customHeight="1" x14ac:dyDescent="0.55000000000000004">
      <c r="C233" s="1"/>
    </row>
    <row r="236" spans="2:32" x14ac:dyDescent="0.55000000000000004">
      <c r="B236" s="240"/>
      <c r="J23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54:T92"/>
  <sheetViews>
    <sheetView tabSelected="1" topLeftCell="A28" zoomScale="70" zoomScaleNormal="70" workbookViewId="0">
      <selection activeCell="U38" sqref="U38"/>
    </sheetView>
  </sheetViews>
  <sheetFormatPr defaultRowHeight="18" x14ac:dyDescent="0.55000000000000004"/>
  <cols>
    <col min="1" max="1" width="1.1640625" customWidth="1"/>
  </cols>
  <sheetData>
    <row r="54" spans="20:20" x14ac:dyDescent="0.55000000000000004">
      <c r="T54" t="s">
        <v>556</v>
      </c>
    </row>
    <row r="89" spans="18:19" x14ac:dyDescent="0.55000000000000004">
      <c r="R89">
        <v>1</v>
      </c>
    </row>
    <row r="92" spans="18:19" x14ac:dyDescent="0.55000000000000004">
      <c r="S92">
        <v>1</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70"/>
  <sheetViews>
    <sheetView topLeftCell="A2" workbookViewId="0">
      <pane xSplit="2" ySplit="2" topLeftCell="C261" activePane="bottomRight" state="frozen"/>
      <selection activeCell="O24" sqref="O24"/>
      <selection pane="topRight" activeCell="O24" sqref="O24"/>
      <selection pane="bottomLeft" activeCell="O24" sqref="O24"/>
      <selection pane="bottomRight" activeCell="F267" sqref="F267"/>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x14ac:dyDescent="0.55000000000000004">
      <c r="B268" s="249"/>
      <c r="C268" s="45"/>
      <c r="G268" s="1"/>
      <c r="H268" s="129"/>
      <c r="I268" s="286"/>
      <c r="J268" s="129"/>
      <c r="K268" s="287"/>
      <c r="L268" s="288"/>
      <c r="M268" s="286"/>
      <c r="N268" s="287"/>
      <c r="O268" s="129"/>
      <c r="P268" s="286"/>
      <c r="Q268" s="289"/>
      <c r="R268" s="290"/>
      <c r="S268" s="289"/>
      <c r="T268" s="129"/>
      <c r="U268" s="291"/>
      <c r="V268" s="286"/>
      <c r="W268" s="286"/>
      <c r="X268" s="129"/>
      <c r="Y268" s="286"/>
      <c r="Z268" s="129"/>
    </row>
    <row r="269" spans="1:26" ht="7.5" customHeight="1" x14ac:dyDescent="0.55000000000000004">
      <c r="H269" s="286"/>
      <c r="I269" s="286"/>
      <c r="J269" s="286"/>
      <c r="K269" s="286"/>
      <c r="L269" s="292"/>
      <c r="M269" s="286"/>
      <c r="N269" s="286"/>
      <c r="O269" s="286"/>
      <c r="P269" s="286"/>
      <c r="Q269" s="286"/>
      <c r="R269" s="292"/>
      <c r="S269" s="286"/>
      <c r="T269" s="286"/>
      <c r="U269" s="286"/>
      <c r="V269" s="286"/>
      <c r="W269" s="286"/>
      <c r="X269" s="129"/>
      <c r="Y269" s="286"/>
      <c r="Z269" s="129"/>
    </row>
    <row r="270" spans="1:26" x14ac:dyDescent="0.55000000000000004">
      <c r="H270" s="286"/>
      <c r="I270" s="286"/>
      <c r="J270" s="286"/>
      <c r="K270" s="286"/>
      <c r="L270" s="292"/>
      <c r="M270" s="286"/>
      <c r="N270" s="286"/>
      <c r="O270" s="286"/>
      <c r="P270" s="286"/>
      <c r="Q270" s="286"/>
      <c r="R270" s="292"/>
      <c r="S270" s="286"/>
      <c r="T270" s="286"/>
      <c r="U270" s="286"/>
      <c r="V270" s="286"/>
      <c r="W270" s="286"/>
      <c r="X270" s="129"/>
      <c r="Y270" s="286"/>
      <c r="Z270"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2021-04-04T08:14:48Z</dcterms:modified>
</cp:coreProperties>
</file>