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5B0C66C-936C-483B-9F32-4F894D4CE9A4}" xr6:coauthVersionLast="46" xr6:coauthVersionMax="46" xr10:uidLastSave="{00000000-0000-0000-0000-000000000000}"/>
  <bookViews>
    <workbookView xWindow="-110" yWindow="-110" windowWidth="19420" windowHeight="9600" tabRatio="802" firstSheet="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19" i="2" l="1"/>
  <c r="AA519" i="2"/>
  <c r="Z519" i="2"/>
  <c r="Y519" i="2"/>
  <c r="X519" i="2"/>
  <c r="W519" i="2"/>
  <c r="K519" i="2"/>
  <c r="CM518" i="5"/>
  <c r="CL518" i="5"/>
  <c r="CK518" i="5"/>
  <c r="CJ518" i="5"/>
  <c r="CI518" i="5"/>
  <c r="CH518" i="5"/>
  <c r="CG518" i="5"/>
  <c r="CF518" i="5"/>
  <c r="CE518" i="5"/>
  <c r="CD518" i="5"/>
  <c r="CC518" i="5"/>
  <c r="CB518" i="5"/>
  <c r="CA518" i="5"/>
  <c r="BZ518" i="5"/>
  <c r="BY518" i="5"/>
  <c r="BX518" i="5"/>
  <c r="BW518" i="5"/>
  <c r="BV518" i="5"/>
  <c r="BU518" i="5"/>
  <c r="BS518" i="5"/>
  <c r="BR518" i="5"/>
  <c r="BQ518" i="5"/>
  <c r="BP518" i="5"/>
  <c r="BO518" i="5"/>
  <c r="BN518" i="5"/>
  <c r="BL518" i="5"/>
  <c r="BK518" i="5"/>
  <c r="BI518" i="5"/>
  <c r="BH518" i="5"/>
  <c r="BG518" i="5"/>
  <c r="BF518" i="5"/>
  <c r="BE518" i="5"/>
  <c r="BJ518" i="5" s="1"/>
  <c r="BM518" i="5" s="1"/>
  <c r="BD518" i="5"/>
  <c r="BC518" i="5"/>
  <c r="BA518" i="5"/>
  <c r="AZ518" i="5"/>
  <c r="AG518" i="5"/>
  <c r="AU518" i="5"/>
  <c r="AS518" i="5"/>
  <c r="P519" i="2"/>
  <c r="O519" i="2"/>
  <c r="M519" i="2"/>
  <c r="H519" i="2"/>
  <c r="B281" i="7"/>
  <c r="AG281" i="7" s="1"/>
  <c r="I281" i="7"/>
  <c r="AH281" i="7"/>
  <c r="AF281" i="7"/>
  <c r="Y322" i="6"/>
  <c r="Z322" i="6" s="1"/>
  <c r="X322" i="6"/>
  <c r="V322" i="6"/>
  <c r="U322" i="6"/>
  <c r="T322" i="6"/>
  <c r="S322" i="6"/>
  <c r="R322" i="6"/>
  <c r="N322" i="6"/>
  <c r="L322" i="6"/>
  <c r="K322" i="6"/>
  <c r="I322" i="6"/>
  <c r="W322" i="6" s="1"/>
  <c r="AD518" i="5"/>
  <c r="AE518" i="5" s="1"/>
  <c r="AC518" i="5"/>
  <c r="AB518" i="5"/>
  <c r="AA518" i="5"/>
  <c r="Z518" i="5"/>
  <c r="Y518" i="5"/>
  <c r="C518" i="5"/>
  <c r="D518" i="5" s="1"/>
  <c r="AI518" i="5"/>
  <c r="AQ518" i="5"/>
  <c r="AO518" i="5"/>
  <c r="AM518" i="5"/>
  <c r="AK518" i="5"/>
  <c r="AX518" i="5"/>
  <c r="AW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I519" i="2" l="1"/>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86"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86"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86"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21" i="5" s="1"/>
  <c r="CF443" i="5"/>
  <c r="AE521"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22" i="5"/>
  <c r="CH378" i="5" l="1"/>
  <c r="CE378" i="5"/>
  <c r="CD378" i="5"/>
  <c r="CC378" i="5"/>
  <c r="CB378" i="5"/>
  <c r="CA378" i="5"/>
  <c r="BZ378" i="5"/>
  <c r="BY378" i="5"/>
  <c r="BX378" i="5"/>
  <c r="BW378" i="5"/>
  <c r="BS378" i="5"/>
  <c r="BR378" i="5"/>
  <c r="BQ378" i="5"/>
  <c r="BP378" i="5"/>
  <c r="BL378" i="5"/>
  <c r="BK378" i="5"/>
  <c r="BH378" i="5"/>
  <c r="BF378" i="5"/>
  <c r="BB522"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86"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86" i="7"/>
  <c r="R286"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86" i="7"/>
  <c r="AC286" i="7"/>
  <c r="AB286" i="7"/>
  <c r="Z286" i="7"/>
  <c r="G286" i="7"/>
  <c r="W286" i="7"/>
  <c r="P286" i="7"/>
  <c r="M286" i="7"/>
  <c r="E286"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91"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24"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2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I44" i="6"/>
  <c r="W43" i="6"/>
  <c r="AF524" i="5"/>
  <c r="AD523"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23" i="5"/>
  <c r="L523"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W321" i="6" s="1"/>
  <c r="D284" i="5"/>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BI474" i="5"/>
  <c r="BG474" i="5" s="1"/>
  <c r="D474" i="5"/>
  <c r="H310" i="2"/>
  <c r="Y309" i="2"/>
  <c r="M281" i="2"/>
  <c r="M282" i="2" s="1"/>
  <c r="AB280" i="2"/>
  <c r="I280" i="2"/>
  <c r="D517" i="5" l="1"/>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Y499" i="2"/>
  <c r="Y498" i="2"/>
  <c r="Y497" i="2"/>
  <c r="Y496" i="2"/>
  <c r="AB370" i="2"/>
  <c r="M371" i="2"/>
  <c r="I370" i="2"/>
  <c r="Y518" i="2" l="1"/>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86" i="7"/>
  <c r="AH197" i="7"/>
  <c r="U286" i="7"/>
  <c r="S286" i="7"/>
  <c r="Q286" i="7"/>
  <c r="N286" i="7"/>
  <c r="L286" i="7"/>
  <c r="F286" i="7"/>
  <c r="J286" i="7"/>
  <c r="X286" i="7"/>
  <c r="AA286" i="7"/>
  <c r="B197" i="7"/>
  <c r="B286" i="7" s="1"/>
  <c r="H286"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18" i="2" l="1"/>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<sst xmlns="http://schemas.openxmlformats.org/spreadsheetml/2006/main" count="832" uniqueCount="616">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</sst>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国家衛健委発表に基づく感染状況!$X$27:$X$521</c:f>
              <c:numCache>
                <c:formatCode>#,##0_);[Red]\(#,##0\)</c:formatCode>
                <c:ptCount val="4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国家衛健委発表に基づく感染状況!$Y$27:$Y$521</c:f>
              <c:numCache>
                <c:formatCode>General</c:formatCode>
                <c:ptCount val="4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香港マカオ台湾の患者・海外輸入症例・無症状病原体保有者!$CL$189:$CL$519</c:f>
              <c:numCache>
                <c:formatCode>m"月"d"日"</c:formatCode>
                <c:ptCount val="33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numCache>
            </c:numRef>
          </c:cat>
          <c:val>
            <c:numRef>
              <c:f>香港マカオ台湾の患者・海外輸入症例・無症状病原体保有者!$CM$189:$CM$519</c:f>
              <c:numCache>
                <c:formatCode>General</c:formatCode>
                <c:ptCount val="33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香港マカオ台湾の患者・海外輸入症例・無症状病原体保有者!$CJ$189:$CJ$519</c:f>
              <c:numCache>
                <c:formatCode>m"月"d"日"</c:formatCode>
                <c:ptCount val="33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numCache>
            </c:numRef>
          </c:cat>
          <c:val>
            <c:numRef>
              <c:f>香港マカオ台湾の患者・海外輸入症例・無症状病原体保有者!$CK$189:$CK$519</c:f>
              <c:numCache>
                <c:formatCode>General</c:formatCode>
                <c:ptCount val="33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省市別輸入症例数変化!$D$2:$D$284</c:f>
              <c:numCache>
                <c:formatCode>General</c:formatCode>
                <c:ptCount val="283"/>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省市別輸入症例数変化!$E$2:$E$284</c:f>
              <c:numCache>
                <c:formatCode>General</c:formatCode>
                <c:ptCount val="283"/>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省市別輸入症例数変化!$F$2:$F$284</c:f>
              <c:numCache>
                <c:formatCode>General</c:formatCode>
                <c:ptCount val="283"/>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省市別輸入症例数変化!$G$2:$G$284</c:f>
              <c:numCache>
                <c:formatCode>General</c:formatCode>
                <c:ptCount val="283"/>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省市別輸入症例数変化!$H$2:$H$284</c:f>
              <c:numCache>
                <c:formatCode>General</c:formatCode>
                <c:ptCount val="283"/>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省市別輸入症例数変化!$C$2:$C$284</c:f>
              <c:numCache>
                <c:formatCode>m"月"d"日"</c:formatCode>
                <c:ptCount val="28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numCache>
            </c:numRef>
          </c:cat>
          <c:val>
            <c:numRef>
              <c:f>省市別輸入症例数変化!$I$2:$I$284</c:f>
              <c:numCache>
                <c:formatCode>0_);[Red]\(0\)</c:formatCode>
                <c:ptCount val="283"/>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1" formatCode="General">
                  <c:v>1</c:v>
                </c:pt>
              </c:numCache>
            </c:numRef>
          </c:cat>
          <c:val>
            <c:numRef>
              <c:f>省市別輸入症例数変化!$AG$2:$AG$283</c:f>
              <c:numCache>
                <c:formatCode>0_);[Red]\(0\)</c:formatCode>
                <c:ptCount val="282"/>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省市別輸入症例数変化!$AF$2:$AF$283</c:f>
              <c:numCache>
                <c:formatCode>m"月"d"日"</c:formatCode>
                <c:ptCount val="28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1" formatCode="General">
                  <c:v>1</c:v>
                </c:pt>
              </c:numCache>
            </c:numRef>
          </c:cat>
          <c:val>
            <c:numRef>
              <c:f>省市別輸入症例数変化!$AH$2:$AH$283</c:f>
              <c:numCache>
                <c:formatCode>General</c:formatCode>
                <c:ptCount val="282"/>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香港マカオ台湾の患者・海外輸入症例・無症状病原体保有者!$BQ$29:$BQ$520</c:f>
              <c:numCache>
                <c:formatCode>General</c:formatCode>
                <c:ptCount val="49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香港マカオ台湾の患者・海外輸入症例・無症状病原体保有者!$BR$29:$BR$520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香港マカオ台湾の患者・海外輸入症例・無症状病原体保有者!$BS$29:$BS$520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香港マカオ台湾の患者・海外輸入症例・無症状病原体保有者!$AX$169:$AX$519</c:f>
              <c:numCache>
                <c:formatCode>m"月"d"日"</c:formatCode>
                <c:ptCount val="3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numCache>
            </c:numRef>
          </c:cat>
          <c:val>
            <c:numRef>
              <c:f>香港マカオ台湾の患者・海外輸入症例・無症状病原体保有者!$AY$169:$AY$519</c:f>
              <c:numCache>
                <c:formatCode>General</c:formatCode>
                <c:ptCount val="35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香港マカオ台湾の患者・海外輸入症例・無症状病原体保有者!$AX$169:$AX$519</c:f>
              <c:numCache>
                <c:formatCode>m"月"d"日"</c:formatCode>
                <c:ptCount val="3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numCache>
            </c:numRef>
          </c:cat>
          <c:val>
            <c:numRef>
              <c:f>香港マカオ台湾の患者・海外輸入症例・無症状病原体保有者!$BB$169:$BB$519</c:f>
              <c:numCache>
                <c:formatCode>General</c:formatCode>
                <c:ptCount val="35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香港マカオ台湾の患者・海外輸入症例・無症状病原体保有者!$AX$169:$AX$519</c:f>
              <c:numCache>
                <c:formatCode>m"月"d"日"</c:formatCode>
                <c:ptCount val="3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numCache>
            </c:numRef>
          </c:cat>
          <c:val>
            <c:numRef>
              <c:f>香港マカオ台湾の患者・海外輸入症例・無症状病原体保有者!$AZ$169:$AZ$519</c:f>
              <c:numCache>
                <c:formatCode>General</c:formatCode>
                <c:ptCount val="35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香港マカオ台湾の患者・海外輸入症例・無症状病原体保有者!$AX$169:$AX$519</c:f>
              <c:numCache>
                <c:formatCode>m"月"d"日"</c:formatCode>
                <c:ptCount val="35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numCache>
            </c:numRef>
          </c:cat>
          <c:val>
            <c:numRef>
              <c:f>香港マカオ台湾の患者・海外輸入症例・無症状病原体保有者!$BC$169:$BC$519</c:f>
              <c:numCache>
                <c:formatCode>General</c:formatCode>
                <c:ptCount val="35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新疆の情況!$U$6:$U$324</c:f>
              <c:strCache>
                <c:ptCount val="31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strCache>
            </c:strRef>
          </c:cat>
          <c:val>
            <c:numRef>
              <c:f>新疆の情況!$V$6:$V$324</c:f>
              <c:numCache>
                <c:formatCode>General</c:formatCode>
                <c:ptCount val="319"/>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新疆の情況!$U$6:$U$324</c:f>
              <c:strCache>
                <c:ptCount val="31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strCache>
            </c:strRef>
          </c:cat>
          <c:val>
            <c:numRef>
              <c:f>新疆の情況!$Y$6:$Y$324</c:f>
              <c:numCache>
                <c:formatCode>General</c:formatCode>
                <c:ptCount val="319"/>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新疆の情況!$U$6:$U$324</c:f>
              <c:strCache>
                <c:ptCount val="31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strCache>
            </c:strRef>
          </c:cat>
          <c:val>
            <c:numRef>
              <c:f>新疆の情況!$W$6:$W$324</c:f>
              <c:numCache>
                <c:formatCode>General</c:formatCode>
                <c:ptCount val="319"/>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新疆の情況!$U$6:$U$324</c:f>
              <c:strCache>
                <c:ptCount val="31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strCache>
            </c:strRef>
          </c:cat>
          <c:val>
            <c:numRef>
              <c:f>新疆の情況!$X$6:$X$324</c:f>
              <c:numCache>
                <c:formatCode>General</c:formatCode>
                <c:ptCount val="319"/>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新疆の情況!$U$6:$U$324</c:f>
              <c:strCache>
                <c:ptCount val="31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strCache>
            </c:strRef>
          </c:cat>
          <c:val>
            <c:numRef>
              <c:f>新疆の情況!$Z$6:$Z$324</c:f>
              <c:numCache>
                <c:formatCode>General</c:formatCode>
                <c:ptCount val="319"/>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国家衛健委発表に基づく感染状況!$X$27:$X$521</c:f>
              <c:numCache>
                <c:formatCode>#,##0_);[Red]\(#,##0\)</c:formatCode>
                <c:ptCount val="4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国家衛健委発表に基づく感染状況!$Y$27:$Y$521</c:f>
              <c:numCache>
                <c:formatCode>General</c:formatCode>
                <c:ptCount val="4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国家衛健委発表に基づく感染状況!$AA$27:$AA$521</c:f>
              <c:numCache>
                <c:formatCode>General</c:formatCode>
                <c:ptCount val="4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国家衛健委発表に基づく感染状況!$AB$27:$AB$521</c:f>
              <c:numCache>
                <c:formatCode>General</c:formatCode>
                <c:ptCount val="4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国家衛健委発表に基づく感染状況!$X$27:$X$521</c:f>
              <c:numCache>
                <c:formatCode>#,##0_);[Red]\(#,##0\)</c:formatCode>
                <c:ptCount val="4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国家衛健委発表に基づく感染状況!$Y$27:$Y$521</c:f>
              <c:numCache>
                <c:formatCode>General</c:formatCode>
                <c:ptCount val="4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国家衛健委発表に基づく感染状況!$AA$27:$AA$521</c:f>
              <c:numCache>
                <c:formatCode>General</c:formatCode>
                <c:ptCount val="4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国家衛健委発表に基づく感染状況!$AB$27:$AB$521</c:f>
              <c:numCache>
                <c:formatCode>General</c:formatCode>
                <c:ptCount val="4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国家衛健委発表に基づく感染状況!$AA$27:$AA$521</c:f>
              <c:numCache>
                <c:formatCode>General</c:formatCode>
                <c:ptCount val="4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国家衛健委発表に基づく感染状況!$AB$27:$AB$521</c:f>
              <c:numCache>
                <c:formatCode>General</c:formatCode>
                <c:ptCount val="4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国家衛健委発表に基づく感染状況!$X$27:$X$521</c:f>
              <c:numCache>
                <c:formatCode>#,##0_);[Red]\(#,##0\)</c:formatCode>
                <c:ptCount val="4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国家衛健委発表に基づく感染状況!$Y$27:$Y$521</c:f>
              <c:numCache>
                <c:formatCode>General</c:formatCode>
                <c:ptCount val="4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国家衛健委発表に基づく感染状況!$AA$27:$AA$521</c:f>
              <c:numCache>
                <c:formatCode>General</c:formatCode>
                <c:ptCount val="4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国家衛健委発表に基づく感染状況!$Z$27:$Z$521</c:f>
              <c:numCache>
                <c:formatCode>m"月"d"日"</c:formatCode>
                <c:ptCount val="4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numCache>
            </c:numRef>
          </c:cat>
          <c:val>
            <c:numRef>
              <c:f>国家衛健委発表に基づく感染状況!$AB$27:$AB$521</c:f>
              <c:numCache>
                <c:formatCode>General</c:formatCode>
                <c:ptCount val="4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香港マカオ台湾の患者・海外輸入症例・無症状病原体保有者!$CI$29:$CI$520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香港マカオ台湾の患者・海外輸入症例・無症状病原体保有者!$CF$29:$CF$520</c:f>
              <c:numCache>
                <c:formatCode>General</c:formatCode>
                <c:ptCount val="49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香港マカオ台湾の患者・海外輸入症例・無症状病原体保有者!$CG$29:$CG$520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香港マカオ台湾の患者・海外輸入症例・無症状病原体保有者!$BE$70:$BE$520</c:f>
              <c:numCache>
                <c:formatCode>m"月"d"日"</c:formatCode>
                <c:ptCount val="45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numCache>
            </c:numRef>
          </c:cat>
          <c:val>
            <c:numRef>
              <c:f>香港マカオ台湾の患者・海外輸入症例・無症状病原体保有者!$BF$70:$BF$520</c:f>
              <c:numCache>
                <c:formatCode>General</c:formatCode>
                <c:ptCount val="45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香港マカオ台湾の患者・海外輸入症例・無症状病原体保有者!$BE$70:$BE$520</c:f>
              <c:numCache>
                <c:formatCode>m"月"d"日"</c:formatCode>
                <c:ptCount val="45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numCache>
            </c:numRef>
          </c:cat>
          <c:val>
            <c:numRef>
              <c:f>香港マカオ台湾の患者・海外輸入症例・無症状病原体保有者!$BG$70:$BG$520</c:f>
              <c:numCache>
                <c:formatCode>General</c:formatCode>
                <c:ptCount val="45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香港マカオ台湾の患者・海外輸入症例・無症状病原体保有者!$BX$29:$BX$520</c:f>
              <c:numCache>
                <c:formatCode>General</c:formatCode>
                <c:ptCount val="49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香港マカオ台湾の患者・海外輸入症例・無症状病原体保有者!$BY$29:$BY$520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香港マカオ台湾の患者・海外輸入症例・無症状病原体保有者!$BZ$29:$BZ$520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香港マカオ台湾の患者・海外輸入症例・無症状病原体保有者!$CB$29:$CB$520</c:f>
              <c:numCache>
                <c:formatCode>General</c:formatCode>
                <c:ptCount val="49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香港マカオ台湾の患者・海外輸入症例・無症状病原体保有者!$CC$29:$CC$520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香港マカオ台湾の患者・海外輸入症例・無症状病原体保有者!$CD$29:$CD$520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5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香港マカオ台湾の患者・海外輸入症例・無症状病原体保有者!$BJ$97:$BJ$519</c:f>
              <c:numCache>
                <c:formatCode>m"月"d"日"</c:formatCode>
                <c:ptCount val="4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numCache>
            </c:numRef>
          </c:cat>
          <c:val>
            <c:numRef>
              <c:f>香港マカオ台湾の患者・海外輸入症例・無症状病原体保有者!$BK$97:$BK$519</c:f>
              <c:numCache>
                <c:formatCode>General</c:formatCode>
                <c:ptCount val="42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香港マカオ台湾の患者・海外輸入症例・無症状病原体保有者!$BJ$97:$BJ$519</c:f>
              <c:numCache>
                <c:formatCode>m"月"d"日"</c:formatCode>
                <c:ptCount val="4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numCache>
            </c:numRef>
          </c:cat>
          <c:val>
            <c:numRef>
              <c:f>香港マカオ台湾の患者・海外輸入症例・無症状病原体保有者!$BL$97:$BL$519</c:f>
              <c:numCache>
                <c:formatCode>General</c:formatCode>
                <c:ptCount val="42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香港マカオ台湾の患者・海外輸入症例・無症状病原体保有者!$BM$97:$BM$519</c:f>
              <c:numCache>
                <c:formatCode>m"月"d"日"</c:formatCode>
                <c:ptCount val="4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numCache>
            </c:numRef>
          </c:cat>
          <c:val>
            <c:numRef>
              <c:f>香港マカオ台湾の患者・海外輸入症例・無症状病原体保有者!$BN$97:$BN$519</c:f>
              <c:numCache>
                <c:formatCode>General</c:formatCode>
                <c:ptCount val="42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香港マカオ台湾の患者・海外輸入症例・無症状病原体保有者!$BM$97:$BM$519</c:f>
              <c:numCache>
                <c:formatCode>m"月"d"日"</c:formatCode>
                <c:ptCount val="42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numCache>
            </c:numRef>
          </c:cat>
          <c:val>
            <c:numRef>
              <c:f>香港マカオ台湾の患者・海外輸入症例・無症状病原体保有者!$BO$97:$BO$519</c:f>
              <c:numCache>
                <c:formatCode>General</c:formatCode>
                <c:ptCount val="42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香港マカオ台湾の患者・海外輸入症例・無症状病原体保有者!$CI$29:$CI$520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香港マカオ台湾の患者・海外輸入症例・無症状病原体保有者!$CF$29:$CF$520</c:f>
              <c:numCache>
                <c:formatCode>General</c:formatCode>
                <c:ptCount val="49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香港マカオ台湾の患者・海外輸入症例・無症状病原体保有者!$CE$29:$CE$520</c:f>
              <c:numCache>
                <c:formatCode>m"月"d"日"</c:formatCode>
                <c:ptCount val="49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numCache>
            </c:numRef>
          </c:cat>
          <c:val>
            <c:numRef>
              <c:f>香港マカオ台湾の患者・海外輸入症例・無症状病原体保有者!$CG$29:$CG$520</c:f>
              <c:numCache>
                <c:formatCode>General</c:formatCode>
                <c:ptCount val="4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30"/>
  <sheetViews>
    <sheetView zoomScaleNormal="100" workbookViewId="0">
      <pane xSplit="2" ySplit="5" topLeftCell="C512" activePane="bottomRight" state="frozen"/>
      <selection pane="topRight" activeCell="C1" sqref="C1"/>
      <selection pane="bottomLeft" activeCell="A8" sqref="A8"/>
      <selection pane="bottomRight" activeCell="C519" sqref="C51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44343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X519"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c r="C520" s="59"/>
      <c r="D520" s="49"/>
      <c r="E520" s="61"/>
      <c r="F520" s="60"/>
      <c r="G520" s="59"/>
      <c r="H520" s="61"/>
      <c r="I520" s="55"/>
      <c r="J520" s="59"/>
      <c r="K520" s="61"/>
      <c r="L520" s="59"/>
      <c r="M520" s="61"/>
      <c r="N520" s="48"/>
      <c r="O520" s="60"/>
      <c r="P520" s="124"/>
      <c r="Q520" s="60"/>
      <c r="R520" s="48"/>
      <c r="S520" s="60"/>
      <c r="T520" s="60"/>
      <c r="U520" s="78"/>
    </row>
    <row r="521" spans="2:29" ht="9.5" customHeight="1" thickBot="1" x14ac:dyDescent="0.6">
      <c r="B521" s="66"/>
      <c r="C521" s="79"/>
      <c r="D521" s="80"/>
      <c r="E521" s="82"/>
      <c r="F521" s="95"/>
      <c r="G521" s="79"/>
      <c r="H521" s="82"/>
      <c r="I521" s="82"/>
      <c r="J521" s="79"/>
      <c r="K521" s="82"/>
      <c r="L521" s="79"/>
      <c r="M521" s="82"/>
      <c r="N521" s="83"/>
      <c r="O521" s="81"/>
      <c r="P521" s="94"/>
      <c r="Q521" s="95"/>
      <c r="R521" s="120"/>
      <c r="S521" s="95"/>
      <c r="T521" s="95"/>
      <c r="U521" s="67"/>
    </row>
    <row r="523" spans="2:29" ht="13" customHeight="1" x14ac:dyDescent="0.55000000000000004">
      <c r="E523" s="112"/>
      <c r="F523" s="113"/>
      <c r="G523" s="112" t="s">
        <v>80</v>
      </c>
      <c r="H523" s="113"/>
      <c r="I523" s="113"/>
      <c r="J523" s="113"/>
      <c r="U523" s="72"/>
    </row>
    <row r="524" spans="2:29" ht="13" customHeight="1" x14ac:dyDescent="0.55000000000000004">
      <c r="E524" s="112" t="s">
        <v>98</v>
      </c>
      <c r="F524" s="113"/>
      <c r="G524" s="293" t="s">
        <v>79</v>
      </c>
      <c r="H524" s="294"/>
      <c r="I524" s="112" t="s">
        <v>106</v>
      </c>
      <c r="J524" s="113"/>
    </row>
    <row r="525" spans="2:29" ht="13" customHeight="1" x14ac:dyDescent="0.55000000000000004">
      <c r="B525" s="130"/>
      <c r="E525" s="114" t="s">
        <v>108</v>
      </c>
      <c r="F525" s="113"/>
      <c r="G525" s="115"/>
      <c r="H525" s="115"/>
      <c r="I525" s="112" t="s">
        <v>107</v>
      </c>
      <c r="J525" s="113"/>
    </row>
    <row r="526" spans="2:29" ht="18.5" customHeight="1" x14ac:dyDescent="0.55000000000000004">
      <c r="E526" s="112" t="s">
        <v>96</v>
      </c>
      <c r="F526" s="113"/>
      <c r="G526" s="112" t="s">
        <v>97</v>
      </c>
      <c r="H526" s="113"/>
      <c r="I526" s="113"/>
      <c r="J526" s="113"/>
    </row>
    <row r="527" spans="2:29" ht="13" customHeight="1" x14ac:dyDescent="0.55000000000000004">
      <c r="E527" s="112" t="s">
        <v>98</v>
      </c>
      <c r="F527" s="113"/>
      <c r="G527" s="112" t="s">
        <v>99</v>
      </c>
      <c r="H527" s="113"/>
      <c r="I527" s="113"/>
      <c r="J527" s="113"/>
    </row>
    <row r="528" spans="2:29" ht="13" customHeight="1" x14ac:dyDescent="0.55000000000000004">
      <c r="E528" s="112" t="s">
        <v>98</v>
      </c>
      <c r="F528" s="113"/>
      <c r="G528" s="112" t="s">
        <v>100</v>
      </c>
      <c r="H528" s="113"/>
      <c r="I528" s="113"/>
      <c r="J528" s="113"/>
    </row>
    <row r="529" spans="5:10" ht="13" customHeight="1" x14ac:dyDescent="0.55000000000000004">
      <c r="E529" s="112" t="s">
        <v>101</v>
      </c>
      <c r="F529" s="113"/>
      <c r="G529" s="112" t="s">
        <v>102</v>
      </c>
      <c r="H529" s="113"/>
      <c r="I529" s="113"/>
      <c r="J529" s="113"/>
    </row>
    <row r="530" spans="5:10" ht="13" customHeight="1" x14ac:dyDescent="0.55000000000000004">
      <c r="E530" s="112" t="s">
        <v>103</v>
      </c>
      <c r="F530" s="113"/>
      <c r="G530" s="112" t="s">
        <v>104</v>
      </c>
      <c r="H530" s="113"/>
      <c r="I530" s="113"/>
      <c r="J530" s="113"/>
    </row>
  </sheetData>
  <mergeCells count="12">
    <mergeCell ref="G524:H52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24"/>
  <sheetViews>
    <sheetView topLeftCell="A4" zoomScale="96" zoomScaleNormal="96" workbookViewId="0">
      <pane xSplit="1" ySplit="4" topLeftCell="B511" activePane="bottomRight" state="frozen"/>
      <selection activeCell="A4" sqref="A4"/>
      <selection pane="topRight" activeCell="B4" sqref="B4"/>
      <selection pane="bottomLeft" activeCell="A8" sqref="A8"/>
      <selection pane="bottomRight" activeCell="E517" sqref="E51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18"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18"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18" si="2496">+BA473+1</f>
        <v>257</v>
      </c>
      <c r="BB474" s="130">
        <v>0</v>
      </c>
      <c r="BC474" s="27">
        <f t="shared" si="2461"/>
        <v>964</v>
      </c>
      <c r="BD474" s="238">
        <f t="shared" ref="BD474:BD518"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BF518" si="4722">+B517</f>
        <v>12</v>
      </c>
      <c r="BG517" s="132">
        <f t="shared" ref="BG517" si="4723">+BI517</f>
        <v>5995</v>
      </c>
      <c r="BH517" s="229">
        <f t="shared" ref="BH517" si="4724">+A517</f>
        <v>44341</v>
      </c>
      <c r="BI517" s="132">
        <f t="shared" ref="BI517" si="4725">+C517</f>
        <v>5995</v>
      </c>
      <c r="BJ517" s="1">
        <f t="shared" ref="BJ517" si="4726">+BE517</f>
        <v>44341</v>
      </c>
      <c r="BK517">
        <f t="shared" ref="BK517:BK518" si="4727">+L517</f>
        <v>13</v>
      </c>
      <c r="BL517">
        <f t="shared" ref="BL517:BL518" si="4728">+M517</f>
        <v>10</v>
      </c>
      <c r="BM517" s="1">
        <f t="shared" ref="BM517" si="4729">+BJ517</f>
        <v>44341</v>
      </c>
      <c r="BN517">
        <f t="shared" ref="BN517" si="4730">+BN516+BK517</f>
        <v>9527</v>
      </c>
      <c r="BO517">
        <f t="shared" ref="BO517" si="4731">+BO516+BL517</f>
        <v>5030</v>
      </c>
      <c r="BP517" s="179">
        <f t="shared" ref="BP517" si="4732">+A517</f>
        <v>44341</v>
      </c>
      <c r="BQ517">
        <f t="shared" ref="BQ517:BQ518"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CB518" si="4743">+AR517</f>
        <v>5456</v>
      </c>
      <c r="CC517">
        <f t="shared" ref="CC517" si="4744">+AT517</f>
        <v>1133</v>
      </c>
      <c r="CD517">
        <f t="shared" ref="CD517:CD518"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c r="B519" s="147"/>
      <c r="C519" s="154"/>
      <c r="D519" s="154"/>
      <c r="E519" s="147"/>
      <c r="F519" s="147"/>
      <c r="G519" s="147"/>
      <c r="H519" s="135"/>
      <c r="I519" s="147"/>
      <c r="J519" s="135"/>
      <c r="K519" s="42"/>
      <c r="L519" s="146"/>
      <c r="M519" s="147"/>
      <c r="N519" s="135"/>
      <c r="O519" s="135"/>
      <c r="P519" s="147"/>
      <c r="Q519" s="147"/>
      <c r="R519" s="135"/>
      <c r="S519" s="135"/>
      <c r="T519" s="147"/>
      <c r="U519" s="147"/>
      <c r="V519" s="135"/>
      <c r="W519" s="42"/>
      <c r="X519" s="148"/>
      <c r="Z519" s="75"/>
      <c r="AA519" s="230"/>
      <c r="AB519" s="230"/>
      <c r="AC519" s="231"/>
      <c r="AD519" s="183"/>
      <c r="AE519" s="243"/>
      <c r="AF519" s="155"/>
      <c r="AG519" s="184"/>
      <c r="AH519" s="155"/>
      <c r="AI519" s="184"/>
      <c r="AJ519" s="185"/>
      <c r="AK519" s="186"/>
      <c r="AL519" s="155"/>
      <c r="AM519" s="184"/>
      <c r="AN519" s="155"/>
      <c r="AO519" s="184"/>
      <c r="AP519" s="187"/>
      <c r="AQ519" s="186"/>
      <c r="AR519" s="155"/>
      <c r="AS519" s="184"/>
      <c r="AT519" s="155"/>
      <c r="AU519" s="184"/>
      <c r="AV519" s="188"/>
      <c r="AX519"/>
      <c r="AY519"/>
      <c r="AZ519"/>
      <c r="BB519"/>
      <c r="BQ519" s="45"/>
      <c r="BR519" s="45"/>
      <c r="BS519" s="45"/>
      <c r="BT519" s="45"/>
      <c r="BU519" s="45"/>
      <c r="BV519" s="45"/>
      <c r="BW519" s="45"/>
    </row>
    <row r="520" spans="1:91" ht="7" customHeight="1" thickBot="1" x14ac:dyDescent="0.6">
      <c r="A520" s="66"/>
      <c r="B520" s="146"/>
      <c r="C520" s="154"/>
      <c r="D520" s="147"/>
      <c r="E520" s="147"/>
      <c r="F520" s="147"/>
      <c r="G520" s="147"/>
      <c r="H520" s="135"/>
      <c r="I520" s="147"/>
      <c r="J520" s="135"/>
      <c r="K520" s="148"/>
      <c r="L520" s="146"/>
      <c r="M520" s="147"/>
      <c r="N520" s="135"/>
      <c r="O520" s="135"/>
      <c r="P520" s="147"/>
      <c r="Q520" s="147"/>
      <c r="R520" s="135"/>
      <c r="S520" s="135"/>
      <c r="T520" s="147"/>
      <c r="U520" s="147"/>
      <c r="V520" s="135"/>
      <c r="W520" s="42"/>
      <c r="X520" s="148"/>
      <c r="Z520" s="66"/>
      <c r="AA520" s="64"/>
      <c r="AB520" s="64"/>
      <c r="AC520" s="64"/>
      <c r="AD520" s="183"/>
      <c r="AE520" s="243"/>
      <c r="AF520" s="155"/>
      <c r="AG520" s="184"/>
      <c r="AH520" s="155"/>
      <c r="AI520" s="184"/>
      <c r="AJ520" s="185"/>
      <c r="AK520" s="186"/>
      <c r="AL520" s="155"/>
      <c r="AM520" s="184"/>
      <c r="AN520" s="155"/>
      <c r="AO520" s="184"/>
      <c r="AP520" s="187"/>
      <c r="AQ520" s="186"/>
      <c r="AR520" s="155"/>
      <c r="AS520" s="184"/>
      <c r="AT520" s="155"/>
      <c r="AU520" s="184"/>
      <c r="AV520" s="188"/>
    </row>
    <row r="521" spans="1:91" x14ac:dyDescent="0.55000000000000004">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AE521">
        <f>SUM(AD443:AD448)</f>
        <v>190</v>
      </c>
      <c r="AY521" s="45" t="s">
        <v>476</v>
      </c>
      <c r="BB521" s="45" t="s">
        <v>475</v>
      </c>
      <c r="BU521">
        <f>SUM(BU442:BU520)</f>
        <v>686</v>
      </c>
    </row>
    <row r="522" spans="1:91" x14ac:dyDescent="0.55000000000000004">
      <c r="AI522" s="259">
        <f>SUM(AI189:AI519)</f>
        <v>203</v>
      </c>
      <c r="AY522" s="45">
        <f>SUM(AY359:AY413)</f>
        <v>69</v>
      </c>
      <c r="BB522" s="45">
        <f>SUM(BB374:BB413)</f>
        <v>941</v>
      </c>
    </row>
    <row r="523" spans="1:91" x14ac:dyDescent="0.55000000000000004">
      <c r="L523">
        <f>SUM(L97:L522)</f>
        <v>9549</v>
      </c>
      <c r="P523">
        <f>SUM(P97:P522)</f>
        <v>1821</v>
      </c>
      <c r="AD523">
        <f>SUM(AD188:AD194)</f>
        <v>82</v>
      </c>
    </row>
    <row r="524" spans="1:91" ht="15" customHeight="1" x14ac:dyDescent="0.55000000000000004">
      <c r="A524" s="130"/>
      <c r="D524">
        <f>SUM(B229:B259)</f>
        <v>435</v>
      </c>
      <c r="Z524" s="130"/>
      <c r="AA524" s="130"/>
      <c r="AB524" s="130"/>
      <c r="AC524" s="130"/>
      <c r="AF524">
        <f>SUM(AD188:AD519)</f>
        <v>10633</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91"/>
  <sheetViews>
    <sheetView workbookViewId="0">
      <pane xSplit="3" ySplit="1" topLeftCell="D277" activePane="bottomRight" state="frozen"/>
      <selection pane="topRight" activeCell="C1" sqref="C1"/>
      <selection pane="bottomLeft" activeCell="A2" sqref="A2"/>
      <selection pane="bottomRight" activeCell="D283" sqref="D283"/>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81"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ht="17.5" customHeight="1" x14ac:dyDescent="0.55000000000000004">
      <c r="B282" s="265"/>
      <c r="C282" s="1"/>
      <c r="I282" s="265"/>
      <c r="AF282" s="1"/>
      <c r="AG282" s="266"/>
    </row>
    <row r="283" spans="2:34" x14ac:dyDescent="0.55000000000000004">
      <c r="B283" s="240"/>
      <c r="C283" s="1"/>
      <c r="AF283" s="278">
        <v>1</v>
      </c>
    </row>
    <row r="284" spans="2:34" s="264" customFormat="1" ht="5" customHeight="1" x14ac:dyDescent="0.55000000000000004">
      <c r="B284" s="263"/>
      <c r="C284" s="262"/>
      <c r="AE284" s="5"/>
    </row>
    <row r="285" spans="2:34" ht="5.5" customHeight="1" x14ac:dyDescent="0.55000000000000004">
      <c r="B285" s="256"/>
      <c r="C285" s="1"/>
    </row>
    <row r="286" spans="2:34" x14ac:dyDescent="0.55000000000000004">
      <c r="B286">
        <f>SUM(B2:B285)</f>
        <v>3658</v>
      </c>
      <c r="C286" s="1" t="s">
        <v>348</v>
      </c>
      <c r="D286" s="27">
        <f>SUM(D2:D285)</f>
        <v>1196</v>
      </c>
      <c r="E286" s="27">
        <f>SUM(E2:E285)</f>
        <v>700</v>
      </c>
      <c r="F286" s="27">
        <f>SUM(F2:F285)</f>
        <v>376</v>
      </c>
      <c r="G286" s="27">
        <f>SUM(G2:G285)</f>
        <v>252</v>
      </c>
      <c r="H286" s="27">
        <f>SUM(H2:H285)</f>
        <v>248</v>
      </c>
      <c r="J286">
        <f t="shared" ref="J286:AD286" si="352">SUM(J2:J285)</f>
        <v>56</v>
      </c>
      <c r="K286">
        <f t="shared" si="352"/>
        <v>2</v>
      </c>
      <c r="L286">
        <f t="shared" si="352"/>
        <v>14</v>
      </c>
      <c r="M286">
        <f t="shared" si="352"/>
        <v>25</v>
      </c>
      <c r="N286">
        <f t="shared" si="352"/>
        <v>20</v>
      </c>
      <c r="O286">
        <f t="shared" si="352"/>
        <v>17</v>
      </c>
      <c r="P286">
        <f t="shared" si="352"/>
        <v>25</v>
      </c>
      <c r="Q286">
        <f t="shared" si="352"/>
        <v>38</v>
      </c>
      <c r="R286">
        <f t="shared" si="352"/>
        <v>6</v>
      </c>
      <c r="S286">
        <f t="shared" si="352"/>
        <v>20</v>
      </c>
      <c r="T286">
        <f t="shared" si="352"/>
        <v>32</v>
      </c>
      <c r="U286">
        <f t="shared" si="352"/>
        <v>60</v>
      </c>
      <c r="V286">
        <f t="shared" si="352"/>
        <v>1</v>
      </c>
      <c r="W286">
        <f t="shared" si="352"/>
        <v>63</v>
      </c>
      <c r="X286">
        <f t="shared" si="352"/>
        <v>96</v>
      </c>
      <c r="Y286">
        <f t="shared" si="352"/>
        <v>1</v>
      </c>
      <c r="Z286">
        <f t="shared" si="352"/>
        <v>42</v>
      </c>
      <c r="AA286">
        <f t="shared" si="352"/>
        <v>46</v>
      </c>
      <c r="AB286">
        <f t="shared" si="352"/>
        <v>167</v>
      </c>
      <c r="AC286">
        <f t="shared" si="352"/>
        <v>69</v>
      </c>
      <c r="AD286">
        <f t="shared" si="352"/>
        <v>86</v>
      </c>
    </row>
    <row r="287" spans="2:34" x14ac:dyDescent="0.55000000000000004">
      <c r="C287" s="1"/>
    </row>
    <row r="288" spans="2:34" ht="5" customHeight="1" x14ac:dyDescent="0.55000000000000004">
      <c r="C288" s="1"/>
    </row>
    <row r="291" spans="2:10" x14ac:dyDescent="0.55000000000000004">
      <c r="B291" s="240"/>
      <c r="J291">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abSelected="1" topLeftCell="A109" zoomScale="70" zoomScaleNormal="70" workbookViewId="0">
      <selection activeCell="T120" sqref="T120"/>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25"/>
  <sheetViews>
    <sheetView topLeftCell="A2" workbookViewId="0">
      <pane xSplit="2" ySplit="2" topLeftCell="C314" activePane="bottomRight" state="frozen"/>
      <selection activeCell="O24" sqref="O24"/>
      <selection pane="topRight" activeCell="O24" sqref="O24"/>
      <selection pane="bottomLeft" activeCell="O24" sqref="O24"/>
      <selection pane="bottomRight" activeCell="I322" sqref="I32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x14ac:dyDescent="0.55000000000000004">
      <c r="B323" s="249"/>
      <c r="C323" s="45"/>
      <c r="G323" s="1"/>
      <c r="H323" s="129"/>
      <c r="I323" s="286"/>
      <c r="J323" s="129"/>
      <c r="K323" s="287"/>
      <c r="L323" s="288"/>
      <c r="M323" s="286"/>
      <c r="N323" s="287"/>
      <c r="O323" s="129"/>
      <c r="P323" s="286"/>
      <c r="Q323" s="289"/>
      <c r="R323" s="290"/>
      <c r="S323" s="289"/>
      <c r="T323" s="129"/>
      <c r="U323" s="291"/>
      <c r="V323" s="286"/>
      <c r="W323" s="286"/>
      <c r="X323" s="129"/>
      <c r="Y323" s="286"/>
      <c r="Z323" s="129"/>
    </row>
    <row r="324" spans="1:26" ht="7.5" customHeight="1" x14ac:dyDescent="0.55000000000000004">
      <c r="H324" s="286"/>
      <c r="I324" s="286"/>
      <c r="J324" s="286"/>
      <c r="K324" s="286"/>
      <c r="L324" s="292"/>
      <c r="M324" s="286"/>
      <c r="N324" s="286"/>
      <c r="O324" s="286"/>
      <c r="P324" s="286"/>
      <c r="Q324" s="286"/>
      <c r="R324" s="292"/>
      <c r="S324" s="286"/>
      <c r="T324" s="286"/>
      <c r="U324" s="286"/>
      <c r="V324" s="286"/>
      <c r="W324" s="286"/>
      <c r="X324" s="129"/>
      <c r="Y324" s="286"/>
      <c r="Z324" s="129"/>
    </row>
    <row r="325" spans="1:26" x14ac:dyDescent="0.55000000000000004">
      <c r="H325" s="286"/>
      <c r="I325" s="286"/>
      <c r="J325" s="286"/>
      <c r="K325" s="286"/>
      <c r="L325" s="292"/>
      <c r="M325" s="286"/>
      <c r="N325" s="286"/>
      <c r="O325" s="286"/>
      <c r="P325" s="286"/>
      <c r="Q325" s="286"/>
      <c r="R325" s="292"/>
      <c r="S325" s="286"/>
      <c r="T325" s="286"/>
      <c r="U325" s="286"/>
      <c r="V325" s="286"/>
      <c r="W325" s="286"/>
      <c r="X325" s="129"/>
      <c r="Y325" s="286"/>
      <c r="Z325"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2021-05-27T05:09:03Z</dcterms:modified>
</cp:coreProperties>
</file>