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16D1F452-F25E-4AB8-9AE8-EC8CEC9F7101}"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46" i="2" l="1"/>
  <c r="AA546" i="2"/>
  <c r="Z546" i="2"/>
  <c r="Y546" i="2"/>
  <c r="X546" i="2"/>
  <c r="W546" i="2"/>
  <c r="CM545" i="5"/>
  <c r="CL545" i="5"/>
  <c r="CK545" i="5"/>
  <c r="CJ545" i="5"/>
  <c r="CI545" i="5"/>
  <c r="CH545" i="5"/>
  <c r="CG545" i="5"/>
  <c r="CF545" i="5"/>
  <c r="CE545" i="5"/>
  <c r="CD545" i="5"/>
  <c r="CC545" i="5"/>
  <c r="CB545" i="5"/>
  <c r="CA545" i="5"/>
  <c r="BZ545" i="5"/>
  <c r="BY545" i="5"/>
  <c r="BX545" i="5"/>
  <c r="BW545" i="5"/>
  <c r="BU545" i="5"/>
  <c r="BV545" i="5" s="1"/>
  <c r="BS545" i="5"/>
  <c r="BR545" i="5"/>
  <c r="BQ545" i="5"/>
  <c r="BP545" i="5"/>
  <c r="BO545" i="5"/>
  <c r="BL545" i="5"/>
  <c r="BK545" i="5"/>
  <c r="BN545" i="5" s="1"/>
  <c r="BI545" i="5"/>
  <c r="BH545" i="5"/>
  <c r="BG545" i="5"/>
  <c r="BF545" i="5"/>
  <c r="BE545" i="5"/>
  <c r="BJ545" i="5" s="1"/>
  <c r="BM545" i="5" s="1"/>
  <c r="BD545" i="5"/>
  <c r="BC545" i="5"/>
  <c r="BA545" i="5"/>
  <c r="AZ545" i="5"/>
  <c r="AX545" i="5"/>
  <c r="AW545" i="5"/>
  <c r="AU545" i="5"/>
  <c r="AS545" i="5"/>
  <c r="AQ545" i="5" l="1"/>
  <c r="AO545" i="5"/>
  <c r="AM545" i="5"/>
  <c r="AK545" i="5"/>
  <c r="AI545" i="5"/>
  <c r="AG545" i="5"/>
  <c r="P546" i="2"/>
  <c r="O546" i="2"/>
  <c r="M546" i="2"/>
  <c r="K546" i="2"/>
  <c r="H546" i="2"/>
  <c r="AE545" i="5"/>
  <c r="AD545" i="5"/>
  <c r="AC545" i="5"/>
  <c r="AB545" i="5"/>
  <c r="AA545" i="5"/>
  <c r="Z545" i="5"/>
  <c r="Y545" i="5"/>
  <c r="C545" i="5"/>
  <c r="D545" i="5" s="1"/>
  <c r="AH308" i="7"/>
  <c r="AF308" i="7"/>
  <c r="I308" i="7"/>
  <c r="B308" i="7" s="1"/>
  <c r="AG308" i="7" s="1"/>
  <c r="Z348" i="6"/>
  <c r="Y348" i="6"/>
  <c r="V348" i="6"/>
  <c r="X348" i="6" s="1"/>
  <c r="U348" i="6"/>
  <c r="T348" i="6"/>
  <c r="S348" i="6"/>
  <c r="R348" i="6"/>
  <c r="N348" i="6"/>
  <c r="L348" i="6"/>
  <c r="K348" i="6"/>
  <c r="I348" i="6"/>
  <c r="W348" i="6" s="1"/>
  <c r="AU544" i="5"/>
  <c r="AS544" i="5"/>
  <c r="AQ544" i="5"/>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BE544" i="5"/>
  <c r="BJ544" i="5" s="1"/>
  <c r="BM544" i="5" s="1"/>
  <c r="AX544" i="5"/>
  <c r="AD544" i="5"/>
  <c r="AC544" i="5"/>
  <c r="AB544" i="5"/>
  <c r="AA544" i="5"/>
  <c r="Z544" i="5"/>
  <c r="CL544" i="5" s="1"/>
  <c r="I307" i="7"/>
  <c r="B307" i="7" s="1"/>
  <c r="AG307" i="7" s="1"/>
  <c r="AH307" i="7"/>
  <c r="AF307" i="7"/>
  <c r="I546" i="2" l="1"/>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F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I543" i="5" l="1"/>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13"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1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1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48" i="5" s="1"/>
  <c r="CF443" i="5"/>
  <c r="AE54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49" i="5"/>
  <c r="CH378" i="5" l="1"/>
  <c r="CE378" i="5"/>
  <c r="CD378" i="5"/>
  <c r="CC378" i="5"/>
  <c r="CB378" i="5"/>
  <c r="CA378" i="5"/>
  <c r="BZ378" i="5"/>
  <c r="BY378" i="5"/>
  <c r="BX378" i="5"/>
  <c r="BW378" i="5"/>
  <c r="BS378" i="5"/>
  <c r="BR378" i="5"/>
  <c r="BQ378" i="5"/>
  <c r="BP378" i="5"/>
  <c r="BL378" i="5"/>
  <c r="BK378" i="5"/>
  <c r="BH378" i="5"/>
  <c r="BF378" i="5"/>
  <c r="BB549"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13"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13" i="7"/>
  <c r="R313"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13" i="7"/>
  <c r="AC313" i="7"/>
  <c r="AB313" i="7"/>
  <c r="Z313" i="7"/>
  <c r="G313" i="7"/>
  <c r="W313" i="7"/>
  <c r="P313" i="7"/>
  <c r="M313" i="7"/>
  <c r="E313"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1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5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4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I44" i="6"/>
  <c r="W43" i="6"/>
  <c r="AF551" i="5"/>
  <c r="AD55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50" i="5"/>
  <c r="L55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W347" i="6" s="1"/>
  <c r="D310" i="5"/>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BI474" i="5"/>
  <c r="BG474" i="5" s="1"/>
  <c r="D474" i="5"/>
  <c r="H310" i="2"/>
  <c r="Y309" i="2"/>
  <c r="M281" i="2"/>
  <c r="M282" i="2" s="1"/>
  <c r="AB280" i="2"/>
  <c r="I280" i="2"/>
  <c r="D544" i="5" l="1"/>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Y545" i="2" l="1"/>
  <c r="Y544" i="2"/>
  <c r="M373" i="2"/>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13" i="7"/>
  <c r="S313" i="7"/>
  <c r="Q313" i="7"/>
  <c r="N313" i="7"/>
  <c r="L313" i="7"/>
  <c r="J313" i="7"/>
  <c r="X313" i="7"/>
  <c r="AA313"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45" i="2" l="1"/>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13" i="7"/>
  <c r="F313" i="7"/>
  <c r="H313" i="7"/>
  <c r="D313" i="7"/>
  <c r="B295" i="7"/>
  <c r="AG295" i="7" s="1"/>
  <c r="AH295" i="7"/>
</calcChain>
</file>

<file path=xl/sharedStrings.xml><?xml version="1.0" encoding="utf-8"?>
<sst xmlns="http://schemas.openxmlformats.org/spreadsheetml/2006/main" count="859" uniqueCount="646">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</sst>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国家衛健委発表に基づく感染状況!$X$27:$X$548</c:f>
              <c:numCache>
                <c:formatCode>#,##0_);[Red]\(#,##0\)</c:formatCode>
                <c:ptCount val="5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国家衛健委発表に基づく感染状況!$Y$27:$Y$548</c:f>
              <c:numCache>
                <c:formatCode>General</c:formatCode>
                <c:ptCount val="5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香港マカオ台湾の患者・海外輸入症例・無症状病原体保有者!$CL$189:$CL$546</c:f>
              <c:numCache>
                <c:formatCode>m"月"d"日"</c:formatCode>
                <c:ptCount val="3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numCache>
            </c:numRef>
          </c:cat>
          <c:val>
            <c:numRef>
              <c:f>香港マカオ台湾の患者・海外輸入症例・無症状病原体保有者!$CM$189:$CM$546</c:f>
              <c:numCache>
                <c:formatCode>General</c:formatCode>
                <c:ptCount val="3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香港マカオ台湾の患者・海外輸入症例・無症状病原体保有者!$CJ$189:$CJ$546</c:f>
              <c:numCache>
                <c:formatCode>m"月"d"日"</c:formatCode>
                <c:ptCount val="3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numCache>
            </c:numRef>
          </c:cat>
          <c:val>
            <c:numRef>
              <c:f>香港マカオ台湾の患者・海外輸入症例・無症状病原体保有者!$CK$189:$CK$546</c:f>
              <c:numCache>
                <c:formatCode>General</c:formatCode>
                <c:ptCount val="35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省市別輸入症例数変化!$C$2:$C$311</c:f>
              <c:numCache>
                <c:formatCode>m"月"d"日"</c:formatCode>
                <c:ptCount val="3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numCache>
            </c:numRef>
          </c:cat>
          <c:val>
            <c:numRef>
              <c:f>省市別輸入症例数変化!$D$2:$D$311</c:f>
              <c:numCache>
                <c:formatCode>General</c:formatCode>
                <c:ptCount val="31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省市別輸入症例数変化!$C$2:$C$311</c:f>
              <c:numCache>
                <c:formatCode>m"月"d"日"</c:formatCode>
                <c:ptCount val="3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numCache>
            </c:numRef>
          </c:cat>
          <c:val>
            <c:numRef>
              <c:f>省市別輸入症例数変化!$E$2:$E$311</c:f>
              <c:numCache>
                <c:formatCode>General</c:formatCode>
                <c:ptCount val="31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省市別輸入症例数変化!$C$2:$C$311</c:f>
              <c:numCache>
                <c:formatCode>m"月"d"日"</c:formatCode>
                <c:ptCount val="3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numCache>
            </c:numRef>
          </c:cat>
          <c:val>
            <c:numRef>
              <c:f>省市別輸入症例数変化!$F$2:$F$311</c:f>
              <c:numCache>
                <c:formatCode>General</c:formatCode>
                <c:ptCount val="31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省市別輸入症例数変化!$C$2:$C$311</c:f>
              <c:numCache>
                <c:formatCode>m"月"d"日"</c:formatCode>
                <c:ptCount val="3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numCache>
            </c:numRef>
          </c:cat>
          <c:val>
            <c:numRef>
              <c:f>省市別輸入症例数変化!$G$2:$G$311</c:f>
              <c:numCache>
                <c:formatCode>General</c:formatCode>
                <c:ptCount val="31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省市別輸入症例数変化!$C$2:$C$311</c:f>
              <c:numCache>
                <c:formatCode>m"月"d"日"</c:formatCode>
                <c:ptCount val="3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numCache>
            </c:numRef>
          </c:cat>
          <c:val>
            <c:numRef>
              <c:f>省市別輸入症例数変化!$H$2:$H$311</c:f>
              <c:numCache>
                <c:formatCode>General</c:formatCode>
                <c:ptCount val="31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省市別輸入症例数変化!$C$2:$C$311</c:f>
              <c:numCache>
                <c:formatCode>m"月"d"日"</c:formatCode>
                <c:ptCount val="3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numCache>
            </c:numRef>
          </c:cat>
          <c:val>
            <c:numRef>
              <c:f>省市別輸入症例数変化!$I$2:$I$311</c:f>
              <c:numCache>
                <c:formatCode>0_);[Red]\(0\)</c:formatCode>
                <c:ptCount val="31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省市別輸入症例数変化!$AF$2:$AF$310</c:f>
              <c:numCache>
                <c:formatCode>m"月"d"日"</c:formatCode>
                <c:ptCount val="3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8" formatCode="General">
                  <c:v>1</c:v>
                </c:pt>
              </c:numCache>
            </c:numRef>
          </c:cat>
          <c:val>
            <c:numRef>
              <c:f>省市別輸入症例数変化!$AG$2:$AG$310</c:f>
              <c:numCache>
                <c:formatCode>0_);[Red]\(0\)</c:formatCode>
                <c:ptCount val="30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省市別輸入症例数変化!$AF$2:$AF$310</c:f>
              <c:numCache>
                <c:formatCode>m"月"d"日"</c:formatCode>
                <c:ptCount val="3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8" formatCode="General">
                  <c:v>1</c:v>
                </c:pt>
              </c:numCache>
            </c:numRef>
          </c:cat>
          <c:val>
            <c:numRef>
              <c:f>省市別輸入症例数変化!$AH$2:$AH$310</c:f>
              <c:numCache>
                <c:formatCode>General</c:formatCode>
                <c:ptCount val="30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香港マカオ台湾の患者・海外輸入症例・無症状病原体保有者!$BQ$29:$BQ$547</c:f>
              <c:numCache>
                <c:formatCode>General</c:formatCode>
                <c:ptCount val="51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香港マカオ台湾の患者・海外輸入症例・無症状病原体保有者!$BR$29:$BR$547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香港マカオ台湾の患者・海外輸入症例・無症状病原体保有者!$BS$29:$BS$547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香港マカオ台湾の患者・海外輸入症例・無症状病原体保有者!$AX$169:$AX$546</c:f>
              <c:numCache>
                <c:formatCode>m"月"d"日"</c:formatCode>
                <c:ptCount val="3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numCache>
            </c:numRef>
          </c:cat>
          <c:val>
            <c:numRef>
              <c:f>香港マカオ台湾の患者・海外輸入症例・無症状病原体保有者!$AY$169:$AY$546</c:f>
              <c:numCache>
                <c:formatCode>General</c:formatCode>
                <c:ptCount val="37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香港マカオ台湾の患者・海外輸入症例・無症状病原体保有者!$AX$169:$AX$546</c:f>
              <c:numCache>
                <c:formatCode>m"月"d"日"</c:formatCode>
                <c:ptCount val="3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numCache>
            </c:numRef>
          </c:cat>
          <c:val>
            <c:numRef>
              <c:f>香港マカオ台湾の患者・海外輸入症例・無症状病原体保有者!$BB$169:$BB$546</c:f>
              <c:numCache>
                <c:formatCode>General</c:formatCode>
                <c:ptCount val="37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香港マカオ台湾の患者・海外輸入症例・無症状病原体保有者!$AX$169:$AX$546</c:f>
              <c:numCache>
                <c:formatCode>m"月"d"日"</c:formatCode>
                <c:ptCount val="3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numCache>
            </c:numRef>
          </c:cat>
          <c:val>
            <c:numRef>
              <c:f>香港マカオ台湾の患者・海外輸入症例・無症状病原体保有者!$AZ$169:$AZ$546</c:f>
              <c:numCache>
                <c:formatCode>General</c:formatCode>
                <c:ptCount val="37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香港マカオ台湾の患者・海外輸入症例・無症状病原体保有者!$AX$169:$AX$546</c:f>
              <c:numCache>
                <c:formatCode>m"月"d"日"</c:formatCode>
                <c:ptCount val="3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numCache>
            </c:numRef>
          </c:cat>
          <c:val>
            <c:numRef>
              <c:f>香港マカオ台湾の患者・海外輸入症例・無症状病原体保有者!$BC$169:$BC$546</c:f>
              <c:numCache>
                <c:formatCode>General</c:formatCode>
                <c:ptCount val="37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新疆の情況!$U$6:$U$350</c:f>
              <c:strCache>
                <c:ptCount val="3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strCache>
            </c:strRef>
          </c:cat>
          <c:val>
            <c:numRef>
              <c:f>新疆の情況!$V$6:$V$350</c:f>
              <c:numCache>
                <c:formatCode>General</c:formatCode>
                <c:ptCount val="34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新疆の情況!$U$6:$U$350</c:f>
              <c:strCache>
                <c:ptCount val="3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strCache>
            </c:strRef>
          </c:cat>
          <c:val>
            <c:numRef>
              <c:f>新疆の情況!$Y$6:$Y$350</c:f>
              <c:numCache>
                <c:formatCode>General</c:formatCode>
                <c:ptCount val="34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新疆の情況!$U$6:$U$350</c:f>
              <c:strCache>
                <c:ptCount val="3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strCache>
            </c:strRef>
          </c:cat>
          <c:val>
            <c:numRef>
              <c:f>新疆の情況!$W$6:$W$350</c:f>
              <c:numCache>
                <c:formatCode>General</c:formatCode>
                <c:ptCount val="34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新疆の情況!$U$6:$U$350</c:f>
              <c:strCache>
                <c:ptCount val="3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strCache>
            </c:strRef>
          </c:cat>
          <c:val>
            <c:numRef>
              <c:f>新疆の情況!$X$6:$X$350</c:f>
              <c:numCache>
                <c:formatCode>General</c:formatCode>
                <c:ptCount val="34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新疆の情況!$U$6:$U$350</c:f>
              <c:strCache>
                <c:ptCount val="3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strCache>
            </c:strRef>
          </c:cat>
          <c:val>
            <c:numRef>
              <c:f>新疆の情況!$Z$6:$Z$350</c:f>
              <c:numCache>
                <c:formatCode>General</c:formatCode>
                <c:ptCount val="34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国家衛健委発表に基づく感染状況!$X$27:$X$548</c:f>
              <c:numCache>
                <c:formatCode>#,##0_);[Red]\(#,##0\)</c:formatCode>
                <c:ptCount val="5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国家衛健委発表に基づく感染状況!$Y$27:$Y$548</c:f>
              <c:numCache>
                <c:formatCode>General</c:formatCode>
                <c:ptCount val="5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国家衛健委発表に基づく感染状況!$AA$27:$AA$548</c:f>
              <c:numCache>
                <c:formatCode>General</c:formatCode>
                <c:ptCount val="5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国家衛健委発表に基づく感染状況!$AB$27:$AB$548</c:f>
              <c:numCache>
                <c:formatCode>General</c:formatCode>
                <c:ptCount val="5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国家衛健委発表に基づく感染状況!$X$27:$X$548</c:f>
              <c:numCache>
                <c:formatCode>#,##0_);[Red]\(#,##0\)</c:formatCode>
                <c:ptCount val="5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国家衛健委発表に基づく感染状況!$Y$27:$Y$548</c:f>
              <c:numCache>
                <c:formatCode>General</c:formatCode>
                <c:ptCount val="5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国家衛健委発表に基づく感染状況!$AA$27:$AA$548</c:f>
              <c:numCache>
                <c:formatCode>General</c:formatCode>
                <c:ptCount val="5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国家衛健委発表に基づく感染状況!$AB$27:$AB$548</c:f>
              <c:numCache>
                <c:formatCode>General</c:formatCode>
                <c:ptCount val="5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国家衛健委発表に基づく感染状況!$AA$27:$AA$548</c:f>
              <c:numCache>
                <c:formatCode>General</c:formatCode>
                <c:ptCount val="5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国家衛健委発表に基づく感染状況!$AB$27:$AB$548</c:f>
              <c:numCache>
                <c:formatCode>General</c:formatCode>
                <c:ptCount val="5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国家衛健委発表に基づく感染状況!$X$27:$X$548</c:f>
              <c:numCache>
                <c:formatCode>#,##0_);[Red]\(#,##0\)</c:formatCode>
                <c:ptCount val="5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国家衛健委発表に基づく感染状況!$Y$27:$Y$548</c:f>
              <c:numCache>
                <c:formatCode>General</c:formatCode>
                <c:ptCount val="5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国家衛健委発表に基づく感染状況!$AA$27:$AA$548</c:f>
              <c:numCache>
                <c:formatCode>General</c:formatCode>
                <c:ptCount val="5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国家衛健委発表に基づく感染状況!$Z$27:$Z$548</c:f>
              <c:numCache>
                <c:formatCode>m"月"d"日"</c:formatCode>
                <c:ptCount val="5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numCache>
            </c:numRef>
          </c:cat>
          <c:val>
            <c:numRef>
              <c:f>国家衛健委発表に基づく感染状況!$AB$27:$AB$548</c:f>
              <c:numCache>
                <c:formatCode>General</c:formatCode>
                <c:ptCount val="5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香港マカオ台湾の患者・海外輸入症例・無症状病原体保有者!$CI$29:$CI$547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香港マカオ台湾の患者・海外輸入症例・無症状病原体保有者!$CF$29:$CF$547</c:f>
              <c:numCache>
                <c:formatCode>General</c:formatCode>
                <c:ptCount val="5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香港マカオ台湾の患者・海外輸入症例・無症状病原体保有者!$CG$29:$CG$547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香港マカオ台湾の患者・海外輸入症例・無症状病原体保有者!$BE$70:$BE$547</c:f>
              <c:numCache>
                <c:formatCode>m"月"d"日"</c:formatCode>
                <c:ptCount val="47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numCache>
            </c:numRef>
          </c:cat>
          <c:val>
            <c:numRef>
              <c:f>香港マカオ台湾の患者・海外輸入症例・無症状病原体保有者!$BF$70:$BF$547</c:f>
              <c:numCache>
                <c:formatCode>General</c:formatCode>
                <c:ptCount val="47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香港マカオ台湾の患者・海外輸入症例・無症状病原体保有者!$BE$70:$BE$547</c:f>
              <c:numCache>
                <c:formatCode>m"月"d"日"</c:formatCode>
                <c:ptCount val="47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numCache>
            </c:numRef>
          </c:cat>
          <c:val>
            <c:numRef>
              <c:f>香港マカオ台湾の患者・海外輸入症例・無症状病原体保有者!$BG$70:$BG$547</c:f>
              <c:numCache>
                <c:formatCode>General</c:formatCode>
                <c:ptCount val="47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香港マカオ台湾の患者・海外輸入症例・無症状病原体保有者!$BX$29:$BX$547</c:f>
              <c:numCache>
                <c:formatCode>General</c:formatCode>
                <c:ptCount val="51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香港マカオ台湾の患者・海外輸入症例・無症状病原体保有者!$BY$29:$BY$547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香港マカオ台湾の患者・海外輸入症例・無症状病原体保有者!$BZ$29:$BZ$547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香港マカオ台湾の患者・海外輸入症例・無症状病原体保有者!$CB$29:$CB$547</c:f>
              <c:numCache>
                <c:formatCode>General</c:formatCode>
                <c:ptCount val="51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香港マカオ台湾の患者・海外輸入症例・無症状病原体保有者!$CC$29:$CC$547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香港マカオ台湾の患者・海外輸入症例・無症状病原体保有者!$CD$29:$CD$547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6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香港マカオ台湾の患者・海外輸入症例・無症状病原体保有者!$BJ$97:$BJ$546</c:f>
              <c:numCache>
                <c:formatCode>m"月"d"日"</c:formatCode>
                <c:ptCount val="4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numCache>
            </c:numRef>
          </c:cat>
          <c:val>
            <c:numRef>
              <c:f>香港マカオ台湾の患者・海外輸入症例・無症状病原体保有者!$BK$97:$BK$546</c:f>
              <c:numCache>
                <c:formatCode>General</c:formatCode>
                <c:ptCount val="450"/>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香港マカオ台湾の患者・海外輸入症例・無症状病原体保有者!$BJ$97:$BJ$546</c:f>
              <c:numCache>
                <c:formatCode>m"月"d"日"</c:formatCode>
                <c:ptCount val="4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numCache>
            </c:numRef>
          </c:cat>
          <c:val>
            <c:numRef>
              <c:f>香港マカオ台湾の患者・海外輸入症例・無症状病原体保有者!$BL$97:$BL$546</c:f>
              <c:numCache>
                <c:formatCode>General</c:formatCode>
                <c:ptCount val="45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香港マカオ台湾の患者・海外輸入症例・無症状病原体保有者!$BM$97:$BM$546</c:f>
              <c:numCache>
                <c:formatCode>m"月"d"日"</c:formatCode>
                <c:ptCount val="4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numCache>
            </c:numRef>
          </c:cat>
          <c:val>
            <c:numRef>
              <c:f>香港マカオ台湾の患者・海外輸入症例・無症状病原体保有者!$BN$97:$BN$546</c:f>
              <c:numCache>
                <c:formatCode>General</c:formatCode>
                <c:ptCount val="45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香港マカオ台湾の患者・海外輸入症例・無症状病原体保有者!$BM$97:$BM$546</c:f>
              <c:numCache>
                <c:formatCode>m"月"d"日"</c:formatCode>
                <c:ptCount val="45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numCache>
            </c:numRef>
          </c:cat>
          <c:val>
            <c:numRef>
              <c:f>香港マカオ台湾の患者・海外輸入症例・無症状病原体保有者!$BO$97:$BO$546</c:f>
              <c:numCache>
                <c:formatCode>General</c:formatCode>
                <c:ptCount val="45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香港マカオ台湾の患者・海外輸入症例・無症状病原体保有者!$CI$29:$CI$547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香港マカオ台湾の患者・海外輸入症例・無症状病原体保有者!$CF$29:$CF$547</c:f>
              <c:numCache>
                <c:formatCode>General</c:formatCode>
                <c:ptCount val="51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香港マカオ台湾の患者・海外輸入症例・無症状病原体保有者!$CE$29:$CE$547</c:f>
              <c:numCache>
                <c:formatCode>m"月"d"日"</c:formatCode>
                <c:ptCount val="51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numCache>
            </c:numRef>
          </c:cat>
          <c:val>
            <c:numRef>
              <c:f>香港マカオ台湾の患者・海外輸入症例・無症状病原体保有者!$CG$29:$CG$547</c:f>
              <c:numCache>
                <c:formatCode>General</c:formatCode>
                <c:ptCount val="5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57"/>
  <sheetViews>
    <sheetView zoomScaleNormal="100" workbookViewId="0">
      <pane xSplit="2" ySplit="5" topLeftCell="C541" activePane="bottomRight" state="frozen"/>
      <selection pane="topRight" activeCell="C1" sqref="C1"/>
      <selection pane="bottomLeft" activeCell="A8" sqref="A8"/>
      <selection pane="bottomRight" activeCell="G547" sqref="G54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44370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c r="C547" s="59"/>
      <c r="D547" s="49"/>
      <c r="E547" s="61"/>
      <c r="F547" s="60"/>
      <c r="G547" s="59"/>
      <c r="H547" s="61"/>
      <c r="I547" s="55"/>
      <c r="J547" s="59"/>
      <c r="K547" s="61"/>
      <c r="L547" s="59"/>
      <c r="M547" s="61"/>
      <c r="N547" s="48"/>
      <c r="O547" s="60"/>
      <c r="P547" s="124"/>
      <c r="Q547" s="60"/>
      <c r="R547" s="48"/>
      <c r="S547" s="60"/>
      <c r="T547" s="60"/>
      <c r="U547" s="78"/>
    </row>
    <row r="548" spans="2:29" ht="9.5" customHeight="1" thickBot="1" x14ac:dyDescent="0.6">
      <c r="B548" s="66"/>
      <c r="C548" s="79"/>
      <c r="D548" s="80"/>
      <c r="E548" s="82"/>
      <c r="F548" s="95"/>
      <c r="G548" s="79"/>
      <c r="H548" s="82"/>
      <c r="I548" s="82"/>
      <c r="J548" s="79"/>
      <c r="K548" s="82"/>
      <c r="L548" s="79"/>
      <c r="M548" s="82"/>
      <c r="N548" s="83"/>
      <c r="O548" s="81"/>
      <c r="P548" s="94"/>
      <c r="Q548" s="95"/>
      <c r="R548" s="120"/>
      <c r="S548" s="95"/>
      <c r="T548" s="95"/>
      <c r="U548" s="67"/>
    </row>
    <row r="550" spans="2:29" ht="13" customHeight="1" x14ac:dyDescent="0.55000000000000004">
      <c r="E550" s="112"/>
      <c r="F550" s="113"/>
      <c r="G550" s="112" t="s">
        <v>80</v>
      </c>
      <c r="H550" s="113"/>
      <c r="I550" s="113"/>
      <c r="J550" s="113"/>
      <c r="U550" s="72"/>
    </row>
    <row r="551" spans="2:29" ht="13" customHeight="1" x14ac:dyDescent="0.55000000000000004">
      <c r="E551" s="112" t="s">
        <v>98</v>
      </c>
      <c r="F551" s="113"/>
      <c r="G551" s="293" t="s">
        <v>79</v>
      </c>
      <c r="H551" s="294"/>
      <c r="I551" s="112" t="s">
        <v>106</v>
      </c>
      <c r="J551" s="113"/>
    </row>
    <row r="552" spans="2:29" ht="13" customHeight="1" x14ac:dyDescent="0.55000000000000004">
      <c r="B552" s="130"/>
      <c r="E552" s="114" t="s">
        <v>108</v>
      </c>
      <c r="F552" s="113"/>
      <c r="G552" s="115"/>
      <c r="H552" s="115"/>
      <c r="I552" s="112" t="s">
        <v>107</v>
      </c>
      <c r="J552" s="113"/>
    </row>
    <row r="553" spans="2:29" ht="18.5" customHeight="1" x14ac:dyDescent="0.55000000000000004">
      <c r="E553" s="112" t="s">
        <v>96</v>
      </c>
      <c r="F553" s="113"/>
      <c r="G553" s="112" t="s">
        <v>97</v>
      </c>
      <c r="H553" s="113"/>
      <c r="I553" s="113"/>
      <c r="J553" s="113"/>
    </row>
    <row r="554" spans="2:29" ht="13" customHeight="1" x14ac:dyDescent="0.55000000000000004">
      <c r="E554" s="112" t="s">
        <v>98</v>
      </c>
      <c r="F554" s="113"/>
      <c r="G554" s="112" t="s">
        <v>99</v>
      </c>
      <c r="H554" s="113"/>
      <c r="I554" s="113"/>
      <c r="J554" s="113"/>
    </row>
    <row r="555" spans="2:29" ht="13" customHeight="1" x14ac:dyDescent="0.55000000000000004">
      <c r="E555" s="112" t="s">
        <v>98</v>
      </c>
      <c r="F555" s="113"/>
      <c r="G555" s="112" t="s">
        <v>100</v>
      </c>
      <c r="H555" s="113"/>
      <c r="I555" s="113"/>
      <c r="J555" s="113"/>
    </row>
    <row r="556" spans="2:29" ht="13" customHeight="1" x14ac:dyDescent="0.55000000000000004">
      <c r="E556" s="112" t="s">
        <v>101</v>
      </c>
      <c r="F556" s="113"/>
      <c r="G556" s="112" t="s">
        <v>102</v>
      </c>
      <c r="H556" s="113"/>
      <c r="I556" s="113"/>
      <c r="J556" s="113"/>
    </row>
    <row r="557" spans="2:29" ht="13" customHeight="1" x14ac:dyDescent="0.55000000000000004">
      <c r="E557" s="112" t="s">
        <v>103</v>
      </c>
      <c r="F557" s="113"/>
      <c r="G557" s="112" t="s">
        <v>104</v>
      </c>
      <c r="H557" s="113"/>
      <c r="I557" s="113"/>
      <c r="J557" s="113"/>
    </row>
  </sheetData>
  <mergeCells count="12">
    <mergeCell ref="G551:H55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51"/>
  <sheetViews>
    <sheetView tabSelected="1" topLeftCell="A4" zoomScale="96" zoomScaleNormal="96" workbookViewId="0">
      <pane xSplit="1" ySplit="4" topLeftCell="B537" activePane="bottomRight" state="frozen"/>
      <selection activeCell="A4" sqref="A4"/>
      <selection pane="topRight" activeCell="B4" sqref="B4"/>
      <selection pane="bottomLeft" activeCell="A8" sqref="A8"/>
      <selection pane="bottomRight" activeCell="T545" sqref="T545:U54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45"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45"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45" si="2496">+BA473+1</f>
        <v>257</v>
      </c>
      <c r="BB474" s="130">
        <v>0</v>
      </c>
      <c r="BC474" s="27">
        <f t="shared" si="2461"/>
        <v>964</v>
      </c>
      <c r="BD474" s="238">
        <f t="shared" ref="BD474:BD545"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AS545" si="6135">+AT544-AT543</f>
        <v>6401</v>
      </c>
      <c r="AT544" s="155">
        <v>7534</v>
      </c>
      <c r="AU544" s="184">
        <f t="shared" ref="AU544:AU545"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91" ht="18" customHeight="1" x14ac:dyDescent="0.55000000000000004">
      <c r="A545" s="179">
        <v>44369</v>
      </c>
      <c r="B545" s="240">
        <v>24</v>
      </c>
      <c r="C545" s="154">
        <f t="shared" ref="C545" si="6174">+B545+C544</f>
        <v>6461</v>
      </c>
      <c r="D545" s="154">
        <f t="shared" ref="D545" si="6175">+C545-F545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76">+A545</f>
        <v>44369</v>
      </c>
      <c r="AA545" s="230">
        <f t="shared" ref="AA545" si="6177">+AF545+AL545+AR545</f>
        <v>26106</v>
      </c>
      <c r="AB545" s="230">
        <f t="shared" ref="AB545" si="6178">+AH545+AN545+AT545</f>
        <v>19756</v>
      </c>
      <c r="AC545" s="231">
        <f t="shared" ref="AC545" si="6179">+AJ545+AP545+AV545</f>
        <v>785</v>
      </c>
      <c r="AD545" s="183">
        <f t="shared" ref="AD545" si="6180">+AF545-AF544</f>
        <v>7</v>
      </c>
      <c r="AE545" s="243">
        <f t="shared" ref="AE545" si="6181">+AE544+AD545</f>
        <v>10691</v>
      </c>
      <c r="AF545" s="155">
        <v>11896</v>
      </c>
      <c r="AG545" s="184">
        <f t="shared" ref="AG545" si="6182">+AH545-AH544</f>
        <v>2</v>
      </c>
      <c r="AH545" s="155">
        <v>11618</v>
      </c>
      <c r="AI545" s="184">
        <f t="shared" ref="AI545" si="6183">+AJ545-AJ544</f>
        <v>0</v>
      </c>
      <c r="AJ545" s="185">
        <v>210</v>
      </c>
      <c r="AK545" s="186">
        <f t="shared" ref="AK545" si="6184">+AL545-AL544</f>
        <v>0</v>
      </c>
      <c r="AL545" s="155">
        <v>53</v>
      </c>
      <c r="AM545" s="184">
        <f t="shared" ref="AM545" si="6185">+AN545-AN544</f>
        <v>0</v>
      </c>
      <c r="AN545" s="155">
        <v>51</v>
      </c>
      <c r="AO545" s="184">
        <f t="shared" ref="AO545" si="6186">+AP545-AP544</f>
        <v>0</v>
      </c>
      <c r="AP545" s="187">
        <v>0</v>
      </c>
      <c r="AQ545" s="186">
        <f t="shared" ref="AQ545" si="6187">+AR545-AR544</f>
        <v>77</v>
      </c>
      <c r="AR545" s="155">
        <v>14157</v>
      </c>
      <c r="AS545" s="184">
        <f t="shared" si="6135"/>
        <v>553</v>
      </c>
      <c r="AT545" s="155">
        <v>8087</v>
      </c>
      <c r="AU545" s="184">
        <f t="shared" si="6136"/>
        <v>6</v>
      </c>
      <c r="AV545" s="188">
        <v>575</v>
      </c>
      <c r="AW545" s="238">
        <f t="shared" si="1985"/>
        <v>384</v>
      </c>
      <c r="AX545" s="237">
        <f t="shared" ref="AX545" si="6188">+A545</f>
        <v>44369</v>
      </c>
      <c r="AY545" s="6">
        <v>0</v>
      </c>
      <c r="AZ545" s="238">
        <f t="shared" ref="AZ545" si="6189">+AZ544+AY545</f>
        <v>410</v>
      </c>
      <c r="BA545" s="238">
        <f t="shared" si="2496"/>
        <v>328</v>
      </c>
      <c r="BB545" s="130">
        <v>0</v>
      </c>
      <c r="BC545" s="27">
        <f t="shared" ref="BC545" si="6190">+BC544+BB545</f>
        <v>964</v>
      </c>
      <c r="BD545" s="238">
        <f t="shared" si="2497"/>
        <v>363</v>
      </c>
      <c r="BE545" s="229">
        <f t="shared" ref="BE545" si="6191">+Z545</f>
        <v>44369</v>
      </c>
      <c r="BF545" s="132">
        <f t="shared" ref="BF545" si="6192">+B545</f>
        <v>24</v>
      </c>
      <c r="BG545" s="132">
        <f t="shared" ref="BG545" si="6193">+BI545</f>
        <v>6461</v>
      </c>
      <c r="BH545" s="229">
        <f t="shared" ref="BH545" si="6194">+A545</f>
        <v>44369</v>
      </c>
      <c r="BI545" s="132">
        <f t="shared" ref="BI545" si="6195">+C545</f>
        <v>6461</v>
      </c>
      <c r="BJ545" s="1">
        <f t="shared" ref="BJ545" si="6196">+BE545</f>
        <v>44369</v>
      </c>
      <c r="BK545">
        <f t="shared" ref="BK545" si="6197">+L545</f>
        <v>21</v>
      </c>
      <c r="BL545">
        <f t="shared" ref="BL545" si="6198">+M545</f>
        <v>21</v>
      </c>
      <c r="BM545" s="1">
        <f t="shared" ref="BM545" si="6199">+BJ545</f>
        <v>44369</v>
      </c>
      <c r="BN545">
        <f t="shared" ref="BN545" si="6200">+BN544+BK545</f>
        <v>10155</v>
      </c>
      <c r="BO545">
        <f t="shared" ref="BO545" si="6201">+BO544+BL545</f>
        <v>5600</v>
      </c>
      <c r="BP545" s="179">
        <f t="shared" ref="BP545" si="6202">+A545</f>
        <v>44369</v>
      </c>
      <c r="BQ545">
        <f t="shared" ref="BQ545" si="6203">+AF545</f>
        <v>11896</v>
      </c>
      <c r="BR545">
        <f t="shared" ref="BR545" si="6204">+AH545</f>
        <v>11618</v>
      </c>
      <c r="BS545">
        <f t="shared" ref="BS545" si="6205">+AJ545</f>
        <v>210</v>
      </c>
      <c r="BT545">
        <v>15</v>
      </c>
      <c r="BU545">
        <f t="shared" ref="BU545" si="6206">+AD545</f>
        <v>7</v>
      </c>
      <c r="BV545">
        <f t="shared" ref="BV545" si="6207">+BV544+BU545</f>
        <v>746</v>
      </c>
      <c r="BW545" s="179">
        <f t="shared" ref="BW545" si="6208">+A545</f>
        <v>44369</v>
      </c>
      <c r="BX545">
        <f t="shared" ref="BX545" si="6209">+AL545</f>
        <v>53</v>
      </c>
      <c r="BY545">
        <f t="shared" ref="BY545" si="6210">+AN545</f>
        <v>51</v>
      </c>
      <c r="BZ545">
        <f t="shared" ref="BZ545" si="6211">+AP545</f>
        <v>0</v>
      </c>
      <c r="CA545" s="179">
        <f t="shared" ref="CA545" si="6212">+A545</f>
        <v>44369</v>
      </c>
      <c r="CB545">
        <f t="shared" ref="CB545" si="6213">+AR545</f>
        <v>14157</v>
      </c>
      <c r="CC545">
        <f t="shared" ref="CC545" si="6214">+AT545</f>
        <v>8087</v>
      </c>
      <c r="CD545">
        <f t="shared" ref="CD545" si="6215">+AV545</f>
        <v>575</v>
      </c>
      <c r="CE545" s="179">
        <f t="shared" ref="CE545" si="6216">+A545</f>
        <v>44369</v>
      </c>
      <c r="CF545">
        <f t="shared" ref="CF545" si="6217">+AD545</f>
        <v>7</v>
      </c>
      <c r="CG545">
        <f t="shared" ref="CG545" si="6218">+AG545</f>
        <v>2</v>
      </c>
      <c r="CH545" s="179">
        <f t="shared" ref="CH545" si="6219">+A545</f>
        <v>44369</v>
      </c>
      <c r="CI545">
        <f t="shared" ref="CI545" si="6220">+AI545</f>
        <v>0</v>
      </c>
      <c r="CJ545" s="1">
        <f t="shared" ref="CJ545" si="6221">+Z545</f>
        <v>44369</v>
      </c>
      <c r="CK545" s="282">
        <f t="shared" ref="CK545" si="6222">+AD545</f>
        <v>7</v>
      </c>
      <c r="CL545" s="1">
        <f t="shared" ref="CL545" si="6223">+Z545</f>
        <v>44369</v>
      </c>
      <c r="CM545" s="283">
        <f t="shared" ref="CM545" si="6224">+AI545</f>
        <v>0</v>
      </c>
    </row>
    <row r="546" spans="1:91" ht="18" customHeight="1" x14ac:dyDescent="0.55000000000000004">
      <c r="A546" s="179"/>
      <c r="B546" s="147"/>
      <c r="C546" s="154"/>
      <c r="D546" s="154"/>
      <c r="E546" s="147"/>
      <c r="F546" s="147"/>
      <c r="G546" s="147"/>
      <c r="H546" s="135"/>
      <c r="I546" s="147"/>
      <c r="J546" s="135"/>
      <c r="K546" s="42"/>
      <c r="L546" s="146"/>
      <c r="M546" s="147"/>
      <c r="N546" s="135"/>
      <c r="O546" s="135"/>
      <c r="P546" s="147"/>
      <c r="Q546" s="147"/>
      <c r="R546" s="135"/>
      <c r="S546" s="135"/>
      <c r="T546" s="147"/>
      <c r="U546" s="147"/>
      <c r="V546" s="135"/>
      <c r="W546" s="42"/>
      <c r="X546" s="148"/>
      <c r="Z546" s="75"/>
      <c r="AA546" s="230"/>
      <c r="AB546" s="230"/>
      <c r="AC546" s="231"/>
      <c r="AD546" s="183"/>
      <c r="AE546" s="243"/>
      <c r="AF546" s="155"/>
      <c r="AG546" s="184"/>
      <c r="AH546" s="155"/>
      <c r="AI546" s="184"/>
      <c r="AJ546" s="185"/>
      <c r="AK546" s="186"/>
      <c r="AL546" s="155"/>
      <c r="AM546" s="184"/>
      <c r="AN546" s="155"/>
      <c r="AO546" s="184"/>
      <c r="AP546" s="187"/>
      <c r="AQ546" s="186"/>
      <c r="AR546" s="155"/>
      <c r="AS546" s="184"/>
      <c r="AT546" s="155"/>
      <c r="AU546" s="184"/>
      <c r="AV546" s="188"/>
      <c r="AX546"/>
      <c r="AY546"/>
      <c r="AZ546"/>
      <c r="BB546"/>
      <c r="BQ546" s="45"/>
      <c r="BR546" s="45"/>
      <c r="BS546" s="45"/>
      <c r="BT546" s="45"/>
      <c r="BU546" s="45"/>
      <c r="BV546" s="45"/>
      <c r="BW546" s="45"/>
    </row>
    <row r="547" spans="1:91" ht="7" customHeight="1" thickBot="1" x14ac:dyDescent="0.6">
      <c r="A547" s="66"/>
      <c r="B547" s="146"/>
      <c r="C547" s="154"/>
      <c r="D547" s="147"/>
      <c r="E547" s="147"/>
      <c r="F547" s="147"/>
      <c r="G547" s="147"/>
      <c r="H547" s="135"/>
      <c r="I547" s="147"/>
      <c r="J547" s="135"/>
      <c r="K547" s="148"/>
      <c r="L547" s="146"/>
      <c r="M547" s="147"/>
      <c r="N547" s="135"/>
      <c r="O547" s="135"/>
      <c r="P547" s="147"/>
      <c r="Q547" s="147"/>
      <c r="R547" s="135"/>
      <c r="S547" s="135"/>
      <c r="T547" s="147"/>
      <c r="U547" s="147"/>
      <c r="V547" s="135"/>
      <c r="W547" s="42"/>
      <c r="X547" s="148"/>
      <c r="Z547" s="66"/>
      <c r="AA547" s="64"/>
      <c r="AB547" s="64"/>
      <c r="AC547" s="64"/>
      <c r="AD547" s="183"/>
      <c r="AE547" s="243"/>
      <c r="AF547" s="155"/>
      <c r="AG547" s="184"/>
      <c r="AH547" s="155"/>
      <c r="AI547" s="184"/>
      <c r="AJ547" s="185"/>
      <c r="AK547" s="186"/>
      <c r="AL547" s="155"/>
      <c r="AM547" s="184"/>
      <c r="AN547" s="155"/>
      <c r="AO547" s="184"/>
      <c r="AP547" s="187"/>
      <c r="AQ547" s="186"/>
      <c r="AR547" s="155"/>
      <c r="AS547" s="184"/>
      <c r="AT547" s="155"/>
      <c r="AU547" s="184"/>
      <c r="AV547" s="188"/>
    </row>
    <row r="548" spans="1:91" x14ac:dyDescent="0.55000000000000004">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AE548">
        <f>SUM(AD443:AD448)</f>
        <v>190</v>
      </c>
      <c r="AY548" s="45" t="s">
        <v>476</v>
      </c>
      <c r="BB548" s="45" t="s">
        <v>475</v>
      </c>
      <c r="BU548">
        <f>SUM(BU442:BU547)</f>
        <v>746</v>
      </c>
    </row>
    <row r="549" spans="1:91" x14ac:dyDescent="0.55000000000000004">
      <c r="AI549" s="259">
        <f>SUM(AI189:AI546)</f>
        <v>203</v>
      </c>
      <c r="AY549" s="45">
        <f>SUM(AY359:AY413)</f>
        <v>69</v>
      </c>
      <c r="BB549" s="45">
        <f>SUM(BB374:BB413)</f>
        <v>941</v>
      </c>
    </row>
    <row r="550" spans="1:91" x14ac:dyDescent="0.55000000000000004">
      <c r="L550">
        <f>SUM(L97:L549)</f>
        <v>10155</v>
      </c>
      <c r="P550">
        <f>SUM(P97:P549)</f>
        <v>1951</v>
      </c>
      <c r="AD550">
        <f>SUM(AD188:AD194)</f>
        <v>82</v>
      </c>
    </row>
    <row r="551" spans="1:91" ht="15" customHeight="1" x14ac:dyDescent="0.55000000000000004">
      <c r="A551" s="130"/>
      <c r="D551">
        <f>SUM(B229:B259)</f>
        <v>435</v>
      </c>
      <c r="Z551" s="130"/>
      <c r="AA551" s="130"/>
      <c r="AB551" s="130"/>
      <c r="AC551" s="130"/>
      <c r="AF551">
        <f>SUM(AD188:AD546)</f>
        <v>10693</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18"/>
  <sheetViews>
    <sheetView zoomScaleNormal="100" workbookViewId="0">
      <pane xSplit="3" ySplit="1" topLeftCell="D296" activePane="bottomRight" state="frozen"/>
      <selection pane="topRight" activeCell="C1" sqref="C1"/>
      <selection pane="bottomLeft" activeCell="A2" sqref="A2"/>
      <selection pane="bottomRight" activeCell="D308" sqref="D30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08"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ht="17.5" customHeight="1" x14ac:dyDescent="0.55000000000000004">
      <c r="B309" s="265"/>
      <c r="C309" s="1"/>
      <c r="I309" s="265"/>
      <c r="AF309" s="1"/>
      <c r="AG309" s="266"/>
    </row>
    <row r="310" spans="2:34" x14ac:dyDescent="0.55000000000000004">
      <c r="B310" s="240"/>
      <c r="C310" s="1"/>
      <c r="AF310" s="278">
        <v>1</v>
      </c>
    </row>
    <row r="311" spans="2:34" s="264" customFormat="1" ht="5" customHeight="1" x14ac:dyDescent="0.55000000000000004">
      <c r="B311" s="263"/>
      <c r="C311" s="262"/>
      <c r="AE311" s="5"/>
    </row>
    <row r="312" spans="2:34" ht="5.5" customHeight="1" x14ac:dyDescent="0.55000000000000004">
      <c r="B312" s="256"/>
      <c r="C312" s="1"/>
    </row>
    <row r="313" spans="2:34" x14ac:dyDescent="0.55000000000000004">
      <c r="B313">
        <f>SUM(B2:B312)</f>
        <v>4107</v>
      </c>
      <c r="C313" s="1" t="s">
        <v>348</v>
      </c>
      <c r="D313" s="27">
        <f>SUM(D2:D312)</f>
        <v>1307</v>
      </c>
      <c r="E313" s="27">
        <f>SUM(E2:E312)</f>
        <v>816</v>
      </c>
      <c r="F313" s="27">
        <f>SUM(F2:F312)</f>
        <v>432</v>
      </c>
      <c r="G313" s="27">
        <f>SUM(G2:G312)</f>
        <v>264</v>
      </c>
      <c r="H313" s="27">
        <f>SUM(H2:H312)</f>
        <v>291</v>
      </c>
      <c r="J313">
        <f t="shared" ref="J313:AD313" si="460">SUM(J2:J312)</f>
        <v>72</v>
      </c>
      <c r="K313">
        <f t="shared" si="460"/>
        <v>2</v>
      </c>
      <c r="L313">
        <f t="shared" si="460"/>
        <v>14</v>
      </c>
      <c r="M313">
        <f t="shared" si="460"/>
        <v>25</v>
      </c>
      <c r="N313">
        <f t="shared" si="460"/>
        <v>20</v>
      </c>
      <c r="O313">
        <f t="shared" si="460"/>
        <v>17</v>
      </c>
      <c r="P313">
        <f t="shared" si="460"/>
        <v>25</v>
      </c>
      <c r="Q313">
        <f t="shared" si="460"/>
        <v>41</v>
      </c>
      <c r="R313">
        <f t="shared" si="460"/>
        <v>6</v>
      </c>
      <c r="S313">
        <f t="shared" si="460"/>
        <v>21</v>
      </c>
      <c r="T313">
        <f t="shared" si="460"/>
        <v>32</v>
      </c>
      <c r="U313">
        <f t="shared" si="460"/>
        <v>77</v>
      </c>
      <c r="V313">
        <f t="shared" si="460"/>
        <v>1</v>
      </c>
      <c r="W313">
        <f t="shared" si="460"/>
        <v>64</v>
      </c>
      <c r="X313">
        <f t="shared" si="460"/>
        <v>104</v>
      </c>
      <c r="Y313">
        <f t="shared" si="460"/>
        <v>1</v>
      </c>
      <c r="Z313">
        <f t="shared" si="460"/>
        <v>42</v>
      </c>
      <c r="AA313">
        <f t="shared" si="460"/>
        <v>46</v>
      </c>
      <c r="AB313">
        <f t="shared" si="460"/>
        <v>173</v>
      </c>
      <c r="AC313">
        <f t="shared" si="460"/>
        <v>108</v>
      </c>
      <c r="AD313">
        <f t="shared" si="460"/>
        <v>106</v>
      </c>
    </row>
    <row r="314" spans="2:34" x14ac:dyDescent="0.55000000000000004">
      <c r="C314" s="1"/>
    </row>
    <row r="315" spans="2:34" ht="5" customHeight="1" x14ac:dyDescent="0.55000000000000004">
      <c r="C315" s="1"/>
    </row>
    <row r="318" spans="2:34" x14ac:dyDescent="0.55000000000000004">
      <c r="B318" s="240"/>
      <c r="J31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5" zoomScale="70" zoomScaleNormal="70" workbookViewId="0">
      <selection activeCell="N28" sqref="N2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51"/>
  <sheetViews>
    <sheetView topLeftCell="A2" workbookViewId="0">
      <pane xSplit="2" ySplit="2" topLeftCell="C340" activePane="bottomRight" state="frozen"/>
      <selection activeCell="O24" sqref="O24"/>
      <selection pane="topRight" activeCell="O24" sqref="O24"/>
      <selection pane="bottomLeft" activeCell="O24" sqref="O24"/>
      <selection pane="bottomRight" activeCell="G349" sqref="G34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x14ac:dyDescent="0.55000000000000004">
      <c r="B349" s="249"/>
      <c r="C349" s="45"/>
      <c r="G349" s="1"/>
      <c r="H349" s="129"/>
      <c r="I349" s="286"/>
      <c r="J349" s="129"/>
      <c r="K349" s="287"/>
      <c r="L349" s="288"/>
      <c r="M349" s="286"/>
      <c r="N349" s="287"/>
      <c r="O349" s="129"/>
      <c r="P349" s="286"/>
      <c r="Q349" s="289"/>
      <c r="R349" s="290"/>
      <c r="S349" s="289"/>
      <c r="T349" s="129"/>
      <c r="U349" s="291"/>
      <c r="V349" s="286"/>
      <c r="W349" s="286"/>
      <c r="X349" s="129"/>
      <c r="Y349" s="286"/>
      <c r="Z349" s="129"/>
    </row>
    <row r="350" spans="1:26" ht="7.5" customHeight="1" x14ac:dyDescent="0.55000000000000004">
      <c r="H350" s="286"/>
      <c r="I350" s="286"/>
      <c r="J350" s="286"/>
      <c r="K350" s="286"/>
      <c r="L350" s="292"/>
      <c r="M350" s="286"/>
      <c r="N350" s="286"/>
      <c r="O350" s="286"/>
      <c r="P350" s="286"/>
      <c r="Q350" s="286"/>
      <c r="R350" s="292"/>
      <c r="S350" s="286"/>
      <c r="T350" s="286"/>
      <c r="U350" s="286"/>
      <c r="V350" s="286"/>
      <c r="W350" s="286"/>
      <c r="X350" s="129"/>
      <c r="Y350" s="286"/>
      <c r="Z350" s="129"/>
    </row>
    <row r="351" spans="1:26" x14ac:dyDescent="0.55000000000000004">
      <c r="H351" s="286"/>
      <c r="I351" s="286"/>
      <c r="J351" s="286"/>
      <c r="K351" s="286"/>
      <c r="L351" s="292"/>
      <c r="M351" s="286"/>
      <c r="N351" s="286"/>
      <c r="O351" s="286"/>
      <c r="P351" s="286"/>
      <c r="Q351" s="286"/>
      <c r="R351" s="292"/>
      <c r="S351" s="286"/>
      <c r="T351" s="286"/>
      <c r="U351" s="286"/>
      <c r="V351" s="286"/>
      <c r="W351" s="286"/>
      <c r="X351" s="129"/>
      <c r="Y351" s="286"/>
      <c r="Z35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2021-06-24T07:00:17Z</dcterms:modified>
</cp:coreProperties>
</file>