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4A74DB40-4E1E-487D-8123-06746BCB7833}" xr6:coauthVersionLast="47" xr6:coauthVersionMax="47" xr10:uidLastSave="{00000000-0000-0000-0000-000000000000}"/>
  <bookViews>
    <workbookView xWindow="-110" yWindow="-110" windowWidth="19420" windowHeight="1008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39" i="5" l="1"/>
  <c r="CL539" i="5"/>
  <c r="CK539" i="5"/>
  <c r="CJ539" i="5"/>
  <c r="CI539" i="5"/>
  <c r="CH539" i="5"/>
  <c r="CG539" i="5"/>
  <c r="CF539" i="5"/>
  <c r="CE539" i="5"/>
  <c r="CD539" i="5"/>
  <c r="CC539" i="5"/>
  <c r="CB539" i="5"/>
  <c r="CA539" i="5"/>
  <c r="BZ539" i="5"/>
  <c r="BY539" i="5"/>
  <c r="BX539" i="5"/>
  <c r="BW539" i="5"/>
  <c r="BV539" i="5"/>
  <c r="BU539" i="5"/>
  <c r="BS539" i="5"/>
  <c r="BR539" i="5"/>
  <c r="BQ539" i="5"/>
  <c r="BP539" i="5"/>
  <c r="BO539" i="5"/>
  <c r="BN539" i="5"/>
  <c r="BL539" i="5"/>
  <c r="BK539" i="5"/>
  <c r="BI539" i="5"/>
  <c r="BH539" i="5"/>
  <c r="BG539" i="5"/>
  <c r="BF539" i="5"/>
  <c r="BE539" i="5"/>
  <c r="BJ539" i="5" s="1"/>
  <c r="BM539" i="5" s="1"/>
  <c r="BD539" i="5"/>
  <c r="BC539" i="5"/>
  <c r="BA539" i="5"/>
  <c r="AZ539" i="5"/>
  <c r="AX539" i="5"/>
  <c r="AW539" i="5"/>
  <c r="AU539" i="5"/>
  <c r="AS539" i="5"/>
  <c r="AQ539" i="5"/>
  <c r="AO539" i="5"/>
  <c r="AM539" i="5"/>
  <c r="AK539" i="5"/>
  <c r="AI539" i="5"/>
  <c r="AG539" i="5"/>
  <c r="AB540" i="2"/>
  <c r="AA540" i="2"/>
  <c r="Z540" i="2"/>
  <c r="Y540" i="2"/>
  <c r="X540" i="2"/>
  <c r="W540" i="2"/>
  <c r="P540" i="2"/>
  <c r="O540" i="2"/>
  <c r="M540" i="2"/>
  <c r="K540" i="2"/>
  <c r="H540" i="2"/>
  <c r="AE539" i="5"/>
  <c r="AD539" i="5"/>
  <c r="AC539" i="5"/>
  <c r="AB539" i="5"/>
  <c r="AA539" i="5"/>
  <c r="Z539" i="5"/>
  <c r="Y539" i="5"/>
  <c r="C539" i="5"/>
  <c r="D539" i="5" s="1"/>
  <c r="AH302" i="7"/>
  <c r="AF302" i="7"/>
  <c r="I302" i="7"/>
  <c r="B302" i="7" s="1"/>
  <c r="AG302" i="7" s="1"/>
  <c r="Z343" i="6"/>
  <c r="Y343" i="6"/>
  <c r="X343" i="6"/>
  <c r="V343" i="6"/>
  <c r="U343" i="6"/>
  <c r="T343" i="6"/>
  <c r="S343" i="6"/>
  <c r="R343" i="6"/>
  <c r="N343" i="6"/>
  <c r="L343" i="6"/>
  <c r="K343" i="6"/>
  <c r="I343" i="6"/>
  <c r="W343" i="6" s="1"/>
  <c r="AU538" i="5"/>
  <c r="AS538" i="5"/>
  <c r="AG538" i="5"/>
  <c r="CG538" i="5" s="1"/>
  <c r="AA539" i="2"/>
  <c r="Z539" i="2"/>
  <c r="X539" i="2"/>
  <c r="W539" i="2"/>
  <c r="P539" i="2"/>
  <c r="CM538" i="5"/>
  <c r="CL538" i="5"/>
  <c r="CK538" i="5"/>
  <c r="CH538" i="5"/>
  <c r="CF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AC538" i="5"/>
  <c r="AB538" i="5"/>
  <c r="AA538" i="5"/>
  <c r="Z538" i="5"/>
  <c r="CJ538" i="5" s="1"/>
  <c r="I301" i="7"/>
  <c r="B301" i="7" s="1"/>
  <c r="AG301" i="7" s="1"/>
  <c r="AH301" i="7"/>
  <c r="AF301" i="7"/>
  <c r="Y342" i="6"/>
  <c r="V342" i="6"/>
  <c r="U342" i="6"/>
  <c r="AA538" i="2"/>
  <c r="Z538" i="2"/>
  <c r="X538" i="2"/>
  <c r="W538" i="2"/>
  <c r="P538" i="2"/>
  <c r="CL537" i="5"/>
  <c r="CH537" i="5"/>
  <c r="CF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I540" i="2" l="1"/>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07"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07"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07"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42" i="5" s="1"/>
  <c r="CF443" i="5"/>
  <c r="AE542"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43" i="5"/>
  <c r="CH378" i="5" l="1"/>
  <c r="CE378" i="5"/>
  <c r="CD378" i="5"/>
  <c r="CC378" i="5"/>
  <c r="CB378" i="5"/>
  <c r="CA378" i="5"/>
  <c r="BZ378" i="5"/>
  <c r="BY378" i="5"/>
  <c r="BX378" i="5"/>
  <c r="BW378" i="5"/>
  <c r="BS378" i="5"/>
  <c r="BR378" i="5"/>
  <c r="BQ378" i="5"/>
  <c r="BP378" i="5"/>
  <c r="BL378" i="5"/>
  <c r="BK378" i="5"/>
  <c r="BH378" i="5"/>
  <c r="BF378" i="5"/>
  <c r="BB543"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07"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07" i="7"/>
  <c r="R307"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07" i="7"/>
  <c r="AC307" i="7"/>
  <c r="AB307" i="7"/>
  <c r="Z307" i="7"/>
  <c r="G307" i="7"/>
  <c r="W307" i="7"/>
  <c r="P307" i="7"/>
  <c r="M307" i="7"/>
  <c r="E307"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12"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45"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4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I44" i="6"/>
  <c r="W43" i="6"/>
  <c r="AF545" i="5"/>
  <c r="AD544"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44" i="5"/>
  <c r="L544"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W342" i="6" s="1"/>
  <c r="D305" i="5"/>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BI474" i="5"/>
  <c r="BG474" i="5" s="1"/>
  <c r="D474" i="5"/>
  <c r="H310" i="2"/>
  <c r="Y309" i="2"/>
  <c r="M281" i="2"/>
  <c r="M282" i="2" s="1"/>
  <c r="AB280" i="2"/>
  <c r="I280" i="2"/>
  <c r="D538" i="5" l="1"/>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Y499" i="2"/>
  <c r="Y498" i="2"/>
  <c r="Y497" i="2"/>
  <c r="Y496" i="2"/>
  <c r="AB370" i="2"/>
  <c r="M371" i="2"/>
  <c r="I370" i="2"/>
  <c r="Y539" i="2" l="1"/>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07" i="7"/>
  <c r="S307" i="7"/>
  <c r="Q307" i="7"/>
  <c r="N307" i="7"/>
  <c r="L307" i="7"/>
  <c r="J307" i="7"/>
  <c r="X307" i="7"/>
  <c r="AA307"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39" i="2" l="1"/>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07" i="7"/>
  <c r="F307" i="7"/>
  <c r="H307" i="7"/>
  <c r="D307" i="7"/>
  <c r="B295" i="7"/>
  <c r="AG295" i="7" s="1"/>
  <c r="AH295" i="7"/>
</calcChain>
</file>

<file path=xl/sharedStrings.xml><?xml version="1.0" encoding="utf-8"?>
<sst xmlns="http://schemas.openxmlformats.org/spreadsheetml/2006/main" count="854" uniqueCount="638">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</sst>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8000"/>
      <color rgb="FFFFFF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国家衛健委発表に基づく感染状況!$X$27:$X$542</c:f>
              <c:numCache>
                <c:formatCode>#,##0_);[Red]\(#,##0\)</c:formatCode>
                <c:ptCount val="5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国家衛健委発表に基づく感染状況!$Y$27:$Y$542</c:f>
              <c:numCache>
                <c:formatCode>General</c:formatCode>
                <c:ptCount val="5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香港マカオ台湾の患者・海外輸入症例・無症状病原体保有者!$CL$189:$CL$540</c:f>
              <c:numCache>
                <c:formatCode>m"月"d"日"</c:formatCode>
                <c:ptCount val="35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numCache>
            </c:numRef>
          </c:cat>
          <c:val>
            <c:numRef>
              <c:f>香港マカオ台湾の患者・海外輸入症例・無症状病原体保有者!$CM$189:$CM$540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香港マカオ台湾の患者・海外輸入症例・無症状病原体保有者!$CJ$189:$CJ$540</c:f>
              <c:numCache>
                <c:formatCode>m"月"d"日"</c:formatCode>
                <c:ptCount val="35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numCache>
            </c:numRef>
          </c:cat>
          <c:val>
            <c:numRef>
              <c:f>香港マカオ台湾の患者・海外輸入症例・無症状病原体保有者!$CK$189:$CK$540</c:f>
              <c:numCache>
                <c:formatCode>General</c:formatCode>
                <c:ptCount val="35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省市別輸入症例数変化!$D$2:$D$305</c:f>
              <c:numCache>
                <c:formatCode>General</c:formatCode>
                <c:ptCount val="30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省市別輸入症例数変化!$E$2:$E$305</c:f>
              <c:numCache>
                <c:formatCode>General</c:formatCode>
                <c:ptCount val="30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省市別輸入症例数変化!$F$2:$F$305</c:f>
              <c:numCache>
                <c:formatCode>General</c:formatCode>
                <c:ptCount val="30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省市別輸入症例数変化!$G$2:$G$305</c:f>
              <c:numCache>
                <c:formatCode>General</c:formatCode>
                <c:ptCount val="30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省市別輸入症例数変化!$H$2:$H$305</c:f>
              <c:numCache>
                <c:formatCode>General</c:formatCode>
                <c:ptCount val="30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省市別輸入症例数変化!$C$2:$C$305</c:f>
              <c:numCache>
                <c:formatCode>m"月"d"日"</c:formatCode>
                <c:ptCount val="30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numCache>
            </c:numRef>
          </c:cat>
          <c:val>
            <c:numRef>
              <c:f>省市別輸入症例数変化!$I$2:$I$305</c:f>
              <c:numCache>
                <c:formatCode>0_);[Red]\(0\)</c:formatCode>
                <c:ptCount val="30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省市別輸入症例数変化!$AF$2:$AF$304</c:f>
              <c:numCache>
                <c:formatCode>m"月"d"日"</c:formatCode>
                <c:ptCount val="30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2" formatCode="General">
                  <c:v>1</c:v>
                </c:pt>
              </c:numCache>
            </c:numRef>
          </c:cat>
          <c:val>
            <c:numRef>
              <c:f>省市別輸入症例数変化!$AG$2:$AG$304</c:f>
              <c:numCache>
                <c:formatCode>0_);[Red]\(0\)</c:formatCode>
                <c:ptCount val="30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省市別輸入症例数変化!$AF$2:$AF$304</c:f>
              <c:numCache>
                <c:formatCode>m"月"d"日"</c:formatCode>
                <c:ptCount val="30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2" formatCode="General">
                  <c:v>1</c:v>
                </c:pt>
              </c:numCache>
            </c:numRef>
          </c:cat>
          <c:val>
            <c:numRef>
              <c:f>省市別輸入症例数変化!$AH$2:$AH$304</c:f>
              <c:numCache>
                <c:formatCode>General</c:formatCode>
                <c:ptCount val="30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香港マカオ台湾の患者・海外輸入症例・無症状病原体保有者!$BQ$29:$BQ$541</c:f>
              <c:numCache>
                <c:formatCode>General</c:formatCode>
                <c:ptCount val="51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香港マカオ台湾の患者・海外輸入症例・無症状病原体保有者!$BR$29:$BR$541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香港マカオ台湾の患者・海外輸入症例・無症状病原体保有者!$BS$29:$BS$541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香港マカオ台湾の患者・海外輸入症例・無症状病原体保有者!$AX$169:$AX$540</c:f>
              <c:numCache>
                <c:formatCode>m"月"d"日"</c:formatCode>
                <c:ptCount val="3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numCache>
            </c:numRef>
          </c:cat>
          <c:val>
            <c:numRef>
              <c:f>香港マカオ台湾の患者・海外輸入症例・無症状病原体保有者!$AY$169:$AY$540</c:f>
              <c:numCache>
                <c:formatCode>General</c:formatCode>
                <c:ptCount val="37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香港マカオ台湾の患者・海外輸入症例・無症状病原体保有者!$AX$169:$AX$540</c:f>
              <c:numCache>
                <c:formatCode>m"月"d"日"</c:formatCode>
                <c:ptCount val="3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numCache>
            </c:numRef>
          </c:cat>
          <c:val>
            <c:numRef>
              <c:f>香港マカオ台湾の患者・海外輸入症例・無症状病原体保有者!$BB$169:$BB$540</c:f>
              <c:numCache>
                <c:formatCode>General</c:formatCode>
                <c:ptCount val="37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香港マカオ台湾の患者・海外輸入症例・無症状病原体保有者!$AX$169:$AX$540</c:f>
              <c:numCache>
                <c:formatCode>m"月"d"日"</c:formatCode>
                <c:ptCount val="3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numCache>
            </c:numRef>
          </c:cat>
          <c:val>
            <c:numRef>
              <c:f>香港マカオ台湾の患者・海外輸入症例・無症状病原体保有者!$AZ$169:$AZ$540</c:f>
              <c:numCache>
                <c:formatCode>General</c:formatCode>
                <c:ptCount val="37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香港マカオ台湾の患者・海外輸入症例・無症状病原体保有者!$AX$169:$AX$540</c:f>
              <c:numCache>
                <c:formatCode>m"月"d"日"</c:formatCode>
                <c:ptCount val="37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numCache>
            </c:numRef>
          </c:cat>
          <c:val>
            <c:numRef>
              <c:f>香港マカオ台湾の患者・海外輸入症例・無症状病原体保有者!$BC$169:$BC$540</c:f>
              <c:numCache>
                <c:formatCode>General</c:formatCode>
                <c:ptCount val="37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新疆の情況!$U$6:$U$345</c:f>
              <c:strCache>
                <c:ptCount val="3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strCache>
            </c:strRef>
          </c:cat>
          <c:val>
            <c:numRef>
              <c:f>新疆の情況!$V$6:$V$345</c:f>
              <c:numCache>
                <c:formatCode>General</c:formatCode>
                <c:ptCount val="34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新疆の情況!$U$6:$U$345</c:f>
              <c:strCache>
                <c:ptCount val="3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strCache>
            </c:strRef>
          </c:cat>
          <c:val>
            <c:numRef>
              <c:f>新疆の情況!$Y$6:$Y$345</c:f>
              <c:numCache>
                <c:formatCode>General</c:formatCode>
                <c:ptCount val="34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新疆の情況!$U$6:$U$345</c:f>
              <c:strCache>
                <c:ptCount val="3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strCache>
            </c:strRef>
          </c:cat>
          <c:val>
            <c:numRef>
              <c:f>新疆の情況!$W$6:$W$345</c:f>
              <c:numCache>
                <c:formatCode>General</c:formatCode>
                <c:ptCount val="34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新疆の情況!$U$6:$U$345</c:f>
              <c:strCache>
                <c:ptCount val="3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strCache>
            </c:strRef>
          </c:cat>
          <c:val>
            <c:numRef>
              <c:f>新疆の情況!$X$6:$X$345</c:f>
              <c:numCache>
                <c:formatCode>General</c:formatCode>
                <c:ptCount val="34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新疆の情況!$U$6:$U$345</c:f>
              <c:strCache>
                <c:ptCount val="33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strCache>
            </c:strRef>
          </c:cat>
          <c:val>
            <c:numRef>
              <c:f>新疆の情況!$Z$6:$Z$345</c:f>
              <c:numCache>
                <c:formatCode>General</c:formatCode>
                <c:ptCount val="34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国家衛健委発表に基づく感染状況!$X$27:$X$542</c:f>
              <c:numCache>
                <c:formatCode>#,##0_);[Red]\(#,##0\)</c:formatCode>
                <c:ptCount val="5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国家衛健委発表に基づく感染状況!$Y$27:$Y$542</c:f>
              <c:numCache>
                <c:formatCode>General</c:formatCode>
                <c:ptCount val="5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国家衛健委発表に基づく感染状況!$AA$27:$AA$542</c:f>
              <c:numCache>
                <c:formatCode>General</c:formatCode>
                <c:ptCount val="5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国家衛健委発表に基づく感染状況!$AB$27:$AB$542</c:f>
              <c:numCache>
                <c:formatCode>General</c:formatCode>
                <c:ptCount val="5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国家衛健委発表に基づく感染状況!$X$27:$X$542</c:f>
              <c:numCache>
                <c:formatCode>#,##0_);[Red]\(#,##0\)</c:formatCode>
                <c:ptCount val="5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国家衛健委発表に基づく感染状況!$Y$27:$Y$542</c:f>
              <c:numCache>
                <c:formatCode>General</c:formatCode>
                <c:ptCount val="5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国家衛健委発表に基づく感染状況!$AA$27:$AA$542</c:f>
              <c:numCache>
                <c:formatCode>General</c:formatCode>
                <c:ptCount val="5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国家衛健委発表に基づく感染状況!$AB$27:$AB$542</c:f>
              <c:numCache>
                <c:formatCode>General</c:formatCode>
                <c:ptCount val="5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国家衛健委発表に基づく感染状況!$AA$27:$AA$542</c:f>
              <c:numCache>
                <c:formatCode>General</c:formatCode>
                <c:ptCount val="5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国家衛健委発表に基づく感染状況!$AB$27:$AB$542</c:f>
              <c:numCache>
                <c:formatCode>General</c:formatCode>
                <c:ptCount val="5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国家衛健委発表に基づく感染状況!$X$27:$X$542</c:f>
              <c:numCache>
                <c:formatCode>#,##0_);[Red]\(#,##0\)</c:formatCode>
                <c:ptCount val="51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国家衛健委発表に基づく感染状況!$Y$27:$Y$542</c:f>
              <c:numCache>
                <c:formatCode>General</c:formatCode>
                <c:ptCount val="51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国家衛健委発表に基づく感染状況!$AA$27:$AA$542</c:f>
              <c:numCache>
                <c:formatCode>General</c:formatCode>
                <c:ptCount val="51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国家衛健委発表に基づく感染状況!$Z$27:$Z$542</c:f>
              <c:numCache>
                <c:formatCode>m"月"d"日"</c:formatCode>
                <c:ptCount val="51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numCache>
            </c:numRef>
          </c:cat>
          <c:val>
            <c:numRef>
              <c:f>国家衛健委発表に基づく感染状況!$AB$27:$AB$542</c:f>
              <c:numCache>
                <c:formatCode>General</c:formatCode>
                <c:ptCount val="51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香港マカオ台湾の患者・海外輸入症例・無症状病原体保有者!$CI$29:$CI$541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香港マカオ台湾の患者・海外輸入症例・無症状病原体保有者!$CF$29:$CF$541</c:f>
              <c:numCache>
                <c:formatCode>General</c:formatCode>
                <c:ptCount val="51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香港マカオ台湾の患者・海外輸入症例・無症状病原体保有者!$CG$29:$CG$541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香港マカオ台湾の患者・海外輸入症例・無症状病原体保有者!$BE$70:$BE$541</c:f>
              <c:numCache>
                <c:formatCode>m"月"d"日"</c:formatCode>
                <c:ptCount val="47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numCache>
            </c:numRef>
          </c:cat>
          <c:val>
            <c:numRef>
              <c:f>香港マカオ台湾の患者・海外輸入症例・無症状病原体保有者!$BF$70:$BF$541</c:f>
              <c:numCache>
                <c:formatCode>General</c:formatCode>
                <c:ptCount val="47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香港マカオ台湾の患者・海外輸入症例・無症状病原体保有者!$BE$70:$BE$541</c:f>
              <c:numCache>
                <c:formatCode>m"月"d"日"</c:formatCode>
                <c:ptCount val="47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numCache>
            </c:numRef>
          </c:cat>
          <c:val>
            <c:numRef>
              <c:f>香港マカオ台湾の患者・海外輸入症例・無症状病原体保有者!$BG$70:$BG$541</c:f>
              <c:numCache>
                <c:formatCode>General</c:formatCode>
                <c:ptCount val="47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香港マカオ台湾の患者・海外輸入症例・無症状病原体保有者!$BX$29:$BX$541</c:f>
              <c:numCache>
                <c:formatCode>General</c:formatCode>
                <c:ptCount val="51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香港マカオ台湾の患者・海外輸入症例・無症状病原体保有者!$BY$29:$BY$541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香港マカオ台湾の患者・海外輸入症例・無症状病原体保有者!$BZ$29:$BZ$541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香港マカオ台湾の患者・海外輸入症例・無症状病原体保有者!$CA$29:$CA$541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香港マカオ台湾の患者・海外輸入症例・無症状病原体保有者!$CB$29:$CB$541</c:f>
              <c:numCache>
                <c:formatCode>General</c:formatCode>
                <c:ptCount val="51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rgbClr val="008000"/>
              </a:solidFill>
              <a:round/>
            </a:ln>
            <a:effectLst/>
          </c:spPr>
          <c:marker>
            <c:symbol val="none"/>
          </c:marker>
          <c:cat>
            <c:numRef>
              <c:f>香港マカオ台湾の患者・海外輸入症例・無症状病原体保有者!$CA$29:$CA$541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香港マカオ台湾の患者・海外輸入症例・無症状病原体保有者!$CC$29:$CC$541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香港マカオ台湾の患者・海外輸入症例・無症状病原体保有者!$CA$29:$CA$541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香港マカオ台湾の患者・海外輸入症例・無症状病原体保有者!$CD$29:$CD$541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4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5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香港マカオ台湾の患者・海外輸入症例・無症状病原体保有者!$BJ$97:$BJ$540</c:f>
              <c:numCache>
                <c:formatCode>m"月"d"日"</c:formatCode>
                <c:ptCount val="4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numCache>
            </c:numRef>
          </c:cat>
          <c:val>
            <c:numRef>
              <c:f>香港マカオ台湾の患者・海外輸入症例・無症状病原体保有者!$BK$97:$BK$540</c:f>
              <c:numCache>
                <c:formatCode>General</c:formatCode>
                <c:ptCount val="44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香港マカオ台湾の患者・海外輸入症例・無症状病原体保有者!$BJ$97:$BJ$540</c:f>
              <c:numCache>
                <c:formatCode>m"月"d"日"</c:formatCode>
                <c:ptCount val="4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numCache>
            </c:numRef>
          </c:cat>
          <c:val>
            <c:numRef>
              <c:f>香港マカオ台湾の患者・海外輸入症例・無症状病原体保有者!$BL$97:$BL$540</c:f>
              <c:numCache>
                <c:formatCode>General</c:formatCode>
                <c:ptCount val="44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香港マカオ台湾の患者・海外輸入症例・無症状病原体保有者!$BM$97:$BM$540</c:f>
              <c:numCache>
                <c:formatCode>m"月"d"日"</c:formatCode>
                <c:ptCount val="4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numCache>
            </c:numRef>
          </c:cat>
          <c:val>
            <c:numRef>
              <c:f>香港マカオ台湾の患者・海外輸入症例・無症状病原体保有者!$BN$97:$BN$540</c:f>
              <c:numCache>
                <c:formatCode>General</c:formatCode>
                <c:ptCount val="44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香港マカオ台湾の患者・海外輸入症例・無症状病原体保有者!$BM$97:$BM$540</c:f>
              <c:numCache>
                <c:formatCode>m"月"d"日"</c:formatCode>
                <c:ptCount val="44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numCache>
            </c:numRef>
          </c:cat>
          <c:val>
            <c:numRef>
              <c:f>香港マカオ台湾の患者・海外輸入症例・無症状病原体保有者!$BO$97:$BO$540</c:f>
              <c:numCache>
                <c:formatCode>General</c:formatCode>
                <c:ptCount val="44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香港マカオ台湾の患者・海外輸入症例・無症状病原体保有者!$CI$29:$CI$541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香港マカオ台湾の患者・海外輸入症例・無症状病原体保有者!$CF$29:$CF$541</c:f>
              <c:numCache>
                <c:formatCode>General</c:formatCode>
                <c:ptCount val="51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香港マカオ台湾の患者・海外輸入症例・無症状病原体保有者!$CE$29:$CE$541</c:f>
              <c:numCache>
                <c:formatCode>m"月"d"日"</c:formatCode>
                <c:ptCount val="51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numCache>
            </c:numRef>
          </c:cat>
          <c:val>
            <c:numRef>
              <c:f>香港マカオ台湾の患者・海外輸入症例・無症状病原体保有者!$CG$29:$CG$541</c:f>
              <c:numCache>
                <c:formatCode>General</c:formatCode>
                <c:ptCount val="51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51"/>
  <sheetViews>
    <sheetView zoomScaleNormal="100" workbookViewId="0">
      <pane xSplit="2" ySplit="5" topLeftCell="C531" activePane="bottomRight" state="frozen"/>
      <selection pane="topRight" activeCell="C1" sqref="C1"/>
      <selection pane="bottomLeft" activeCell="A8" sqref="A8"/>
      <selection pane="bottomRight" activeCell="B540" sqref="B540:E54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44364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c r="C541" s="59"/>
      <c r="D541" s="49"/>
      <c r="E541" s="61"/>
      <c r="F541" s="60"/>
      <c r="G541" s="59"/>
      <c r="H541" s="61"/>
      <c r="I541" s="55"/>
      <c r="J541" s="59"/>
      <c r="K541" s="61"/>
      <c r="L541" s="59"/>
      <c r="M541" s="61"/>
      <c r="N541" s="48"/>
      <c r="O541" s="60"/>
      <c r="P541" s="124"/>
      <c r="Q541" s="60"/>
      <c r="R541" s="48"/>
      <c r="S541" s="60"/>
      <c r="T541" s="60"/>
      <c r="U541" s="78"/>
    </row>
    <row r="542" spans="2:29" ht="9.5" customHeight="1" thickBot="1" x14ac:dyDescent="0.6">
      <c r="B542" s="66"/>
      <c r="C542" s="79"/>
      <c r="D542" s="80"/>
      <c r="E542" s="82"/>
      <c r="F542" s="95"/>
      <c r="G542" s="79"/>
      <c r="H542" s="82"/>
      <c r="I542" s="82"/>
      <c r="J542" s="79"/>
      <c r="K542" s="82"/>
      <c r="L542" s="79"/>
      <c r="M542" s="82"/>
      <c r="N542" s="83"/>
      <c r="O542" s="81"/>
      <c r="P542" s="94"/>
      <c r="Q542" s="95"/>
      <c r="R542" s="120"/>
      <c r="S542" s="95"/>
      <c r="T542" s="95"/>
      <c r="U542" s="67"/>
    </row>
    <row r="544" spans="2:29" ht="13" customHeight="1" x14ac:dyDescent="0.55000000000000004">
      <c r="E544" s="112"/>
      <c r="F544" s="113"/>
      <c r="G544" s="112" t="s">
        <v>80</v>
      </c>
      <c r="H544" s="113"/>
      <c r="I544" s="113"/>
      <c r="J544" s="113"/>
      <c r="U544" s="72"/>
    </row>
    <row r="545" spans="2:10" ht="13" customHeight="1" x14ac:dyDescent="0.55000000000000004">
      <c r="E545" s="112" t="s">
        <v>98</v>
      </c>
      <c r="F545" s="113"/>
      <c r="G545" s="293" t="s">
        <v>79</v>
      </c>
      <c r="H545" s="294"/>
      <c r="I545" s="112" t="s">
        <v>106</v>
      </c>
      <c r="J545" s="113"/>
    </row>
    <row r="546" spans="2:10" ht="13" customHeight="1" x14ac:dyDescent="0.55000000000000004">
      <c r="B546" s="130"/>
      <c r="E546" s="114" t="s">
        <v>108</v>
      </c>
      <c r="F546" s="113"/>
      <c r="G546" s="115"/>
      <c r="H546" s="115"/>
      <c r="I546" s="112" t="s">
        <v>107</v>
      </c>
      <c r="J546" s="113"/>
    </row>
    <row r="547" spans="2:10" ht="18.5" customHeight="1" x14ac:dyDescent="0.55000000000000004">
      <c r="E547" s="112" t="s">
        <v>96</v>
      </c>
      <c r="F547" s="113"/>
      <c r="G547" s="112" t="s">
        <v>97</v>
      </c>
      <c r="H547" s="113"/>
      <c r="I547" s="113"/>
      <c r="J547" s="113"/>
    </row>
    <row r="548" spans="2:10" ht="13" customHeight="1" x14ac:dyDescent="0.55000000000000004">
      <c r="E548" s="112" t="s">
        <v>98</v>
      </c>
      <c r="F548" s="113"/>
      <c r="G548" s="112" t="s">
        <v>99</v>
      </c>
      <c r="H548" s="113"/>
      <c r="I548" s="113"/>
      <c r="J548" s="113"/>
    </row>
    <row r="549" spans="2:10" ht="13" customHeight="1" x14ac:dyDescent="0.55000000000000004">
      <c r="E549" s="112" t="s">
        <v>98</v>
      </c>
      <c r="F549" s="113"/>
      <c r="G549" s="112" t="s">
        <v>100</v>
      </c>
      <c r="H549" s="113"/>
      <c r="I549" s="113"/>
      <c r="J549" s="113"/>
    </row>
    <row r="550" spans="2:10" ht="13" customHeight="1" x14ac:dyDescent="0.55000000000000004">
      <c r="E550" s="112" t="s">
        <v>101</v>
      </c>
      <c r="F550" s="113"/>
      <c r="G550" s="112" t="s">
        <v>102</v>
      </c>
      <c r="H550" s="113"/>
      <c r="I550" s="113"/>
      <c r="J550" s="113"/>
    </row>
    <row r="551" spans="2:10" ht="13" customHeight="1" x14ac:dyDescent="0.55000000000000004">
      <c r="E551" s="112" t="s">
        <v>103</v>
      </c>
      <c r="F551" s="113"/>
      <c r="G551" s="112" t="s">
        <v>104</v>
      </c>
      <c r="H551" s="113"/>
      <c r="I551" s="113"/>
      <c r="J551" s="113"/>
    </row>
  </sheetData>
  <mergeCells count="12">
    <mergeCell ref="G545:H54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45"/>
  <sheetViews>
    <sheetView topLeftCell="A4" zoomScale="96" zoomScaleNormal="96" workbookViewId="0">
      <pane xSplit="1" ySplit="4" topLeftCell="B530" activePane="bottomRight" state="frozen"/>
      <selection activeCell="A4" sqref="A4"/>
      <selection pane="topRight" activeCell="B4" sqref="B4"/>
      <selection pane="bottomLeft" activeCell="A8" sqref="A8"/>
      <selection pane="bottomRight" activeCell="G543" sqref="G543"/>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39"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39"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39" si="2496">+BA473+1</f>
        <v>257</v>
      </c>
      <c r="BB474" s="130">
        <v>0</v>
      </c>
      <c r="BC474" s="27">
        <f t="shared" si="2461"/>
        <v>964</v>
      </c>
      <c r="BD474" s="238">
        <f t="shared" ref="BD474:BD539"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BF539" si="5825">+B538</f>
        <v>21</v>
      </c>
      <c r="BG538" s="132">
        <f t="shared" ref="BG538" si="5826">+BI538</f>
        <v>6314</v>
      </c>
      <c r="BH538" s="229">
        <f t="shared" ref="BH538" si="5827">+A538</f>
        <v>44362</v>
      </c>
      <c r="BI538" s="132">
        <f t="shared" ref="BI538" si="5828">+C538</f>
        <v>6314</v>
      </c>
      <c r="BJ538" s="1">
        <f t="shared" ref="BJ538" si="5829">+BE538</f>
        <v>44362</v>
      </c>
      <c r="BK538">
        <f t="shared" ref="BK538:BK539" si="5830">+L538</f>
        <v>36</v>
      </c>
      <c r="BL538">
        <f t="shared" ref="BL538:BL539" si="5831">+M538</f>
        <v>36</v>
      </c>
      <c r="BM538" s="1">
        <f t="shared" ref="BM538" si="5832">+BJ538</f>
        <v>44362</v>
      </c>
      <c r="BN538">
        <f t="shared" ref="BN538" si="5833">+BN537+BK538</f>
        <v>9977</v>
      </c>
      <c r="BO538">
        <f t="shared" ref="BO538" si="5834">+BO537+BL538</f>
        <v>5422</v>
      </c>
      <c r="BP538" s="179">
        <f t="shared" ref="BP538" si="5835">+A538</f>
        <v>44362</v>
      </c>
      <c r="BQ538">
        <f t="shared" ref="BQ538:BQ539"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CB539"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c r="B540" s="147"/>
      <c r="C540" s="154"/>
      <c r="D540" s="154"/>
      <c r="E540" s="147"/>
      <c r="F540" s="147"/>
      <c r="G540" s="147"/>
      <c r="H540" s="135"/>
      <c r="I540" s="147"/>
      <c r="J540" s="135"/>
      <c r="K540" s="42"/>
      <c r="L540" s="146"/>
      <c r="M540" s="147"/>
      <c r="N540" s="135"/>
      <c r="O540" s="135"/>
      <c r="P540" s="147"/>
      <c r="Q540" s="147"/>
      <c r="R540" s="135"/>
      <c r="S540" s="135"/>
      <c r="T540" s="147"/>
      <c r="U540" s="147"/>
      <c r="V540" s="135"/>
      <c r="W540" s="42"/>
      <c r="X540" s="148"/>
      <c r="Z540" s="75"/>
      <c r="AA540" s="230"/>
      <c r="AB540" s="230"/>
      <c r="AC540" s="231"/>
      <c r="AD540" s="183"/>
      <c r="AE540" s="243"/>
      <c r="AF540" s="155"/>
      <c r="AG540" s="184"/>
      <c r="AH540" s="155"/>
      <c r="AI540" s="184"/>
      <c r="AJ540" s="185"/>
      <c r="AK540" s="186"/>
      <c r="AL540" s="155"/>
      <c r="AM540" s="184"/>
      <c r="AN540" s="155"/>
      <c r="AO540" s="184"/>
      <c r="AP540" s="187"/>
      <c r="AQ540" s="186"/>
      <c r="AR540" s="155"/>
      <c r="AS540" s="184"/>
      <c r="AT540" s="155"/>
      <c r="AU540" s="184"/>
      <c r="AV540" s="188"/>
      <c r="AX540"/>
      <c r="AY540"/>
      <c r="AZ540"/>
      <c r="BB540"/>
      <c r="BQ540" s="45"/>
      <c r="BR540" s="45"/>
      <c r="BS540" s="45"/>
      <c r="BT540" s="45"/>
      <c r="BU540" s="45"/>
      <c r="BV540" s="45"/>
      <c r="BW540" s="45"/>
    </row>
    <row r="541" spans="1:91" ht="7" customHeight="1" thickBot="1" x14ac:dyDescent="0.6">
      <c r="A541" s="66"/>
      <c r="B541" s="146"/>
      <c r="C541" s="154"/>
      <c r="D541" s="147"/>
      <c r="E541" s="147"/>
      <c r="F541" s="147"/>
      <c r="G541" s="147"/>
      <c r="H541" s="135"/>
      <c r="I541" s="147"/>
      <c r="J541" s="135"/>
      <c r="K541" s="148"/>
      <c r="L541" s="146"/>
      <c r="M541" s="147"/>
      <c r="N541" s="135"/>
      <c r="O541" s="135"/>
      <c r="P541" s="147"/>
      <c r="Q541" s="147"/>
      <c r="R541" s="135"/>
      <c r="S541" s="135"/>
      <c r="T541" s="147"/>
      <c r="U541" s="147"/>
      <c r="V541" s="135"/>
      <c r="W541" s="42"/>
      <c r="X541" s="148"/>
      <c r="Z541" s="66"/>
      <c r="AA541" s="64"/>
      <c r="AB541" s="64"/>
      <c r="AC541" s="64"/>
      <c r="AD541" s="183"/>
      <c r="AE541" s="243"/>
      <c r="AF541" s="155"/>
      <c r="AG541" s="184"/>
      <c r="AH541" s="155"/>
      <c r="AI541" s="184"/>
      <c r="AJ541" s="185"/>
      <c r="AK541" s="186"/>
      <c r="AL541" s="155"/>
      <c r="AM541" s="184"/>
      <c r="AN541" s="155"/>
      <c r="AO541" s="184"/>
      <c r="AP541" s="187"/>
      <c r="AQ541" s="186"/>
      <c r="AR541" s="155"/>
      <c r="AS541" s="184"/>
      <c r="AT541" s="155"/>
      <c r="AU541" s="184"/>
      <c r="AV541" s="188"/>
    </row>
    <row r="542" spans="1:91" x14ac:dyDescent="0.55000000000000004">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AE542">
        <f>SUM(AD443:AD448)</f>
        <v>190</v>
      </c>
      <c r="AY542" s="45" t="s">
        <v>476</v>
      </c>
      <c r="BB542" s="45" t="s">
        <v>475</v>
      </c>
      <c r="BU542">
        <f>SUM(BU442:BU541)</f>
        <v>731</v>
      </c>
    </row>
    <row r="543" spans="1:91" x14ac:dyDescent="0.55000000000000004">
      <c r="AI543" s="259">
        <f>SUM(AI189:AI540)</f>
        <v>203</v>
      </c>
      <c r="AY543" s="45">
        <f>SUM(AY359:AY413)</f>
        <v>69</v>
      </c>
      <c r="BB543" s="45">
        <f>SUM(BB374:BB413)</f>
        <v>941</v>
      </c>
    </row>
    <row r="544" spans="1:91" x14ac:dyDescent="0.55000000000000004">
      <c r="L544">
        <f>SUM(L97:L543)</f>
        <v>10001</v>
      </c>
      <c r="P544">
        <f>SUM(P97:P543)</f>
        <v>1909</v>
      </c>
      <c r="AD544">
        <f>SUM(AD188:AD194)</f>
        <v>82</v>
      </c>
    </row>
    <row r="545" spans="1:32" ht="15" customHeight="1" x14ac:dyDescent="0.55000000000000004">
      <c r="A545" s="130"/>
      <c r="D545">
        <f>SUM(B229:B259)</f>
        <v>435</v>
      </c>
      <c r="Z545" s="130"/>
      <c r="AA545" s="130"/>
      <c r="AB545" s="130"/>
      <c r="AC545" s="130"/>
      <c r="AF545">
        <f>SUM(AD188:AD540)</f>
        <v>10678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12"/>
  <sheetViews>
    <sheetView zoomScaleNormal="100" workbookViewId="0">
      <pane xSplit="3" ySplit="1" topLeftCell="D288" activePane="bottomRight" state="frozen"/>
      <selection pane="topRight" activeCell="C1" sqref="C1"/>
      <selection pane="bottomLeft" activeCell="A2" sqref="A2"/>
      <selection pane="bottomRight" activeCell="D303" sqref="D30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02"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ht="17.5" customHeight="1" x14ac:dyDescent="0.55000000000000004">
      <c r="B303" s="265"/>
      <c r="C303" s="1"/>
      <c r="I303" s="265"/>
      <c r="AF303" s="1"/>
      <c r="AG303" s="266"/>
    </row>
    <row r="304" spans="2:34" x14ac:dyDescent="0.55000000000000004">
      <c r="B304" s="240"/>
      <c r="C304" s="1"/>
      <c r="AF304" s="278">
        <v>1</v>
      </c>
    </row>
    <row r="305" spans="2:31" s="264" customFormat="1" ht="5" customHeight="1" x14ac:dyDescent="0.55000000000000004">
      <c r="B305" s="263"/>
      <c r="C305" s="262"/>
      <c r="AE305" s="5"/>
    </row>
    <row r="306" spans="2:31" ht="5.5" customHeight="1" x14ac:dyDescent="0.55000000000000004">
      <c r="B306" s="256"/>
      <c r="C306" s="1"/>
    </row>
    <row r="307" spans="2:31" x14ac:dyDescent="0.55000000000000004">
      <c r="B307">
        <f>SUM(B2:B306)</f>
        <v>3975</v>
      </c>
      <c r="C307" s="1" t="s">
        <v>348</v>
      </c>
      <c r="D307" s="27">
        <f>SUM(D2:D306)</f>
        <v>1287</v>
      </c>
      <c r="E307" s="27">
        <f>SUM(E2:E306)</f>
        <v>774</v>
      </c>
      <c r="F307" s="27">
        <f>SUM(F2:F306)</f>
        <v>413</v>
      </c>
      <c r="G307" s="27">
        <f>SUM(G2:G306)</f>
        <v>262</v>
      </c>
      <c r="H307" s="27">
        <f>SUM(H2:H306)</f>
        <v>272</v>
      </c>
      <c r="J307">
        <f t="shared" ref="J307:AD307" si="436">SUM(J2:J306)</f>
        <v>69</v>
      </c>
      <c r="K307">
        <f t="shared" si="436"/>
        <v>2</v>
      </c>
      <c r="L307">
        <f t="shared" si="436"/>
        <v>14</v>
      </c>
      <c r="M307">
        <f t="shared" si="436"/>
        <v>25</v>
      </c>
      <c r="N307">
        <f t="shared" si="436"/>
        <v>20</v>
      </c>
      <c r="O307">
        <f t="shared" si="436"/>
        <v>17</v>
      </c>
      <c r="P307">
        <f t="shared" si="436"/>
        <v>25</v>
      </c>
      <c r="Q307">
        <f t="shared" si="436"/>
        <v>40</v>
      </c>
      <c r="R307">
        <f t="shared" si="436"/>
        <v>6</v>
      </c>
      <c r="S307">
        <f t="shared" si="436"/>
        <v>21</v>
      </c>
      <c r="T307">
        <f t="shared" si="436"/>
        <v>32</v>
      </c>
      <c r="U307">
        <f t="shared" si="436"/>
        <v>74</v>
      </c>
      <c r="V307">
        <f t="shared" si="436"/>
        <v>1</v>
      </c>
      <c r="W307">
        <f t="shared" si="436"/>
        <v>64</v>
      </c>
      <c r="X307">
        <f t="shared" si="436"/>
        <v>103</v>
      </c>
      <c r="Y307">
        <f t="shared" si="436"/>
        <v>1</v>
      </c>
      <c r="Z307">
        <f t="shared" si="436"/>
        <v>42</v>
      </c>
      <c r="AA307">
        <f t="shared" si="436"/>
        <v>46</v>
      </c>
      <c r="AB307">
        <f t="shared" si="436"/>
        <v>172</v>
      </c>
      <c r="AC307">
        <f t="shared" si="436"/>
        <v>97</v>
      </c>
      <c r="AD307">
        <f t="shared" si="436"/>
        <v>96</v>
      </c>
    </row>
    <row r="308" spans="2:31" x14ac:dyDescent="0.55000000000000004">
      <c r="C308" s="1"/>
    </row>
    <row r="309" spans="2:31" ht="5" customHeight="1" x14ac:dyDescent="0.55000000000000004">
      <c r="C309" s="1"/>
    </row>
    <row r="312" spans="2:31" x14ac:dyDescent="0.55000000000000004">
      <c r="B312" s="240"/>
      <c r="J31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101" zoomScale="70" zoomScaleNormal="70" workbookViewId="0">
      <selection activeCell="K89" sqref="K89"/>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46"/>
  <sheetViews>
    <sheetView topLeftCell="A2" workbookViewId="0">
      <pane xSplit="2" ySplit="2" topLeftCell="C332" activePane="bottomRight" state="frozen"/>
      <selection activeCell="O24" sqref="O24"/>
      <selection pane="topRight" activeCell="O24" sqref="O24"/>
      <selection pane="bottomLeft" activeCell="O24" sqref="O24"/>
      <selection pane="bottomRight" activeCell="H343" sqref="H343"/>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x14ac:dyDescent="0.55000000000000004">
      <c r="B344" s="249"/>
      <c r="C344" s="45"/>
      <c r="G344" s="1"/>
      <c r="H344" s="129"/>
      <c r="I344" s="286"/>
      <c r="J344" s="129"/>
      <c r="K344" s="287"/>
      <c r="L344" s="288"/>
      <c r="M344" s="286"/>
      <c r="N344" s="287"/>
      <c r="O344" s="129"/>
      <c r="P344" s="286"/>
      <c r="Q344" s="289"/>
      <c r="R344" s="290"/>
      <c r="S344" s="289"/>
      <c r="T344" s="129"/>
      <c r="U344" s="291"/>
      <c r="V344" s="286"/>
      <c r="W344" s="286"/>
      <c r="X344" s="129"/>
      <c r="Y344" s="286"/>
      <c r="Z344" s="129"/>
    </row>
    <row r="345" spans="1:26" ht="7.5" customHeight="1" x14ac:dyDescent="0.55000000000000004">
      <c r="H345" s="286"/>
      <c r="I345" s="286"/>
      <c r="J345" s="286"/>
      <c r="K345" s="286"/>
      <c r="L345" s="292"/>
      <c r="M345" s="286"/>
      <c r="N345" s="286"/>
      <c r="O345" s="286"/>
      <c r="P345" s="286"/>
      <c r="Q345" s="286"/>
      <c r="R345" s="292"/>
      <c r="S345" s="286"/>
      <c r="T345" s="286"/>
      <c r="U345" s="286"/>
      <c r="V345" s="286"/>
      <c r="W345" s="286"/>
      <c r="X345" s="129"/>
      <c r="Y345" s="286"/>
      <c r="Z345" s="129"/>
    </row>
    <row r="346" spans="1:26" x14ac:dyDescent="0.55000000000000004">
      <c r="H346" s="286"/>
      <c r="I346" s="286"/>
      <c r="J346" s="286"/>
      <c r="K346" s="286"/>
      <c r="L346" s="292"/>
      <c r="M346" s="286"/>
      <c r="N346" s="286"/>
      <c r="O346" s="286"/>
      <c r="P346" s="286"/>
      <c r="Q346" s="286"/>
      <c r="R346" s="292"/>
      <c r="S346" s="286"/>
      <c r="T346" s="286"/>
      <c r="U346" s="286"/>
      <c r="V346" s="286"/>
      <c r="W346" s="286"/>
      <c r="X346" s="129"/>
      <c r="Y346" s="286"/>
      <c r="Z34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2021-06-17T08:59:21Z</dcterms:modified>
</cp:coreProperties>
</file>