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C828CCF-783D-428C-9E4A-34710944B8E3}" xr6:coauthVersionLast="47" xr6:coauthVersionMax="47" xr10:uidLastSave="{00000000-0000-0000-0000-000000000000}"/>
  <bookViews>
    <workbookView xWindow="380" yWindow="380" windowWidth="10060" windowHeight="958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06" i="2" l="1"/>
  <c r="AE706" i="2"/>
  <c r="AA706" i="2"/>
  <c r="Z706" i="2"/>
  <c r="X706" i="2"/>
  <c r="W706" i="2"/>
  <c r="P706" i="2"/>
  <c r="O706" i="2"/>
  <c r="M706" i="2"/>
  <c r="AB706" i="2" s="1"/>
  <c r="K706" i="2"/>
  <c r="H706" i="2"/>
  <c r="I706" i="2" s="1"/>
  <c r="AU705" i="5"/>
  <c r="CQ705" i="5" s="1"/>
  <c r="AS705" i="5"/>
  <c r="AQ705" i="5"/>
  <c r="AO705" i="5"/>
  <c r="AM705" i="5"/>
  <c r="AK705" i="5"/>
  <c r="AI705" i="5"/>
  <c r="CN705" i="5" s="1"/>
  <c r="AG705" i="5"/>
  <c r="CR705" i="5"/>
  <c r="CP705" i="5"/>
  <c r="CO705" i="5"/>
  <c r="CM705" i="5"/>
  <c r="CK705" i="5"/>
  <c r="CI705" i="5"/>
  <c r="CH705" i="5"/>
  <c r="CF705" i="5"/>
  <c r="CE705" i="5"/>
  <c r="CD705" i="5"/>
  <c r="CC705" i="5"/>
  <c r="CB705" i="5"/>
  <c r="CA705" i="5"/>
  <c r="BZ705" i="5"/>
  <c r="BY705" i="5"/>
  <c r="BX705" i="5"/>
  <c r="BT705" i="5"/>
  <c r="BS705" i="5"/>
  <c r="BR705" i="5"/>
  <c r="BQ705" i="5"/>
  <c r="BM705" i="5"/>
  <c r="BK705" i="5" s="1"/>
  <c r="BL705" i="5"/>
  <c r="BP705" i="5" s="1"/>
  <c r="BH705" i="5"/>
  <c r="BF705" i="5"/>
  <c r="BE705" i="5"/>
  <c r="BJ705" i="5" s="1"/>
  <c r="BN705" i="5" s="1"/>
  <c r="BD705" i="5"/>
  <c r="BC705" i="5"/>
  <c r="BA705" i="5"/>
  <c r="AZ705" i="5"/>
  <c r="AX705" i="5"/>
  <c r="AW705" i="5"/>
  <c r="AD705" i="5"/>
  <c r="AE705" i="5" s="1"/>
  <c r="AC705" i="5"/>
  <c r="AB705" i="5"/>
  <c r="AA705" i="5"/>
  <c r="Z705" i="5"/>
  <c r="Y705" i="5"/>
  <c r="C705" i="5"/>
  <c r="BI705" i="5" s="1"/>
  <c r="BG705" i="5" s="1"/>
  <c r="D705" i="5"/>
  <c r="Y509" i="6"/>
  <c r="V509" i="6"/>
  <c r="U509" i="6"/>
  <c r="AI468" i="7"/>
  <c r="AG468" i="7"/>
  <c r="J468" i="7"/>
  <c r="B468" i="7" s="1"/>
  <c r="AH468" i="7" s="1"/>
  <c r="AF705" i="2"/>
  <c r="AE705" i="2"/>
  <c r="AA705" i="2"/>
  <c r="Z705" i="2"/>
  <c r="X705" i="2"/>
  <c r="W705" i="2"/>
  <c r="CR704" i="5"/>
  <c r="CO704" i="5"/>
  <c r="CN704" i="5"/>
  <c r="CI704" i="5"/>
  <c r="CH704" i="5"/>
  <c r="CF704" i="5"/>
  <c r="CE704" i="5"/>
  <c r="CD704" i="5"/>
  <c r="CC704" i="5"/>
  <c r="CB704" i="5"/>
  <c r="CA704" i="5"/>
  <c r="BZ704" i="5"/>
  <c r="BY704" i="5"/>
  <c r="BX704" i="5"/>
  <c r="BT704" i="5"/>
  <c r="BS704" i="5"/>
  <c r="BR704" i="5"/>
  <c r="BQ704" i="5"/>
  <c r="BM704" i="5"/>
  <c r="BL704" i="5"/>
  <c r="BH704" i="5"/>
  <c r="BF704" i="5"/>
  <c r="AX704" i="5"/>
  <c r="AU704" i="5"/>
  <c r="CQ704" i="5" s="1"/>
  <c r="AS704" i="5"/>
  <c r="AQ704" i="5"/>
  <c r="CP704" i="5" s="1"/>
  <c r="AO704" i="5"/>
  <c r="AM704" i="5"/>
  <c r="AK704" i="5"/>
  <c r="AI704" i="5"/>
  <c r="CJ704" i="5" s="1"/>
  <c r="AG704" i="5"/>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AF704" i="2"/>
  <c r="AE704" i="2"/>
  <c r="AA704" i="2"/>
  <c r="Z704" i="2"/>
  <c r="X704" i="2"/>
  <c r="W704" i="2"/>
  <c r="P704" i="2"/>
  <c r="CO703" i="5"/>
  <c r="CN703" i="5"/>
  <c r="CI703" i="5"/>
  <c r="CH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AS701" i="5"/>
  <c r="AQ701" i="5"/>
  <c r="CP701" i="5" s="1"/>
  <c r="AO701" i="5"/>
  <c r="AM701" i="5"/>
  <c r="AK701" i="5"/>
  <c r="AI701" i="5"/>
  <c r="CJ701" i="5" s="1"/>
  <c r="AG701" i="5"/>
  <c r="CH701" i="5" s="1"/>
  <c r="Y505" i="6"/>
  <c r="V505" i="6"/>
  <c r="U505" i="6"/>
  <c r="AI464" i="7"/>
  <c r="AH464" i="7"/>
  <c r="AG464" i="7"/>
  <c r="J464" i="7"/>
  <c r="B464" i="7" s="1"/>
  <c r="CR701" i="5"/>
  <c r="CQ701" i="5"/>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3"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Y706" i="2" l="1"/>
  <c r="CJ705" i="5"/>
  <c r="CL705" i="5"/>
  <c r="BV705" i="5"/>
  <c r="BW705" i="5" s="1"/>
  <c r="CG705" i="5"/>
  <c r="BO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9"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1" i="5"/>
  <c r="AS581" i="5"/>
  <c r="CR581" i="5" s="1"/>
  <c r="AG581" i="5"/>
  <c r="CH581" i="5" s="1"/>
  <c r="X47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8" i="5" s="1"/>
  <c r="CG443" i="5"/>
  <c r="AE70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9" i="5"/>
  <c r="CI378" i="5" l="1"/>
  <c r="CF378" i="5"/>
  <c r="CE378" i="5"/>
  <c r="CD378" i="5"/>
  <c r="CC378" i="5"/>
  <c r="CB378" i="5"/>
  <c r="CA378" i="5"/>
  <c r="BZ378" i="5"/>
  <c r="BY378" i="5"/>
  <c r="BX378" i="5"/>
  <c r="BT378" i="5"/>
  <c r="BS378" i="5"/>
  <c r="BR378" i="5"/>
  <c r="BQ378" i="5"/>
  <c r="BL378" i="5"/>
  <c r="BM378" i="5"/>
  <c r="BH378" i="5"/>
  <c r="BF378" i="5"/>
  <c r="BB709"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3"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3"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3" i="7"/>
  <c r="AD473" i="7"/>
  <c r="AB473" i="7"/>
  <c r="G473" i="7"/>
  <c r="Y473" i="7"/>
  <c r="N473" i="7"/>
  <c r="E47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1" i="5"/>
  <c r="AD71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0" i="5"/>
  <c r="L71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4" i="5" l="1"/>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W509" i="6" s="1"/>
  <c r="H549" i="2"/>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3" i="7"/>
  <c r="T473" i="7"/>
  <c r="R473" i="7"/>
  <c r="Z473" i="7"/>
  <c r="AC473"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5" i="2" l="1"/>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3" i="7"/>
  <c r="AI371" i="7"/>
  <c r="S473" i="7"/>
  <c r="B371" i="7"/>
  <c r="AH371" i="7" s="1"/>
  <c r="U47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3" i="7"/>
  <c r="M473" i="7"/>
  <c r="K473" i="7"/>
  <c r="AI392" i="7"/>
  <c r="I473" i="7"/>
  <c r="B392" i="7"/>
  <c r="AH392" i="7" s="1"/>
  <c r="F47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3" i="7"/>
  <c r="D473" i="7"/>
  <c r="B455" i="7"/>
  <c r="AH455" i="7" s="1"/>
  <c r="AI455" i="7"/>
  <c r="I699" i="2" l="1"/>
  <c r="AB699" i="2"/>
  <c r="M700" i="2"/>
  <c r="AB700" i="2" l="1"/>
  <c r="M701" i="2"/>
  <c r="M702" i="2" s="1"/>
  <c r="M703" i="2" s="1"/>
  <c r="M704" i="2" s="1"/>
  <c r="M705" i="2" s="1"/>
  <c r="I700" i="2"/>
  <c r="AB705" i="2" l="1"/>
  <c r="I705" i="2"/>
  <c r="AB704" i="2"/>
  <c r="I704" i="2"/>
  <c r="AB703" i="2"/>
  <c r="I703" i="2"/>
  <c r="AB702" i="2"/>
  <c r="I702" i="2"/>
  <c r="AB701" i="2"/>
  <c r="I701" i="2"/>
</calcChain>
</file>

<file path=xl/sharedStrings.xml><?xml version="1.0" encoding="utf-8"?>
<sst xmlns="http://schemas.openxmlformats.org/spreadsheetml/2006/main" count="1030" uniqueCount="763">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</sst>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国家衛健委発表に基づく感染状況!$X$27:$X$709</c:f>
              <c:numCache>
                <c:formatCode>#,##0_);[Red]\(#,##0\)</c:formatCode>
                <c:ptCount val="6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国家衛健委発表に基づく感染状況!$Y$27:$Y$709</c:f>
              <c:numCache>
                <c:formatCode>General</c:formatCode>
                <c:ptCount val="6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香港マカオ台湾の患者・海外輸入症例・無症状病原体保有者!$CK$189:$CK$707</c:f>
              <c:numCache>
                <c:formatCode>m"月"d"日"</c:formatCode>
                <c:ptCount val="5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numCache>
            </c:numRef>
          </c:cat>
          <c:val>
            <c:numRef>
              <c:f>香港マカオ台湾の患者・海外輸入症例・無症状病原体保有者!$CL$189:$CL$707</c:f>
              <c:numCache>
                <c:formatCode>General</c:formatCode>
                <c:ptCount val="5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省市別輸入症例数変化!$D$2:$D$471</c:f>
              <c:numCache>
                <c:formatCode>General</c:formatCode>
                <c:ptCount val="47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省市別輸入症例数変化!$E$2:$E$471</c:f>
              <c:numCache>
                <c:formatCode>General</c:formatCode>
                <c:ptCount val="47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省市別輸入症例数変化!$F$2:$F$471</c:f>
              <c:numCache>
                <c:formatCode>General</c:formatCode>
                <c:ptCount val="47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省市別輸入症例数変化!$G$2:$G$471</c:f>
              <c:numCache>
                <c:formatCode>General</c:formatCode>
                <c:ptCount val="47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省市別輸入症例数変化!$H$2:$H$471</c:f>
              <c:numCache>
                <c:formatCode>General</c:formatCode>
                <c:ptCount val="47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省市別輸入症例数変化!$I$2:$I$471</c:f>
              <c:numCache>
                <c:formatCode>General</c:formatCode>
                <c:ptCount val="47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numCache>
            </c:numRef>
          </c:cat>
          <c:val>
            <c:numRef>
              <c:f>省市別輸入症例数変化!$J$2:$J$471</c:f>
              <c:numCache>
                <c:formatCode>0_);[Red]\(0\)</c:formatCode>
                <c:ptCount val="47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8" formatCode="General">
                  <c:v>1</c:v>
                </c:pt>
              </c:numCache>
            </c:numRef>
          </c:cat>
          <c:val>
            <c:numRef>
              <c:f>省市別輸入症例数変化!$AH$2:$AH$470</c:f>
              <c:numCache>
                <c:formatCode>0_);[Red]\(0\)</c:formatCode>
                <c:ptCount val="46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8" formatCode="General">
                  <c:v>1</c:v>
                </c:pt>
              </c:numCache>
            </c:numRef>
          </c:cat>
          <c:val>
            <c:numRef>
              <c:f>省市別輸入症例数変化!$AI$2:$AI$470</c:f>
              <c:numCache>
                <c:formatCode>General</c:formatCode>
                <c:ptCount val="4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香港マカオ台湾の患者・海外輸入症例・無症状病原体保有者!$BR$29:$BR$707</c:f>
              <c:numCache>
                <c:formatCode>General</c:formatCode>
                <c:ptCount val="67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香港マカオ台湾の患者・海外輸入症例・無症状病原体保有者!$BS$29:$BS$707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香港マカオ台湾の患者・海外輸入症例・無症状病原体保有者!$BT$29:$BT$707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香港マカオ台湾の患者・海外輸入症例・無症状病原体保有者!$AX$169:$AX$707</c:f>
              <c:numCache>
                <c:formatCode>m"月"d"日"</c:formatCode>
                <c:ptCount val="5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numCache>
            </c:numRef>
          </c:cat>
          <c:val>
            <c:numRef>
              <c:f>香港マカオ台湾の患者・海外輸入症例・無症状病原体保有者!$AY$169:$AY$707</c:f>
              <c:numCache>
                <c:formatCode>General</c:formatCode>
                <c:ptCount val="53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香港マカオ台湾の患者・海外輸入症例・無症状病原体保有者!$AX$169:$AX$707</c:f>
              <c:numCache>
                <c:formatCode>m"月"d"日"</c:formatCode>
                <c:ptCount val="5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numCache>
            </c:numRef>
          </c:cat>
          <c:val>
            <c:numRef>
              <c:f>香港マカオ台湾の患者・海外輸入症例・無症状病原体保有者!$BB$169:$BB$707</c:f>
              <c:numCache>
                <c:formatCode>General</c:formatCode>
                <c:ptCount val="53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香港マカオ台湾の患者・海外輸入症例・無症状病原体保有者!$AX$169:$AX$707</c:f>
              <c:numCache>
                <c:formatCode>m"月"d"日"</c:formatCode>
                <c:ptCount val="5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numCache>
            </c:numRef>
          </c:cat>
          <c:val>
            <c:numRef>
              <c:f>香港マカオ台湾の患者・海外輸入症例・無症状病原体保有者!$AZ$169:$AZ$707</c:f>
              <c:numCache>
                <c:formatCode>General</c:formatCode>
                <c:ptCount val="53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香港マカオ台湾の患者・海外輸入症例・無症状病原体保有者!$AX$169:$AX$707</c:f>
              <c:numCache>
                <c:formatCode>m"月"d"日"</c:formatCode>
                <c:ptCount val="5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numCache>
            </c:numRef>
          </c:cat>
          <c:val>
            <c:numRef>
              <c:f>香港マカオ台湾の患者・海外輸入症例・無症状病原体保有者!$BC$169:$BC$707</c:f>
              <c:numCache>
                <c:formatCode>General</c:formatCode>
                <c:ptCount val="53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新疆の情況!$U$6:$U$511</c:f>
              <c:strCache>
                <c:ptCount val="5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strCache>
            </c:strRef>
          </c:cat>
          <c:val>
            <c:numRef>
              <c:f>新疆の情況!$V$6:$V$511</c:f>
              <c:numCache>
                <c:formatCode>General</c:formatCode>
                <c:ptCount val="50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新疆の情況!$U$6:$U$511</c:f>
              <c:strCache>
                <c:ptCount val="5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strCache>
            </c:strRef>
          </c:cat>
          <c:val>
            <c:numRef>
              <c:f>新疆の情況!$Y$6:$Y$511</c:f>
              <c:numCache>
                <c:formatCode>General</c:formatCode>
                <c:ptCount val="50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新疆の情況!$U$6:$U$511</c:f>
              <c:strCache>
                <c:ptCount val="5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strCache>
            </c:strRef>
          </c:cat>
          <c:val>
            <c:numRef>
              <c:f>新疆の情況!$W$6:$W$511</c:f>
              <c:numCache>
                <c:formatCode>General</c:formatCode>
                <c:ptCount val="50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新疆の情況!$U$6:$U$511</c:f>
              <c:strCache>
                <c:ptCount val="5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strCache>
            </c:strRef>
          </c:cat>
          <c:val>
            <c:numRef>
              <c:f>新疆の情況!$X$6:$X$511</c:f>
              <c:numCache>
                <c:formatCode>General</c:formatCode>
                <c:ptCount val="50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新疆の情況!$U$6:$U$511</c:f>
              <c:strCache>
                <c:ptCount val="5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strCache>
            </c:strRef>
          </c:cat>
          <c:val>
            <c:numRef>
              <c:f>新疆の情況!$Z$6:$Z$511</c:f>
              <c:numCache>
                <c:formatCode>General</c:formatCode>
                <c:ptCount val="50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国家衛健委発表に基づく感染状況!$X$27:$X$709</c:f>
              <c:numCache>
                <c:formatCode>#,##0_);[Red]\(#,##0\)</c:formatCode>
                <c:ptCount val="6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国家衛健委発表に基づく感染状況!$Y$27:$Y$709</c:f>
              <c:numCache>
                <c:formatCode>General</c:formatCode>
                <c:ptCount val="6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国家衛健委発表に基づく感染状況!$AA$27:$AA$709</c:f>
              <c:numCache>
                <c:formatCode>General</c:formatCode>
                <c:ptCount val="6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国家衛健委発表に基づく感染状況!$AB$27:$AB$709</c:f>
              <c:numCache>
                <c:formatCode>General</c:formatCode>
                <c:ptCount val="6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国家衛健委発表に基づく感染状況!$X$27:$X$709</c:f>
              <c:numCache>
                <c:formatCode>#,##0_);[Red]\(#,##0\)</c:formatCode>
                <c:ptCount val="6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国家衛健委発表に基づく感染状況!$Y$27:$Y$709</c:f>
              <c:numCache>
                <c:formatCode>General</c:formatCode>
                <c:ptCount val="6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国家衛健委発表に基づく感染状況!$AA$27:$AA$709</c:f>
              <c:numCache>
                <c:formatCode>General</c:formatCode>
                <c:ptCount val="6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国家衛健委発表に基づく感染状況!$AB$27:$AB$709</c:f>
              <c:numCache>
                <c:formatCode>General</c:formatCode>
                <c:ptCount val="6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国家衛健委発表に基づく感染状況!$AA$27:$AA$709</c:f>
              <c:numCache>
                <c:formatCode>General</c:formatCode>
                <c:ptCount val="6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国家衛健委発表に基づく感染状況!$AB$27:$AB$709</c:f>
              <c:numCache>
                <c:formatCode>General</c:formatCode>
                <c:ptCount val="6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国家衛健委発表に基づく感染状況!$X$27:$X$709</c:f>
              <c:numCache>
                <c:formatCode>#,##0_);[Red]\(#,##0\)</c:formatCode>
                <c:ptCount val="6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国家衛健委発表に基づく感染状況!$Y$27:$Y$709</c:f>
              <c:numCache>
                <c:formatCode>General</c:formatCode>
                <c:ptCount val="6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国家衛健委発表に基づく感染状況!$AA$27:$AA$709</c:f>
              <c:numCache>
                <c:formatCode>General</c:formatCode>
                <c:ptCount val="6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国家衛健委発表に基づく感染状況!$Z$27:$Z$709</c:f>
              <c:numCache>
                <c:formatCode>m"月"d"日"</c:formatCode>
                <c:ptCount val="6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numCache>
            </c:numRef>
          </c:cat>
          <c:val>
            <c:numRef>
              <c:f>国家衛健委発表に基づく感染状況!$AB$27:$AB$709</c:f>
              <c:numCache>
                <c:formatCode>General</c:formatCode>
                <c:ptCount val="6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香港マカオ台湾の患者・海外輸入症例・無症状病原体保有者!$CO$485:$CO$707</c:f>
              <c:numCache>
                <c:formatCode>m"月"d"日"</c:formatCode>
                <c:ptCount val="2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numCache>
            </c:numRef>
          </c:cat>
          <c:val>
            <c:numRef>
              <c:f>香港マカオ台湾の患者・海外輸入症例・無症状病原体保有者!$CP$485:$CP$707</c:f>
              <c:numCache>
                <c:formatCode>General</c:formatCode>
                <c:ptCount val="22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香港マカオ台湾の患者・海外輸入症例・無症状病原体保有者!$CO$485:$CO$707</c:f>
              <c:numCache>
                <c:formatCode>m"月"d"日"</c:formatCode>
                <c:ptCount val="2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numCache>
            </c:numRef>
          </c:cat>
          <c:val>
            <c:numRef>
              <c:f>香港マカオ台湾の患者・海外輸入症例・無症状病原体保有者!$CQ$485:$CQ$707</c:f>
              <c:numCache>
                <c:formatCode>General</c:formatCode>
                <c:ptCount val="22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国家衛健委発表に基づく感染状況!$AE$374:$AE$709</c:f>
              <c:numCache>
                <c:formatCode>m"月"d"日"</c:formatCode>
                <c:ptCount val="33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numCache>
            </c:numRef>
          </c:cat>
          <c:val>
            <c:numRef>
              <c:f>国家衛健委発表に基づく感染状況!$AF$374:$AF$709</c:f>
              <c:numCache>
                <c:formatCode>#,##0_);[Red]\(#,##0\)</c:formatCode>
                <c:ptCount val="33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香港マカオ台湾の患者・海外輸入症例・無症状病原体保有者!$BJ$97:$BJ$706</c:f>
              <c:numCache>
                <c:formatCode>m"月"d"日"</c:formatCode>
                <c:ptCount val="6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numCache>
            </c:numRef>
          </c:cat>
          <c:val>
            <c:numRef>
              <c:f>香港マカオ台湾の患者・海外輸入症例・無症状病原体保有者!$BK$97:$BK$706</c:f>
              <c:numCache>
                <c:formatCode>General</c:formatCode>
                <c:ptCount val="6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香港マカオ台湾の患者・海外輸入症例・無症状病原体保有者!$BJ$97:$BJ$706</c:f>
              <c:numCache>
                <c:formatCode>m"月"d"日"</c:formatCode>
                <c:ptCount val="6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numCache>
            </c:numRef>
          </c:cat>
          <c:val>
            <c:numRef>
              <c:f>香港マカオ台湾の患者・海外輸入症例・無症状病原体保有者!$BL$97:$BL$706</c:f>
              <c:numCache>
                <c:formatCode>General</c:formatCode>
                <c:ptCount val="6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香港マカオ台湾の患者・海外輸入症例・無症状病原体保有者!$CJ$29:$CJ$707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香港マカオ台湾の患者・海外輸入症例・無症状病原体保有者!$CG$29:$CG$707</c:f>
              <c:numCache>
                <c:formatCode>General</c:formatCode>
                <c:ptCount val="6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香港マカオ台湾の患者・海外輸入症例・無症状病原体保有者!$CH$29:$CH$707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香港マカオ台湾の患者・海外輸入症例・無症状病原体保有者!$BE$70:$BE$707</c:f>
              <c:numCache>
                <c:formatCode>m"月"d"日"</c:formatCode>
                <c:ptCount val="6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numCache>
            </c:numRef>
          </c:cat>
          <c:val>
            <c:numRef>
              <c:f>香港マカオ台湾の患者・海外輸入症例・無症状病原体保有者!$BF$70:$BF$707</c:f>
              <c:numCache>
                <c:formatCode>General</c:formatCode>
                <c:ptCount val="63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香港マカオ台湾の患者・海外輸入症例・無症状病原体保有者!$BE$70:$BE$707</c:f>
              <c:numCache>
                <c:formatCode>m"月"d"日"</c:formatCode>
                <c:ptCount val="6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numCache>
            </c:numRef>
          </c:cat>
          <c:val>
            <c:numRef>
              <c:f>香港マカオ台湾の患者・海外輸入症例・無症状病原体保有者!$BG$70:$BG$707</c:f>
              <c:numCache>
                <c:formatCode>General</c:formatCode>
                <c:ptCount val="63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香港マカオ台湾の患者・海外輸入症例・無症状病原体保有者!$BY$29:$BY$707</c:f>
              <c:numCache>
                <c:formatCode>General</c:formatCode>
                <c:ptCount val="67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香港マカオ台湾の患者・海外輸入症例・無症状病原体保有者!$BZ$29:$BZ$707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香港マカオ台湾の患者・海外輸入症例・無症状病原体保有者!$CA$29:$CA$707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香港マカオ台湾の患者・海外輸入症例・無症状病原体保有者!$CC$29:$CC$707</c:f>
              <c:numCache>
                <c:formatCode>General</c:formatCode>
                <c:ptCount val="67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香港マカオ台湾の患者・海外輸入症例・無症状病原体保有者!$CD$29:$CD$707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香港マカオ台湾の患者・海外輸入症例・無症状病原体保有者!$CE$29:$CE$707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香港マカオ台湾の患者・海外輸入症例・無症状病原体保有者!$CJ$29:$CJ$707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香港マカオ台湾の患者・海外輸入症例・無症状病原体保有者!$CG$29:$CG$707</c:f>
              <c:numCache>
                <c:formatCode>General</c:formatCode>
                <c:ptCount val="6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香港マカオ台湾の患者・海外輸入症例・無症状病原体保有者!$CF$29:$CF$707</c:f>
              <c:numCache>
                <c:formatCode>m"月"d"日"</c:formatCode>
                <c:ptCount val="6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numCache>
            </c:numRef>
          </c:cat>
          <c:val>
            <c:numRef>
              <c:f>香港マカオ台湾の患者・海外輸入症例・無症状病原体保有者!$CH$29:$CH$707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香港マカオ台湾の患者・海外輸入症例・無症状病原体保有者!$CM$189:$CM$706</c:f>
              <c:numCache>
                <c:formatCode>m"月"d"日"</c:formatCode>
                <c:ptCount val="5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numCache>
            </c:numRef>
          </c:cat>
          <c:val>
            <c:numRef>
              <c:f>香港マカオ台湾の患者・海外輸入症例・無症状病原体保有者!$CN$189:$CN$706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11201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8"/>
  <sheetViews>
    <sheetView tabSelected="1" zoomScaleNormal="100" workbookViewId="0">
      <pane xSplit="2" ySplit="5" topLeftCell="C698" activePane="bottomRight" state="frozen"/>
      <selection pane="topRight" activeCell="C1" sqref="C1"/>
      <selection pane="bottomLeft" activeCell="A8" sqref="A8"/>
      <selection pane="bottomRight" activeCell="G706" sqref="G70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+G698-香港マカオ台湾の患者・海外輸入症例・無症状病原体保有者!B706</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+G699-香港マカオ台湾の患者・海外輸入症例・無症状病原体保有者!B707</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+G700-香港マカオ台湾の患者・海外輸入症例・無症状病原体保有者!B708</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+G701-香港マカオ台湾の患者・海外輸入症例・無症状病原体保有者!B709</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+G702-香港マカオ台湾の患者・海外輸入症例・無症状病原体保有者!B710</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+G703-香港マカオ台湾の患者・海外輸入症例・無症状病原体保有者!B711</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+G704-香港マカオ台湾の患者・海外輸入症例・無症状病原体保有者!B712</f>
        <v>23</v>
      </c>
    </row>
    <row r="705" spans="2:32" x14ac:dyDescent="0.55000000000000004">
      <c r="B705" s="77">
        <v>44528</v>
      </c>
      <c r="C705" s="48">
        <v>0</v>
      </c>
      <c r="D705" s="84"/>
      <c r="E705" s="110"/>
      <c r="F705" s="57">
        <v>3</v>
      </c>
      <c r="G705" s="48">
        <v>41</v>
      </c>
      <c r="H705" s="89">
        <f t="shared" ref="H705:H706" si="3282">+H704+G705</f>
        <v>98672</v>
      </c>
      <c r="I705" s="89">
        <f t="shared" ref="I705:I706" si="3283">+H705-M705-O705</f>
        <v>787</v>
      </c>
      <c r="J705" s="48">
        <v>1</v>
      </c>
      <c r="K705" s="56">
        <f t="shared" ref="K705:K706" si="3284">+J705+K704</f>
        <v>8</v>
      </c>
      <c r="L705" s="48">
        <v>0</v>
      </c>
      <c r="M705" s="89">
        <f t="shared" ref="M705:M706" si="3285">+L705+M704</f>
        <v>4636</v>
      </c>
      <c r="N705" s="48">
        <v>39</v>
      </c>
      <c r="O705" s="89">
        <f t="shared" ref="O705:O706" si="3286">+N705+O704</f>
        <v>93249</v>
      </c>
      <c r="P705" s="111">
        <f t="shared" ref="P705:P706" si="3287">+Q705-Q704</f>
        <v>3232</v>
      </c>
      <c r="Q705" s="57">
        <v>1327083</v>
      </c>
      <c r="R705" s="48">
        <v>1744</v>
      </c>
      <c r="S705" s="118"/>
      <c r="T705" s="57">
        <v>34317</v>
      </c>
      <c r="U705" s="78"/>
      <c r="W705" s="1">
        <f t="shared" ref="W705:W706" si="3288">+B705</f>
        <v>44528</v>
      </c>
      <c r="X705" s="122">
        <f t="shared" ref="X705:X706" si="3289">+G705</f>
        <v>41</v>
      </c>
      <c r="Y705">
        <f t="shared" ref="Y705:Y706" si="3290">+H705</f>
        <v>98672</v>
      </c>
      <c r="Z705" s="123">
        <f t="shared" ref="Z705:Z706" si="3291">+B705</f>
        <v>44528</v>
      </c>
      <c r="AA705">
        <f t="shared" ref="AA705:AA706" si="3292">+L705</f>
        <v>0</v>
      </c>
      <c r="AB705">
        <f t="shared" ref="AB705:AB706" si="3293">+M705</f>
        <v>4636</v>
      </c>
      <c r="AC705">
        <v>26</v>
      </c>
      <c r="AE705" s="1">
        <f t="shared" ref="AE705:AE706" si="3294">+B705</f>
        <v>44528</v>
      </c>
      <c r="AF705" s="294">
        <f>+G705-香港マカオ台湾の患者・海外輸入症例・無症状病原体保有者!B713</f>
        <v>41</v>
      </c>
    </row>
    <row r="706" spans="2:32" x14ac:dyDescent="0.55000000000000004">
      <c r="B706" s="77">
        <v>44529</v>
      </c>
      <c r="C706" s="48">
        <v>0</v>
      </c>
      <c r="D706" s="84"/>
      <c r="E706" s="110"/>
      <c r="F706" s="57">
        <v>3</v>
      </c>
      <c r="G706" s="48">
        <v>39</v>
      </c>
      <c r="H706" s="89">
        <f t="shared" si="3282"/>
        <v>98711</v>
      </c>
      <c r="I706" s="89">
        <f t="shared" si="3283"/>
        <v>790</v>
      </c>
      <c r="J706" s="48">
        <v>-1</v>
      </c>
      <c r="K706" s="56">
        <f t="shared" si="3284"/>
        <v>7</v>
      </c>
      <c r="L706" s="48">
        <v>0</v>
      </c>
      <c r="M706" s="89">
        <f t="shared" si="3285"/>
        <v>4636</v>
      </c>
      <c r="N706" s="48">
        <v>36</v>
      </c>
      <c r="O706" s="89">
        <f t="shared" si="3286"/>
        <v>93285</v>
      </c>
      <c r="P706" s="111">
        <f t="shared" si="3287"/>
        <v>972</v>
      </c>
      <c r="Q706" s="57">
        <v>1328055</v>
      </c>
      <c r="R706" s="48">
        <v>2290</v>
      </c>
      <c r="S706" s="118"/>
      <c r="T706" s="57">
        <v>32997</v>
      </c>
      <c r="U706" s="78"/>
      <c r="W706" s="1">
        <f t="shared" si="3288"/>
        <v>44529</v>
      </c>
      <c r="X706" s="122">
        <f t="shared" si="3289"/>
        <v>39</v>
      </c>
      <c r="Y706">
        <f t="shared" si="3290"/>
        <v>98711</v>
      </c>
      <c r="Z706" s="123">
        <f t="shared" si="3291"/>
        <v>44529</v>
      </c>
      <c r="AA706">
        <f t="shared" si="3292"/>
        <v>0</v>
      </c>
      <c r="AB706">
        <f t="shared" si="3293"/>
        <v>4636</v>
      </c>
      <c r="AC706">
        <v>26</v>
      </c>
      <c r="AE706" s="1">
        <f t="shared" si="3294"/>
        <v>44529</v>
      </c>
      <c r="AF706" s="294">
        <f>+G706-[1]香港マカオ台湾の患者・海外輸入症例・無症状病原体保有者!B715</f>
        <v>39</v>
      </c>
    </row>
    <row r="707" spans="2:32" x14ac:dyDescent="0.55000000000000004">
      <c r="B707" s="77"/>
      <c r="C707" s="48"/>
      <c r="D707" s="84"/>
      <c r="E707" s="110"/>
      <c r="F707" s="57"/>
      <c r="G707" s="48"/>
      <c r="H707" s="89"/>
      <c r="I707" s="89"/>
      <c r="J707" s="48"/>
      <c r="K707" s="56"/>
      <c r="L707" s="48"/>
      <c r="M707" s="89"/>
      <c r="N707" s="48"/>
      <c r="O707" s="89"/>
      <c r="P707" s="111"/>
      <c r="Q707" s="57"/>
      <c r="R707" s="48"/>
      <c r="S707" s="118"/>
      <c r="T707" s="57"/>
      <c r="U707" s="78"/>
      <c r="W707" s="1"/>
      <c r="X707" s="122"/>
      <c r="Z707" s="123"/>
      <c r="AE707" s="1"/>
      <c r="AF707" s="294"/>
    </row>
    <row r="708" spans="2:32" x14ac:dyDescent="0.55000000000000004">
      <c r="B708" s="77"/>
      <c r="C708" s="59"/>
      <c r="D708" s="49"/>
      <c r="E708" s="61"/>
      <c r="F708" s="60"/>
      <c r="G708" s="59"/>
      <c r="H708" s="61"/>
      <c r="I708" s="55"/>
      <c r="J708" s="59"/>
      <c r="K708" s="61"/>
      <c r="L708" s="59"/>
      <c r="M708" s="61"/>
      <c r="N708" s="48"/>
      <c r="O708" s="60"/>
      <c r="P708" s="124"/>
      <c r="Q708" s="60"/>
      <c r="R708" s="48"/>
      <c r="S708" s="60"/>
      <c r="T708" s="60"/>
      <c r="U708" s="78"/>
    </row>
    <row r="709" spans="2:32" ht="9.5" customHeight="1" thickBot="1" x14ac:dyDescent="0.6">
      <c r="B709" s="66"/>
      <c r="C709" s="79"/>
      <c r="D709" s="80"/>
      <c r="E709" s="82"/>
      <c r="F709" s="95"/>
      <c r="G709" s="79"/>
      <c r="H709" s="82"/>
      <c r="I709" s="82"/>
      <c r="J709" s="79"/>
      <c r="K709" s="82"/>
      <c r="L709" s="79"/>
      <c r="M709" s="82"/>
      <c r="N709" s="83"/>
      <c r="O709" s="81"/>
      <c r="P709" s="94"/>
      <c r="Q709" s="95"/>
      <c r="R709" s="120"/>
      <c r="S709" s="95"/>
      <c r="T709" s="95"/>
      <c r="U709" s="67"/>
    </row>
    <row r="711" spans="2:32" ht="13" customHeight="1" x14ac:dyDescent="0.55000000000000004">
      <c r="E711" s="112"/>
      <c r="F711" s="113"/>
      <c r="G711" s="112" t="s">
        <v>80</v>
      </c>
      <c r="H711" s="113"/>
      <c r="I711" s="113"/>
      <c r="J711" s="113"/>
      <c r="U711" s="72"/>
    </row>
    <row r="712" spans="2:32" ht="13" customHeight="1" x14ac:dyDescent="0.55000000000000004">
      <c r="E712" s="112" t="s">
        <v>98</v>
      </c>
      <c r="F712" s="113"/>
      <c r="G712" s="295" t="s">
        <v>79</v>
      </c>
      <c r="H712" s="296"/>
      <c r="I712" s="112" t="s">
        <v>106</v>
      </c>
      <c r="J712" s="113"/>
    </row>
    <row r="713" spans="2:32" ht="13" customHeight="1" x14ac:dyDescent="0.55000000000000004">
      <c r="B713" s="130"/>
      <c r="E713" s="114" t="s">
        <v>108</v>
      </c>
      <c r="F713" s="113"/>
      <c r="G713" s="115"/>
      <c r="H713" s="115"/>
      <c r="I713" s="112" t="s">
        <v>107</v>
      </c>
      <c r="J713" s="113"/>
    </row>
    <row r="714" spans="2:32" ht="18.5" customHeight="1" x14ac:dyDescent="0.55000000000000004">
      <c r="E714" s="112" t="s">
        <v>96</v>
      </c>
      <c r="F714" s="113"/>
      <c r="G714" s="112" t="s">
        <v>97</v>
      </c>
      <c r="H714" s="113"/>
      <c r="I714" s="113"/>
      <c r="J714" s="113"/>
    </row>
    <row r="715" spans="2:32" ht="13" customHeight="1" x14ac:dyDescent="0.55000000000000004">
      <c r="E715" s="112" t="s">
        <v>98</v>
      </c>
      <c r="F715" s="113"/>
      <c r="G715" s="112" t="s">
        <v>99</v>
      </c>
      <c r="H715" s="113"/>
      <c r="I715" s="113"/>
      <c r="J715" s="113"/>
    </row>
    <row r="716" spans="2:32" ht="13" customHeight="1" x14ac:dyDescent="0.55000000000000004">
      <c r="E716" s="112" t="s">
        <v>98</v>
      </c>
      <c r="F716" s="113"/>
      <c r="G716" s="112" t="s">
        <v>100</v>
      </c>
      <c r="H716" s="113"/>
      <c r="I716" s="113"/>
      <c r="J716" s="113"/>
    </row>
    <row r="717" spans="2:32" ht="13" customHeight="1" x14ac:dyDescent="0.55000000000000004">
      <c r="E717" s="112" t="s">
        <v>101</v>
      </c>
      <c r="F717" s="113"/>
      <c r="G717" s="112" t="s">
        <v>102</v>
      </c>
      <c r="H717" s="113"/>
      <c r="I717" s="113"/>
      <c r="J717" s="113"/>
    </row>
    <row r="718" spans="2:32" ht="13" customHeight="1" x14ac:dyDescent="0.55000000000000004">
      <c r="E718" s="112" t="s">
        <v>103</v>
      </c>
      <c r="F718" s="113"/>
      <c r="G718" s="112" t="s">
        <v>104</v>
      </c>
      <c r="H718" s="113"/>
      <c r="I718" s="113"/>
      <c r="J718" s="113"/>
    </row>
  </sheetData>
  <mergeCells count="12">
    <mergeCell ref="G712:H7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1"/>
  <sheetViews>
    <sheetView topLeftCell="A6" zoomScale="96" zoomScaleNormal="96" workbookViewId="0">
      <pane xSplit="1" ySplit="2" topLeftCell="W695" activePane="bottomRight" state="frozen"/>
      <selection activeCell="A6" sqref="A6"/>
      <selection pane="topRight" activeCell="B6" sqref="B6"/>
      <selection pane="bottomLeft" activeCell="A8" sqref="A8"/>
      <selection pane="bottomRight" activeCell="W705" sqref="W70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5"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5" si="6539">+AW669+1</f>
        <v>509</v>
      </c>
      <c r="AX670" s="237">
        <f t="shared" si="6508"/>
        <v>44494</v>
      </c>
      <c r="AY670" s="6">
        <v>3</v>
      </c>
      <c r="AZ670" s="238">
        <f t="shared" si="6509"/>
        <v>417</v>
      </c>
      <c r="BA670" s="238">
        <f t="shared" ref="BA670:BA705" si="6540">+BA666+1</f>
        <v>375</v>
      </c>
      <c r="BB670" s="130">
        <v>0</v>
      </c>
      <c r="BC670" s="27">
        <f t="shared" si="5255"/>
        <v>967</v>
      </c>
      <c r="BD670" s="238">
        <f t="shared" ref="BD670:BD705"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c r="B706" s="240"/>
      <c r="C706" s="154"/>
      <c r="D706" s="154"/>
      <c r="E706" s="147"/>
      <c r="F706" s="147"/>
      <c r="G706" s="147"/>
      <c r="H706" s="135"/>
      <c r="I706" s="147"/>
      <c r="J706" s="135"/>
      <c r="K706" s="42"/>
      <c r="L706" s="146"/>
      <c r="M706" s="147"/>
      <c r="N706" s="135"/>
      <c r="O706" s="135"/>
      <c r="P706" s="147"/>
      <c r="Q706" s="147"/>
      <c r="R706" s="135"/>
      <c r="S706" s="135"/>
      <c r="T706" s="147"/>
      <c r="U706" s="147"/>
      <c r="V706" s="135"/>
      <c r="W706" s="42"/>
      <c r="X706" s="148"/>
      <c r="Y706" s="5"/>
      <c r="Z706" s="75"/>
      <c r="AA706" s="230"/>
      <c r="AB706" s="230"/>
      <c r="AC706" s="231"/>
      <c r="AD706" s="183"/>
      <c r="AE706" s="243"/>
      <c r="AF706" s="155"/>
      <c r="AG706" s="184"/>
      <c r="AH706" s="155"/>
      <c r="AI706" s="184"/>
      <c r="AJ706" s="185"/>
      <c r="AK706" s="186"/>
      <c r="AL706" s="155"/>
      <c r="AM706" s="184"/>
      <c r="AN706" s="155"/>
      <c r="AO706" s="184"/>
      <c r="AP706" s="187"/>
      <c r="AQ706" s="186"/>
      <c r="AR706" s="155"/>
      <c r="AS706" s="184"/>
      <c r="AT706" s="155"/>
      <c r="AU706" s="184"/>
      <c r="AV706" s="188"/>
      <c r="AW706" s="238"/>
      <c r="AX706" s="237"/>
      <c r="AY706" s="6"/>
      <c r="AZ706" s="238"/>
      <c r="BA706" s="238"/>
      <c r="BB706" s="130"/>
      <c r="BC706" s="27"/>
      <c r="BD706" s="238"/>
      <c r="BE706" s="229"/>
      <c r="BF706" s="132"/>
      <c r="BG706" s="132"/>
      <c r="BH706" s="229"/>
      <c r="BI706" s="132"/>
      <c r="BJ706" s="1"/>
      <c r="BN706" s="1"/>
      <c r="BQ706" s="179"/>
      <c r="BX706" s="179"/>
      <c r="CB706" s="179"/>
      <c r="CF706" s="179"/>
      <c r="CI706" s="179"/>
      <c r="CK706" s="1"/>
      <c r="CL706" s="282"/>
      <c r="CM706" s="1"/>
      <c r="CN706" s="283"/>
      <c r="CO706" s="179"/>
    </row>
    <row r="707" spans="1:96" ht="7" customHeight="1" thickBot="1" x14ac:dyDescent="0.6">
      <c r="A707" s="66"/>
      <c r="B707" s="146"/>
      <c r="C707" s="154"/>
      <c r="D707" s="147"/>
      <c r="E707" s="147"/>
      <c r="F707" s="147"/>
      <c r="G707" s="147"/>
      <c r="H707" s="135"/>
      <c r="I707" s="147"/>
      <c r="J707" s="135"/>
      <c r="K707" s="148"/>
      <c r="L707" s="146"/>
      <c r="M707" s="147"/>
      <c r="N707" s="135"/>
      <c r="O707" s="135"/>
      <c r="P707" s="147"/>
      <c r="Q707" s="147"/>
      <c r="R707" s="135"/>
      <c r="S707" s="135"/>
      <c r="T707" s="147"/>
      <c r="U707" s="147"/>
      <c r="V707" s="135"/>
      <c r="W707" s="42"/>
      <c r="X707" s="148"/>
      <c r="Z707" s="66"/>
      <c r="AA707" s="64"/>
      <c r="AB707" s="64"/>
      <c r="AC707" s="64"/>
      <c r="AD707" s="183"/>
      <c r="AE707" s="243"/>
      <c r="AF707" s="155"/>
      <c r="AG707" s="184"/>
      <c r="AH707" s="155"/>
      <c r="AI707" s="184"/>
      <c r="AJ707" s="185"/>
      <c r="AK707" s="186"/>
      <c r="AL707" s="155"/>
      <c r="AM707" s="184"/>
      <c r="AN707" s="155"/>
      <c r="AO707" s="184"/>
      <c r="AP707" s="187"/>
      <c r="AQ707" s="186"/>
      <c r="AR707" s="155"/>
      <c r="AS707" s="184"/>
      <c r="AT707" s="155"/>
      <c r="AU707" s="184"/>
      <c r="AV707" s="188"/>
    </row>
    <row r="708" spans="1:96" x14ac:dyDescent="0.55000000000000004">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AE708">
        <f>SUM(AD443:AD448)</f>
        <v>190</v>
      </c>
      <c r="AY708" s="45" t="s">
        <v>475</v>
      </c>
      <c r="BB708" s="45" t="s">
        <v>474</v>
      </c>
      <c r="BV708">
        <f>SUM(BV442:BV707)</f>
        <v>1280</v>
      </c>
    </row>
    <row r="709" spans="1:96" x14ac:dyDescent="0.55000000000000004">
      <c r="B709">
        <f>SUM(B554:B584)</f>
        <v>832</v>
      </c>
      <c r="AI709" s="259">
        <f>SUM(AI189:AI558)</f>
        <v>205</v>
      </c>
      <c r="AY709" s="45">
        <f>SUM(AY359:AY413)</f>
        <v>69</v>
      </c>
      <c r="BB709" s="45">
        <f>SUM(BB374:BB413)</f>
        <v>941</v>
      </c>
    </row>
    <row r="710" spans="1:96" x14ac:dyDescent="0.55000000000000004">
      <c r="L710">
        <f>SUM(L97:L709)</f>
        <v>13663</v>
      </c>
      <c r="P710">
        <f>SUM(P97:P709)</f>
        <v>2853</v>
      </c>
      <c r="AD710">
        <f>SUM(AD188:AD194)</f>
        <v>82</v>
      </c>
      <c r="AY710" s="45" t="s">
        <v>686</v>
      </c>
    </row>
    <row r="711" spans="1:96" ht="15" customHeight="1" x14ac:dyDescent="0.55000000000000004">
      <c r="A711" s="130"/>
      <c r="D711">
        <f>SUM(B229:B259)</f>
        <v>435</v>
      </c>
      <c r="Z711" s="130"/>
      <c r="AA711" s="130"/>
      <c r="AB711" s="130"/>
      <c r="AC711" s="130"/>
      <c r="AF711">
        <f>SUM(AD188:AD558)</f>
        <v>10740</v>
      </c>
      <c r="AY711" s="45">
        <f>SUM(AY581:AY707)</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8"/>
  <sheetViews>
    <sheetView zoomScaleNormal="100" workbookViewId="0">
      <pane xSplit="3" ySplit="1" topLeftCell="D456" activePane="bottomRight" state="frozen"/>
      <selection pane="topRight" activeCell="C1" sqref="C1"/>
      <selection pane="bottomLeft" activeCell="A2" sqref="A2"/>
      <selection pane="bottomRight" activeCell="A468" sqref="A46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8"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c r="C469" s="1"/>
      <c r="E469" s="293"/>
      <c r="J469" s="265"/>
      <c r="AG469" s="1"/>
      <c r="AH469" s="266"/>
    </row>
    <row r="470" spans="2:35" x14ac:dyDescent="0.55000000000000004">
      <c r="B470" s="240"/>
      <c r="C470" s="1"/>
      <c r="AG470" s="278">
        <v>1</v>
      </c>
    </row>
    <row r="471" spans="2:35" s="264" customFormat="1" ht="5" customHeight="1" x14ac:dyDescent="0.55000000000000004">
      <c r="B471" s="263"/>
      <c r="C471" s="262"/>
      <c r="AF471" s="5"/>
    </row>
    <row r="472" spans="2:35" ht="5.5" customHeight="1" x14ac:dyDescent="0.55000000000000004">
      <c r="B472" s="256"/>
      <c r="C472" s="1"/>
    </row>
    <row r="473" spans="2:35" x14ac:dyDescent="0.55000000000000004">
      <c r="B473">
        <f>SUM(B2:B472)</f>
        <v>7815</v>
      </c>
      <c r="C473" s="1" t="s">
        <v>348</v>
      </c>
      <c r="D473" s="27">
        <f>SUM(D2:D472)</f>
        <v>1957</v>
      </c>
      <c r="E473" s="27">
        <f>SUM(E2:E472)</f>
        <v>1419</v>
      </c>
      <c r="F473" s="27">
        <f>SUM(F2:F472)</f>
        <v>592</v>
      </c>
      <c r="G473" s="27">
        <f>SUM(G2:G472)</f>
        <v>332</v>
      </c>
      <c r="H473">
        <f t="shared" ref="H473" si="93">SUM(H2:H472)</f>
        <v>1248</v>
      </c>
      <c r="I473" s="27">
        <f>SUM(I2:I472)</f>
        <v>480</v>
      </c>
      <c r="J473" s="27">
        <f>SUM(J2:J472)</f>
        <v>1787</v>
      </c>
      <c r="K473">
        <f t="shared" ref="K473:AE473" si="94">SUM(K2:K472)</f>
        <v>132</v>
      </c>
      <c r="L473">
        <f t="shared" si="94"/>
        <v>6</v>
      </c>
      <c r="M473">
        <f t="shared" si="94"/>
        <v>18</v>
      </c>
      <c r="N473">
        <f t="shared" si="94"/>
        <v>31</v>
      </c>
      <c r="O473">
        <f t="shared" si="94"/>
        <v>142</v>
      </c>
      <c r="P473">
        <f t="shared" si="94"/>
        <v>17</v>
      </c>
      <c r="Q473">
        <f t="shared" si="94"/>
        <v>26</v>
      </c>
      <c r="R473">
        <f t="shared" si="94"/>
        <v>122</v>
      </c>
      <c r="S473">
        <f t="shared" si="94"/>
        <v>20</v>
      </c>
      <c r="T473">
        <f t="shared" si="94"/>
        <v>79</v>
      </c>
      <c r="U473">
        <f t="shared" si="94"/>
        <v>66</v>
      </c>
      <c r="V473">
        <f t="shared" si="94"/>
        <v>130</v>
      </c>
      <c r="W473">
        <f t="shared" si="94"/>
        <v>1</v>
      </c>
      <c r="X473">
        <f t="shared" si="94"/>
        <v>8</v>
      </c>
      <c r="Y473">
        <f t="shared" si="94"/>
        <v>109</v>
      </c>
      <c r="Z473">
        <f t="shared" si="94"/>
        <v>138</v>
      </c>
      <c r="AA473">
        <f t="shared" si="94"/>
        <v>1</v>
      </c>
      <c r="AB473">
        <f t="shared" si="94"/>
        <v>155</v>
      </c>
      <c r="AC473">
        <f t="shared" si="94"/>
        <v>58</v>
      </c>
      <c r="AD473">
        <f t="shared" si="94"/>
        <v>304</v>
      </c>
      <c r="AE473">
        <f t="shared" si="94"/>
        <v>224</v>
      </c>
    </row>
    <row r="474" spans="2:35" x14ac:dyDescent="0.55000000000000004">
      <c r="C474" s="1"/>
    </row>
    <row r="475" spans="2:35" ht="5" customHeight="1" x14ac:dyDescent="0.55000000000000004">
      <c r="C475" s="1"/>
    </row>
    <row r="478" spans="2:35" x14ac:dyDescent="0.55000000000000004">
      <c r="B478" s="240"/>
      <c r="K47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2" zoomScale="70" zoomScaleNormal="70" workbookViewId="0">
      <selection activeCell="M90" sqref="M9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2"/>
  <sheetViews>
    <sheetView topLeftCell="A2" workbookViewId="0">
      <pane xSplit="2" ySplit="2" topLeftCell="C502" activePane="bottomRight" state="frozen"/>
      <selection activeCell="O24" sqref="O24"/>
      <selection pane="topRight" activeCell="O24" sqref="O24"/>
      <selection pane="bottomLeft" activeCell="O24" sqref="O24"/>
      <selection pane="bottomRight" activeCell="G510" sqref="G51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9" si="3430">+A495+1</f>
        <v>498</v>
      </c>
      <c r="B496" s="249"/>
      <c r="C496" s="45"/>
      <c r="D496" t="s">
        <v>414</v>
      </c>
      <c r="E496">
        <v>24</v>
      </c>
      <c r="F496">
        <f t="shared" ref="F496:F509"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x14ac:dyDescent="0.55000000000000004">
      <c r="B510" s="249"/>
      <c r="C510" s="45"/>
      <c r="G510" s="1"/>
      <c r="H510" s="129"/>
      <c r="I510" s="286"/>
      <c r="J510" s="129"/>
      <c r="K510" s="287"/>
      <c r="L510" s="288"/>
      <c r="M510" s="286"/>
      <c r="N510" s="287"/>
      <c r="O510" s="129"/>
      <c r="P510" s="286"/>
      <c r="Q510" s="289"/>
      <c r="R510" s="290"/>
      <c r="S510" s="289"/>
      <c r="T510" s="129"/>
      <c r="U510" s="291"/>
      <c r="V510" s="286"/>
      <c r="W510" s="286"/>
      <c r="X510" s="129"/>
      <c r="Y510" s="286"/>
      <c r="Z510" s="129"/>
    </row>
    <row r="511" spans="1:26" ht="7.5" customHeight="1" x14ac:dyDescent="0.55000000000000004">
      <c r="H511" s="286"/>
      <c r="I511" s="286"/>
      <c r="J511" s="286"/>
      <c r="K511" s="286"/>
      <c r="L511" s="292"/>
      <c r="M511" s="286"/>
      <c r="N511" s="286"/>
      <c r="O511" s="286"/>
      <c r="P511" s="286"/>
      <c r="Q511" s="286"/>
      <c r="R511" s="292"/>
      <c r="S511" s="286"/>
      <c r="T511" s="286"/>
      <c r="U511" s="286"/>
      <c r="V511" s="286"/>
      <c r="W511" s="286"/>
      <c r="X511" s="129"/>
      <c r="Y511" s="286"/>
      <c r="Z511" s="129"/>
    </row>
    <row r="512" spans="1:26" x14ac:dyDescent="0.55000000000000004">
      <c r="H512" s="286"/>
      <c r="I512" s="286"/>
      <c r="J512" s="286"/>
      <c r="K512" s="286"/>
      <c r="L512" s="292"/>
      <c r="M512" s="286"/>
      <c r="N512" s="286"/>
      <c r="O512" s="286"/>
      <c r="P512" s="286"/>
      <c r="Q512" s="286"/>
      <c r="R512" s="292"/>
      <c r="S512" s="286"/>
      <c r="T512" s="286"/>
      <c r="U512" s="286"/>
      <c r="V512" s="286"/>
      <c r="W512" s="286"/>
      <c r="X512" s="129"/>
      <c r="Y512" s="286"/>
      <c r="Z51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2021-12-01T05:44:17Z</dcterms:modified>
</cp:coreProperties>
</file>