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C94DC89-B3D9-4493-970C-9E4E81C179BC}"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94" i="5" l="1"/>
  <c r="CQ794" i="5"/>
  <c r="CP794" i="5"/>
  <c r="CO794" i="5"/>
  <c r="CN794" i="5"/>
  <c r="CM794" i="5"/>
  <c r="CL794" i="5"/>
  <c r="CK794" i="5"/>
  <c r="CJ794" i="5"/>
  <c r="CI794" i="5"/>
  <c r="CG794" i="5"/>
  <c r="CF794" i="5"/>
  <c r="CE794" i="5"/>
  <c r="CD794" i="5"/>
  <c r="CC794" i="5"/>
  <c r="CB794" i="5"/>
  <c r="CA794" i="5"/>
  <c r="BZ794" i="5"/>
  <c r="BY794" i="5"/>
  <c r="BX794" i="5"/>
  <c r="BV794" i="5"/>
  <c r="BW794" i="5" s="1"/>
  <c r="BT794" i="5"/>
  <c r="BS794" i="5"/>
  <c r="BR794" i="5"/>
  <c r="BQ794" i="5"/>
  <c r="BM794" i="5"/>
  <c r="BL794" i="5"/>
  <c r="BP794" i="5" s="1"/>
  <c r="BJ794" i="5"/>
  <c r="BN794" i="5" s="1"/>
  <c r="BH794" i="5"/>
  <c r="BF794" i="5"/>
  <c r="BE794" i="5"/>
  <c r="BD794" i="5"/>
  <c r="BC794" i="5"/>
  <c r="BA794" i="5"/>
  <c r="AZ794" i="5"/>
  <c r="AX794" i="5"/>
  <c r="AW794" i="5"/>
  <c r="AU794" i="5"/>
  <c r="AS794" i="5"/>
  <c r="AQ794" i="5"/>
  <c r="AO794" i="5"/>
  <c r="AM794" i="5"/>
  <c r="AK794" i="5"/>
  <c r="AI794" i="5"/>
  <c r="AG794" i="5"/>
  <c r="CH794" i="5" s="1"/>
  <c r="AF795" i="2"/>
  <c r="AE795" i="2"/>
  <c r="AB795" i="2"/>
  <c r="AA795" i="2"/>
  <c r="Z795" i="2"/>
  <c r="Y795" i="2"/>
  <c r="X795" i="2"/>
  <c r="W795" i="2"/>
  <c r="P795" i="2"/>
  <c r="O795" i="2"/>
  <c r="M795" i="2"/>
  <c r="K795" i="2"/>
  <c r="H795" i="2"/>
  <c r="AD794" i="5"/>
  <c r="AE794" i="5" s="1"/>
  <c r="AC794" i="5"/>
  <c r="AB794" i="5"/>
  <c r="AA794" i="5"/>
  <c r="Z794" i="5"/>
  <c r="Y794" i="5"/>
  <c r="C794" i="5"/>
  <c r="D794" i="5" s="1"/>
  <c r="AJ557" i="7"/>
  <c r="AI557" i="7"/>
  <c r="AG557" i="7"/>
  <c r="J557" i="7"/>
  <c r="B557" i="7" s="1"/>
  <c r="AK557" i="7" s="1"/>
  <c r="AH557" i="7" s="1"/>
  <c r="Y598" i="6"/>
  <c r="Z598" i="6" s="1"/>
  <c r="X598" i="6"/>
  <c r="V598" i="6"/>
  <c r="U598" i="6"/>
  <c r="T598" i="6"/>
  <c r="S598" i="6"/>
  <c r="R598" i="6"/>
  <c r="N598" i="6"/>
  <c r="L598" i="6"/>
  <c r="K598" i="6"/>
  <c r="I598" i="6"/>
  <c r="W598" i="6" s="1"/>
  <c r="F598" i="6"/>
  <c r="A598" i="6"/>
  <c r="AI793" i="5"/>
  <c r="CN793" i="5" s="1"/>
  <c r="AG793" i="5"/>
  <c r="CH793" i="5" s="1"/>
  <c r="AF794" i="2"/>
  <c r="AE794" i="2"/>
  <c r="AA794" i="2"/>
  <c r="Z794" i="2"/>
  <c r="X794" i="2"/>
  <c r="W794" i="2"/>
  <c r="P794" i="2"/>
  <c r="Y597" i="6"/>
  <c r="V597" i="6"/>
  <c r="U597" i="6"/>
  <c r="AJ556" i="7"/>
  <c r="AI556" i="7"/>
  <c r="AG556" i="7"/>
  <c r="J556" i="7"/>
  <c r="B556" i="7" s="1"/>
  <c r="AK556" i="7" s="1"/>
  <c r="AH556" i="7" s="1"/>
  <c r="CO793" i="5"/>
  <c r="CK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BK794" i="5" l="1"/>
  <c r="BO794" i="5"/>
  <c r="BI794" i="5"/>
  <c r="BG794" i="5" s="1"/>
  <c r="I795" i="2"/>
  <c r="CL793" i="5"/>
  <c r="BE793" i="5"/>
  <c r="BJ793" i="5" s="1"/>
  <c r="BN793" i="5" s="1"/>
  <c r="CJ793" i="5"/>
  <c r="CG793" i="5"/>
  <c r="BK793" i="5"/>
  <c r="Y596" i="6" l="1"/>
  <c r="V596" i="6"/>
  <c r="U596" i="6"/>
  <c r="J555" i="7"/>
  <c r="B555" i="7" s="1"/>
  <c r="AK555" i="7" s="1"/>
  <c r="AH555" i="7" s="1"/>
  <c r="AJ555" i="7"/>
  <c r="AI555" i="7"/>
  <c r="AG555" i="7"/>
  <c r="AF793" i="2"/>
  <c r="AE793" i="2"/>
  <c r="AA793" i="2"/>
  <c r="Z793" i="2"/>
  <c r="X793" i="2"/>
  <c r="W793" i="2"/>
  <c r="P793" i="2"/>
  <c r="AI792" i="5"/>
  <c r="CJ792" i="5" s="1"/>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K792" i="5" l="1"/>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01" i="5"/>
  <c r="AS581" i="5"/>
  <c r="CR581" i="5" s="1"/>
  <c r="AG581" i="5"/>
  <c r="CH581" i="5" s="1"/>
  <c r="X56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6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6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6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8" i="5" s="1"/>
  <c r="CG443" i="5"/>
  <c r="AE79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9" i="5"/>
  <c r="CI378" i="5" l="1"/>
  <c r="CF378" i="5"/>
  <c r="CE378" i="5"/>
  <c r="CD378" i="5"/>
  <c r="CC378" i="5"/>
  <c r="CB378" i="5"/>
  <c r="CA378" i="5"/>
  <c r="BZ378" i="5"/>
  <c r="BY378" i="5"/>
  <c r="BX378" i="5"/>
  <c r="BT378" i="5"/>
  <c r="BS378" i="5"/>
  <c r="BR378" i="5"/>
  <c r="BQ378" i="5"/>
  <c r="BL378" i="5"/>
  <c r="BM378" i="5"/>
  <c r="BH378" i="5"/>
  <c r="BF378" i="5"/>
  <c r="BB79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63" i="7"/>
  <c r="AD563" i="7"/>
  <c r="AB563" i="7"/>
  <c r="G563" i="7"/>
  <c r="Y563" i="7"/>
  <c r="N563" i="7"/>
  <c r="E56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0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Z594" i="6" s="1"/>
  <c r="Z595" i="6" s="1"/>
  <c r="Z596" i="6" s="1"/>
  <c r="Z59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01" i="5"/>
  <c r="AD80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00" i="5"/>
  <c r="L80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D758" i="5"/>
  <c r="BI758" i="5"/>
  <c r="BG758" i="5" s="1"/>
  <c r="W435" i="6"/>
  <c r="I436" i="6"/>
  <c r="H325" i="2"/>
  <c r="Y324" i="2"/>
  <c r="M297" i="2"/>
  <c r="AB296" i="2"/>
  <c r="I296" i="2"/>
  <c r="D793" i="5" l="1"/>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63" i="7"/>
  <c r="T563" i="7"/>
  <c r="R563" i="7"/>
  <c r="Z563" i="7"/>
  <c r="AC56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794" i="2" l="1"/>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63" i="7"/>
  <c r="AJ371" i="7"/>
  <c r="S563" i="7"/>
  <c r="B371" i="7"/>
  <c r="AK371" i="7" s="1"/>
  <c r="AH371" i="7" s="1"/>
  <c r="U56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63" i="7"/>
  <c r="M563" i="7"/>
  <c r="K563" i="7"/>
  <c r="AJ392" i="7"/>
  <c r="I563"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I788" i="2"/>
  <c r="AB787" i="2"/>
  <c r="I787" i="2"/>
  <c r="AB786" i="2"/>
  <c r="I786" i="2"/>
  <c r="AB785" i="2"/>
  <c r="I785" i="2"/>
  <c r="AB784" i="2"/>
  <c r="I784" i="2"/>
  <c r="AB783" i="2"/>
  <c r="I783" i="2"/>
  <c r="AB782" i="2"/>
  <c r="I782" i="2"/>
  <c r="AB781" i="2"/>
  <c r="I781" i="2"/>
  <c r="W556" i="6"/>
  <c r="I557" i="6"/>
  <c r="AB794" i="2" l="1"/>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63" i="7"/>
  <c r="F563" i="7"/>
  <c r="J563" i="7"/>
  <c r="D563" i="7"/>
  <c r="AJ536" i="7"/>
  <c r="H563" i="7"/>
  <c r="AI536" i="7"/>
  <c r="B536" i="7"/>
  <c r="AK536" i="7" s="1"/>
  <c r="L56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s="1"/>
</calcChain>
</file>

<file path=xl/sharedStrings.xml><?xml version="1.0" encoding="utf-8"?>
<sst xmlns="http://schemas.openxmlformats.org/spreadsheetml/2006/main" count="1120" uniqueCount="821">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</sst>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国家衛健委発表に基づく感染状況!$AE$374:$AE$797</c:f>
              <c:numCache>
                <c:formatCode>m"月"d"日"</c:formatCode>
                <c:ptCount val="4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numCache>
            </c:numRef>
          </c:cat>
          <c:val>
            <c:numRef>
              <c:f>国家衛健委発表に基づく感染状況!$AF$374:$AF$797</c:f>
              <c:numCache>
                <c:formatCode>#,##0_);[Red]\(#,##0\)</c:formatCode>
                <c:ptCount val="4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香港マカオ台湾の患者・海外輸入症例・無症状病原体保有者!$CM$189:$CM$796</c:f>
              <c:numCache>
                <c:formatCode>m"月"d"日"</c:formatCode>
                <c:ptCount val="6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numCache>
            </c:numRef>
          </c:cat>
          <c:val>
            <c:numRef>
              <c:f>香港マカオ台湾の患者・海外輸入症例・無症状病原体保有者!$CN$189:$CN$796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香港マカオ台湾の患者・海外輸入症例・無症状病原体保有者!$CK$189:$CK$797</c:f>
              <c:numCache>
                <c:formatCode>m"月"d"日"</c:formatCode>
                <c:ptCount val="6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numCache>
            </c:numRef>
          </c:cat>
          <c:val>
            <c:numRef>
              <c:f>香港マカオ台湾の患者・海外輸入症例・無症状病原体保有者!$CL$189:$CL$797</c:f>
              <c:numCache>
                <c:formatCode>General</c:formatCode>
                <c:ptCount val="6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省市別輸入症例数変化!$D$2:$D$561</c:f>
              <c:numCache>
                <c:formatCode>General</c:formatCode>
                <c:ptCount val="5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省市別輸入症例数変化!$E$2:$E$561</c:f>
              <c:numCache>
                <c:formatCode>General</c:formatCode>
                <c:ptCount val="5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省市別輸入症例数変化!$F$2:$F$561</c:f>
              <c:numCache>
                <c:formatCode>General</c:formatCode>
                <c:ptCount val="5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省市別輸入症例数変化!$G$2:$G$561</c:f>
              <c:numCache>
                <c:formatCode>General</c:formatCode>
                <c:ptCount val="56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省市別輸入症例数変化!$H$2:$H$561</c:f>
              <c:numCache>
                <c:formatCode>General</c:formatCode>
                <c:ptCount val="56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省市別輸入症例数変化!$I$2:$I$561</c:f>
              <c:numCache>
                <c:formatCode>General</c:formatCode>
                <c:ptCount val="5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省市別輸入症例数変化!$C$2:$C$561</c:f>
              <c:numCache>
                <c:formatCode>m"月"d"日"</c:formatCode>
                <c:ptCount val="5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numCache>
            </c:numRef>
          </c:cat>
          <c:val>
            <c:numRef>
              <c:f>省市別輸入症例数変化!$J$2:$J$561</c:f>
              <c:numCache>
                <c:formatCode>0_);[Red]\(0\)</c:formatCode>
                <c:ptCount val="56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省市別輸入症例数変化!$AH$2:$AH$559</c:f>
              <c:numCache>
                <c:formatCode>0_);[Red]\(0\)</c:formatCode>
                <c:ptCount val="55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省市別輸入症例数変化!$AI$2:$AI$559</c:f>
              <c:numCache>
                <c:formatCode>0_);[Red]\(0\)</c:formatCode>
                <c:ptCount val="55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省市別輸入症例数変化!$AJ$2:$AJ$559</c:f>
              <c:numCache>
                <c:formatCode>General</c:formatCode>
                <c:ptCount val="5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省市別輸入症例数変化!$AH$2:$AH$559</c:f>
              <c:numCache>
                <c:formatCode>0_);[Red]\(0\)</c:formatCode>
                <c:ptCount val="55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省市別輸入症例数変化!$AI$2:$AI$559</c:f>
              <c:numCache>
                <c:formatCode>0_);[Red]\(0\)</c:formatCode>
                <c:ptCount val="55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省市別輸入症例数変化!$AJ$2:$AJ$559</c:f>
              <c:numCache>
                <c:formatCode>General</c:formatCode>
                <c:ptCount val="5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香港マカオ台湾の患者・海外輸入症例・無症状病原体保有者!$BR$29:$BR$797</c:f>
              <c:numCache>
                <c:formatCode>General</c:formatCode>
                <c:ptCount val="7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香港マカオ台湾の患者・海外輸入症例・無症状病原体保有者!$BS$29:$BS$797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香港マカオ台湾の患者・海外輸入症例・無症状病原体保有者!$BT$29:$BT$797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4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3000"/>
      </c:valAx>
      <c:valAx>
        <c:axId val="529786200"/>
        <c:scaling>
          <c:orientation val="minMax"/>
          <c:max val="6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香港マカオ台湾の患者・海外輸入症例・無症状病原体保有者!$AX$169:$AX$797</c:f>
              <c:numCache>
                <c:formatCode>m"月"d"日"</c:formatCode>
                <c:ptCount val="6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numCache>
            </c:numRef>
          </c:cat>
          <c:val>
            <c:numRef>
              <c:f>香港マカオ台湾の患者・海外輸入症例・無症状病原体保有者!$AY$169:$AY$797</c:f>
              <c:numCache>
                <c:formatCode>General</c:formatCode>
                <c:ptCount val="62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香港マカオ台湾の患者・海外輸入症例・無症状病原体保有者!$AX$169:$AX$797</c:f>
              <c:numCache>
                <c:formatCode>m"月"d"日"</c:formatCode>
                <c:ptCount val="6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numCache>
            </c:numRef>
          </c:cat>
          <c:val>
            <c:numRef>
              <c:f>香港マカオ台湾の患者・海外輸入症例・無症状病原体保有者!$BB$169:$BB$797</c:f>
              <c:numCache>
                <c:formatCode>General</c:formatCode>
                <c:ptCount val="62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香港マカオ台湾の患者・海外輸入症例・無症状病原体保有者!$AX$169:$AX$797</c:f>
              <c:numCache>
                <c:formatCode>m"月"d"日"</c:formatCode>
                <c:ptCount val="6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numCache>
            </c:numRef>
          </c:cat>
          <c:val>
            <c:numRef>
              <c:f>香港マカオ台湾の患者・海外輸入症例・無症状病原体保有者!$AZ$169:$AZ$797</c:f>
              <c:numCache>
                <c:formatCode>General</c:formatCode>
                <c:ptCount val="62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香港マカオ台湾の患者・海外輸入症例・無症状病原体保有者!$AX$169:$AX$797</c:f>
              <c:numCache>
                <c:formatCode>m"月"d"日"</c:formatCode>
                <c:ptCount val="6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numCache>
            </c:numRef>
          </c:cat>
          <c:val>
            <c:numRef>
              <c:f>香港マカオ台湾の患者・海外輸入症例・無症状病原体保有者!$BC$169:$BC$797</c:f>
              <c:numCache>
                <c:formatCode>General</c:formatCode>
                <c:ptCount val="62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新疆の情況!$U$6:$U$600</c:f>
              <c:strCache>
                <c:ptCount val="5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strCache>
            </c:strRef>
          </c:cat>
          <c:val>
            <c:numRef>
              <c:f>新疆の情況!$V$6:$V$600</c:f>
              <c:numCache>
                <c:formatCode>General</c:formatCode>
                <c:ptCount val="59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新疆の情況!$U$6:$U$600</c:f>
              <c:strCache>
                <c:ptCount val="5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strCache>
            </c:strRef>
          </c:cat>
          <c:val>
            <c:numRef>
              <c:f>新疆の情況!$Y$6:$Y$600</c:f>
              <c:numCache>
                <c:formatCode>General</c:formatCode>
                <c:ptCount val="59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新疆の情況!$U$6:$U$600</c:f>
              <c:strCache>
                <c:ptCount val="5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strCache>
            </c:strRef>
          </c:cat>
          <c:val>
            <c:numRef>
              <c:f>新疆の情況!$W$6:$W$600</c:f>
              <c:numCache>
                <c:formatCode>General</c:formatCode>
                <c:ptCount val="59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新疆の情況!$U$6:$U$600</c:f>
              <c:strCache>
                <c:ptCount val="5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strCache>
            </c:strRef>
          </c:cat>
          <c:val>
            <c:numRef>
              <c:f>新疆の情況!$X$6:$X$600</c:f>
              <c:numCache>
                <c:formatCode>General</c:formatCode>
                <c:ptCount val="59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新疆の情況!$U$6:$U$600</c:f>
              <c:strCache>
                <c:ptCount val="5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strCache>
            </c:strRef>
          </c:cat>
          <c:val>
            <c:numRef>
              <c:f>新疆の情況!$Z$6:$Z$600</c:f>
              <c:numCache>
                <c:formatCode>General</c:formatCode>
                <c:ptCount val="59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国家衛健委発表に基づく感染状況!$X$27:$X$798</c:f>
              <c:numCache>
                <c:formatCode>#,##0_);[Red]\(#,##0\)</c:formatCode>
                <c:ptCount val="7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国家衛健委発表に基づく感染状況!$Y$27:$Y$798</c:f>
              <c:numCache>
                <c:formatCode>General</c:formatCode>
                <c:ptCount val="7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国家衛健委発表に基づく感染状況!$AA$27:$AA$798</c:f>
              <c:numCache>
                <c:formatCode>General</c:formatCode>
                <c:ptCount val="7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国家衛健委発表に基づく感染状況!$AB$27:$AB$798</c:f>
              <c:numCache>
                <c:formatCode>General</c:formatCode>
                <c:ptCount val="7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国家衛健委発表に基づく感染状況!$X$27:$X$798</c:f>
              <c:numCache>
                <c:formatCode>#,##0_);[Red]\(#,##0\)</c:formatCode>
                <c:ptCount val="7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国家衛健委発表に基づく感染状況!$Y$27:$Y$798</c:f>
              <c:numCache>
                <c:formatCode>General</c:formatCode>
                <c:ptCount val="7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国家衛健委発表に基づく感染状況!$X$27:$X$798</c:f>
              <c:numCache>
                <c:formatCode>#,##0_);[Red]\(#,##0\)</c:formatCode>
                <c:ptCount val="7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国家衛健委発表に基づく感染状況!$Y$27:$Y$798</c:f>
              <c:numCache>
                <c:formatCode>General</c:formatCode>
                <c:ptCount val="7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国家衛健委発表に基づく感染状況!$AA$27:$AA$798</c:f>
              <c:numCache>
                <c:formatCode>General</c:formatCode>
                <c:ptCount val="7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国家衛健委発表に基づく感染状況!$AB$27:$AB$798</c:f>
              <c:numCache>
                <c:formatCode>General</c:formatCode>
                <c:ptCount val="7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国家衛健委発表に基づく感染状況!$X$27:$X$798</c:f>
              <c:numCache>
                <c:formatCode>#,##0_);[Red]\(#,##0\)</c:formatCode>
                <c:ptCount val="7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国家衛健委発表に基づく感染状況!$Y$27:$Y$798</c:f>
              <c:numCache>
                <c:formatCode>General</c:formatCode>
                <c:ptCount val="7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国家衛健委発表に基づく感染状況!$AA$27:$AA$798</c:f>
              <c:numCache>
                <c:formatCode>General</c:formatCode>
                <c:ptCount val="7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国家衛健委発表に基づく感染状況!$AB$27:$AB$798</c:f>
              <c:numCache>
                <c:formatCode>General</c:formatCode>
                <c:ptCount val="7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香港マカオ台湾の患者・海外輸入症例・無症状病原体保有者!$CO$485:$CO$797</c:f>
              <c:numCache>
                <c:formatCode>m"月"d"日"</c:formatCode>
                <c:ptCount val="3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numCache>
            </c:numRef>
          </c:cat>
          <c:val>
            <c:numRef>
              <c:f>香港マカオ台湾の患者・海外輸入症例・無症状病原体保有者!$CP$485:$CP$797</c:f>
              <c:numCache>
                <c:formatCode>General</c:formatCode>
                <c:ptCount val="3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香港マカオ台湾の患者・海外輸入症例・無症状病原体保有者!$CO$485:$CO$797</c:f>
              <c:numCache>
                <c:formatCode>m"月"d"日"</c:formatCode>
                <c:ptCount val="3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numCache>
            </c:numRef>
          </c:cat>
          <c:val>
            <c:numRef>
              <c:f>香港マカオ台湾の患者・海外輸入症例・無症状病原体保有者!$CQ$485:$CQ$797</c:f>
              <c:numCache>
                <c:formatCode>General</c:formatCode>
                <c:ptCount val="3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香港マカオ台湾の患者・海外輸入症例・無症状病原体保有者!$BJ$97:$BJ$796</c:f>
              <c:numCache>
                <c:formatCode>m"月"d"日"</c:formatCode>
                <c:ptCount val="7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numCache>
            </c:numRef>
          </c:cat>
          <c:val>
            <c:numRef>
              <c:f>香港マカオ台湾の患者・海外輸入症例・無症状病原体保有者!$BK$97:$BK$796</c:f>
              <c:numCache>
                <c:formatCode>General</c:formatCode>
                <c:ptCount val="7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香港マカオ台湾の患者・海外輸入症例・無症状病原体保有者!$BJ$97:$BJ$796</c:f>
              <c:numCache>
                <c:formatCode>m"月"d"日"</c:formatCode>
                <c:ptCount val="7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numCache>
            </c:numRef>
          </c:cat>
          <c:val>
            <c:numRef>
              <c:f>香港マカオ台湾の患者・海外輸入症例・無症状病原体保有者!$BL$97:$BL$796</c:f>
              <c:numCache>
                <c:formatCode>General</c:formatCode>
                <c:ptCount val="7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香港マカオ台湾の患者・海外輸入症例・無症状病原体保有者!$CJ$29:$CJ$797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9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香港マカオ台湾の患者・海外輸入症例・無症状病原体保有者!$CG$29:$CG$797</c:f>
              <c:numCache>
                <c:formatCode>General</c:formatCode>
                <c:ptCount val="7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香港マカオ台湾の患者・海外輸入症例・無症状病原体保有者!$CH$29:$CH$797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国家衛健委発表に基づく感染状況!$AE$374:$AE$797</c:f>
              <c:numCache>
                <c:formatCode>m"月"d"日"</c:formatCode>
                <c:ptCount val="42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numCache>
            </c:numRef>
          </c:cat>
          <c:val>
            <c:numRef>
              <c:f>国家衛健委発表に基づく感染状況!$AF$374:$AF$797</c:f>
              <c:numCache>
                <c:formatCode>#,##0_);[Red]\(#,##0\)</c:formatCode>
                <c:ptCount val="42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国家衛健委発表に基づく感染状況!$AA$27:$AA$798</c:f>
              <c:numCache>
                <c:formatCode>General</c:formatCode>
                <c:ptCount val="7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国家衛健委発表に基づく感染状況!$Z$27:$Z$798</c:f>
              <c:numCache>
                <c:formatCode>m"月"d"日"</c:formatCode>
                <c:ptCount val="7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numCache>
            </c:numRef>
          </c:cat>
          <c:val>
            <c:numRef>
              <c:f>国家衛健委発表に基づく感染状況!$AB$27:$AB$798</c:f>
              <c:numCache>
                <c:formatCode>General</c:formatCode>
                <c:ptCount val="7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香港マカオ台湾の患者・海外輸入症例・無症状病原体保有者!$BE$70:$BE$797</c:f>
              <c:numCache>
                <c:formatCode>m"月"d"日"</c:formatCode>
                <c:ptCount val="7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numCache>
            </c:numRef>
          </c:cat>
          <c:val>
            <c:numRef>
              <c:f>香港マカオ台湾の患者・海外輸入症例・無症状病原体保有者!$BF$70:$BF$797</c:f>
              <c:numCache>
                <c:formatCode>General</c:formatCode>
                <c:ptCount val="7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香港マカオ台湾の患者・海外輸入症例・無症状病原体保有者!$BE$70:$BE$797</c:f>
              <c:numCache>
                <c:formatCode>m"月"d"日"</c:formatCode>
                <c:ptCount val="7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numCache>
            </c:numRef>
          </c:cat>
          <c:val>
            <c:numRef>
              <c:f>香港マカオ台湾の患者・海外輸入症例・無症状病原体保有者!$BG$70:$BG$797</c:f>
              <c:numCache>
                <c:formatCode>General</c:formatCode>
                <c:ptCount val="7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8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香港マカオ台湾の患者・海外輸入症例・無症状病原体保有者!$BY$29:$BY$797</c:f>
              <c:numCache>
                <c:formatCode>General</c:formatCode>
                <c:ptCount val="7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香港マカオ台湾の患者・海外輸入症例・無症状病原体保有者!$BZ$29:$BZ$797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香港マカオ台湾の患者・海外輸入症例・無症状病原体保有者!$CA$29:$CA$797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香港マカオ台湾の患者・海外輸入症例・無症状病原体保有者!$CC$29:$CC$797</c:f>
              <c:numCache>
                <c:formatCode>General</c:formatCode>
                <c:ptCount val="7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香港マカオ台湾の患者・海外輸入症例・無症状病原体保有者!$CD$29:$CD$797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香港マカオ台湾の患者・海外輸入症例・無症状病原体保有者!$CE$29:$CE$797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香港マカオ台湾の患者・海外輸入症例・無症状病原体保有者!$CJ$29:$CJ$797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香港マカオ台湾の患者・海外輸入症例・無症状病原体保有者!$CG$29:$CG$797</c:f>
              <c:numCache>
                <c:formatCode>General</c:formatCode>
                <c:ptCount val="7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香港マカオ台湾の患者・海外輸入症例・無症状病原体保有者!$CF$29:$CF$797</c:f>
              <c:numCache>
                <c:formatCode>m"月"d"日"</c:formatCode>
                <c:ptCount val="7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numCache>
            </c:numRef>
          </c:cat>
          <c:val>
            <c:numRef>
              <c:f>香港マカオ台湾の患者・海外輸入症例・無症状病原体保有者!$CH$29:$CH$797</c:f>
              <c:numCache>
                <c:formatCode>General</c:formatCode>
                <c:ptCount val="7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6"/>
  <sheetViews>
    <sheetView zoomScaleNormal="100" workbookViewId="0">
      <pane xSplit="2" ySplit="5" topLeftCell="C786" activePane="bottomRight" state="frozen"/>
      <selection pane="topRight" activeCell="C1" sqref="C1"/>
      <selection pane="bottomLeft" activeCell="A8" sqref="A8"/>
      <selection pane="bottomRight" activeCell="C795" sqref="C79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W795" si="4414">+B794</f>
        <v>44617</v>
      </c>
      <c r="X794" s="122">
        <f t="shared" ref="X794" si="4415">+G794</f>
        <v>249</v>
      </c>
      <c r="Y794">
        <f t="shared" ref="Y794" si="4416">+H794</f>
        <v>108853</v>
      </c>
      <c r="Z794" s="123">
        <f t="shared" ref="Z794:Z795" si="4417">+B794</f>
        <v>44617</v>
      </c>
      <c r="AA794">
        <f t="shared" ref="AA794" si="4418">+L794</f>
        <v>0</v>
      </c>
      <c r="AB794">
        <f t="shared" ref="AB794" si="4419">+M794</f>
        <v>4636</v>
      </c>
      <c r="AC794">
        <v>373</v>
      </c>
      <c r="AE794" s="1">
        <f t="shared" ref="AE794:AE795"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c r="C796" s="48"/>
      <c r="D796" s="84"/>
      <c r="E796" s="110"/>
      <c r="F796" s="57"/>
      <c r="G796" s="48"/>
      <c r="H796" s="89"/>
      <c r="I796" s="89"/>
      <c r="J796" s="48"/>
      <c r="K796" s="56"/>
      <c r="L796" s="48"/>
      <c r="M796" s="89"/>
      <c r="N796" s="48"/>
      <c r="O796" s="89"/>
      <c r="P796" s="111"/>
      <c r="Q796" s="57"/>
      <c r="R796" s="48"/>
      <c r="S796" s="118"/>
      <c r="T796" s="57"/>
      <c r="U796" s="78"/>
      <c r="W796" s="1"/>
      <c r="X796" s="122"/>
      <c r="Z796" s="123"/>
      <c r="AE796" s="1"/>
      <c r="AF796" s="293"/>
    </row>
    <row r="797" spans="2:32" ht="18.5" thickBot="1" x14ac:dyDescent="0.6">
      <c r="B797" s="66"/>
      <c r="C797" s="59"/>
      <c r="D797" s="49"/>
      <c r="E797" s="61"/>
      <c r="F797" s="60"/>
      <c r="G797" s="48"/>
      <c r="H797" s="89"/>
      <c r="I797" s="89"/>
      <c r="J797" s="59"/>
      <c r="K797" s="56"/>
      <c r="L797" s="48"/>
      <c r="M797" s="89"/>
      <c r="N797" s="48"/>
      <c r="O797" s="89"/>
      <c r="P797" s="111"/>
      <c r="Q797" s="60"/>
      <c r="R797" s="48"/>
      <c r="S797" s="60"/>
      <c r="T797" s="60"/>
      <c r="U797" s="78"/>
      <c r="W797" s="1"/>
      <c r="X797" s="122"/>
      <c r="Z797" s="123"/>
      <c r="AE797" s="1"/>
      <c r="AF797" s="293"/>
    </row>
    <row r="798" spans="2:32" ht="9.5" customHeight="1" thickBot="1" x14ac:dyDescent="0.6">
      <c r="B798" s="66"/>
      <c r="C798" s="79"/>
      <c r="D798" s="80"/>
      <c r="E798" s="82"/>
      <c r="F798" s="95"/>
      <c r="G798" s="79"/>
      <c r="H798" s="82"/>
      <c r="I798" s="82"/>
      <c r="J798" s="79"/>
      <c r="K798" s="82"/>
      <c r="L798" s="79"/>
      <c r="M798" s="82"/>
      <c r="N798" s="83"/>
      <c r="O798" s="81"/>
      <c r="P798" s="94"/>
      <c r="Q798" s="95"/>
      <c r="R798" s="120"/>
      <c r="S798" s="95"/>
      <c r="T798" s="95"/>
      <c r="U798" s="67"/>
      <c r="AF798" s="293"/>
    </row>
    <row r="799" spans="2:32" x14ac:dyDescent="0.55000000000000004">
      <c r="AF799" s="293"/>
    </row>
    <row r="800" spans="2:32" ht="13" customHeight="1" x14ac:dyDescent="0.55000000000000004">
      <c r="E800" s="112"/>
      <c r="F800" s="113"/>
      <c r="G800" s="112" t="s">
        <v>80</v>
      </c>
      <c r="H800" s="113"/>
      <c r="I800" s="113"/>
      <c r="J800" s="113"/>
      <c r="U800" s="72"/>
      <c r="AF800" s="293"/>
    </row>
    <row r="801" spans="2:32" ht="13" customHeight="1" x14ac:dyDescent="0.55000000000000004">
      <c r="E801" s="112" t="s">
        <v>98</v>
      </c>
      <c r="F801" s="113"/>
      <c r="G801" s="295" t="s">
        <v>79</v>
      </c>
      <c r="H801" s="296"/>
      <c r="I801" s="112" t="s">
        <v>106</v>
      </c>
      <c r="J801" s="113"/>
      <c r="AF801" s="293"/>
    </row>
    <row r="802" spans="2:32" ht="13" customHeight="1" x14ac:dyDescent="0.55000000000000004">
      <c r="B802" s="129"/>
      <c r="E802" s="114" t="s">
        <v>108</v>
      </c>
      <c r="F802" s="113"/>
      <c r="G802" s="115"/>
      <c r="H802" s="115"/>
      <c r="I802" s="112" t="s">
        <v>107</v>
      </c>
      <c r="J802" s="113"/>
      <c r="AF802" s="293"/>
    </row>
    <row r="803" spans="2:32" ht="18.5" customHeight="1" x14ac:dyDescent="0.55000000000000004">
      <c r="E803" s="112" t="s">
        <v>96</v>
      </c>
      <c r="F803" s="113"/>
      <c r="G803" s="112" t="s">
        <v>97</v>
      </c>
      <c r="H803" s="113"/>
      <c r="I803" s="113"/>
      <c r="J803" s="113"/>
      <c r="AF803" s="293"/>
    </row>
    <row r="804" spans="2:32" ht="13" customHeight="1" x14ac:dyDescent="0.55000000000000004">
      <c r="E804" s="112" t="s">
        <v>98</v>
      </c>
      <c r="F804" s="113"/>
      <c r="G804" s="112" t="s">
        <v>99</v>
      </c>
      <c r="H804" s="113"/>
      <c r="I804" s="113"/>
      <c r="J804" s="113"/>
      <c r="AF804" s="293"/>
    </row>
    <row r="805" spans="2:32" ht="13" customHeight="1" x14ac:dyDescent="0.55000000000000004">
      <c r="E805" s="112" t="s">
        <v>98</v>
      </c>
      <c r="F805" s="113"/>
      <c r="G805" s="112" t="s">
        <v>100</v>
      </c>
      <c r="H805" s="113"/>
      <c r="I805" s="113"/>
      <c r="J805" s="113"/>
      <c r="AF805" s="293"/>
    </row>
    <row r="806" spans="2:32" ht="13" customHeight="1" x14ac:dyDescent="0.55000000000000004">
      <c r="E806" s="112" t="s">
        <v>101</v>
      </c>
      <c r="F806" s="113"/>
      <c r="G806" s="112" t="s">
        <v>102</v>
      </c>
      <c r="H806" s="113"/>
      <c r="I806" s="113"/>
      <c r="J806" s="113"/>
      <c r="AF806" s="293"/>
    </row>
    <row r="807" spans="2:32" ht="13" customHeight="1" x14ac:dyDescent="0.55000000000000004">
      <c r="E807" s="112" t="s">
        <v>103</v>
      </c>
      <c r="F807" s="113"/>
      <c r="G807" s="112" t="s">
        <v>104</v>
      </c>
      <c r="H807" s="113"/>
      <c r="I807" s="113"/>
      <c r="J807" s="113"/>
      <c r="AF807" s="293"/>
    </row>
    <row r="808" spans="2:32" x14ac:dyDescent="0.55000000000000004">
      <c r="AF808" s="293"/>
    </row>
    <row r="809" spans="2:32" x14ac:dyDescent="0.55000000000000004">
      <c r="AF809" s="293"/>
    </row>
    <row r="810" spans="2:32" x14ac:dyDescent="0.55000000000000004">
      <c r="AF810" s="293"/>
    </row>
    <row r="811" spans="2:32" x14ac:dyDescent="0.55000000000000004">
      <c r="AF811" s="293"/>
    </row>
    <row r="812" spans="2:32" x14ac:dyDescent="0.55000000000000004">
      <c r="AF812" s="293"/>
    </row>
    <row r="813" spans="2:32" x14ac:dyDescent="0.55000000000000004">
      <c r="AF813" s="293"/>
    </row>
    <row r="814" spans="2:32" x14ac:dyDescent="0.55000000000000004">
      <c r="AF814" s="293"/>
    </row>
    <row r="815" spans="2:32" x14ac:dyDescent="0.55000000000000004">
      <c r="AF815" s="293"/>
    </row>
    <row r="816" spans="2:32" x14ac:dyDescent="0.55000000000000004">
      <c r="AF816" s="293"/>
    </row>
  </sheetData>
  <mergeCells count="12">
    <mergeCell ref="G801:H8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01"/>
  <sheetViews>
    <sheetView topLeftCell="A6" zoomScale="96" zoomScaleNormal="96" workbookViewId="0">
      <pane xSplit="1" ySplit="2" topLeftCell="B780" activePane="bottomRight" state="frozen"/>
      <selection activeCell="A6" sqref="A6"/>
      <selection pane="topRight" activeCell="B6" sqref="B6"/>
      <selection pane="bottomLeft" activeCell="A8" sqref="A8"/>
      <selection pane="bottomRight" activeCell="B795" sqref="B79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94" si="10745">+BA745+1</f>
        <v>394</v>
      </c>
      <c r="BB749" s="129">
        <v>0</v>
      </c>
      <c r="BC749" s="27">
        <f t="shared" ref="BC749:BC754" si="10746">+BC748+BB749</f>
        <v>1104</v>
      </c>
      <c r="BD749" s="237">
        <f t="shared" ref="BD749:BD794"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94"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94"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794"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794"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c r="B795" s="239"/>
      <c r="C795" s="153"/>
      <c r="D795" s="153"/>
      <c r="E795" s="146"/>
      <c r="F795" s="146"/>
      <c r="G795" s="146"/>
      <c r="H795" s="134"/>
      <c r="I795" s="146"/>
      <c r="J795" s="134"/>
      <c r="K795" s="42"/>
      <c r="L795" s="145"/>
      <c r="M795" s="239"/>
      <c r="N795" s="134"/>
      <c r="O795" s="134"/>
      <c r="P795" s="146"/>
      <c r="Q795" s="146"/>
      <c r="R795" s="134"/>
      <c r="S795" s="134"/>
      <c r="T795" s="146"/>
      <c r="U795" s="146"/>
      <c r="V795" s="134"/>
      <c r="W795" s="42"/>
      <c r="X795" s="147"/>
      <c r="Y795" s="5"/>
      <c r="Z795" s="75"/>
      <c r="AA795" s="229"/>
      <c r="AB795" s="229"/>
      <c r="AC795" s="230"/>
      <c r="AD795" s="182"/>
      <c r="AE795" s="242"/>
      <c r="AF795" s="154"/>
      <c r="AG795" s="183"/>
      <c r="AH795" s="154"/>
      <c r="AI795" s="183"/>
      <c r="AJ795" s="184"/>
      <c r="AK795" s="185"/>
      <c r="AL795" s="154"/>
      <c r="AM795" s="183"/>
      <c r="AN795" s="154"/>
      <c r="AO795" s="183"/>
      <c r="AP795" s="186"/>
      <c r="AQ795" s="185"/>
      <c r="AR795" s="154"/>
      <c r="AS795" s="183"/>
      <c r="AT795" s="154"/>
      <c r="AU795" s="183"/>
      <c r="AV795" s="187"/>
      <c r="AW795" s="237"/>
      <c r="AX795" s="236"/>
      <c r="AY795" s="6"/>
      <c r="AZ795" s="237"/>
      <c r="BA795" s="237"/>
      <c r="BB795" s="129"/>
      <c r="BC795" s="27"/>
      <c r="BD795" s="237"/>
      <c r="BE795" s="228"/>
      <c r="BF795" s="131"/>
      <c r="BG795" s="131"/>
      <c r="BH795" s="228"/>
      <c r="BI795" s="131"/>
      <c r="BJ795" s="1"/>
      <c r="BN795" s="1"/>
      <c r="BQ795" s="178"/>
      <c r="BX795" s="178"/>
      <c r="CB795" s="178"/>
      <c r="CF795" s="178"/>
      <c r="CI795" s="178"/>
      <c r="CK795" s="1"/>
      <c r="CL795" s="281"/>
      <c r="CM795" s="1"/>
      <c r="CN795" s="282"/>
      <c r="CO795" s="178"/>
    </row>
    <row r="796" spans="1:96" ht="18" customHeight="1" x14ac:dyDescent="0.55000000000000004">
      <c r="A796" s="178"/>
      <c r="B796" s="239"/>
      <c r="C796" s="153"/>
      <c r="D796" s="153"/>
      <c r="E796" s="146"/>
      <c r="F796" s="146"/>
      <c r="G796" s="146"/>
      <c r="H796" s="134"/>
      <c r="I796" s="146"/>
      <c r="J796" s="134"/>
      <c r="K796" s="42"/>
      <c r="L796" s="145"/>
      <c r="M796" s="146"/>
      <c r="N796" s="134"/>
      <c r="O796" s="134"/>
      <c r="P796" s="146"/>
      <c r="Q796" s="146"/>
      <c r="R796" s="134"/>
      <c r="S796" s="134"/>
      <c r="T796" s="146"/>
      <c r="U796" s="146"/>
      <c r="V796" s="134"/>
      <c r="W796" s="42"/>
      <c r="X796" s="147"/>
      <c r="Y796" s="5"/>
      <c r="Z796" s="75"/>
      <c r="AA796" s="229"/>
      <c r="AB796" s="229"/>
      <c r="AC796" s="230"/>
      <c r="AD796" s="182"/>
      <c r="AE796" s="242"/>
      <c r="AF796" s="154"/>
      <c r="AG796" s="183"/>
      <c r="AH796" s="154"/>
      <c r="AI796" s="183"/>
      <c r="AJ796" s="184"/>
      <c r="AK796" s="185"/>
      <c r="AL796" s="154"/>
      <c r="AM796" s="183"/>
      <c r="AN796" s="154"/>
      <c r="AO796" s="183"/>
      <c r="AP796" s="186"/>
      <c r="AQ796" s="185"/>
      <c r="AR796" s="154"/>
      <c r="AS796" s="183"/>
      <c r="AT796" s="154"/>
      <c r="AU796" s="183"/>
      <c r="AV796" s="187"/>
      <c r="AW796" s="237"/>
      <c r="AX796" s="236"/>
      <c r="AY796" s="6"/>
      <c r="AZ796" s="237"/>
      <c r="BA796" s="237"/>
      <c r="BB796" s="129"/>
      <c r="BC796" s="27"/>
      <c r="BD796" s="237"/>
      <c r="BE796" s="228"/>
      <c r="BF796" s="131"/>
      <c r="BG796" s="131"/>
      <c r="BH796" s="228"/>
      <c r="BI796" s="131"/>
      <c r="BJ796" s="1"/>
      <c r="BN796" s="1"/>
      <c r="BQ796" s="178"/>
      <c r="BX796" s="178"/>
      <c r="CB796" s="178"/>
      <c r="CF796" s="178"/>
      <c r="CI796" s="178"/>
      <c r="CK796" s="1"/>
      <c r="CL796" s="281"/>
      <c r="CM796" s="1"/>
      <c r="CN796" s="282"/>
      <c r="CO796" s="178"/>
    </row>
    <row r="797" spans="1:96" ht="7" customHeight="1" thickBot="1" x14ac:dyDescent="0.6">
      <c r="A797" s="66"/>
      <c r="B797" s="145"/>
      <c r="C797" s="153"/>
      <c r="D797" s="146"/>
      <c r="E797" s="146"/>
      <c r="F797" s="146"/>
      <c r="G797" s="146"/>
      <c r="H797" s="134"/>
      <c r="I797" s="146"/>
      <c r="J797" s="134"/>
      <c r="K797" s="147"/>
      <c r="L797" s="145"/>
      <c r="M797" s="146"/>
      <c r="N797" s="134"/>
      <c r="O797" s="134"/>
      <c r="P797" s="146"/>
      <c r="Q797" s="146"/>
      <c r="R797" s="134"/>
      <c r="S797" s="134"/>
      <c r="T797" s="146"/>
      <c r="U797" s="146"/>
      <c r="V797" s="134"/>
      <c r="W797" s="42"/>
      <c r="X797" s="147"/>
      <c r="Z797" s="66"/>
      <c r="AA797" s="64"/>
      <c r="AB797" s="64"/>
      <c r="AC797" s="64"/>
      <c r="AD797" s="182"/>
      <c r="AE797" s="242"/>
      <c r="AF797" s="154"/>
      <c r="AG797" s="183"/>
      <c r="AH797" s="154"/>
      <c r="AI797" s="183"/>
      <c r="AJ797" s="184"/>
      <c r="AK797" s="185"/>
      <c r="AL797" s="154"/>
      <c r="AM797" s="183"/>
      <c r="AN797" s="154"/>
      <c r="AO797" s="183"/>
      <c r="AP797" s="186"/>
      <c r="AQ797" s="185"/>
      <c r="AR797" s="154"/>
      <c r="AS797" s="183"/>
      <c r="AT797" s="154"/>
      <c r="AU797" s="183"/>
      <c r="AV797" s="187"/>
    </row>
    <row r="798" spans="1:96" x14ac:dyDescent="0.55000000000000004">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AE798">
        <f>SUM(AD443:AD448)</f>
        <v>190</v>
      </c>
      <c r="AY798" s="45" t="s">
        <v>475</v>
      </c>
      <c r="BB798" s="45" t="s">
        <v>474</v>
      </c>
      <c r="BV798">
        <f>SUM(BV442:BV797)</f>
        <v>33236</v>
      </c>
    </row>
    <row r="799" spans="1:96" x14ac:dyDescent="0.55000000000000004">
      <c r="B799">
        <f>SUM(B554:B584)</f>
        <v>832</v>
      </c>
      <c r="AI799" s="258">
        <f>SUM(AI189:AI558)</f>
        <v>205</v>
      </c>
      <c r="AY799" s="45">
        <f>SUM(AY359:AY413)</f>
        <v>69</v>
      </c>
      <c r="BB799" s="45">
        <f>SUM(BB374:BB413)</f>
        <v>941</v>
      </c>
    </row>
    <row r="800" spans="1:96" x14ac:dyDescent="0.55000000000000004">
      <c r="L800">
        <f>SUM(L97:L799)</f>
        <v>17198</v>
      </c>
      <c r="P800">
        <f>SUM(P97:P799)</f>
        <v>3572</v>
      </c>
      <c r="AD800">
        <f>SUM(AD188:AD194)</f>
        <v>82</v>
      </c>
      <c r="AY800" s="45" t="s">
        <v>686</v>
      </c>
    </row>
    <row r="801" spans="1:51" ht="15" customHeight="1" x14ac:dyDescent="0.55000000000000004">
      <c r="A801" s="129"/>
      <c r="D801">
        <f>SUM(B229:B259)</f>
        <v>435</v>
      </c>
      <c r="Z801" s="129"/>
      <c r="AA801" s="129"/>
      <c r="AB801" s="129"/>
      <c r="AC801" s="129"/>
      <c r="AF801">
        <f>SUM(AD188:AD558)</f>
        <v>10740</v>
      </c>
      <c r="AY801" s="45">
        <f>SUM(AY581:AY797)</f>
        <v>185</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8"/>
  <sheetViews>
    <sheetView zoomScaleNormal="100" workbookViewId="0">
      <pane xSplit="3" ySplit="1" topLeftCell="D545" activePane="bottomRight" state="frozen"/>
      <selection pane="topRight" activeCell="C1" sqref="C1"/>
      <selection pane="bottomLeft" activeCell="A2" sqref="A2"/>
      <selection pane="bottomRight" activeCell="E560" sqref="E560"/>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57"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c r="C558" s="1"/>
      <c r="J558" s="264"/>
      <c r="AG558" s="1"/>
      <c r="AH558" s="265"/>
      <c r="AI558" s="265"/>
      <c r="AK558" s="265"/>
    </row>
    <row r="559" spans="2:37" ht="17.5" customHeight="1" x14ac:dyDescent="0.55000000000000004">
      <c r="B559" s="264"/>
      <c r="C559" s="1"/>
      <c r="E559" s="292"/>
      <c r="J559" s="264"/>
      <c r="AG559" s="1"/>
      <c r="AH559" s="265"/>
      <c r="AI559" s="265"/>
    </row>
    <row r="560" spans="2:37" x14ac:dyDescent="0.55000000000000004">
      <c r="B560" s="239"/>
      <c r="C560" s="1"/>
      <c r="AG560" s="277">
        <v>1</v>
      </c>
    </row>
    <row r="561" spans="2:38" s="263" customFormat="1" ht="5" customHeight="1" x14ac:dyDescent="0.55000000000000004">
      <c r="B561" s="262"/>
      <c r="C561" s="261"/>
      <c r="AF561" s="5"/>
    </row>
    <row r="562" spans="2:38" ht="5.5" customHeight="1" x14ac:dyDescent="0.55000000000000004">
      <c r="B562" s="255"/>
      <c r="C562" s="1"/>
    </row>
    <row r="563" spans="2:38" x14ac:dyDescent="0.55000000000000004">
      <c r="B563">
        <f>SUM(B2:B562)</f>
        <v>11841</v>
      </c>
      <c r="C563" s="1" t="s">
        <v>348</v>
      </c>
      <c r="D563" s="27">
        <f t="shared" ref="D563:J563" si="571">SUM(D2:D562)</f>
        <v>3361</v>
      </c>
      <c r="E563" s="27">
        <f t="shared" si="571"/>
        <v>2369</v>
      </c>
      <c r="F563" s="27">
        <f t="shared" si="571"/>
        <v>744</v>
      </c>
      <c r="G563" s="27">
        <f t="shared" si="571"/>
        <v>371</v>
      </c>
      <c r="H563">
        <f t="shared" si="571"/>
        <v>1420</v>
      </c>
      <c r="I563" s="27">
        <f t="shared" si="571"/>
        <v>711</v>
      </c>
      <c r="J563" s="27">
        <f t="shared" si="571"/>
        <v>2865</v>
      </c>
      <c r="K563">
        <f t="shared" ref="K563:AE563" si="572">SUM(K2:K562)</f>
        <v>258</v>
      </c>
      <c r="L563">
        <f t="shared" si="572"/>
        <v>8</v>
      </c>
      <c r="M563">
        <f t="shared" si="572"/>
        <v>24</v>
      </c>
      <c r="N563">
        <f t="shared" si="572"/>
        <v>55</v>
      </c>
      <c r="O563">
        <f t="shared" si="572"/>
        <v>505</v>
      </c>
      <c r="P563">
        <f t="shared" si="572"/>
        <v>17</v>
      </c>
      <c r="Q563">
        <f t="shared" si="572"/>
        <v>26</v>
      </c>
      <c r="R563">
        <f t="shared" si="572"/>
        <v>154</v>
      </c>
      <c r="S563">
        <f t="shared" si="572"/>
        <v>23</v>
      </c>
      <c r="T563">
        <f t="shared" si="572"/>
        <v>96</v>
      </c>
      <c r="U563">
        <f t="shared" si="572"/>
        <v>99</v>
      </c>
      <c r="V563">
        <f t="shared" si="572"/>
        <v>164</v>
      </c>
      <c r="W563">
        <f t="shared" si="572"/>
        <v>1</v>
      </c>
      <c r="X563">
        <f t="shared" si="572"/>
        <v>30</v>
      </c>
      <c r="Y563">
        <f t="shared" si="572"/>
        <v>147</v>
      </c>
      <c r="Z563">
        <f t="shared" si="572"/>
        <v>151</v>
      </c>
      <c r="AA563">
        <f t="shared" si="572"/>
        <v>1</v>
      </c>
      <c r="AB563">
        <f t="shared" si="572"/>
        <v>255</v>
      </c>
      <c r="AC563">
        <f t="shared" si="572"/>
        <v>58</v>
      </c>
      <c r="AD563">
        <f t="shared" si="572"/>
        <v>453</v>
      </c>
      <c r="AE563">
        <f t="shared" si="572"/>
        <v>340</v>
      </c>
      <c r="AL563" s="265"/>
    </row>
    <row r="564" spans="2:38" x14ac:dyDescent="0.55000000000000004">
      <c r="C564" s="1"/>
    </row>
    <row r="565" spans="2:38" ht="5" customHeight="1" x14ac:dyDescent="0.55000000000000004">
      <c r="C565" s="1"/>
    </row>
    <row r="568" spans="2:38" x14ac:dyDescent="0.55000000000000004">
      <c r="B568" s="239"/>
      <c r="K56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34" zoomScale="70" zoomScaleNormal="70" workbookViewId="0">
      <selection activeCell="S43" sqref="S4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01"/>
  <sheetViews>
    <sheetView topLeftCell="A2" workbookViewId="0">
      <pane xSplit="2" ySplit="2" topLeftCell="C589" activePane="bottomRight" state="frozen"/>
      <selection activeCell="O24" sqref="O24"/>
      <selection pane="topRight" activeCell="O24" sqref="O24"/>
      <selection pane="bottomLeft" activeCell="O24" sqref="O24"/>
      <selection pane="bottomRight" activeCell="G599" sqref="G5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8" si="4459">+A574+1</f>
        <v>577</v>
      </c>
      <c r="B575" s="248"/>
      <c r="C575" s="45"/>
      <c r="D575" t="s">
        <v>797</v>
      </c>
      <c r="E575">
        <v>24</v>
      </c>
      <c r="F575">
        <f t="shared" ref="F575:F598"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8">+I594+H595</f>
        <v>997</v>
      </c>
      <c r="J595" s="129"/>
      <c r="K595" s="252">
        <f t="shared" ref="K595" si="4709">+K594+J595</f>
        <v>977</v>
      </c>
      <c r="L595" s="275">
        <f t="shared" ref="L595" si="4710">+L594+J595</f>
        <v>78</v>
      </c>
      <c r="M595" s="5"/>
      <c r="N595" s="252">
        <f t="shared" ref="N595" si="4711">+N594+M595</f>
        <v>3</v>
      </c>
      <c r="O595" s="129">
        <v>0</v>
      </c>
      <c r="P595" s="129"/>
      <c r="Q595" s="6"/>
      <c r="R595" s="276">
        <f t="shared" ref="R595" si="4712">+R594+Q595</f>
        <v>352</v>
      </c>
      <c r="S595" s="238">
        <f t="shared" ref="S595" si="4713">+S594+Q595</f>
        <v>591</v>
      </c>
      <c r="T595" s="253">
        <f t="shared" ref="T595" si="4714">+T594+O595-P595-Q595</f>
        <v>0</v>
      </c>
      <c r="U595" s="278">
        <f t="shared" ref="U595" si="4715">+G595</f>
        <v>44615</v>
      </c>
      <c r="V595" s="5">
        <f t="shared" ref="V595" si="4716">+H595</f>
        <v>0</v>
      </c>
      <c r="W595" s="27">
        <f t="shared" ref="W595" si="4717">+I595</f>
        <v>997</v>
      </c>
      <c r="X595" s="253">
        <f t="shared" ref="X595" si="4718">+X594+V595-J595</f>
        <v>16</v>
      </c>
      <c r="Y595" s="5">
        <f t="shared" ref="Y595" si="4719">+O595</f>
        <v>0</v>
      </c>
      <c r="Z595" s="250">
        <f t="shared" ref="Z595" si="4720">+Z594+Y595-P595-Q595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1">+I595+H596</f>
        <v>997</v>
      </c>
      <c r="J596" s="129"/>
      <c r="K596" s="252">
        <f t="shared" ref="K596" si="4722">+K595+J596</f>
        <v>977</v>
      </c>
      <c r="L596" s="275">
        <f t="shared" ref="L596" si="4723">+L595+J596</f>
        <v>78</v>
      </c>
      <c r="M596" s="5"/>
      <c r="N596" s="252">
        <f t="shared" ref="N596" si="4724">+N595+M596</f>
        <v>3</v>
      </c>
      <c r="O596" s="129">
        <v>0</v>
      </c>
      <c r="P596" s="129"/>
      <c r="Q596" s="6"/>
      <c r="R596" s="276">
        <f t="shared" ref="R596" si="4725">+R595+Q596</f>
        <v>352</v>
      </c>
      <c r="S596" s="238">
        <f t="shared" ref="S596" si="4726">+S595+Q596</f>
        <v>591</v>
      </c>
      <c r="T596" s="253">
        <f t="shared" ref="T596" si="4727">+T595+O596-P596-Q596</f>
        <v>0</v>
      </c>
      <c r="U596" s="278">
        <f t="shared" ref="U596" si="4728">+G596</f>
        <v>44616</v>
      </c>
      <c r="V596" s="5">
        <f t="shared" ref="V596" si="4729">+H596</f>
        <v>0</v>
      </c>
      <c r="W596" s="27">
        <f t="shared" ref="W596" si="4730">+I596</f>
        <v>997</v>
      </c>
      <c r="X596" s="253">
        <f t="shared" ref="X596" si="4731">+X595+V596-J596</f>
        <v>16</v>
      </c>
      <c r="Y596" s="5">
        <f t="shared" ref="Y596" si="4732">+O596</f>
        <v>0</v>
      </c>
      <c r="Z596" s="250">
        <f t="shared" ref="Z596" si="4733">+Z595+Y596-P596-Q596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4">+I596+H597</f>
        <v>997</v>
      </c>
      <c r="J597" s="129"/>
      <c r="K597" s="252">
        <f t="shared" ref="K597" si="4735">+K596+J597</f>
        <v>977</v>
      </c>
      <c r="L597" s="275">
        <f t="shared" ref="L597" si="4736">+L596+J597</f>
        <v>78</v>
      </c>
      <c r="M597" s="5"/>
      <c r="N597" s="252">
        <f t="shared" ref="N597" si="4737">+N596+M597</f>
        <v>3</v>
      </c>
      <c r="O597" s="129">
        <v>0</v>
      </c>
      <c r="P597" s="129"/>
      <c r="Q597" s="6"/>
      <c r="R597" s="276">
        <f t="shared" ref="R597" si="4738">+R596+Q597</f>
        <v>352</v>
      </c>
      <c r="S597" s="238">
        <f t="shared" ref="S597" si="4739">+S596+Q597</f>
        <v>591</v>
      </c>
      <c r="T597" s="253">
        <f t="shared" ref="T597" si="4740">+T596+O597-P597-Q597</f>
        <v>0</v>
      </c>
      <c r="U597" s="278">
        <f t="shared" ref="U597" si="4741">+G597</f>
        <v>44617</v>
      </c>
      <c r="V597" s="5">
        <f t="shared" ref="V597" si="4742">+H597</f>
        <v>0</v>
      </c>
      <c r="W597" s="27">
        <f t="shared" ref="W597" si="4743">+I597</f>
        <v>997</v>
      </c>
      <c r="X597" s="253">
        <f t="shared" ref="X597" si="4744">+X596+V597-J597</f>
        <v>16</v>
      </c>
      <c r="Y597" s="5">
        <f t="shared" ref="Y597" si="4745">+O597</f>
        <v>0</v>
      </c>
      <c r="Z597" s="250">
        <f t="shared" ref="Z597" si="4746">+Z596+Y597-P597-Q597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7">+I597+H598</f>
        <v>997</v>
      </c>
      <c r="J598" s="129"/>
      <c r="K598" s="252">
        <f t="shared" ref="K598" si="4748">+K597+J598</f>
        <v>977</v>
      </c>
      <c r="L598" s="275">
        <f t="shared" ref="L598" si="4749">+L597+J598</f>
        <v>78</v>
      </c>
      <c r="M598" s="5"/>
      <c r="N598" s="252">
        <f t="shared" ref="N598" si="4750">+N597+M598</f>
        <v>3</v>
      </c>
      <c r="O598" s="129">
        <v>0</v>
      </c>
      <c r="P598" s="129"/>
      <c r="Q598" s="6"/>
      <c r="R598" s="276">
        <f t="shared" ref="R598" si="4751">+R597+Q598</f>
        <v>352</v>
      </c>
      <c r="S598" s="238">
        <f t="shared" ref="S598" si="4752">+S597+Q598</f>
        <v>591</v>
      </c>
      <c r="T598" s="253">
        <f t="shared" ref="T598" si="4753">+T597+O598-P598-Q598</f>
        <v>0</v>
      </c>
      <c r="U598" s="278">
        <f t="shared" ref="U598" si="4754">+G598</f>
        <v>44618</v>
      </c>
      <c r="V598" s="5">
        <f t="shared" ref="V598" si="4755">+H598</f>
        <v>0</v>
      </c>
      <c r="W598" s="27">
        <f t="shared" ref="W598" si="4756">+I598</f>
        <v>997</v>
      </c>
      <c r="X598" s="253">
        <f t="shared" ref="X598" si="4757">+X597+V598-J598</f>
        <v>16</v>
      </c>
      <c r="Y598" s="5">
        <f t="shared" ref="Y598" si="4758">+O598</f>
        <v>0</v>
      </c>
      <c r="Z598" s="250">
        <f t="shared" ref="Z598" si="4759">+Z597+Y598-P598-Q598</f>
        <v>0</v>
      </c>
    </row>
    <row r="599" spans="1:26" x14ac:dyDescent="0.55000000000000004">
      <c r="B599" s="248"/>
      <c r="C599" s="45"/>
      <c r="G599" s="1"/>
      <c r="H599" s="128"/>
      <c r="I599" s="285"/>
      <c r="J599" s="128"/>
      <c r="K599" s="286"/>
      <c r="L599" s="287"/>
      <c r="M599" s="285"/>
      <c r="N599" s="286"/>
      <c r="O599" s="128"/>
      <c r="P599" s="285"/>
      <c r="Q599" s="288"/>
      <c r="R599" s="289"/>
      <c r="S599" s="288"/>
      <c r="T599" s="128"/>
      <c r="U599" s="290"/>
      <c r="V599" s="285"/>
      <c r="W599" s="285"/>
      <c r="X599" s="128"/>
      <c r="Y599" s="285"/>
      <c r="Z599" s="128"/>
    </row>
    <row r="600" spans="1:26" ht="7.5" customHeight="1" x14ac:dyDescent="0.55000000000000004">
      <c r="H600" s="285"/>
      <c r="I600" s="285"/>
      <c r="J600" s="285"/>
      <c r="K600" s="285"/>
      <c r="L600" s="291"/>
      <c r="M600" s="285"/>
      <c r="N600" s="285"/>
      <c r="O600" s="285"/>
      <c r="P600" s="285"/>
      <c r="Q600" s="285"/>
      <c r="R600" s="291"/>
      <c r="S600" s="285"/>
      <c r="T600" s="285"/>
      <c r="U600" s="285"/>
      <c r="V600" s="285"/>
      <c r="W600" s="285"/>
      <c r="X600" s="128"/>
      <c r="Y600" s="285"/>
      <c r="Z600" s="128"/>
    </row>
    <row r="601" spans="1:26" x14ac:dyDescent="0.55000000000000004">
      <c r="H601" s="285"/>
      <c r="I601" s="285"/>
      <c r="J601" s="285"/>
      <c r="K601" s="285"/>
      <c r="L601" s="291"/>
      <c r="M601" s="285"/>
      <c r="N601" s="285"/>
      <c r="O601" s="285"/>
      <c r="P601" s="285"/>
      <c r="Q601" s="285"/>
      <c r="R601" s="291"/>
      <c r="S601" s="285"/>
      <c r="T601" s="285"/>
      <c r="U601" s="285"/>
      <c r="V601" s="285"/>
      <c r="W601" s="285"/>
      <c r="X601" s="128"/>
      <c r="Y601" s="285"/>
      <c r="Z60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2022-02-27T04:40:43Z</dcterms:modified>
</cp:coreProperties>
</file>