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5B8C80C2-4264-405C-8E09-C5DB9F94D500}"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596" i="6" l="1"/>
  <c r="Z596" i="6" s="1"/>
  <c r="V596" i="6"/>
  <c r="X596" i="6" s="1"/>
  <c r="U596" i="6"/>
  <c r="T596" i="6"/>
  <c r="S596" i="6"/>
  <c r="R596" i="6"/>
  <c r="N596" i="6"/>
  <c r="L596" i="6"/>
  <c r="K596" i="6"/>
  <c r="I596" i="6"/>
  <c r="W596" i="6" s="1"/>
  <c r="F596" i="6"/>
  <c r="A596" i="6"/>
  <c r="J555" i="7"/>
  <c r="B555" i="7" s="1"/>
  <c r="AK555" i="7" s="1"/>
  <c r="AH555" i="7" s="1"/>
  <c r="AJ555" i="7"/>
  <c r="AI555" i="7"/>
  <c r="AG555" i="7"/>
  <c r="AF793" i="2"/>
  <c r="AE793" i="2"/>
  <c r="AB793" i="2"/>
  <c r="AA793" i="2"/>
  <c r="Z793" i="2"/>
  <c r="Y793" i="2"/>
  <c r="X793" i="2"/>
  <c r="W793" i="2"/>
  <c r="P793" i="2"/>
  <c r="O793" i="2"/>
  <c r="M793" i="2"/>
  <c r="K793" i="2"/>
  <c r="H793" i="2"/>
  <c r="AI792" i="5"/>
  <c r="CJ792" i="5" s="1"/>
  <c r="AG792" i="5"/>
  <c r="CH792" i="5" s="1"/>
  <c r="CR792" i="5"/>
  <c r="CQ792" i="5"/>
  <c r="CO792" i="5"/>
  <c r="CM792" i="5"/>
  <c r="CK792" i="5"/>
  <c r="CI792" i="5"/>
  <c r="CF792" i="5"/>
  <c r="CE792" i="5"/>
  <c r="CD792" i="5"/>
  <c r="CC792" i="5"/>
  <c r="CB792" i="5"/>
  <c r="CA792" i="5"/>
  <c r="BZ792" i="5"/>
  <c r="BY792" i="5"/>
  <c r="BX792" i="5"/>
  <c r="BT792" i="5"/>
  <c r="BS792" i="5"/>
  <c r="BR792" i="5"/>
  <c r="BQ792" i="5"/>
  <c r="BM792" i="5"/>
  <c r="BO792" i="5" s="1"/>
  <c r="BL792" i="5"/>
  <c r="BP792" i="5" s="1"/>
  <c r="BJ792" i="5"/>
  <c r="BN792" i="5" s="1"/>
  <c r="BI792" i="5"/>
  <c r="BG792" i="5" s="1"/>
  <c r="BH792" i="5"/>
  <c r="BF792" i="5"/>
  <c r="BE792" i="5"/>
  <c r="BD792" i="5"/>
  <c r="BC792" i="5"/>
  <c r="BA792" i="5"/>
  <c r="AZ792" i="5"/>
  <c r="AX792" i="5"/>
  <c r="AW792" i="5"/>
  <c r="AU792" i="5"/>
  <c r="AS792" i="5"/>
  <c r="AQ792" i="5"/>
  <c r="CP792" i="5" s="1"/>
  <c r="AO792" i="5"/>
  <c r="AM792" i="5"/>
  <c r="AK792" i="5"/>
  <c r="AD792" i="5"/>
  <c r="AE792" i="5" s="1"/>
  <c r="AC792" i="5"/>
  <c r="AB792" i="5"/>
  <c r="AA792" i="5"/>
  <c r="Z792" i="5"/>
  <c r="Y792" i="5"/>
  <c r="C792" i="5"/>
  <c r="D792" i="5" s="1"/>
  <c r="I793" i="2" l="1"/>
  <c r="BK792" i="5"/>
  <c r="CN792" i="5"/>
  <c r="BV792" i="5"/>
  <c r="BW792" i="5" s="1"/>
  <c r="CG792" i="5"/>
  <c r="CL792" i="5"/>
  <c r="AF792" i="2" l="1"/>
  <c r="AE792" i="2"/>
  <c r="AA792" i="2"/>
  <c r="Z792" i="2"/>
  <c r="X792" i="2"/>
  <c r="W792" i="2"/>
  <c r="P792" i="2"/>
  <c r="CQ791" i="5"/>
  <c r="CO791" i="5"/>
  <c r="CI791" i="5"/>
  <c r="CF791" i="5"/>
  <c r="CE791" i="5"/>
  <c r="CD791" i="5"/>
  <c r="CC791" i="5"/>
  <c r="CB791" i="5"/>
  <c r="CA791" i="5"/>
  <c r="BZ791" i="5"/>
  <c r="BY791" i="5"/>
  <c r="BX791" i="5"/>
  <c r="BT791" i="5"/>
  <c r="BS791" i="5"/>
  <c r="BR791" i="5"/>
  <c r="BQ791" i="5"/>
  <c r="BM791" i="5"/>
  <c r="BL791" i="5"/>
  <c r="BH791" i="5"/>
  <c r="BF791" i="5"/>
  <c r="BE791" i="5"/>
  <c r="BJ791" i="5" s="1"/>
  <c r="BN791" i="5" s="1"/>
  <c r="AX791" i="5"/>
  <c r="AU791" i="5"/>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AH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K790" i="5" s="1"/>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AH553" i="7" l="1"/>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9" i="5"/>
  <c r="AS581" i="5"/>
  <c r="CR581" i="5" s="1"/>
  <c r="AG581" i="5"/>
  <c r="CH581" i="5" s="1"/>
  <c r="X56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6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6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6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6" i="5" s="1"/>
  <c r="CG443" i="5"/>
  <c r="AE79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7" i="5"/>
  <c r="CI378" i="5" l="1"/>
  <c r="CF378" i="5"/>
  <c r="CE378" i="5"/>
  <c r="CD378" i="5"/>
  <c r="CC378" i="5"/>
  <c r="CB378" i="5"/>
  <c r="CA378" i="5"/>
  <c r="BZ378" i="5"/>
  <c r="BY378" i="5"/>
  <c r="BX378" i="5"/>
  <c r="BT378" i="5"/>
  <c r="BS378" i="5"/>
  <c r="BR378" i="5"/>
  <c r="BQ378" i="5"/>
  <c r="BL378" i="5"/>
  <c r="BM378" i="5"/>
  <c r="BH378" i="5"/>
  <c r="BF378" i="5"/>
  <c r="BB79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61" i="7"/>
  <c r="AD561" i="7"/>
  <c r="AB561" i="7"/>
  <c r="G561" i="7"/>
  <c r="Y561" i="7"/>
  <c r="N561" i="7"/>
  <c r="E56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Z593" i="6" s="1"/>
  <c r="Z594" i="6" s="1"/>
  <c r="Z59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9" i="5"/>
  <c r="AD79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8" i="5"/>
  <c r="L79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D758" i="5"/>
  <c r="BI758" i="5"/>
  <c r="BG758" i="5" s="1"/>
  <c r="W435" i="6"/>
  <c r="I436" i="6"/>
  <c r="H325" i="2"/>
  <c r="Y324" i="2"/>
  <c r="M297" i="2"/>
  <c r="AB296" i="2"/>
  <c r="I296" i="2"/>
  <c r="D791" i="5" l="1"/>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61" i="7"/>
  <c r="T561" i="7"/>
  <c r="R561" i="7"/>
  <c r="Z561" i="7"/>
  <c r="AC56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792" i="2" l="1"/>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61" i="7"/>
  <c r="AJ371" i="7"/>
  <c r="S561" i="7"/>
  <c r="B371" i="7"/>
  <c r="AK371" i="7" s="1"/>
  <c r="AH371" i="7" s="1"/>
  <c r="U56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61" i="7"/>
  <c r="M561" i="7"/>
  <c r="K561" i="7"/>
  <c r="AJ392" i="7"/>
  <c r="I561"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I788" i="2"/>
  <c r="AB787" i="2"/>
  <c r="I787" i="2"/>
  <c r="AB786" i="2"/>
  <c r="I786" i="2"/>
  <c r="AB785" i="2"/>
  <c r="I785" i="2"/>
  <c r="AB784" i="2"/>
  <c r="I784" i="2"/>
  <c r="AB783" i="2"/>
  <c r="I783" i="2"/>
  <c r="AB782" i="2"/>
  <c r="I782" i="2"/>
  <c r="AB781" i="2"/>
  <c r="I781" i="2"/>
  <c r="W556" i="6"/>
  <c r="I557" i="6"/>
  <c r="AB792" i="2" l="1"/>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61" i="7"/>
  <c r="F561" i="7"/>
  <c r="J561" i="7"/>
  <c r="D561" i="7"/>
  <c r="AJ536" i="7"/>
  <c r="H561" i="7"/>
  <c r="AI536" i="7"/>
  <c r="B536" i="7"/>
  <c r="AK536" i="7" s="1"/>
  <c r="L56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s="1"/>
</calcChain>
</file>

<file path=xl/sharedStrings.xml><?xml version="1.0" encoding="utf-8"?>
<sst xmlns="http://schemas.openxmlformats.org/spreadsheetml/2006/main" count="1118" uniqueCount="819">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</sst>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国家衛健委発表に基づく感染状況!$AE$374:$AE$795</c:f>
              <c:numCache>
                <c:formatCode>m"月"d"日"</c:formatCode>
                <c:ptCount val="4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numCache>
            </c:numRef>
          </c:cat>
          <c:val>
            <c:numRef>
              <c:f>国家衛健委発表に基づく感染状況!$AF$374:$AF$795</c:f>
              <c:numCache>
                <c:formatCode>#,##0_);[Red]\(#,##0\)</c:formatCode>
                <c:ptCount val="42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香港マカオ台湾の患者・海外輸入症例・無症状病原体保有者!$CM$189:$CM$794</c:f>
              <c:numCache>
                <c:formatCode>m"月"d"日"</c:formatCode>
                <c:ptCount val="60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numCache>
            </c:numRef>
          </c:cat>
          <c:val>
            <c:numRef>
              <c:f>香港マカオ台湾の患者・海外輸入症例・無症状病原体保有者!$CN$189:$CN$794</c:f>
              <c:numCache>
                <c:formatCode>General</c:formatCode>
                <c:ptCount val="60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香港マカオ台湾の患者・海外輸入症例・無症状病原体保有者!$CK$189:$CK$795</c:f>
              <c:numCache>
                <c:formatCode>m"月"d"日"</c:formatCode>
                <c:ptCount val="60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numCache>
            </c:numRef>
          </c:cat>
          <c:val>
            <c:numRef>
              <c:f>香港マカオ台湾の患者・海外輸入症例・無症状病原体保有者!$CL$189:$CL$795</c:f>
              <c:numCache>
                <c:formatCode>General</c:formatCode>
                <c:ptCount val="60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省市別輸入症例数変化!$D$2:$D$559</c:f>
              <c:numCache>
                <c:formatCode>General</c:formatCode>
                <c:ptCount val="55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省市別輸入症例数変化!$E$2:$E$559</c:f>
              <c:numCache>
                <c:formatCode>General</c:formatCode>
                <c:ptCount val="55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省市別輸入症例数変化!$F$2:$F$559</c:f>
              <c:numCache>
                <c:formatCode>General</c:formatCode>
                <c:ptCount val="55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省市別輸入症例数変化!$G$2:$G$559</c:f>
              <c:numCache>
                <c:formatCode>General</c:formatCode>
                <c:ptCount val="55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省市別輸入症例数変化!$H$2:$H$559</c:f>
              <c:numCache>
                <c:formatCode>General</c:formatCode>
                <c:ptCount val="55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省市別輸入症例数変化!$I$2:$I$559</c:f>
              <c:numCache>
                <c:formatCode>General</c:formatCode>
                <c:ptCount val="55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省市別輸入症例数変化!$C$2:$C$559</c:f>
              <c:numCache>
                <c:formatCode>m"月"d"日"</c:formatCode>
                <c:ptCount val="55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numCache>
            </c:numRef>
          </c:cat>
          <c:val>
            <c:numRef>
              <c:f>省市別輸入症例数変化!$J$2:$J$559</c:f>
              <c:numCache>
                <c:formatCode>0_);[Red]\(0\)</c:formatCode>
                <c:ptCount val="55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省市別輸入症例数変化!$AH$2:$AH$557</c:f>
              <c:numCache>
                <c:formatCode>0_);[Red]\(0\)</c:formatCode>
                <c:ptCount val="55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省市別輸入症例数変化!$AI$2:$AI$557</c:f>
              <c:numCache>
                <c:formatCode>0_);[Red]\(0\)</c:formatCode>
                <c:ptCount val="55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省市別輸入症例数変化!$AJ$2:$AJ$557</c:f>
              <c:numCache>
                <c:formatCode>General</c:formatCode>
                <c:ptCount val="55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省市別輸入症例数変化!$AH$2:$AH$557</c:f>
              <c:numCache>
                <c:formatCode>0_);[Red]\(0\)</c:formatCode>
                <c:ptCount val="55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省市別輸入症例数変化!$AI$2:$AI$557</c:f>
              <c:numCache>
                <c:formatCode>0_);[Red]\(0\)</c:formatCode>
                <c:ptCount val="55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省市別輸入症例数変化!$AJ$2:$AJ$557</c:f>
              <c:numCache>
                <c:formatCode>General</c:formatCode>
                <c:ptCount val="55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香港マカオ台湾の患者・海外輸入症例・無症状病原体保有者!$BR$29:$BR$795</c:f>
              <c:numCache>
                <c:formatCode>General</c:formatCode>
                <c:ptCount val="76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香港マカオ台湾の患者・海外輸入症例・無症状病原体保有者!$BS$29:$BS$795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香港マカオ台湾の患者・海外輸入症例・無症状病原体保有者!$BT$29:$BT$795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3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4000"/>
      </c:valAx>
      <c:valAx>
        <c:axId val="529786200"/>
        <c:scaling>
          <c:orientation val="minMax"/>
          <c:max val="45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香港マカオ台湾の患者・海外輸入症例・無症状病原体保有者!$AX$169:$AX$795</c:f>
              <c:numCache>
                <c:formatCode>m"月"d"日"</c:formatCode>
                <c:ptCount val="6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numCache>
            </c:numRef>
          </c:cat>
          <c:val>
            <c:numRef>
              <c:f>香港マカオ台湾の患者・海外輸入症例・無症状病原体保有者!$AY$169:$AY$795</c:f>
              <c:numCache>
                <c:formatCode>General</c:formatCode>
                <c:ptCount val="62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香港マカオ台湾の患者・海外輸入症例・無症状病原体保有者!$AX$169:$AX$795</c:f>
              <c:numCache>
                <c:formatCode>m"月"d"日"</c:formatCode>
                <c:ptCount val="6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numCache>
            </c:numRef>
          </c:cat>
          <c:val>
            <c:numRef>
              <c:f>香港マカオ台湾の患者・海外輸入症例・無症状病原体保有者!$BB$169:$BB$795</c:f>
              <c:numCache>
                <c:formatCode>General</c:formatCode>
                <c:ptCount val="62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香港マカオ台湾の患者・海外輸入症例・無症状病原体保有者!$AX$169:$AX$795</c:f>
              <c:numCache>
                <c:formatCode>m"月"d"日"</c:formatCode>
                <c:ptCount val="6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numCache>
            </c:numRef>
          </c:cat>
          <c:val>
            <c:numRef>
              <c:f>香港マカオ台湾の患者・海外輸入症例・無症状病原体保有者!$AZ$169:$AZ$795</c:f>
              <c:numCache>
                <c:formatCode>General</c:formatCode>
                <c:ptCount val="62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香港マカオ台湾の患者・海外輸入症例・無症状病原体保有者!$AX$169:$AX$795</c:f>
              <c:numCache>
                <c:formatCode>m"月"d"日"</c:formatCode>
                <c:ptCount val="62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numCache>
            </c:numRef>
          </c:cat>
          <c:val>
            <c:numRef>
              <c:f>香港マカオ台湾の患者・海外輸入症例・無症状病原体保有者!$BC$169:$BC$795</c:f>
              <c:numCache>
                <c:formatCode>General</c:formatCode>
                <c:ptCount val="62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新疆の情況!$U$6:$U$598</c:f>
              <c:strCache>
                <c:ptCount val="5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strCache>
            </c:strRef>
          </c:cat>
          <c:val>
            <c:numRef>
              <c:f>新疆の情況!$V$6:$V$598</c:f>
              <c:numCache>
                <c:formatCode>General</c:formatCode>
                <c:ptCount val="59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新疆の情況!$U$6:$U$598</c:f>
              <c:strCache>
                <c:ptCount val="5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strCache>
            </c:strRef>
          </c:cat>
          <c:val>
            <c:numRef>
              <c:f>新疆の情況!$Y$6:$Y$598</c:f>
              <c:numCache>
                <c:formatCode>General</c:formatCode>
                <c:ptCount val="59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新疆の情況!$U$6:$U$598</c:f>
              <c:strCache>
                <c:ptCount val="5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strCache>
            </c:strRef>
          </c:cat>
          <c:val>
            <c:numRef>
              <c:f>新疆の情況!$W$6:$W$598</c:f>
              <c:numCache>
                <c:formatCode>General</c:formatCode>
                <c:ptCount val="59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新疆の情況!$U$6:$U$598</c:f>
              <c:strCache>
                <c:ptCount val="5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strCache>
            </c:strRef>
          </c:cat>
          <c:val>
            <c:numRef>
              <c:f>新疆の情況!$X$6:$X$598</c:f>
              <c:numCache>
                <c:formatCode>General</c:formatCode>
                <c:ptCount val="59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新疆の情況!$U$6:$U$598</c:f>
              <c:strCache>
                <c:ptCount val="59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strCache>
            </c:strRef>
          </c:cat>
          <c:val>
            <c:numRef>
              <c:f>新疆の情況!$Z$6:$Z$598</c:f>
              <c:numCache>
                <c:formatCode>General</c:formatCode>
                <c:ptCount val="59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国家衛健委発表に基づく感染状況!$X$27:$X$796</c:f>
              <c:numCache>
                <c:formatCode>#,##0_);[Red]\(#,##0\)</c:formatCode>
                <c:ptCount val="7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国家衛健委発表に基づく感染状況!$Y$27:$Y$796</c:f>
              <c:numCache>
                <c:formatCode>General</c:formatCode>
                <c:ptCount val="7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国家衛健委発表に基づく感染状況!$AA$27:$AA$796</c:f>
              <c:numCache>
                <c:formatCode>General</c:formatCode>
                <c:ptCount val="7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国家衛健委発表に基づく感染状況!$AB$27:$AB$796</c:f>
              <c:numCache>
                <c:formatCode>General</c:formatCode>
                <c:ptCount val="7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国家衛健委発表に基づく感染状況!$X$27:$X$796</c:f>
              <c:numCache>
                <c:formatCode>#,##0_);[Red]\(#,##0\)</c:formatCode>
                <c:ptCount val="7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国家衛健委発表に基づく感染状況!$Y$27:$Y$796</c:f>
              <c:numCache>
                <c:formatCode>General</c:formatCode>
                <c:ptCount val="7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国家衛健委発表に基づく感染状況!$X$27:$X$796</c:f>
              <c:numCache>
                <c:formatCode>#,##0_);[Red]\(#,##0\)</c:formatCode>
                <c:ptCount val="7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国家衛健委発表に基づく感染状況!$Y$27:$Y$796</c:f>
              <c:numCache>
                <c:formatCode>General</c:formatCode>
                <c:ptCount val="7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国家衛健委発表に基づく感染状況!$AA$27:$AA$796</c:f>
              <c:numCache>
                <c:formatCode>General</c:formatCode>
                <c:ptCount val="7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国家衛健委発表に基づく感染状況!$AB$27:$AB$796</c:f>
              <c:numCache>
                <c:formatCode>General</c:formatCode>
                <c:ptCount val="7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国家衛健委発表に基づく感染状況!$X$27:$X$796</c:f>
              <c:numCache>
                <c:formatCode>#,##0_);[Red]\(#,##0\)</c:formatCode>
                <c:ptCount val="76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国家衛健委発表に基づく感染状況!$Y$27:$Y$796</c:f>
              <c:numCache>
                <c:formatCode>General</c:formatCode>
                <c:ptCount val="76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国家衛健委発表に基づく感染状況!$AA$27:$AA$796</c:f>
              <c:numCache>
                <c:formatCode>General</c:formatCode>
                <c:ptCount val="7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国家衛健委発表に基づく感染状況!$AB$27:$AB$796</c:f>
              <c:numCache>
                <c:formatCode>General</c:formatCode>
                <c:ptCount val="7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香港マカオ台湾の患者・海外輸入症例・無症状病原体保有者!$CO$485:$CO$795</c:f>
              <c:numCache>
                <c:formatCode>m"月"d"日"</c:formatCode>
                <c:ptCount val="3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numCache>
            </c:numRef>
          </c:cat>
          <c:val>
            <c:numRef>
              <c:f>香港マカオ台湾の患者・海外輸入症例・無症状病原体保有者!$CP$485:$CP$795</c:f>
              <c:numCache>
                <c:formatCode>General</c:formatCode>
                <c:ptCount val="31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香港マカオ台湾の患者・海外輸入症例・無症状病原体保有者!$CO$485:$CO$795</c:f>
              <c:numCache>
                <c:formatCode>m"月"d"日"</c:formatCode>
                <c:ptCount val="31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numCache>
            </c:numRef>
          </c:cat>
          <c:val>
            <c:numRef>
              <c:f>香港マカオ台湾の患者・海外輸入症例・無症状病原体保有者!$CQ$485:$CQ$795</c:f>
              <c:numCache>
                <c:formatCode>General</c:formatCode>
                <c:ptCount val="31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香港マカオ台湾の患者・海外輸入症例・無症状病原体保有者!$BJ$97:$BJ$794</c:f>
              <c:numCache>
                <c:formatCode>m"月"d"日"</c:formatCode>
                <c:ptCount val="6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numCache>
            </c:numRef>
          </c:cat>
          <c:val>
            <c:numRef>
              <c:f>香港マカオ台湾の患者・海外輸入症例・無症状病原体保有者!$BK$97:$BK$794</c:f>
              <c:numCache>
                <c:formatCode>General</c:formatCode>
                <c:ptCount val="69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香港マカオ台湾の患者・海外輸入症例・無症状病原体保有者!$BJ$97:$BJ$794</c:f>
              <c:numCache>
                <c:formatCode>m"月"d"日"</c:formatCode>
                <c:ptCount val="69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numCache>
            </c:numRef>
          </c:cat>
          <c:val>
            <c:numRef>
              <c:f>香港マカオ台湾の患者・海外輸入症例・無症状病原体保有者!$BL$97:$BL$794</c:f>
              <c:numCache>
                <c:formatCode>General</c:formatCode>
                <c:ptCount val="69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香港マカオ台湾の患者・海外輸入症例・無症状病原体保有者!$CJ$29:$CJ$795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香港マカオ台湾の患者・海外輸入症例・無症状病原体保有者!$CG$29:$CG$795</c:f>
              <c:numCache>
                <c:formatCode>General</c:formatCode>
                <c:ptCount val="7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香港マカオ台湾の患者・海外輸入症例・無症状病原体保有者!$CH$29:$CH$795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国家衛健委発表に基づく感染状況!$AE$374:$AE$795</c:f>
              <c:numCache>
                <c:formatCode>m"月"d"日"</c:formatCode>
                <c:ptCount val="42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numCache>
            </c:numRef>
          </c:cat>
          <c:val>
            <c:numRef>
              <c:f>国家衛健委発表に基づく感染状況!$AF$374:$AF$795</c:f>
              <c:numCache>
                <c:formatCode>#,##0_);[Red]\(#,##0\)</c:formatCode>
                <c:ptCount val="42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国家衛健委発表に基づく感染状況!$AA$27:$AA$796</c:f>
              <c:numCache>
                <c:formatCode>General</c:formatCode>
                <c:ptCount val="76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国家衛健委発表に基づく感染状況!$Z$27:$Z$796</c:f>
              <c:numCache>
                <c:formatCode>m"月"d"日"</c:formatCode>
                <c:ptCount val="76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numCache>
            </c:numRef>
          </c:cat>
          <c:val>
            <c:numRef>
              <c:f>国家衛健委発表に基づく感染状況!$AB$27:$AB$796</c:f>
              <c:numCache>
                <c:formatCode>General</c:formatCode>
                <c:ptCount val="76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香港マカオ台湾の患者・海外輸入症例・無症状病原体保有者!$BE$70:$BE$795</c:f>
              <c:numCache>
                <c:formatCode>m"月"d"日"</c:formatCode>
                <c:ptCount val="7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numCache>
            </c:numRef>
          </c:cat>
          <c:val>
            <c:numRef>
              <c:f>香港マカオ台湾の患者・海外輸入症例・無症状病原体保有者!$BF$70:$BF$795</c:f>
              <c:numCache>
                <c:formatCode>General</c:formatCode>
                <c:ptCount val="72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香港マカオ台湾の患者・海外輸入症例・無症状病原体保有者!$BE$70:$BE$795</c:f>
              <c:numCache>
                <c:formatCode>m"月"d"日"</c:formatCode>
                <c:ptCount val="72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numCache>
            </c:numRef>
          </c:cat>
          <c:val>
            <c:numRef>
              <c:f>香港マカオ台湾の患者・海外輸入症例・無症状病原体保有者!$BG$70:$BG$795</c:f>
              <c:numCache>
                <c:formatCode>General</c:formatCode>
                <c:ptCount val="72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香港マカオ台湾の患者・海外輸入症例・無症状病原体保有者!$BY$29:$BY$795</c:f>
              <c:numCache>
                <c:formatCode>General</c:formatCode>
                <c:ptCount val="76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香港マカオ台湾の患者・海外輸入症例・無症状病原体保有者!$BZ$29:$BZ$795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香港マカオ台湾の患者・海外輸入症例・無症状病原体保有者!$CA$29:$CA$795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香港マカオ台湾の患者・海外輸入症例・無症状病原体保有者!$CC$29:$CC$795</c:f>
              <c:numCache>
                <c:formatCode>General</c:formatCode>
                <c:ptCount val="76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香港マカオ台湾の患者・海外輸入症例・無症状病原体保有者!$CD$29:$CD$795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香港マカオ台湾の患者・海外輸入症例・無症状病原体保有者!$CE$29:$CE$795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香港マカオ台湾の患者・海外輸入症例・無症状病原体保有者!$CJ$29:$CJ$795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香港マカオ台湾の患者・海外輸入症例・無症状病原体保有者!$CG$29:$CG$795</c:f>
              <c:numCache>
                <c:formatCode>General</c:formatCode>
                <c:ptCount val="76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香港マカオ台湾の患者・海外輸入症例・無症状病原体保有者!$CF$29:$CF$795</c:f>
              <c:numCache>
                <c:formatCode>m"月"d"日"</c:formatCode>
                <c:ptCount val="76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numCache>
            </c:numRef>
          </c:cat>
          <c:val>
            <c:numRef>
              <c:f>香港マカオ台湾の患者・海外輸入症例・無症状病原体保有者!$CH$29:$CH$795</c:f>
              <c:numCache>
                <c:formatCode>General</c:formatCode>
                <c:ptCount val="7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800" b="1" kern="1200">
              <a:solidFill>
                <a:srgbClr val="FF0000"/>
              </a:solidFill>
              <a:effectLst/>
              <a:latin typeface="+mn-lt"/>
              <a:ea typeface="+mn-ea"/>
              <a:cs typeface="+mn-cs"/>
            </a:rPr>
            <a:t>7</a:t>
          </a:r>
          <a:r>
            <a:rPr kumimoji="1" lang="ja-JP" altLang="ja-JP" sz="1800" b="1" kern="1200">
              <a:solidFill>
                <a:srgbClr val="FF0000"/>
              </a:solidFill>
              <a:effectLst/>
              <a:latin typeface="+mn-lt"/>
              <a:ea typeface="+mn-ea"/>
              <a:cs typeface="+mn-cs"/>
            </a:rPr>
            <a:t>月</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日からの患者死者急増が止まったと思ったら、</a:t>
          </a:r>
          <a:r>
            <a:rPr kumimoji="1" lang="en-US" altLang="ja-JP" sz="1800" b="1" kern="1200">
              <a:solidFill>
                <a:srgbClr val="FF0000"/>
              </a:solidFill>
              <a:effectLst/>
              <a:latin typeface="+mn-lt"/>
              <a:ea typeface="+mn-ea"/>
              <a:cs typeface="+mn-cs"/>
            </a:rPr>
            <a:t>11</a:t>
          </a:r>
          <a:r>
            <a:rPr kumimoji="1" lang="ja-JP" altLang="ja-JP" sz="1800" b="1" kern="1200">
              <a:solidFill>
                <a:srgbClr val="FF0000"/>
              </a:solidFill>
              <a:effectLst/>
              <a:latin typeface="+mn-lt"/>
              <a:ea typeface="+mn-ea"/>
              <a:cs typeface="+mn-cs"/>
            </a:rPr>
            <a:t>月になりまた急増？！その後</a:t>
          </a:r>
          <a:r>
            <a:rPr kumimoji="1" lang="en-US" altLang="ja-JP" sz="1800" b="1" kern="1200">
              <a:solidFill>
                <a:srgbClr val="FF0000"/>
              </a:solidFill>
              <a:effectLst/>
              <a:latin typeface="+mn-lt"/>
              <a:ea typeface="+mn-ea"/>
              <a:cs typeface="+mn-cs"/>
            </a:rPr>
            <a:t>1</a:t>
          </a:r>
          <a:r>
            <a:rPr kumimoji="1" lang="ja-JP" altLang="ja-JP" sz="1800" b="1" kern="1200">
              <a:solidFill>
                <a:srgbClr val="FF0000"/>
              </a:solidFill>
              <a:effectLst/>
              <a:latin typeface="+mn-lt"/>
              <a:ea typeface="+mn-ea"/>
              <a:cs typeface="+mn-cs"/>
            </a:rPr>
            <a:t>月以降はオミクロン株の影響か、大量に発生</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4"/>
  <sheetViews>
    <sheetView zoomScaleNormal="100" workbookViewId="0">
      <pane xSplit="2" ySplit="5" topLeftCell="C786" activePane="bottomRight" state="frozen"/>
      <selection pane="topRight" activeCell="C1" sqref="C1"/>
      <selection pane="bottomLeft" activeCell="A8" sqref="A8"/>
      <selection pane="bottomRight" activeCell="C794" sqref="C79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c r="C794" s="48"/>
      <c r="D794" s="84"/>
      <c r="E794" s="110"/>
      <c r="F794" s="57"/>
      <c r="G794" s="48"/>
      <c r="H794" s="89"/>
      <c r="I794" s="89"/>
      <c r="J794" s="48"/>
      <c r="K794" s="56"/>
      <c r="L794" s="48"/>
      <c r="M794" s="89"/>
      <c r="N794" s="48"/>
      <c r="O794" s="89"/>
      <c r="P794" s="111"/>
      <c r="Q794" s="57"/>
      <c r="R794" s="48"/>
      <c r="S794" s="118"/>
      <c r="T794" s="57"/>
      <c r="U794" s="78"/>
      <c r="W794" s="1"/>
      <c r="X794" s="122"/>
      <c r="Z794" s="123"/>
      <c r="AE794" s="1"/>
      <c r="AF794" s="293"/>
    </row>
    <row r="795" spans="2:32" ht="18.5" thickBot="1" x14ac:dyDescent="0.6">
      <c r="B795" s="66"/>
      <c r="C795" s="59"/>
      <c r="D795" s="49"/>
      <c r="E795" s="61"/>
      <c r="F795" s="60"/>
      <c r="G795" s="48"/>
      <c r="H795" s="89"/>
      <c r="I795" s="89"/>
      <c r="J795" s="59"/>
      <c r="K795" s="56"/>
      <c r="L795" s="48"/>
      <c r="M795" s="89"/>
      <c r="N795" s="48"/>
      <c r="O795" s="89"/>
      <c r="P795" s="111"/>
      <c r="Q795" s="60"/>
      <c r="R795" s="48"/>
      <c r="S795" s="60"/>
      <c r="T795" s="60"/>
      <c r="U795" s="78"/>
      <c r="W795" s="1"/>
      <c r="X795" s="122"/>
      <c r="Z795" s="123"/>
      <c r="AE795" s="1"/>
      <c r="AF795" s="293"/>
    </row>
    <row r="796" spans="2:32" ht="9.5" customHeight="1" thickBot="1" x14ac:dyDescent="0.6">
      <c r="B796" s="66"/>
      <c r="C796" s="79"/>
      <c r="D796" s="80"/>
      <c r="E796" s="82"/>
      <c r="F796" s="95"/>
      <c r="G796" s="79"/>
      <c r="H796" s="82"/>
      <c r="I796" s="82"/>
      <c r="J796" s="79"/>
      <c r="K796" s="82"/>
      <c r="L796" s="79"/>
      <c r="M796" s="82"/>
      <c r="N796" s="83"/>
      <c r="O796" s="81"/>
      <c r="P796" s="94"/>
      <c r="Q796" s="95"/>
      <c r="R796" s="120"/>
      <c r="S796" s="95"/>
      <c r="T796" s="95"/>
      <c r="U796" s="67"/>
      <c r="AF796" s="293"/>
    </row>
    <row r="797" spans="2:32" x14ac:dyDescent="0.55000000000000004">
      <c r="AF797" s="293"/>
    </row>
    <row r="798" spans="2:32" ht="13" customHeight="1" x14ac:dyDescent="0.55000000000000004">
      <c r="E798" s="112"/>
      <c r="F798" s="113"/>
      <c r="G798" s="112" t="s">
        <v>80</v>
      </c>
      <c r="H798" s="113"/>
      <c r="I798" s="113"/>
      <c r="J798" s="113"/>
      <c r="U798" s="72"/>
      <c r="AF798" s="293"/>
    </row>
    <row r="799" spans="2:32" ht="13" customHeight="1" x14ac:dyDescent="0.55000000000000004">
      <c r="E799" s="112" t="s">
        <v>98</v>
      </c>
      <c r="F799" s="113"/>
      <c r="G799" s="295" t="s">
        <v>79</v>
      </c>
      <c r="H799" s="296"/>
      <c r="I799" s="112" t="s">
        <v>106</v>
      </c>
      <c r="J799" s="113"/>
      <c r="AF799" s="293"/>
    </row>
    <row r="800" spans="2:32" ht="13" customHeight="1" x14ac:dyDescent="0.55000000000000004">
      <c r="B800" s="129"/>
      <c r="E800" s="114" t="s">
        <v>108</v>
      </c>
      <c r="F800" s="113"/>
      <c r="G800" s="115"/>
      <c r="H800" s="115"/>
      <c r="I800" s="112" t="s">
        <v>107</v>
      </c>
      <c r="J800" s="113"/>
      <c r="AF800" s="293"/>
    </row>
    <row r="801" spans="5:32" ht="18.5" customHeight="1" x14ac:dyDescent="0.55000000000000004">
      <c r="E801" s="112" t="s">
        <v>96</v>
      </c>
      <c r="F801" s="113"/>
      <c r="G801" s="112" t="s">
        <v>97</v>
      </c>
      <c r="H801" s="113"/>
      <c r="I801" s="113"/>
      <c r="J801" s="113"/>
      <c r="AF801" s="293"/>
    </row>
    <row r="802" spans="5:32" ht="13" customHeight="1" x14ac:dyDescent="0.55000000000000004">
      <c r="E802" s="112" t="s">
        <v>98</v>
      </c>
      <c r="F802" s="113"/>
      <c r="G802" s="112" t="s">
        <v>99</v>
      </c>
      <c r="H802" s="113"/>
      <c r="I802" s="113"/>
      <c r="J802" s="113"/>
      <c r="AF802" s="293"/>
    </row>
    <row r="803" spans="5:32" ht="13" customHeight="1" x14ac:dyDescent="0.55000000000000004">
      <c r="E803" s="112" t="s">
        <v>98</v>
      </c>
      <c r="F803" s="113"/>
      <c r="G803" s="112" t="s">
        <v>100</v>
      </c>
      <c r="H803" s="113"/>
      <c r="I803" s="113"/>
      <c r="J803" s="113"/>
      <c r="AF803" s="293"/>
    </row>
    <row r="804" spans="5:32" ht="13" customHeight="1" x14ac:dyDescent="0.55000000000000004">
      <c r="E804" s="112" t="s">
        <v>101</v>
      </c>
      <c r="F804" s="113"/>
      <c r="G804" s="112" t="s">
        <v>102</v>
      </c>
      <c r="H804" s="113"/>
      <c r="I804" s="113"/>
      <c r="J804" s="113"/>
      <c r="AF804" s="293"/>
    </row>
    <row r="805" spans="5:32" ht="13" customHeight="1" x14ac:dyDescent="0.55000000000000004">
      <c r="E805" s="112" t="s">
        <v>103</v>
      </c>
      <c r="F805" s="113"/>
      <c r="G805" s="112" t="s">
        <v>104</v>
      </c>
      <c r="H805" s="113"/>
      <c r="I805" s="113"/>
      <c r="J805" s="113"/>
      <c r="AF805" s="293"/>
    </row>
    <row r="806" spans="5:32" x14ac:dyDescent="0.55000000000000004">
      <c r="AF806" s="293"/>
    </row>
    <row r="807" spans="5:32" x14ac:dyDescent="0.55000000000000004">
      <c r="AF807" s="293"/>
    </row>
    <row r="808" spans="5:32" x14ac:dyDescent="0.55000000000000004">
      <c r="AF808" s="293"/>
    </row>
    <row r="809" spans="5:32" x14ac:dyDescent="0.55000000000000004">
      <c r="AF809" s="293"/>
    </row>
    <row r="810" spans="5:32" x14ac:dyDescent="0.55000000000000004">
      <c r="AF810" s="293"/>
    </row>
    <row r="811" spans="5:32" x14ac:dyDescent="0.55000000000000004">
      <c r="AF811" s="293"/>
    </row>
    <row r="812" spans="5:32" x14ac:dyDescent="0.55000000000000004">
      <c r="AF812" s="293"/>
    </row>
    <row r="813" spans="5:32" x14ac:dyDescent="0.55000000000000004">
      <c r="AF813" s="293"/>
    </row>
    <row r="814" spans="5:32" x14ac:dyDescent="0.55000000000000004">
      <c r="AF814" s="293"/>
    </row>
  </sheetData>
  <mergeCells count="12">
    <mergeCell ref="G799:H79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9"/>
  <sheetViews>
    <sheetView tabSelected="1" topLeftCell="A6" zoomScale="96" zoomScaleNormal="96" workbookViewId="0">
      <pane xSplit="1" ySplit="2" topLeftCell="AF780" activePane="bottomRight" state="frozen"/>
      <selection activeCell="A6" sqref="A6"/>
      <selection pane="topRight" activeCell="B6" sqref="B6"/>
      <selection pane="bottomLeft" activeCell="A8" sqref="A8"/>
      <selection pane="bottomRight" activeCell="AU783" sqref="AU78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92" si="10745">+BA745+1</f>
        <v>394</v>
      </c>
      <c r="BB749" s="129">
        <v>0</v>
      </c>
      <c r="BC749" s="27">
        <f t="shared" ref="BC749:BC754" si="10746">+BC748+BB749</f>
        <v>1104</v>
      </c>
      <c r="BD749" s="237">
        <f t="shared" ref="BD749:BD792"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92"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92"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c r="B793" s="239"/>
      <c r="C793" s="153"/>
      <c r="D793" s="153"/>
      <c r="E793" s="146"/>
      <c r="F793" s="146"/>
      <c r="G793" s="146"/>
      <c r="H793" s="134"/>
      <c r="I793" s="146"/>
      <c r="J793" s="134"/>
      <c r="K793" s="42"/>
      <c r="L793" s="145"/>
      <c r="M793" s="239"/>
      <c r="N793" s="134"/>
      <c r="O793" s="134"/>
      <c r="P793" s="146"/>
      <c r="Q793" s="146"/>
      <c r="R793" s="134"/>
      <c r="S793" s="134"/>
      <c r="T793" s="146"/>
      <c r="U793" s="146"/>
      <c r="V793" s="134"/>
      <c r="W793" s="42"/>
      <c r="X793" s="147"/>
      <c r="Y793" s="5"/>
      <c r="Z793" s="75"/>
      <c r="AA793" s="229"/>
      <c r="AB793" s="229"/>
      <c r="AC793" s="230"/>
      <c r="AD793" s="182"/>
      <c r="AE793" s="242"/>
      <c r="AF793" s="154"/>
      <c r="AG793" s="183"/>
      <c r="AH793" s="154"/>
      <c r="AI793" s="183"/>
      <c r="AJ793" s="184"/>
      <c r="AK793" s="185"/>
      <c r="AL793" s="154"/>
      <c r="AM793" s="183"/>
      <c r="AN793" s="154"/>
      <c r="AO793" s="183"/>
      <c r="AP793" s="186"/>
      <c r="AQ793" s="185"/>
      <c r="AR793" s="154"/>
      <c r="AS793" s="183"/>
      <c r="AT793" s="154"/>
      <c r="AU793" s="183"/>
      <c r="AV793" s="187"/>
      <c r="AW793" s="237"/>
      <c r="AX793" s="236"/>
      <c r="AY793" s="6"/>
      <c r="AZ793" s="237"/>
      <c r="BA793" s="237"/>
      <c r="BB793" s="129"/>
      <c r="BC793" s="27"/>
      <c r="BD793" s="237"/>
      <c r="BE793" s="228"/>
      <c r="BF793" s="131"/>
      <c r="BG793" s="131"/>
      <c r="BH793" s="228"/>
      <c r="BI793" s="131"/>
      <c r="BJ793" s="1"/>
      <c r="BN793" s="1"/>
      <c r="BQ793" s="178"/>
      <c r="BX793" s="178"/>
      <c r="CB793" s="178"/>
      <c r="CF793" s="178"/>
      <c r="CI793" s="178"/>
      <c r="CK793" s="1"/>
      <c r="CL793" s="281"/>
      <c r="CM793" s="1"/>
      <c r="CN793" s="282"/>
      <c r="CO793" s="178"/>
    </row>
    <row r="794" spans="1:96" ht="18" customHeight="1" x14ac:dyDescent="0.55000000000000004">
      <c r="A794" s="178"/>
      <c r="B794" s="239"/>
      <c r="C794" s="153"/>
      <c r="D794" s="153"/>
      <c r="E794" s="146"/>
      <c r="F794" s="146"/>
      <c r="G794" s="146"/>
      <c r="H794" s="134"/>
      <c r="I794" s="146"/>
      <c r="J794" s="134"/>
      <c r="K794" s="42"/>
      <c r="L794" s="145"/>
      <c r="M794" s="146"/>
      <c r="N794" s="134"/>
      <c r="O794" s="134"/>
      <c r="P794" s="146"/>
      <c r="Q794" s="146"/>
      <c r="R794" s="134"/>
      <c r="S794" s="134"/>
      <c r="T794" s="146"/>
      <c r="U794" s="146"/>
      <c r="V794" s="134"/>
      <c r="W794" s="42"/>
      <c r="X794" s="147"/>
      <c r="Y794" s="5"/>
      <c r="Z794" s="75"/>
      <c r="AA794" s="229"/>
      <c r="AB794" s="229"/>
      <c r="AC794" s="230"/>
      <c r="AD794" s="182"/>
      <c r="AE794" s="242"/>
      <c r="AF794" s="154"/>
      <c r="AG794" s="183"/>
      <c r="AH794" s="154"/>
      <c r="AI794" s="183"/>
      <c r="AJ794" s="184"/>
      <c r="AK794" s="185"/>
      <c r="AL794" s="154"/>
      <c r="AM794" s="183"/>
      <c r="AN794" s="154"/>
      <c r="AO794" s="183"/>
      <c r="AP794" s="186"/>
      <c r="AQ794" s="185"/>
      <c r="AR794" s="154"/>
      <c r="AS794" s="183"/>
      <c r="AT794" s="154"/>
      <c r="AU794" s="183"/>
      <c r="AV794" s="187"/>
      <c r="AW794" s="237"/>
      <c r="AX794" s="236"/>
      <c r="AY794" s="6"/>
      <c r="AZ794" s="237"/>
      <c r="BA794" s="237"/>
      <c r="BB794" s="129"/>
      <c r="BC794" s="27"/>
      <c r="BD794" s="237"/>
      <c r="BE794" s="228"/>
      <c r="BF794" s="131"/>
      <c r="BG794" s="131"/>
      <c r="BH794" s="228"/>
      <c r="BI794" s="131"/>
      <c r="BJ794" s="1"/>
      <c r="BN794" s="1"/>
      <c r="BQ794" s="178"/>
      <c r="BX794" s="178"/>
      <c r="CB794" s="178"/>
      <c r="CF794" s="178"/>
      <c r="CI794" s="178"/>
      <c r="CK794" s="1"/>
      <c r="CL794" s="281"/>
      <c r="CM794" s="1"/>
      <c r="CN794" s="282"/>
      <c r="CO794" s="178"/>
    </row>
    <row r="795" spans="1:96" ht="7" customHeight="1" thickBot="1" x14ac:dyDescent="0.6">
      <c r="A795" s="66"/>
      <c r="B795" s="145"/>
      <c r="C795" s="153"/>
      <c r="D795" s="146"/>
      <c r="E795" s="146"/>
      <c r="F795" s="146"/>
      <c r="G795" s="146"/>
      <c r="H795" s="134"/>
      <c r="I795" s="146"/>
      <c r="J795" s="134"/>
      <c r="K795" s="147"/>
      <c r="L795" s="145"/>
      <c r="M795" s="146"/>
      <c r="N795" s="134"/>
      <c r="O795" s="134"/>
      <c r="P795" s="146"/>
      <c r="Q795" s="146"/>
      <c r="R795" s="134"/>
      <c r="S795" s="134"/>
      <c r="T795" s="146"/>
      <c r="U795" s="146"/>
      <c r="V795" s="134"/>
      <c r="W795" s="42"/>
      <c r="X795" s="147"/>
      <c r="Z795" s="66"/>
      <c r="AA795" s="64"/>
      <c r="AB795" s="64"/>
      <c r="AC795" s="64"/>
      <c r="AD795" s="182"/>
      <c r="AE795" s="242"/>
      <c r="AF795" s="154"/>
      <c r="AG795" s="183"/>
      <c r="AH795" s="154"/>
      <c r="AI795" s="183"/>
      <c r="AJ795" s="184"/>
      <c r="AK795" s="185"/>
      <c r="AL795" s="154"/>
      <c r="AM795" s="183"/>
      <c r="AN795" s="154"/>
      <c r="AO795" s="183"/>
      <c r="AP795" s="186"/>
      <c r="AQ795" s="185"/>
      <c r="AR795" s="154"/>
      <c r="AS795" s="183"/>
      <c r="AT795" s="154"/>
      <c r="AU795" s="183"/>
      <c r="AV795" s="187"/>
    </row>
    <row r="796" spans="1:96" x14ac:dyDescent="0.55000000000000004">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AE796">
        <f>SUM(AD443:AD448)</f>
        <v>190</v>
      </c>
      <c r="AY796" s="45" t="s">
        <v>475</v>
      </c>
      <c r="BB796" s="45" t="s">
        <v>474</v>
      </c>
      <c r="BV796">
        <f>SUM(BV442:BV795)</f>
        <v>23902</v>
      </c>
    </row>
    <row r="797" spans="1:96" x14ac:dyDescent="0.55000000000000004">
      <c r="B797">
        <f>SUM(B554:B584)</f>
        <v>832</v>
      </c>
      <c r="AI797" s="258">
        <f>SUM(AI189:AI558)</f>
        <v>205</v>
      </c>
      <c r="AY797" s="45">
        <f>SUM(AY359:AY413)</f>
        <v>69</v>
      </c>
      <c r="BB797" s="45">
        <f>SUM(BB374:BB413)</f>
        <v>941</v>
      </c>
    </row>
    <row r="798" spans="1:96" x14ac:dyDescent="0.55000000000000004">
      <c r="L798">
        <f>SUM(L97:L797)</f>
        <v>16980</v>
      </c>
      <c r="P798">
        <f>SUM(P97:P797)</f>
        <v>3528</v>
      </c>
      <c r="AD798">
        <f>SUM(AD188:AD194)</f>
        <v>82</v>
      </c>
      <c r="AY798" s="45" t="s">
        <v>686</v>
      </c>
    </row>
    <row r="799" spans="1:96" ht="15" customHeight="1" x14ac:dyDescent="0.55000000000000004">
      <c r="A799" s="129"/>
      <c r="D799">
        <f>SUM(B229:B259)</f>
        <v>435</v>
      </c>
      <c r="Z799" s="129"/>
      <c r="AA799" s="129"/>
      <c r="AB799" s="129"/>
      <c r="AC799" s="129"/>
      <c r="AF799">
        <f>SUM(AD188:AD558)</f>
        <v>10740</v>
      </c>
      <c r="AY799" s="45">
        <f>SUM(AY581:AY795)</f>
        <v>182</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6"/>
  <sheetViews>
    <sheetView zoomScaleNormal="100" workbookViewId="0">
      <pane xSplit="3" ySplit="1" topLeftCell="D545" activePane="bottomRight" state="frozen"/>
      <selection pane="topRight" activeCell="C1" sqref="C1"/>
      <selection pane="bottomLeft" activeCell="A2" sqref="A2"/>
      <selection pane="bottomRight" activeCell="S555" sqref="S55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55"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c r="C556" s="1"/>
      <c r="J556" s="264"/>
      <c r="AG556" s="1"/>
      <c r="AH556" s="265"/>
      <c r="AI556" s="265"/>
      <c r="AK556" s="265"/>
    </row>
    <row r="557" spans="2:37" ht="17.5" customHeight="1" x14ac:dyDescent="0.55000000000000004">
      <c r="B557" s="264"/>
      <c r="C557" s="1"/>
      <c r="E557" s="292"/>
      <c r="J557" s="264"/>
      <c r="AG557" s="1"/>
      <c r="AH557" s="265"/>
      <c r="AI557" s="265"/>
    </row>
    <row r="558" spans="2:37" x14ac:dyDescent="0.55000000000000004">
      <c r="B558" s="239"/>
      <c r="C558" s="1"/>
      <c r="AG558" s="277">
        <v>1</v>
      </c>
    </row>
    <row r="559" spans="2:37" s="263" customFormat="1" ht="5" customHeight="1" x14ac:dyDescent="0.55000000000000004">
      <c r="B559" s="262"/>
      <c r="C559" s="261"/>
      <c r="AF559" s="5"/>
    </row>
    <row r="560" spans="2:37" ht="5.5" customHeight="1" x14ac:dyDescent="0.55000000000000004">
      <c r="B560" s="255"/>
      <c r="C560" s="1"/>
    </row>
    <row r="561" spans="2:38" x14ac:dyDescent="0.55000000000000004">
      <c r="B561">
        <f>SUM(B2:B560)</f>
        <v>11558</v>
      </c>
      <c r="C561" s="1" t="s">
        <v>348</v>
      </c>
      <c r="D561" s="27">
        <f t="shared" ref="D561:J561" si="559">SUM(D2:D560)</f>
        <v>3263</v>
      </c>
      <c r="E561" s="27">
        <f t="shared" si="559"/>
        <v>2275</v>
      </c>
      <c r="F561" s="27">
        <f t="shared" si="559"/>
        <v>738</v>
      </c>
      <c r="G561" s="27">
        <f t="shared" si="559"/>
        <v>371</v>
      </c>
      <c r="H561">
        <f t="shared" si="559"/>
        <v>1410</v>
      </c>
      <c r="I561" s="27">
        <f t="shared" si="559"/>
        <v>700</v>
      </c>
      <c r="J561" s="27">
        <f t="shared" si="559"/>
        <v>2801</v>
      </c>
      <c r="K561">
        <f t="shared" ref="K561:AE561" si="560">SUM(K2:K560)</f>
        <v>246</v>
      </c>
      <c r="L561">
        <f t="shared" si="560"/>
        <v>8</v>
      </c>
      <c r="M561">
        <f t="shared" si="560"/>
        <v>22</v>
      </c>
      <c r="N561">
        <f t="shared" si="560"/>
        <v>54</v>
      </c>
      <c r="O561">
        <f t="shared" si="560"/>
        <v>488</v>
      </c>
      <c r="P561">
        <f t="shared" si="560"/>
        <v>17</v>
      </c>
      <c r="Q561">
        <f t="shared" si="560"/>
        <v>26</v>
      </c>
      <c r="R561">
        <f t="shared" si="560"/>
        <v>154</v>
      </c>
      <c r="S561">
        <f t="shared" si="560"/>
        <v>23</v>
      </c>
      <c r="T561">
        <f t="shared" si="560"/>
        <v>94</v>
      </c>
      <c r="U561">
        <f t="shared" si="560"/>
        <v>99</v>
      </c>
      <c r="V561">
        <f t="shared" si="560"/>
        <v>158</v>
      </c>
      <c r="W561">
        <f t="shared" si="560"/>
        <v>1</v>
      </c>
      <c r="X561">
        <f t="shared" si="560"/>
        <v>28</v>
      </c>
      <c r="Y561">
        <f t="shared" si="560"/>
        <v>145</v>
      </c>
      <c r="Z561">
        <f t="shared" si="560"/>
        <v>151</v>
      </c>
      <c r="AA561">
        <f t="shared" si="560"/>
        <v>1</v>
      </c>
      <c r="AB561">
        <f t="shared" si="560"/>
        <v>249</v>
      </c>
      <c r="AC561">
        <f t="shared" si="560"/>
        <v>58</v>
      </c>
      <c r="AD561">
        <f t="shared" si="560"/>
        <v>445</v>
      </c>
      <c r="AE561">
        <f t="shared" si="560"/>
        <v>334</v>
      </c>
      <c r="AL561" s="265"/>
    </row>
    <row r="562" spans="2:38" x14ac:dyDescent="0.55000000000000004">
      <c r="C562" s="1"/>
    </row>
    <row r="563" spans="2:38" ht="5" customHeight="1" x14ac:dyDescent="0.55000000000000004">
      <c r="C563" s="1"/>
    </row>
    <row r="566" spans="2:38" x14ac:dyDescent="0.55000000000000004">
      <c r="B566" s="239"/>
      <c r="K56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O22" sqref="O2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9"/>
  <sheetViews>
    <sheetView topLeftCell="A2" workbookViewId="0">
      <pane xSplit="2" ySplit="2" topLeftCell="C589" activePane="bottomRight" state="frozen"/>
      <selection activeCell="O24" sqref="O24"/>
      <selection pane="topRight" activeCell="O24" sqref="O24"/>
      <selection pane="bottomLeft" activeCell="O24" sqref="O24"/>
      <selection pane="bottomRight" activeCell="G597" sqref="G59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6" si="4459">+A574+1</f>
        <v>577</v>
      </c>
      <c r="B575" s="248"/>
      <c r="C575" s="45"/>
      <c r="D575" t="s">
        <v>797</v>
      </c>
      <c r="E575">
        <v>24</v>
      </c>
      <c r="F575">
        <f t="shared" ref="F575:F596"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 t="shared" ref="Z593" si="4694">+Z592+Y593-P593-Q593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5">+I593+H594</f>
        <v>997</v>
      </c>
      <c r="J594" s="129"/>
      <c r="K594" s="252">
        <f t="shared" ref="K594" si="4696">+K593+J594</f>
        <v>977</v>
      </c>
      <c r="L594" s="275">
        <f t="shared" ref="L594" si="4697">+L593+J594</f>
        <v>78</v>
      </c>
      <c r="M594" s="5"/>
      <c r="N594" s="252">
        <f t="shared" ref="N594" si="4698">+N593+M594</f>
        <v>3</v>
      </c>
      <c r="O594" s="129">
        <v>0</v>
      </c>
      <c r="P594" s="129"/>
      <c r="Q594" s="6"/>
      <c r="R594" s="276">
        <f t="shared" ref="R594" si="4699">+R593+Q594</f>
        <v>352</v>
      </c>
      <c r="S594" s="238">
        <f t="shared" ref="S594" si="4700">+S593+Q594</f>
        <v>591</v>
      </c>
      <c r="T594" s="253">
        <f t="shared" ref="T594" si="4701">+T593+O594-P594-Q594</f>
        <v>0</v>
      </c>
      <c r="U594" s="278">
        <f t="shared" ref="U594" si="4702">+G594</f>
        <v>44614</v>
      </c>
      <c r="V594" s="5">
        <f t="shared" ref="V594" si="4703">+H594</f>
        <v>0</v>
      </c>
      <c r="W594" s="27">
        <f t="shared" ref="W594" si="4704">+I594</f>
        <v>997</v>
      </c>
      <c r="X594" s="253">
        <f t="shared" ref="X594" si="4705">+X593+V594-J594</f>
        <v>16</v>
      </c>
      <c r="Y594" s="5">
        <f t="shared" ref="Y594" si="4706">+O594</f>
        <v>0</v>
      </c>
      <c r="Z594" s="250">
        <f t="shared" ref="Z594" si="4707">+Z593+Y594-P594-Q594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8">+I594+H595</f>
        <v>997</v>
      </c>
      <c r="J595" s="129"/>
      <c r="K595" s="252">
        <f t="shared" ref="K595" si="4709">+K594+J595</f>
        <v>977</v>
      </c>
      <c r="L595" s="275">
        <f t="shared" ref="L595" si="4710">+L594+J595</f>
        <v>78</v>
      </c>
      <c r="M595" s="5"/>
      <c r="N595" s="252">
        <f t="shared" ref="N595" si="4711">+N594+M595</f>
        <v>3</v>
      </c>
      <c r="O595" s="129">
        <v>0</v>
      </c>
      <c r="P595" s="129"/>
      <c r="Q595" s="6"/>
      <c r="R595" s="276">
        <f t="shared" ref="R595" si="4712">+R594+Q595</f>
        <v>352</v>
      </c>
      <c r="S595" s="238">
        <f t="shared" ref="S595" si="4713">+S594+Q595</f>
        <v>591</v>
      </c>
      <c r="T595" s="253">
        <f t="shared" ref="T595" si="4714">+T594+O595-P595-Q595</f>
        <v>0</v>
      </c>
      <c r="U595" s="278">
        <f t="shared" ref="U595" si="4715">+G595</f>
        <v>44615</v>
      </c>
      <c r="V595" s="5">
        <f t="shared" ref="V595" si="4716">+H595</f>
        <v>0</v>
      </c>
      <c r="W595" s="27">
        <f t="shared" ref="W595" si="4717">+I595</f>
        <v>997</v>
      </c>
      <c r="X595" s="253">
        <f t="shared" ref="X595" si="4718">+X594+V595-J595</f>
        <v>16</v>
      </c>
      <c r="Y595" s="5">
        <f t="shared" ref="Y595" si="4719">+O595</f>
        <v>0</v>
      </c>
      <c r="Z595" s="250">
        <f t="shared" ref="Z595" si="4720">+Z594+Y595-P595-Q595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1">+I595+H596</f>
        <v>997</v>
      </c>
      <c r="J596" s="129"/>
      <c r="K596" s="252">
        <f t="shared" ref="K596" si="4722">+K595+J596</f>
        <v>977</v>
      </c>
      <c r="L596" s="275">
        <f t="shared" ref="L596" si="4723">+L595+J596</f>
        <v>78</v>
      </c>
      <c r="M596" s="5"/>
      <c r="N596" s="252">
        <f t="shared" ref="N596" si="4724">+N595+M596</f>
        <v>3</v>
      </c>
      <c r="O596" s="129">
        <v>0</v>
      </c>
      <c r="P596" s="129"/>
      <c r="Q596" s="6"/>
      <c r="R596" s="276">
        <f t="shared" ref="R596" si="4725">+R595+Q596</f>
        <v>352</v>
      </c>
      <c r="S596" s="238">
        <f t="shared" ref="S596" si="4726">+S595+Q596</f>
        <v>591</v>
      </c>
      <c r="T596" s="253">
        <f t="shared" ref="T596" si="4727">+T595+O596-P596-Q596</f>
        <v>0</v>
      </c>
      <c r="U596" s="278">
        <f t="shared" ref="U596" si="4728">+G596</f>
        <v>44616</v>
      </c>
      <c r="V596" s="5">
        <f t="shared" ref="V596" si="4729">+H596</f>
        <v>0</v>
      </c>
      <c r="W596" s="27">
        <f t="shared" ref="W596" si="4730">+I596</f>
        <v>997</v>
      </c>
      <c r="X596" s="253">
        <f t="shared" ref="X596" si="4731">+X595+V596-J596</f>
        <v>16</v>
      </c>
      <c r="Y596" s="5">
        <f t="shared" ref="Y596" si="4732">+O596</f>
        <v>0</v>
      </c>
      <c r="Z596" s="250">
        <f t="shared" ref="Z596" si="4733">+Z595+Y596-P596-Q596</f>
        <v>0</v>
      </c>
    </row>
    <row r="597" spans="1:26" x14ac:dyDescent="0.55000000000000004">
      <c r="B597" s="248"/>
      <c r="C597" s="45"/>
      <c r="G597" s="1"/>
      <c r="H597" s="128"/>
      <c r="I597" s="285"/>
      <c r="J597" s="128"/>
      <c r="K597" s="286"/>
      <c r="L597" s="287"/>
      <c r="M597" s="285"/>
      <c r="N597" s="286"/>
      <c r="O597" s="128"/>
      <c r="P597" s="285"/>
      <c r="Q597" s="288"/>
      <c r="R597" s="289"/>
      <c r="S597" s="288"/>
      <c r="T597" s="128"/>
      <c r="U597" s="290"/>
      <c r="V597" s="285"/>
      <c r="W597" s="285"/>
      <c r="X597" s="128"/>
      <c r="Y597" s="285"/>
      <c r="Z597" s="128"/>
    </row>
    <row r="598" spans="1:26" ht="7.5" customHeight="1" x14ac:dyDescent="0.55000000000000004">
      <c r="H598" s="285"/>
      <c r="I598" s="285"/>
      <c r="J598" s="285"/>
      <c r="K598" s="285"/>
      <c r="L598" s="291"/>
      <c r="M598" s="285"/>
      <c r="N598" s="285"/>
      <c r="O598" s="285"/>
      <c r="P598" s="285"/>
      <c r="Q598" s="285"/>
      <c r="R598" s="291"/>
      <c r="S598" s="285"/>
      <c r="T598" s="285"/>
      <c r="U598" s="285"/>
      <c r="V598" s="285"/>
      <c r="W598" s="285"/>
      <c r="X598" s="128"/>
      <c r="Y598" s="285"/>
      <c r="Z598" s="128"/>
    </row>
    <row r="599" spans="1:26" x14ac:dyDescent="0.55000000000000004">
      <c r="H599" s="285"/>
      <c r="I599" s="285"/>
      <c r="J599" s="285"/>
      <c r="K599" s="285"/>
      <c r="L599" s="291"/>
      <c r="M599" s="285"/>
      <c r="N599" s="285"/>
      <c r="O599" s="285"/>
      <c r="P599" s="285"/>
      <c r="Q599" s="285"/>
      <c r="R599" s="291"/>
      <c r="S599" s="285"/>
      <c r="T599" s="285"/>
      <c r="U599" s="285"/>
      <c r="V599" s="285"/>
      <c r="W599" s="285"/>
      <c r="X599" s="128"/>
      <c r="Y599" s="285"/>
      <c r="Z59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2022-02-26T09:09:38Z</dcterms:modified>
</cp:coreProperties>
</file>