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86F218A1-C491-476C-98BF-9C5D0D5142F7}"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823" i="5" l="1"/>
  <c r="AS823" i="5"/>
  <c r="CR823" i="5" s="1"/>
  <c r="AI823" i="5"/>
  <c r="CN823" i="5" s="1"/>
  <c r="AG823" i="5"/>
  <c r="CH823" i="5" s="1"/>
  <c r="AF824" i="2"/>
  <c r="AE824" i="2"/>
  <c r="AB824" i="2"/>
  <c r="AA824" i="2"/>
  <c r="Z824" i="2"/>
  <c r="Y824" i="2"/>
  <c r="X824" i="2"/>
  <c r="W824" i="2"/>
  <c r="P824" i="2"/>
  <c r="O824" i="2"/>
  <c r="M824" i="2"/>
  <c r="K824" i="2"/>
  <c r="H824" i="2"/>
  <c r="CQ823" i="5"/>
  <c r="CP823" i="5"/>
  <c r="CO823" i="5"/>
  <c r="CM823" i="5"/>
  <c r="CK823" i="5"/>
  <c r="CI823" i="5"/>
  <c r="CF823" i="5"/>
  <c r="CE823" i="5"/>
  <c r="CD823" i="5"/>
  <c r="CC823" i="5"/>
  <c r="CB823" i="5"/>
  <c r="CA823" i="5"/>
  <c r="BZ823" i="5"/>
  <c r="BY823" i="5"/>
  <c r="BX823" i="5"/>
  <c r="BT823" i="5"/>
  <c r="BS823" i="5"/>
  <c r="BR823" i="5"/>
  <c r="BQ823" i="5"/>
  <c r="BM823" i="5"/>
  <c r="BO823" i="5" s="1"/>
  <c r="BL823" i="5"/>
  <c r="BP823" i="5" s="1"/>
  <c r="BK823" i="5"/>
  <c r="BH823" i="5"/>
  <c r="BF823" i="5"/>
  <c r="BE823" i="5"/>
  <c r="BJ823" i="5" s="1"/>
  <c r="BN823" i="5" s="1"/>
  <c r="BD823" i="5"/>
  <c r="BC823" i="5"/>
  <c r="BA823" i="5"/>
  <c r="AZ823" i="5"/>
  <c r="AX823" i="5"/>
  <c r="AW823" i="5"/>
  <c r="AQ823" i="5"/>
  <c r="AO823" i="5"/>
  <c r="AM823" i="5"/>
  <c r="AK823" i="5"/>
  <c r="AD823" i="5"/>
  <c r="AE823" i="5" s="1"/>
  <c r="AC823" i="5"/>
  <c r="AB823" i="5"/>
  <c r="AA823" i="5"/>
  <c r="Z823" i="5"/>
  <c r="Y823" i="5"/>
  <c r="C823" i="5"/>
  <c r="D823" i="5" s="1"/>
  <c r="AJ586" i="7"/>
  <c r="AI586" i="7"/>
  <c r="AG586" i="7"/>
  <c r="J586" i="7"/>
  <c r="B586" i="7" s="1"/>
  <c r="AK586" i="7" s="1"/>
  <c r="Y627" i="6"/>
  <c r="Z627" i="6" s="1"/>
  <c r="V627" i="6"/>
  <c r="X627" i="6" s="1"/>
  <c r="U627" i="6"/>
  <c r="T627" i="6"/>
  <c r="S627" i="6"/>
  <c r="R627" i="6"/>
  <c r="N627" i="6"/>
  <c r="L627" i="6"/>
  <c r="K627" i="6"/>
  <c r="I627" i="6"/>
  <c r="W627" i="6" s="1"/>
  <c r="F627" i="6"/>
  <c r="A627" i="6"/>
  <c r="AF823" i="2"/>
  <c r="AE823" i="2"/>
  <c r="AA823" i="2"/>
  <c r="Z823" i="2"/>
  <c r="X823" i="2"/>
  <c r="W823" i="2"/>
  <c r="P823" i="2"/>
  <c r="CR822" i="5"/>
  <c r="CO822" i="5"/>
  <c r="CK822" i="5"/>
  <c r="CI822" i="5"/>
  <c r="CF822" i="5"/>
  <c r="CE822" i="5"/>
  <c r="CD822" i="5"/>
  <c r="CC822" i="5"/>
  <c r="CB822" i="5"/>
  <c r="CA822" i="5"/>
  <c r="BZ822" i="5"/>
  <c r="BY822" i="5"/>
  <c r="BX822" i="5"/>
  <c r="BT822" i="5"/>
  <c r="BS822" i="5"/>
  <c r="BR822" i="5"/>
  <c r="BQ822" i="5"/>
  <c r="BM822" i="5"/>
  <c r="BL822" i="5"/>
  <c r="BH822" i="5"/>
  <c r="BF822" i="5"/>
  <c r="AX822" i="5"/>
  <c r="AU822" i="5"/>
  <c r="CQ822" i="5" s="1"/>
  <c r="AS822" i="5"/>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AH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6" i="7" l="1"/>
  <c r="CJ823" i="5"/>
  <c r="CG823" i="5"/>
  <c r="BV823" i="5"/>
  <c r="BW823" i="5" s="1"/>
  <c r="CL823" i="5"/>
  <c r="BI823" i="5"/>
  <c r="BG823" i="5" s="1"/>
  <c r="I824" i="2"/>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31"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31"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24"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28"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30" i="5"/>
  <c r="AS581" i="5"/>
  <c r="CR581" i="5" s="1"/>
  <c r="AG581" i="5"/>
  <c r="CH581" i="5" s="1"/>
  <c r="X59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9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9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9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27" i="5" s="1"/>
  <c r="CG443" i="5"/>
  <c r="AE82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28" i="5"/>
  <c r="CI378" i="5" l="1"/>
  <c r="CF378" i="5"/>
  <c r="CE378" i="5"/>
  <c r="CD378" i="5"/>
  <c r="CC378" i="5"/>
  <c r="CB378" i="5"/>
  <c r="CA378" i="5"/>
  <c r="BZ378" i="5"/>
  <c r="BY378" i="5"/>
  <c r="BX378" i="5"/>
  <c r="BT378" i="5"/>
  <c r="BS378" i="5"/>
  <c r="BR378" i="5"/>
  <c r="BQ378" i="5"/>
  <c r="BL378" i="5"/>
  <c r="BM378" i="5"/>
  <c r="BH378" i="5"/>
  <c r="BF378" i="5"/>
  <c r="BB828"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92" i="7"/>
  <c r="AD592" i="7"/>
  <c r="AB592" i="7"/>
  <c r="G592" i="7"/>
  <c r="Y592" i="7"/>
  <c r="N592" i="7"/>
  <c r="E592"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97"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3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28"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30" i="5"/>
  <c r="AD82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29" i="5"/>
  <c r="L82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D758" i="5"/>
  <c r="BI758" i="5"/>
  <c r="BG758" i="5" s="1"/>
  <c r="W435" i="6"/>
  <c r="I436" i="6"/>
  <c r="H325" i="2"/>
  <c r="Y324" i="2"/>
  <c r="M297" i="2"/>
  <c r="AB296" i="2"/>
  <c r="I296" i="2"/>
  <c r="D822" i="5" l="1"/>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92" i="7"/>
  <c r="T592" i="7"/>
  <c r="R592" i="7"/>
  <c r="Z592" i="7"/>
  <c r="AC59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23" i="2" l="1"/>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92" i="7"/>
  <c r="AJ371" i="7"/>
  <c r="S592" i="7"/>
  <c r="B371" i="7"/>
  <c r="AK371" i="7" s="1"/>
  <c r="AH371" i="7" s="1"/>
  <c r="U592"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92" i="7"/>
  <c r="M592" i="7"/>
  <c r="K592" i="7"/>
  <c r="AJ392" i="7"/>
  <c r="I592"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23" i="2" l="1"/>
  <c r="I823" i="2"/>
  <c r="AB822" i="2"/>
  <c r="I822" i="2"/>
  <c r="AB821" i="2"/>
  <c r="I821" i="2"/>
  <c r="AB820" i="2"/>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92" i="7"/>
  <c r="J592" i="7"/>
  <c r="AJ536" i="7"/>
  <c r="H592" i="7"/>
  <c r="AI536" i="7"/>
  <c r="B536" i="7"/>
  <c r="AK536" i="7" s="1"/>
  <c r="L59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92" i="7"/>
  <c r="D592"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s="1"/>
</calcChain>
</file>

<file path=xl/sharedStrings.xml><?xml version="1.0" encoding="utf-8"?>
<sst xmlns="http://schemas.openxmlformats.org/spreadsheetml/2006/main" count="1150" uniqueCount="851">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</sst>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国家衛健委発表に基づく感染状況!$AE$374:$AE$826</c:f>
              <c:numCache>
                <c:formatCode>m"月"d"日"</c:formatCode>
                <c:ptCount val="45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numCache>
            </c:numRef>
          </c:cat>
          <c:val>
            <c:numRef>
              <c:f>国家衛健委発表に基づく感染状況!$AF$374:$AF$826</c:f>
              <c:numCache>
                <c:formatCode>#,##0_);[Red]\(#,##0\)</c:formatCode>
                <c:ptCount val="45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香港マカオ台湾の患者・海外輸入症例・無症状病原体保有者!$CK$189:$CK$826</c:f>
              <c:numCache>
                <c:formatCode>m"月"d"日"</c:formatCode>
                <c:ptCount val="6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numCache>
            </c:numRef>
          </c:cat>
          <c:val>
            <c:numRef>
              <c:f>香港マカオ台湾の患者・海外輸入症例・無症状病原体保有者!$CL$189:$CL$826</c:f>
              <c:numCache>
                <c:formatCode>General</c:formatCode>
                <c:ptCount val="6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省市別輸入症例数変化!$C$2:$C$590</c:f>
              <c:numCache>
                <c:formatCode>m"月"d"日"</c:formatCode>
                <c:ptCount val="5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numCache>
            </c:numRef>
          </c:cat>
          <c:val>
            <c:numRef>
              <c:f>省市別輸入症例数変化!$D$2:$D$590</c:f>
              <c:numCache>
                <c:formatCode>General</c:formatCode>
                <c:ptCount val="58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省市別輸入症例数変化!$C$2:$C$590</c:f>
              <c:numCache>
                <c:formatCode>m"月"d"日"</c:formatCode>
                <c:ptCount val="5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numCache>
            </c:numRef>
          </c:cat>
          <c:val>
            <c:numRef>
              <c:f>省市別輸入症例数変化!$E$2:$E$590</c:f>
              <c:numCache>
                <c:formatCode>General</c:formatCode>
                <c:ptCount val="58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省市別輸入症例数変化!$C$2:$C$590</c:f>
              <c:numCache>
                <c:formatCode>m"月"d"日"</c:formatCode>
                <c:ptCount val="5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numCache>
            </c:numRef>
          </c:cat>
          <c:val>
            <c:numRef>
              <c:f>省市別輸入症例数変化!$F$2:$F$590</c:f>
              <c:numCache>
                <c:formatCode>General</c:formatCode>
                <c:ptCount val="58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省市別輸入症例数変化!$C$2:$C$590</c:f>
              <c:numCache>
                <c:formatCode>m"月"d"日"</c:formatCode>
                <c:ptCount val="5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numCache>
            </c:numRef>
          </c:cat>
          <c:val>
            <c:numRef>
              <c:f>省市別輸入症例数変化!$G$2:$G$590</c:f>
              <c:numCache>
                <c:formatCode>General</c:formatCode>
                <c:ptCount val="58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省市別輸入症例数変化!$C$2:$C$590</c:f>
              <c:numCache>
                <c:formatCode>m"月"d"日"</c:formatCode>
                <c:ptCount val="5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numCache>
            </c:numRef>
          </c:cat>
          <c:val>
            <c:numRef>
              <c:f>省市別輸入症例数変化!$H$2:$H$590</c:f>
              <c:numCache>
                <c:formatCode>General</c:formatCode>
                <c:ptCount val="58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省市別輸入症例数変化!$C$2:$C$590</c:f>
              <c:numCache>
                <c:formatCode>m"月"d"日"</c:formatCode>
                <c:ptCount val="5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numCache>
            </c:numRef>
          </c:cat>
          <c:val>
            <c:numRef>
              <c:f>省市別輸入症例数変化!$I$2:$I$590</c:f>
              <c:numCache>
                <c:formatCode>General</c:formatCode>
                <c:ptCount val="58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省市別輸入症例数変化!$C$2:$C$590</c:f>
              <c:numCache>
                <c:formatCode>m"月"d"日"</c:formatCode>
                <c:ptCount val="5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numCache>
            </c:numRef>
          </c:cat>
          <c:val>
            <c:numRef>
              <c:f>省市別輸入症例数変化!$J$2:$J$590</c:f>
              <c:numCache>
                <c:formatCode>0_);[Red]\(0\)</c:formatCode>
                <c:ptCount val="589"/>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pt idx="583">
                  <c:v>11</c:v>
                </c:pt>
                <c:pt idx="584">
                  <c:v>25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香港マカオ台湾の患者・海外輸入症例・無症状病原体保有者!$BR$29:$BR$826</c:f>
              <c:numCache>
                <c:formatCode>General</c:formatCode>
                <c:ptCount val="79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香港マカオ台湾の患者・海外輸入症例・無症状病原体保有者!$BS$29:$BS$826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香港マカオ台湾の患者・海外輸入症例・無症状病原体保有者!$BT$29:$BT$826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7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香港マカオ台湾の患者・海外輸入症例・無症状病原体保有者!$AX$169:$AX$826</c:f>
              <c:numCache>
                <c:formatCode>m"月"d"日"</c:formatCode>
                <c:ptCount val="6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numCache>
            </c:numRef>
          </c:cat>
          <c:val>
            <c:numRef>
              <c:f>香港マカオ台湾の患者・海外輸入症例・無症状病原体保有者!$AY$169:$AY$826</c:f>
              <c:numCache>
                <c:formatCode>General</c:formatCode>
                <c:ptCount val="65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香港マカオ台湾の患者・海外輸入症例・無症状病原体保有者!$AX$169:$AX$826</c:f>
              <c:numCache>
                <c:formatCode>m"月"d"日"</c:formatCode>
                <c:ptCount val="6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numCache>
            </c:numRef>
          </c:cat>
          <c:val>
            <c:numRef>
              <c:f>香港マカオ台湾の患者・海外輸入症例・無症状病原体保有者!$BB$169:$BB$826</c:f>
              <c:numCache>
                <c:formatCode>General</c:formatCode>
                <c:ptCount val="65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香港マカオ台湾の患者・海外輸入症例・無症状病原体保有者!$AX$169:$AX$826</c:f>
              <c:numCache>
                <c:formatCode>m"月"d"日"</c:formatCode>
                <c:ptCount val="6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numCache>
            </c:numRef>
          </c:cat>
          <c:val>
            <c:numRef>
              <c:f>香港マカオ台湾の患者・海外輸入症例・無症状病原体保有者!$AZ$169:$AZ$826</c:f>
              <c:numCache>
                <c:formatCode>General</c:formatCode>
                <c:ptCount val="65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香港マカオ台湾の患者・海外輸入症例・無症状病原体保有者!$AX$169:$AX$826</c:f>
              <c:numCache>
                <c:formatCode>m"月"d"日"</c:formatCode>
                <c:ptCount val="6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numCache>
            </c:numRef>
          </c:cat>
          <c:val>
            <c:numRef>
              <c:f>香港マカオ台湾の患者・海外輸入症例・無症状病原体保有者!$BC$169:$BC$826</c:f>
              <c:numCache>
                <c:formatCode>General</c:formatCode>
                <c:ptCount val="65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国家衛健委発表に基づく感染状況!$X$27:$X$827</c:f>
              <c:numCache>
                <c:formatCode>#,##0_);[Red]\(#,##0\)</c:formatCode>
                <c:ptCount val="8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国家衛健委発表に基づく感染状況!$Y$27:$Y$827</c:f>
              <c:numCache>
                <c:formatCode>General</c:formatCode>
                <c:ptCount val="8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国家衛健委発表に基づく感染状況!$AA$27:$AA$827</c:f>
              <c:numCache>
                <c:formatCode>General</c:formatCode>
                <c:ptCount val="8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国家衛健委発表に基づく感染状況!$AB$27:$AB$827</c:f>
              <c:numCache>
                <c:formatCode>General</c:formatCode>
                <c:ptCount val="8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国家衛健委発表に基づく感染状況!$X$27:$X$827</c:f>
              <c:numCache>
                <c:formatCode>#,##0_);[Red]\(#,##0\)</c:formatCode>
                <c:ptCount val="8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国家衛健委発表に基づく感染状況!$Y$27:$Y$827</c:f>
              <c:numCache>
                <c:formatCode>General</c:formatCode>
                <c:ptCount val="8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国家衛健委発表に基づく感染状況!$AA$27:$AA$827</c:f>
              <c:numCache>
                <c:formatCode>General</c:formatCode>
                <c:ptCount val="8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国家衛健委発表に基づく感染状況!$AB$27:$AB$827</c:f>
              <c:numCache>
                <c:formatCode>General</c:formatCode>
                <c:ptCount val="8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国家衛健委発表に基づく感染状況!$X$27:$X$827</c:f>
              <c:numCache>
                <c:formatCode>#,##0_);[Red]\(#,##0\)</c:formatCode>
                <c:ptCount val="8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国家衛健委発表に基づく感染状況!$Y$27:$Y$827</c:f>
              <c:numCache>
                <c:formatCode>General</c:formatCode>
                <c:ptCount val="8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国家衛健委発表に基づく感染状況!$AA$27:$AA$827</c:f>
              <c:numCache>
                <c:formatCode>General</c:formatCode>
                <c:ptCount val="8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国家衛健委発表に基づく感染状況!$AB$27:$AB$827</c:f>
              <c:numCache>
                <c:formatCode>General</c:formatCode>
                <c:ptCount val="8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国家衛健委発表に基づく感染状況!$X$27:$X$827</c:f>
              <c:numCache>
                <c:formatCode>#,##0_);[Red]\(#,##0\)</c:formatCode>
                <c:ptCount val="8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国家衛健委発表に基づく感染状況!$Y$27:$Y$827</c:f>
              <c:numCache>
                <c:formatCode>General</c:formatCode>
                <c:ptCount val="8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香港マカオ台湾の患者・海外輸入症例・無症状病原体保有者!$CO$485:$CO$826</c:f>
              <c:numCache>
                <c:formatCode>m"月"d"日"</c:formatCode>
                <c:ptCount val="34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numCache>
            </c:numRef>
          </c:cat>
          <c:val>
            <c:numRef>
              <c:f>香港マカオ台湾の患者・海外輸入症例・無症状病原体保有者!$CP$485:$CP$826</c:f>
              <c:numCache>
                <c:formatCode>General</c:formatCode>
                <c:ptCount val="34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香港マカオ台湾の患者・海外輸入症例・無症状病原体保有者!$CO$485:$CO$826</c:f>
              <c:numCache>
                <c:formatCode>m"月"d"日"</c:formatCode>
                <c:ptCount val="34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numCache>
            </c:numRef>
          </c:cat>
          <c:val>
            <c:numRef>
              <c:f>香港マカオ台湾の患者・海外輸入症例・無症状病原体保有者!$CQ$485:$CQ$826</c:f>
              <c:numCache>
                <c:formatCode>General</c:formatCode>
                <c:ptCount val="34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香港マカオ台湾の患者・海外輸入症例・無症状病原体保有者!$BJ$97:$BJ$825</c:f>
              <c:numCache>
                <c:formatCode>m"月"d"日"</c:formatCode>
                <c:ptCount val="7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numCache>
            </c:numRef>
          </c:cat>
          <c:val>
            <c:numRef>
              <c:f>香港マカオ台湾の患者・海外輸入症例・無症状病原体保有者!$BK$97:$BK$825</c:f>
              <c:numCache>
                <c:formatCode>General</c:formatCode>
                <c:ptCount val="72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香港マカオ台湾の患者・海外輸入症例・無症状病原体保有者!$BJ$97:$BJ$825</c:f>
              <c:numCache>
                <c:formatCode>m"月"d"日"</c:formatCode>
                <c:ptCount val="7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numCache>
            </c:numRef>
          </c:cat>
          <c:val>
            <c:numRef>
              <c:f>香港マカオ台湾の患者・海外輸入症例・無症状病原体保有者!$BL$97:$BL$825</c:f>
              <c:numCache>
                <c:formatCode>General</c:formatCode>
                <c:ptCount val="72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香港マカオ台湾の患者・海外輸入症例・無症状病原体保有者!$CJ$29:$CJ$826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香港マカオ台湾の患者・海外輸入症例・無症状病原体保有者!$CG$29:$CG$826</c:f>
              <c:numCache>
                <c:formatCode>General</c:formatCode>
                <c:ptCount val="7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香港マカオ台湾の患者・海外輸入症例・無症状病原体保有者!$CH$29:$CH$826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香港マカオ台湾の患者・海外輸入症例・無症状病原体保有者!$CG$29:$CG$826</c:f>
              <c:numCache>
                <c:formatCode>General</c:formatCode>
                <c:ptCount val="7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香港マカオ台湾の患者・海外輸入症例・無症状病原体保有者!$CH$29:$CH$826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国家衛健委発表に基づく感染状況!$AE$374:$AE$826</c:f>
              <c:numCache>
                <c:formatCode>m"月"d"日"</c:formatCode>
                <c:ptCount val="45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numCache>
            </c:numRef>
          </c:cat>
          <c:val>
            <c:numRef>
              <c:f>国家衛健委発表に基づく感染状況!$AF$374:$AF$826</c:f>
              <c:numCache>
                <c:formatCode>#,##0_);[Red]\(#,##0\)</c:formatCode>
                <c:ptCount val="45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67434917443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省市別輸入症例数変化!$AG$2:$AG$588</c:f>
              <c:numCache>
                <c:formatCode>m"月"d"日"</c:formatCode>
                <c:ptCount val="5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numCache>
            </c:numRef>
          </c:cat>
          <c:val>
            <c:numRef>
              <c:f>省市別輸入症例数変化!$AH$2:$AH$588</c:f>
              <c:numCache>
                <c:formatCode>0_);[Red]\(0\)</c:formatCode>
                <c:ptCount val="58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省市別輸入症例数変化!$AG$2:$AG$588</c:f>
              <c:numCache>
                <c:formatCode>m"月"d"日"</c:formatCode>
                <c:ptCount val="5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numCache>
            </c:numRef>
          </c:cat>
          <c:val>
            <c:numRef>
              <c:f>省市別輸入症例数変化!$AI$2:$AI$588</c:f>
              <c:numCache>
                <c:formatCode>0_);[Red]\(0\)</c:formatCode>
                <c:ptCount val="58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省市別輸入症例数変化!$AG$2:$AG$588</c:f>
              <c:numCache>
                <c:formatCode>m"月"d"日"</c:formatCode>
                <c:ptCount val="5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numCache>
            </c:numRef>
          </c:cat>
          <c:val>
            <c:numRef>
              <c:f>省市別輸入症例数変化!$AJ$2:$AJ$588</c:f>
              <c:numCache>
                <c:formatCode>General</c:formatCode>
                <c:ptCount val="58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香港マカオ台湾の患者・海外輸入症例・無症状病原体保有者!$BN$97:$BN$824</c:f>
              <c:numCache>
                <c:formatCode>m"月"d"日"</c:formatCode>
                <c:ptCount val="7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numCache>
            </c:numRef>
          </c:cat>
          <c:val>
            <c:numRef>
              <c:f>香港マカオ台湾の患者・海外輸入症例・無症状病原体保有者!$BO$97:$BO$824</c:f>
              <c:numCache>
                <c:formatCode>General</c:formatCode>
                <c:ptCount val="72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香港マカオ台湾の患者・海外輸入症例・無症状病原体保有者!$BN$97:$BN$824</c:f>
              <c:numCache>
                <c:formatCode>m"月"d"日"</c:formatCode>
                <c:ptCount val="7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numCache>
            </c:numRef>
          </c:cat>
          <c:val>
            <c:numRef>
              <c:f>香港マカオ台湾の患者・海外輸入症例・無症状病原体保有者!$BP$97:$BP$824</c:f>
              <c:numCache>
                <c:formatCode>General</c:formatCode>
                <c:ptCount val="72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香港マカオ台湾の患者・海外輸入症例・無症状病原体保有者!$CM$189:$CM$825</c:f>
              <c:numCache>
                <c:formatCode>m"月"d"日"</c:formatCode>
                <c:ptCount val="6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numCache>
            </c:numRef>
          </c:cat>
          <c:val>
            <c:numRef>
              <c:f>香港マカオ台湾の患者・海外輸入症例・無症状病原体保有者!$CN$189:$CN$825</c:f>
              <c:numCache>
                <c:formatCode>General</c:formatCode>
                <c:ptCount val="6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香港マカオ台湾の患者・海外輸入症例・無症状病原体保有者!$CK$189:$CK$826</c:f>
              <c:numCache>
                <c:formatCode>m"月"d"日"</c:formatCode>
                <c:ptCount val="6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numCache>
            </c:numRef>
          </c:cat>
          <c:val>
            <c:numRef>
              <c:f>香港マカオ台湾の患者・海外輸入症例・無症状病原体保有者!$CL$189:$CL$826</c:f>
              <c:numCache>
                <c:formatCode>General</c:formatCode>
                <c:ptCount val="6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国家衛健委発表に基づく感染状況!$AA$27:$AA$827</c:f>
              <c:numCache>
                <c:formatCode>General</c:formatCode>
                <c:ptCount val="8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国家衛健委発表に基づく感染状況!$Z$27:$Z$827</c:f>
              <c:numCache>
                <c:formatCode>m"月"d"日"</c:formatCode>
                <c:ptCount val="8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numCache>
            </c:numRef>
          </c:cat>
          <c:val>
            <c:numRef>
              <c:f>国家衛健委発表に基づく感染状況!$AB$27:$AB$827</c:f>
              <c:numCache>
                <c:formatCode>General</c:formatCode>
                <c:ptCount val="8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香港マカオ台湾の患者・海外輸入症例・無症状病原体保有者!$BJ$97:$BJ$825</c:f>
              <c:numCache>
                <c:formatCode>m"月"d"日"</c:formatCode>
                <c:ptCount val="7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numCache>
            </c:numRef>
          </c:cat>
          <c:val>
            <c:numRef>
              <c:f>香港マカオ台湾の患者・海外輸入症例・無症状病原体保有者!$BK$97:$BK$825</c:f>
              <c:numCache>
                <c:formatCode>General</c:formatCode>
                <c:ptCount val="72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香港マカオ台湾の患者・海外輸入症例・無症状病原体保有者!$BJ$97:$BJ$825</c:f>
              <c:numCache>
                <c:formatCode>m"月"d"日"</c:formatCode>
                <c:ptCount val="7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numCache>
            </c:numRef>
          </c:cat>
          <c:val>
            <c:numRef>
              <c:f>香港マカオ台湾の患者・海外輸入症例・無症状病原体保有者!$BL$97:$BL$825</c:f>
              <c:numCache>
                <c:formatCode>General</c:formatCode>
                <c:ptCount val="72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香港マカオ台湾の患者・海外輸入症例・無症状病原体保有者!$BN$97:$BN$824</c:f>
              <c:numCache>
                <c:formatCode>m"月"d"日"</c:formatCode>
                <c:ptCount val="7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numCache>
            </c:numRef>
          </c:cat>
          <c:val>
            <c:numRef>
              <c:f>香港マカオ台湾の患者・海外輸入症例・無症状病原体保有者!$BO$97:$BO$824</c:f>
              <c:numCache>
                <c:formatCode>General</c:formatCode>
                <c:ptCount val="72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香港マカオ台湾の患者・海外輸入症例・無症状病原体保有者!$BN$97:$BN$824</c:f>
              <c:numCache>
                <c:formatCode>m"月"d"日"</c:formatCode>
                <c:ptCount val="7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numCache>
            </c:numRef>
          </c:cat>
          <c:val>
            <c:numRef>
              <c:f>香港マカオ台湾の患者・海外輸入症例・無症状病原体保有者!$BP$97:$BP$824</c:f>
              <c:numCache>
                <c:formatCode>General</c:formatCode>
                <c:ptCount val="72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香港マカオ台湾の患者・海外輸入症例・無症状病原体保有者!$BE$70:$BE$826</c:f>
              <c:numCache>
                <c:formatCode>m"月"d"日"</c:formatCode>
                <c:ptCount val="7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numCache>
            </c:numRef>
          </c:cat>
          <c:val>
            <c:numRef>
              <c:f>香港マカオ台湾の患者・海外輸入症例・無症状病原体保有者!$BF$70:$BF$826</c:f>
              <c:numCache>
                <c:formatCode>General</c:formatCode>
                <c:ptCount val="75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香港マカオ台湾の患者・海外輸入症例・無症状病原体保有者!$BE$70:$BE$826</c:f>
              <c:numCache>
                <c:formatCode>m"月"d"日"</c:formatCode>
                <c:ptCount val="7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numCache>
            </c:numRef>
          </c:cat>
          <c:val>
            <c:numRef>
              <c:f>香港マカオ台湾の患者・海外輸入症例・無症状病原体保有者!$BG$70:$BG$826</c:f>
              <c:numCache>
                <c:formatCode>General</c:formatCode>
                <c:ptCount val="75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香港マカオ台湾の患者・海外輸入症例・無症状病原体保有者!$BY$29:$BY$826</c:f>
              <c:numCache>
                <c:formatCode>General</c:formatCode>
                <c:ptCount val="79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香港マカオ台湾の患者・海外輸入症例・無症状病原体保有者!$BZ$29:$BZ$826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香港マカオ台湾の患者・海外輸入症例・無症状病原体保有者!$CA$29:$CA$826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香港マカオ台湾の患者・海外輸入症例・無症状病原体保有者!$CC$29:$CC$826</c:f>
              <c:numCache>
                <c:formatCode>General</c:formatCode>
                <c:ptCount val="79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香港マカオ台湾の患者・海外輸入症例・無症状病原体保有者!$CD$29:$CD$826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香港マカオ台湾の患者・海外輸入症例・無症状病原体保有者!$CE$29:$CE$826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香港マカオ台湾の患者・海外輸入症例・無症状病原体保有者!$CJ$29:$CJ$826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香港マカオ台湾の患者・海外輸入症例・無症状病原体保有者!$CG$29:$CG$826</c:f>
              <c:numCache>
                <c:formatCode>General</c:formatCode>
                <c:ptCount val="7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香港マカオ台湾の患者・海外輸入症例・無症状病原体保有者!$CF$29:$CF$826</c:f>
              <c:numCache>
                <c:formatCode>m"月"d"日"</c:formatCode>
                <c:ptCount val="7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numCache>
            </c:numRef>
          </c:cat>
          <c:val>
            <c:numRef>
              <c:f>香港マカオ台湾の患者・海外輸入症例・無症状病原体保有者!$CH$29:$CH$826</c:f>
              <c:numCache>
                <c:formatCode>General</c:formatCode>
                <c:ptCount val="7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香港マカオ台湾の患者・海外輸入症例・無症状病原体保有者!$CM$189:$CM$825</c:f>
              <c:numCache>
                <c:formatCode>m"月"d"日"</c:formatCode>
                <c:ptCount val="6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numCache>
            </c:numRef>
          </c:cat>
          <c:val>
            <c:numRef>
              <c:f>香港マカオ台湾の患者・海外輸入症例・無症状病原体保有者!$CN$189:$CN$825</c:f>
              <c:numCache>
                <c:formatCode>General</c:formatCode>
                <c:ptCount val="6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45"/>
  <sheetViews>
    <sheetView zoomScale="98" zoomScaleNormal="98" workbookViewId="0">
      <pane xSplit="2" ySplit="5" topLeftCell="S811" activePane="bottomRight" state="frozen"/>
      <selection pane="topRight" activeCell="C1" sqref="C1"/>
      <selection pane="bottomLeft" activeCell="A8" sqref="A8"/>
      <selection pane="bottomRight" activeCell="S824" sqref="S82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44648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+G805-香港マカオ台湾の患者・海外輸入症例・無症状病原体保有者!B824</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+G806-香港マカオ台湾の患者・海外輸入症例・無症状病原体保有者!B825</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+G807-香港マカオ台湾の患者・海外輸入症例・無症状病原体保有者!B826</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+G808-香港マカオ台湾の患者・海外輸入症例・無症状病原体保有者!B827</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+G809-香港マカオ台湾の患者・海外輸入症例・無症状病原体保有者!B828</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+G810-香港マカオ台湾の患者・海外輸入症例・無症状病原体保有者!B829</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+G811-香港マカオ台湾の患者・海外輸入症例・無症状病原体保有者!B830</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ref="H817" si="4680">+H816+G817</f>
        <v>132226</v>
      </c>
      <c r="I817" s="89">
        <f t="shared" ref="I817" si="4681">+H817-M817-O817</f>
        <v>21388</v>
      </c>
      <c r="J817" s="48">
        <v>4</v>
      </c>
      <c r="K817" s="56">
        <f t="shared" ref="K817" si="4682">+J817+K816</f>
        <v>39</v>
      </c>
      <c r="L817" s="48">
        <v>0</v>
      </c>
      <c r="M817" s="89">
        <f t="shared" ref="M817" si="4683">+L817+M816</f>
        <v>4638</v>
      </c>
      <c r="N817" s="48">
        <v>625</v>
      </c>
      <c r="O817" s="89">
        <f t="shared" ref="O817" si="4684">+N817+O816</f>
        <v>106200</v>
      </c>
      <c r="P817" s="111">
        <f t="shared" ref="P817" si="4685">+Q817-Q816</f>
        <v>30357</v>
      </c>
      <c r="Q817" s="57">
        <v>2053069</v>
      </c>
      <c r="R817" s="48">
        <v>10095</v>
      </c>
      <c r="S817" s="118"/>
      <c r="T817" s="57">
        <v>336223</v>
      </c>
      <c r="U817" s="78"/>
      <c r="W817" s="1">
        <f t="shared" ref="W817" si="4686">+B817</f>
        <v>44640</v>
      </c>
      <c r="X817" s="122">
        <f t="shared" ref="X817" si="4687">+G817</f>
        <v>2027</v>
      </c>
      <c r="Y817">
        <f t="shared" ref="Y817" si="4688">+H817</f>
        <v>132226</v>
      </c>
      <c r="Z817" s="123">
        <f t="shared" ref="Z817" si="4689">+B817</f>
        <v>44640</v>
      </c>
      <c r="AA817">
        <f t="shared" ref="AA817" si="4690">+L817</f>
        <v>0</v>
      </c>
      <c r="AB817">
        <f t="shared" ref="AB817" si="4691">+M817</f>
        <v>4638</v>
      </c>
      <c r="AC817">
        <v>373</v>
      </c>
      <c r="AE817" s="1">
        <f t="shared" ref="AE817" si="4692">+B817</f>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ref="H818" si="4693">+H817+G818</f>
        <v>134564</v>
      </c>
      <c r="I818" s="89">
        <f t="shared" ref="I818" si="4694">+H818-M818-O818</f>
        <v>23138</v>
      </c>
      <c r="J818" s="48">
        <v>3</v>
      </c>
      <c r="K818" s="56">
        <f t="shared" ref="K818" si="4695">+J818+K817</f>
        <v>42</v>
      </c>
      <c r="L818" s="48">
        <v>0</v>
      </c>
      <c r="M818" s="89">
        <f t="shared" ref="M818" si="4696">+L818+M817</f>
        <v>4638</v>
      </c>
      <c r="N818" s="48">
        <v>588</v>
      </c>
      <c r="O818" s="89">
        <f t="shared" ref="O818" si="4697">+N818+O817</f>
        <v>106788</v>
      </c>
      <c r="P818" s="111">
        <f t="shared" ref="P818" si="4698">+Q818-Q817</f>
        <v>27323</v>
      </c>
      <c r="Q818" s="57">
        <v>2080392</v>
      </c>
      <c r="R818" s="48">
        <v>10643</v>
      </c>
      <c r="S818" s="118"/>
      <c r="T818" s="57">
        <v>351709</v>
      </c>
      <c r="U818" s="78"/>
      <c r="W818" s="1">
        <f t="shared" ref="W818" si="4699">+B818</f>
        <v>44641</v>
      </c>
      <c r="X818" s="122">
        <f t="shared" ref="X818" si="4700">+G818</f>
        <v>2338</v>
      </c>
      <c r="Y818">
        <f t="shared" ref="Y818" si="4701">+H818</f>
        <v>134564</v>
      </c>
      <c r="Z818" s="123">
        <f t="shared" ref="Z818" si="4702">+B818</f>
        <v>44641</v>
      </c>
      <c r="AA818">
        <f t="shared" ref="AA818" si="4703">+L818</f>
        <v>0</v>
      </c>
      <c r="AB818">
        <f t="shared" ref="AB818" si="4704">+M818</f>
        <v>4638</v>
      </c>
      <c r="AC818">
        <v>373</v>
      </c>
      <c r="AE818" s="1">
        <f t="shared" ref="AE818" si="4705">+B818</f>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ref="H819" si="4706">+H818+G819</f>
        <v>137231</v>
      </c>
      <c r="I819" s="89">
        <f t="shared" ref="I819" si="4707">+H819-M819-O819</f>
        <v>25103</v>
      </c>
      <c r="J819" s="48">
        <v>8</v>
      </c>
      <c r="K819" s="56">
        <f t="shared" ref="K819:K820" si="4708">+J819+K818</f>
        <v>50</v>
      </c>
      <c r="L819" s="48">
        <v>0</v>
      </c>
      <c r="M819" s="89">
        <f t="shared" ref="M819" si="4709">+L819+M818</f>
        <v>4638</v>
      </c>
      <c r="N819" s="48">
        <v>702</v>
      </c>
      <c r="O819" s="89">
        <f t="shared" ref="O819" si="4710">+N819+O818</f>
        <v>107490</v>
      </c>
      <c r="P819" s="111">
        <f t="shared" ref="P819" si="4711">+Q819-Q818</f>
        <v>24987</v>
      </c>
      <c r="Q819" s="57">
        <v>2105379</v>
      </c>
      <c r="R819" s="48">
        <v>14897</v>
      </c>
      <c r="S819" s="118"/>
      <c r="T819" s="57">
        <v>361231</v>
      </c>
      <c r="U819" s="78"/>
      <c r="W819" s="1">
        <f t="shared" ref="W819" si="4712">+B819</f>
        <v>44642</v>
      </c>
      <c r="X819" s="122">
        <f t="shared" ref="X819" si="4713">+G819</f>
        <v>2667</v>
      </c>
      <c r="Y819">
        <f t="shared" ref="Y819" si="4714">+H819</f>
        <v>137231</v>
      </c>
      <c r="Z819" s="123">
        <f t="shared" ref="Z819" si="4715">+B819</f>
        <v>44642</v>
      </c>
      <c r="AA819">
        <f t="shared" ref="AA819" si="4716">+L819</f>
        <v>0</v>
      </c>
      <c r="AB819">
        <f t="shared" ref="AB819" si="4717">+M819</f>
        <v>4638</v>
      </c>
      <c r="AC819">
        <v>373</v>
      </c>
      <c r="AE819" s="1">
        <f t="shared" ref="AE819" si="4718">+B819</f>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ref="H820" si="4719">+H819+G820</f>
        <v>139285</v>
      </c>
      <c r="I820" s="89">
        <f t="shared" ref="I820" si="4720">+H820-M820-O820</f>
        <v>26253</v>
      </c>
      <c r="J820" s="48">
        <v>0</v>
      </c>
      <c r="K820" s="56">
        <f t="shared" si="4708"/>
        <v>50</v>
      </c>
      <c r="L820" s="48">
        <v>0</v>
      </c>
      <c r="M820" s="89">
        <f t="shared" ref="M820" si="4721">+L820+M819</f>
        <v>4638</v>
      </c>
      <c r="N820" s="48">
        <v>904</v>
      </c>
      <c r="O820" s="89">
        <f t="shared" ref="O820" si="4722">+N820+O819</f>
        <v>108394</v>
      </c>
      <c r="P820" s="111">
        <f t="shared" ref="P820" si="4723">+Q820-Q819</f>
        <v>20814</v>
      </c>
      <c r="Q820" s="57">
        <v>2126193</v>
      </c>
      <c r="R820" s="48">
        <v>14956</v>
      </c>
      <c r="S820" s="118"/>
      <c r="T820" s="57">
        <v>367261</v>
      </c>
      <c r="U820" s="78"/>
      <c r="W820" s="1">
        <f t="shared" ref="W820" si="4724">+B820</f>
        <v>44643</v>
      </c>
      <c r="X820" s="122">
        <f t="shared" ref="X820" si="4725">+G820</f>
        <v>2054</v>
      </c>
      <c r="Y820">
        <f t="shared" ref="Y820" si="4726">+H820</f>
        <v>139285</v>
      </c>
      <c r="Z820" s="123">
        <f t="shared" ref="Z820" si="4727">+B820</f>
        <v>44643</v>
      </c>
      <c r="AA820">
        <f t="shared" ref="AA820" si="4728">+L820</f>
        <v>0</v>
      </c>
      <c r="AB820">
        <f t="shared" ref="AB820" si="4729">+M820</f>
        <v>4638</v>
      </c>
      <c r="AC820">
        <v>373</v>
      </c>
      <c r="AE820" s="1">
        <f t="shared" ref="AE820" si="4730">+B820</f>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ref="H821:H822" si="4731">+H820+G821</f>
        <v>140651</v>
      </c>
      <c r="I821" s="233">
        <f>+H821-M821-O821-2</f>
        <v>26892</v>
      </c>
      <c r="J821" s="48">
        <v>0</v>
      </c>
      <c r="K821" s="56">
        <f t="shared" ref="K821" si="4732">+J821+K820</f>
        <v>50</v>
      </c>
      <c r="L821" s="48">
        <v>0</v>
      </c>
      <c r="M821" s="89">
        <f t="shared" ref="M821" si="4733">+L821+M820</f>
        <v>4638</v>
      </c>
      <c r="N821" s="48">
        <v>725</v>
      </c>
      <c r="O821" s="89">
        <f t="shared" ref="O821" si="4734">+N821+O820</f>
        <v>109119</v>
      </c>
      <c r="P821" s="111">
        <f t="shared" ref="P821" si="4735">+Q821-Q820</f>
        <v>26455</v>
      </c>
      <c r="Q821" s="57">
        <v>2152648</v>
      </c>
      <c r="R821" s="48">
        <v>21923</v>
      </c>
      <c r="S821" s="118"/>
      <c r="T821" s="57">
        <v>371757</v>
      </c>
      <c r="U821" s="78"/>
      <c r="W821" s="1">
        <f t="shared" ref="W821" si="4736">+B821</f>
        <v>44644</v>
      </c>
      <c r="X821" s="122">
        <f t="shared" ref="X821" si="4737">+G821</f>
        <v>1366</v>
      </c>
      <c r="Y821">
        <f t="shared" ref="Y821" si="4738">+H821</f>
        <v>140651</v>
      </c>
      <c r="Z821" s="123">
        <f t="shared" ref="Z821" si="4739">+B821</f>
        <v>44644</v>
      </c>
      <c r="AA821">
        <f t="shared" ref="AA821" si="4740">+L821</f>
        <v>0</v>
      </c>
      <c r="AB821">
        <f t="shared" ref="AB821" si="4741">+M821</f>
        <v>4638</v>
      </c>
      <c r="AC821">
        <v>373</v>
      </c>
      <c r="AE821" s="1">
        <f t="shared" ref="AE821" si="4742">+B821</f>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4731"/>
        <v>141986</v>
      </c>
      <c r="I822" s="89">
        <f t="shared" ref="I822" si="4743">+H822-M822-O822</f>
        <v>27312</v>
      </c>
      <c r="J822" s="48">
        <v>0</v>
      </c>
      <c r="K822" s="56">
        <f t="shared" ref="K822" si="4744">+J822+K821</f>
        <v>50</v>
      </c>
      <c r="L822" s="48">
        <v>0</v>
      </c>
      <c r="M822" s="89">
        <f t="shared" ref="M822" si="4745">+L822+M821</f>
        <v>4638</v>
      </c>
      <c r="N822" s="48">
        <v>917</v>
      </c>
      <c r="O822" s="89">
        <f t="shared" ref="O822" si="4746">+N822+O821</f>
        <v>110036</v>
      </c>
      <c r="P822" s="111">
        <f t="shared" ref="P822" si="4747">+Q822-Q821</f>
        <v>24678</v>
      </c>
      <c r="Q822" s="57">
        <v>2177326</v>
      </c>
      <c r="R822" s="48">
        <v>23887</v>
      </c>
      <c r="S822" s="118"/>
      <c r="T822" s="57">
        <v>372498</v>
      </c>
      <c r="U822" s="78"/>
      <c r="W822" s="1">
        <f t="shared" ref="W822" si="4748">+B822</f>
        <v>44645</v>
      </c>
      <c r="X822" s="122">
        <f t="shared" ref="X822" si="4749">+G822</f>
        <v>1335</v>
      </c>
      <c r="Y822">
        <f t="shared" ref="Y822" si="4750">+H822</f>
        <v>141986</v>
      </c>
      <c r="Z822" s="123">
        <f t="shared" ref="Z822" si="4751">+B822</f>
        <v>44645</v>
      </c>
      <c r="AA822">
        <f t="shared" ref="AA822" si="4752">+L822</f>
        <v>0</v>
      </c>
      <c r="AB822">
        <f t="shared" ref="AB822" si="4753">+M822</f>
        <v>4638</v>
      </c>
      <c r="AC822">
        <v>373</v>
      </c>
      <c r="AE822" s="1">
        <f t="shared" ref="AE822" si="4754">+B822</f>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ref="H823" si="4755">+H822+G823</f>
        <v>143240</v>
      </c>
      <c r="I823" s="89">
        <f t="shared" ref="I823" si="4756">+H823-M823-O823</f>
        <v>27567</v>
      </c>
      <c r="J823" s="48">
        <v>3</v>
      </c>
      <c r="K823" s="56">
        <f t="shared" ref="K823:K824" si="4757">+J823+K822</f>
        <v>53</v>
      </c>
      <c r="L823" s="48">
        <v>0</v>
      </c>
      <c r="M823" s="89">
        <f t="shared" ref="M823:M824" si="4758">+L823+M822</f>
        <v>4638</v>
      </c>
      <c r="N823" s="48">
        <v>999</v>
      </c>
      <c r="O823" s="89">
        <f t="shared" ref="O823" si="4759">+N823+O822</f>
        <v>111035</v>
      </c>
      <c r="P823" s="111">
        <f t="shared" ref="P823" si="4760">+Q823-Q822</f>
        <v>34688</v>
      </c>
      <c r="Q823" s="57">
        <v>2212014</v>
      </c>
      <c r="R823" s="48">
        <v>24643</v>
      </c>
      <c r="S823" s="118"/>
      <c r="T823" s="57">
        <v>382398</v>
      </c>
      <c r="U823" s="78"/>
      <c r="W823" s="1">
        <f t="shared" ref="W823:W824" si="4761">+B823</f>
        <v>44646</v>
      </c>
      <c r="X823" s="122">
        <f t="shared" ref="X823:X824" si="4762">+G823</f>
        <v>1254</v>
      </c>
      <c r="Y823">
        <f t="shared" ref="Y823" si="4763">+H823</f>
        <v>143240</v>
      </c>
      <c r="Z823" s="123">
        <f t="shared" ref="Z823:Z824" si="4764">+B823</f>
        <v>44646</v>
      </c>
      <c r="AA823">
        <f t="shared" ref="AA823" si="4765">+L823</f>
        <v>0</v>
      </c>
      <c r="AB823">
        <f t="shared" ref="AB823" si="4766">+M823</f>
        <v>4638</v>
      </c>
      <c r="AC823">
        <v>373</v>
      </c>
      <c r="AE823" s="1">
        <f t="shared" ref="AE823:AE824" si="4767">+B823</f>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ref="H824" si="4768">+H823+G824</f>
        <v>144515</v>
      </c>
      <c r="I824" s="89">
        <f t="shared" ref="I824" si="4769">+H824-M824-O824</f>
        <v>27745</v>
      </c>
      <c r="J824" s="48">
        <v>5</v>
      </c>
      <c r="K824" s="56">
        <f t="shared" si="4757"/>
        <v>58</v>
      </c>
      <c r="L824" s="48">
        <v>0</v>
      </c>
      <c r="M824" s="89">
        <f t="shared" si="4758"/>
        <v>4638</v>
      </c>
      <c r="N824" s="48">
        <v>1097</v>
      </c>
      <c r="O824" s="89">
        <f t="shared" ref="O824" si="4770">+N824+O823</f>
        <v>112132</v>
      </c>
      <c r="P824" s="111">
        <f t="shared" ref="P824" si="4771">+Q824-Q823</f>
        <v>24330</v>
      </c>
      <c r="Q824" s="57">
        <v>2236344</v>
      </c>
      <c r="R824" s="48">
        <v>26867</v>
      </c>
      <c r="S824" s="118"/>
      <c r="T824" s="57">
        <v>379771</v>
      </c>
      <c r="U824" s="78"/>
      <c r="W824" s="1">
        <f t="shared" ref="W824" si="4772">+B824</f>
        <v>44647</v>
      </c>
      <c r="X824" s="122">
        <f t="shared" ref="X824" si="4773">+G824</f>
        <v>1275</v>
      </c>
      <c r="Y824">
        <f t="shared" ref="Y824" si="4774">+H824</f>
        <v>144515</v>
      </c>
      <c r="Z824" s="123">
        <f t="shared" ref="Z824" si="4775">+B824</f>
        <v>44647</v>
      </c>
      <c r="AA824">
        <f t="shared" ref="AA824" si="4776">+L824</f>
        <v>0</v>
      </c>
      <c r="AB824">
        <f t="shared" ref="AB824" si="4777">+M824</f>
        <v>4638</v>
      </c>
      <c r="AC824">
        <v>373</v>
      </c>
      <c r="AE824" s="1">
        <f t="shared" ref="AE824" si="4778">+B824</f>
        <v>44647</v>
      </c>
      <c r="AF824" s="293">
        <f>+G824-[1]香港マカオ台湾の患者・海外輸入症例・無症状病原体保有者!B832</f>
        <v>1275</v>
      </c>
    </row>
    <row r="825" spans="2:32" x14ac:dyDescent="0.55000000000000004">
      <c r="B825" s="220"/>
      <c r="C825" s="48"/>
      <c r="D825" s="84"/>
      <c r="E825" s="110"/>
      <c r="F825" s="57"/>
      <c r="G825" s="48"/>
      <c r="H825" s="89"/>
      <c r="I825" s="89"/>
      <c r="J825" s="48"/>
      <c r="K825" s="56"/>
      <c r="L825" s="48"/>
      <c r="M825" s="89"/>
      <c r="N825" s="48"/>
      <c r="O825" s="89"/>
      <c r="P825" s="111"/>
      <c r="Q825" s="57"/>
      <c r="R825" s="48"/>
      <c r="S825" s="118"/>
      <c r="T825" s="57"/>
      <c r="U825" s="78"/>
      <c r="W825" s="1"/>
      <c r="X825" s="122"/>
      <c r="Z825" s="123"/>
      <c r="AE825" s="1"/>
      <c r="AF825" s="293"/>
    </row>
    <row r="826" spans="2:32" ht="18.5" thickBot="1" x14ac:dyDescent="0.6">
      <c r="B826" s="66"/>
      <c r="C826" s="59"/>
      <c r="D826" s="49"/>
      <c r="E826" s="61"/>
      <c r="F826" s="60"/>
      <c r="G826" s="48"/>
      <c r="H826" s="89"/>
      <c r="I826" s="89"/>
      <c r="J826" s="59"/>
      <c r="K826" s="56"/>
      <c r="L826" s="48"/>
      <c r="M826" s="89"/>
      <c r="N826" s="48"/>
      <c r="O826" s="89"/>
      <c r="P826" s="111"/>
      <c r="Q826" s="60"/>
      <c r="R826" s="48"/>
      <c r="S826" s="60"/>
      <c r="T826" s="60"/>
      <c r="U826" s="78"/>
      <c r="W826" s="1"/>
      <c r="X826" s="122"/>
      <c r="Z826" s="123"/>
      <c r="AE826" s="1"/>
      <c r="AF826" s="293"/>
    </row>
    <row r="827" spans="2:32" ht="9.5" customHeight="1" thickBot="1" x14ac:dyDescent="0.6">
      <c r="B827" s="66"/>
      <c r="C827" s="79"/>
      <c r="D827" s="80"/>
      <c r="E827" s="82"/>
      <c r="F827" s="95"/>
      <c r="G827" s="79"/>
      <c r="H827" s="82"/>
      <c r="I827" s="82"/>
      <c r="J827" s="79"/>
      <c r="K827" s="82"/>
      <c r="L827" s="79"/>
      <c r="M827" s="82"/>
      <c r="N827" s="83"/>
      <c r="O827" s="81"/>
      <c r="P827" s="94"/>
      <c r="Q827" s="95"/>
      <c r="R827" s="120"/>
      <c r="S827" s="95"/>
      <c r="T827" s="95"/>
      <c r="U827" s="67"/>
      <c r="AF827" s="293"/>
    </row>
    <row r="828" spans="2:32" x14ac:dyDescent="0.55000000000000004">
      <c r="AF828" s="293"/>
    </row>
    <row r="829" spans="2:32" ht="13" customHeight="1" x14ac:dyDescent="0.55000000000000004">
      <c r="E829" s="112"/>
      <c r="F829" s="113"/>
      <c r="G829" s="112" t="s">
        <v>80</v>
      </c>
      <c r="H829" s="113"/>
      <c r="I829" s="113"/>
      <c r="J829" s="113"/>
      <c r="U829" s="72"/>
      <c r="AF829" s="293"/>
    </row>
    <row r="830" spans="2:32" ht="13" customHeight="1" x14ac:dyDescent="0.55000000000000004">
      <c r="E830" s="112" t="s">
        <v>98</v>
      </c>
      <c r="F830" s="113"/>
      <c r="G830" s="296" t="s">
        <v>79</v>
      </c>
      <c r="H830" s="297"/>
      <c r="I830" s="112" t="s">
        <v>106</v>
      </c>
      <c r="J830" s="113"/>
      <c r="AF830" s="293"/>
    </row>
    <row r="831" spans="2:32" ht="13" customHeight="1" x14ac:dyDescent="0.55000000000000004">
      <c r="B831" s="129"/>
      <c r="E831" s="114" t="s">
        <v>108</v>
      </c>
      <c r="F831" s="113"/>
      <c r="G831" s="115"/>
      <c r="H831" s="115"/>
      <c r="I831" s="112" t="s">
        <v>107</v>
      </c>
      <c r="J831" s="113"/>
      <c r="AF831" s="293"/>
    </row>
    <row r="832" spans="2:32" ht="18.5" customHeight="1" x14ac:dyDescent="0.55000000000000004">
      <c r="E832" s="112" t="s">
        <v>96</v>
      </c>
      <c r="F832" s="113"/>
      <c r="G832" s="112" t="s">
        <v>97</v>
      </c>
      <c r="H832" s="113"/>
      <c r="I832" s="113"/>
      <c r="J832" s="113"/>
      <c r="AF832" s="293"/>
    </row>
    <row r="833" spans="5:32" ht="13" customHeight="1" x14ac:dyDescent="0.55000000000000004">
      <c r="E833" s="112" t="s">
        <v>98</v>
      </c>
      <c r="F833" s="113"/>
      <c r="G833" s="112" t="s">
        <v>99</v>
      </c>
      <c r="H833" s="113"/>
      <c r="I833" s="113"/>
      <c r="J833" s="113"/>
      <c r="AF833" s="293"/>
    </row>
    <row r="834" spans="5:32" ht="13" customHeight="1" x14ac:dyDescent="0.55000000000000004">
      <c r="E834" s="112" t="s">
        <v>98</v>
      </c>
      <c r="F834" s="113"/>
      <c r="G834" s="112" t="s">
        <v>100</v>
      </c>
      <c r="H834" s="113"/>
      <c r="I834" s="113"/>
      <c r="J834" s="113"/>
      <c r="AF834" s="293"/>
    </row>
    <row r="835" spans="5:32" ht="13" customHeight="1" x14ac:dyDescent="0.55000000000000004">
      <c r="E835" s="112" t="s">
        <v>101</v>
      </c>
      <c r="F835" s="113"/>
      <c r="G835" s="112" t="s">
        <v>102</v>
      </c>
      <c r="H835" s="113"/>
      <c r="I835" s="113"/>
      <c r="J835" s="113"/>
      <c r="AF835" s="293"/>
    </row>
    <row r="836" spans="5:32" ht="13" customHeight="1" x14ac:dyDescent="0.55000000000000004">
      <c r="E836" s="112" t="s">
        <v>103</v>
      </c>
      <c r="F836" s="113"/>
      <c r="G836" s="112" t="s">
        <v>104</v>
      </c>
      <c r="H836" s="113"/>
      <c r="I836" s="113"/>
      <c r="J836" s="113"/>
      <c r="AF836" s="293"/>
    </row>
    <row r="837" spans="5:32" x14ac:dyDescent="0.55000000000000004">
      <c r="AF837" s="293"/>
    </row>
    <row r="838" spans="5:32" x14ac:dyDescent="0.55000000000000004">
      <c r="AF838" s="293"/>
    </row>
    <row r="839" spans="5:32" x14ac:dyDescent="0.55000000000000004">
      <c r="AF839" s="293"/>
    </row>
    <row r="840" spans="5:32" x14ac:dyDescent="0.55000000000000004">
      <c r="AF840" s="293"/>
    </row>
    <row r="841" spans="5:32" x14ac:dyDescent="0.55000000000000004">
      <c r="AF841" s="293"/>
    </row>
    <row r="842" spans="5:32" x14ac:dyDescent="0.55000000000000004">
      <c r="AF842" s="293"/>
    </row>
    <row r="843" spans="5:32" x14ac:dyDescent="0.55000000000000004">
      <c r="AF843" s="293"/>
    </row>
    <row r="844" spans="5:32" x14ac:dyDescent="0.55000000000000004">
      <c r="AF844" s="293"/>
    </row>
    <row r="845" spans="5:32" x14ac:dyDescent="0.55000000000000004">
      <c r="AF845" s="293"/>
    </row>
  </sheetData>
  <mergeCells count="12">
    <mergeCell ref="G830:H83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31"/>
  <sheetViews>
    <sheetView topLeftCell="A6" zoomScale="96" zoomScaleNormal="96" workbookViewId="0">
      <pane xSplit="1" ySplit="2" topLeftCell="B810" activePane="bottomRight" state="frozen"/>
      <selection activeCell="A6" sqref="A6"/>
      <selection pane="topRight" activeCell="B6" sqref="B6"/>
      <selection pane="bottomLeft" activeCell="A8" sqref="A8"/>
      <selection pane="bottomRight" activeCell="B823" sqref="B823"/>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2" t="s">
        <v>130</v>
      </c>
      <c r="C4" s="363"/>
      <c r="D4" s="363"/>
      <c r="E4" s="363"/>
      <c r="F4" s="363"/>
      <c r="G4" s="363"/>
      <c r="H4" s="363"/>
      <c r="I4" s="363"/>
      <c r="J4" s="363"/>
      <c r="K4" s="364"/>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5" t="s">
        <v>76</v>
      </c>
      <c r="B5" s="367" t="s">
        <v>134</v>
      </c>
      <c r="C5" s="365"/>
      <c r="D5" s="365"/>
      <c r="E5" s="365"/>
      <c r="F5" s="368" t="s">
        <v>135</v>
      </c>
      <c r="G5" s="365" t="s">
        <v>131</v>
      </c>
      <c r="H5" s="365"/>
      <c r="I5" s="365"/>
      <c r="J5" s="365" t="s">
        <v>132</v>
      </c>
      <c r="K5" s="366"/>
      <c r="L5" s="354" t="s">
        <v>69</v>
      </c>
      <c r="M5" s="355"/>
      <c r="N5" s="358" t="s">
        <v>9</v>
      </c>
      <c r="O5" s="359"/>
      <c r="P5" s="347" t="s">
        <v>128</v>
      </c>
      <c r="Q5" s="348"/>
      <c r="R5" s="348"/>
      <c r="S5" s="349"/>
      <c r="T5" s="323" t="s">
        <v>88</v>
      </c>
      <c r="U5" s="324"/>
      <c r="V5" s="324"/>
      <c r="W5" s="324"/>
      <c r="X5" s="325"/>
      <c r="Y5" s="130"/>
      <c r="Z5" s="335" t="s">
        <v>76</v>
      </c>
      <c r="AA5" s="337" t="s">
        <v>161</v>
      </c>
      <c r="AB5" s="338"/>
      <c r="AC5" s="339"/>
      <c r="AD5" s="331" t="s">
        <v>142</v>
      </c>
      <c r="AE5" s="332"/>
      <c r="AF5" s="318"/>
      <c r="AG5" s="318"/>
      <c r="AH5" s="318"/>
      <c r="AI5" s="318"/>
      <c r="AJ5" s="333"/>
      <c r="AK5" s="317" t="s">
        <v>143</v>
      </c>
      <c r="AL5" s="318"/>
      <c r="AM5" s="318"/>
      <c r="AN5" s="318"/>
      <c r="AO5" s="318"/>
      <c r="AP5" s="345"/>
      <c r="AQ5" s="317" t="s">
        <v>144</v>
      </c>
      <c r="AR5" s="318"/>
      <c r="AS5" s="318"/>
      <c r="AT5" s="318"/>
      <c r="AU5" s="318"/>
      <c r="AV5" s="319"/>
    </row>
    <row r="6" spans="1:94" ht="18" customHeight="1" x14ac:dyDescent="0.55000000000000004">
      <c r="A6" s="335"/>
      <c r="B6" s="370" t="s">
        <v>148</v>
      </c>
      <c r="C6" s="371"/>
      <c r="D6" s="343" t="s">
        <v>86</v>
      </c>
      <c r="E6" s="372" t="s">
        <v>136</v>
      </c>
      <c r="F6" s="369"/>
      <c r="G6" s="343" t="s">
        <v>133</v>
      </c>
      <c r="H6" s="343" t="s">
        <v>9</v>
      </c>
      <c r="I6" s="343" t="s">
        <v>86</v>
      </c>
      <c r="J6" s="343" t="s">
        <v>133</v>
      </c>
      <c r="K6" s="374" t="s">
        <v>9</v>
      </c>
      <c r="L6" s="356"/>
      <c r="M6" s="357"/>
      <c r="N6" s="360"/>
      <c r="O6" s="361"/>
      <c r="P6" s="350"/>
      <c r="Q6" s="351"/>
      <c r="R6" s="351"/>
      <c r="S6" s="352"/>
      <c r="T6" s="326"/>
      <c r="U6" s="327"/>
      <c r="V6" s="327"/>
      <c r="W6" s="327"/>
      <c r="X6" s="328"/>
      <c r="Y6" s="130"/>
      <c r="Z6" s="335"/>
      <c r="AA6" s="340"/>
      <c r="AB6" s="341"/>
      <c r="AC6" s="342"/>
      <c r="AD6" s="329" t="s">
        <v>141</v>
      </c>
      <c r="AE6" s="330"/>
      <c r="AF6" s="321"/>
      <c r="AG6" s="321" t="s">
        <v>140</v>
      </c>
      <c r="AH6" s="321"/>
      <c r="AI6" s="321" t="s">
        <v>132</v>
      </c>
      <c r="AJ6" s="334"/>
      <c r="AK6" s="320" t="s">
        <v>141</v>
      </c>
      <c r="AL6" s="321"/>
      <c r="AM6" s="321" t="s">
        <v>140</v>
      </c>
      <c r="AN6" s="321"/>
      <c r="AO6" s="321" t="s">
        <v>132</v>
      </c>
      <c r="AP6" s="346"/>
      <c r="AQ6" s="320" t="s">
        <v>141</v>
      </c>
      <c r="AR6" s="321"/>
      <c r="AS6" s="321" t="s">
        <v>140</v>
      </c>
      <c r="AT6" s="321"/>
      <c r="AU6" s="321" t="s">
        <v>132</v>
      </c>
      <c r="AV6" s="322"/>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6"/>
      <c r="B7" s="140" t="s">
        <v>133</v>
      </c>
      <c r="C7" s="132" t="s">
        <v>9</v>
      </c>
      <c r="D7" s="344"/>
      <c r="E7" s="373"/>
      <c r="F7" s="344"/>
      <c r="G7" s="344"/>
      <c r="H7" s="344"/>
      <c r="I7" s="344"/>
      <c r="J7" s="344"/>
      <c r="K7" s="37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3" t="s">
        <v>176</v>
      </c>
      <c r="AY7" s="353"/>
      <c r="AZ7" s="353"/>
      <c r="BA7" s="353"/>
      <c r="BB7" s="353"/>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24"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v>44640</v>
      </c>
      <c r="B816" s="239">
        <v>80</v>
      </c>
      <c r="C816" s="153">
        <f>+B816+C815</f>
        <v>16920</v>
      </c>
      <c r="D816" s="153">
        <f t="shared" ref="D816" si="14301">+C816-F816</f>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23" si="14302">+Y815+1</f>
        <v>628</v>
      </c>
      <c r="Z816" s="75">
        <f t="shared" ref="Z816" si="14303">+A816</f>
        <v>44640</v>
      </c>
      <c r="AA816" s="229">
        <f t="shared" ref="AA816" si="14304">+AF816+AL816+AR816</f>
        <v>299045</v>
      </c>
      <c r="AB816" s="229">
        <f t="shared" ref="AB816" si="14305">+AH816+AN816+AT816</f>
        <v>48314</v>
      </c>
      <c r="AC816" s="230">
        <f t="shared" ref="AC816" si="14306">+AJ816+AP816+AV816</f>
        <v>6749</v>
      </c>
      <c r="AD816" s="182">
        <f t="shared" ref="AD816:AD821" si="14307">+AF816-AF815</f>
        <v>1275</v>
      </c>
      <c r="AE816" s="242">
        <f t="shared" ref="AE816:AE821" si="14308">+AE815+AD816</f>
        <v>275853</v>
      </c>
      <c r="AF816" s="154">
        <v>277058</v>
      </c>
      <c r="AG816" s="183">
        <f t="shared" ref="AG816:AG822" si="14309">+AH816-AH815</f>
        <v>842</v>
      </c>
      <c r="AH816" s="154">
        <v>34493</v>
      </c>
      <c r="AI816" s="183">
        <f t="shared" ref="AI816:AI822" si="14310">+AJ816-AJ815</f>
        <v>246</v>
      </c>
      <c r="AJ816" s="184">
        <v>5896</v>
      </c>
      <c r="AK816" s="185">
        <f t="shared" ref="AK816:AK821" si="14311">+AL816-AL815</f>
        <v>0</v>
      </c>
      <c r="AL816" s="154">
        <v>82</v>
      </c>
      <c r="AM816" s="183">
        <f t="shared" ref="AM816:AM821" si="14312">+AN816-AN815</f>
        <v>0</v>
      </c>
      <c r="AN816" s="154">
        <v>79</v>
      </c>
      <c r="AO816" s="183">
        <f t="shared" ref="AO816:AO821" si="14313">+AP816-AP815</f>
        <v>0</v>
      </c>
      <c r="AP816" s="186">
        <v>0</v>
      </c>
      <c r="AQ816" s="185">
        <f t="shared" ref="AQ816:AQ821" si="14314">+AR816-AR815</f>
        <v>121</v>
      </c>
      <c r="AR816" s="154">
        <v>21905</v>
      </c>
      <c r="AS816" s="183">
        <f t="shared" ref="AS816:AS821" si="14315">+AT816-AT815</f>
        <v>0</v>
      </c>
      <c r="AT816" s="154">
        <v>13742</v>
      </c>
      <c r="AU816" s="183">
        <f t="shared" ref="AU816:AU821" si="14316">+AV816-AV815</f>
        <v>0</v>
      </c>
      <c r="AV816" s="187">
        <v>853</v>
      </c>
      <c r="AW816" s="237">
        <f t="shared" ref="AW816:AW823" si="14317">+AW815+1</f>
        <v>655</v>
      </c>
      <c r="AX816" s="236">
        <f t="shared" ref="AX816" si="14318">+A816</f>
        <v>44640</v>
      </c>
      <c r="AY816" s="6">
        <v>4</v>
      </c>
      <c r="AZ816" s="237">
        <f t="shared" ref="AZ816:AZ821" si="14319">+AZ815+AY816</f>
        <v>656</v>
      </c>
      <c r="BA816" s="237">
        <f t="shared" ref="BA816:BA823" si="14320">+BA812+1</f>
        <v>410</v>
      </c>
      <c r="BB816" s="129">
        <v>51</v>
      </c>
      <c r="BC816" s="27">
        <f t="shared" ref="BC816:BC821" si="14321">+BC815+BB816</f>
        <v>1489</v>
      </c>
      <c r="BD816" s="237">
        <f t="shared" ref="BD816:BD823" si="14322">+BD812+1</f>
        <v>445</v>
      </c>
      <c r="BE816" s="228">
        <f t="shared" ref="BE816" si="14323">+Z816</f>
        <v>44640</v>
      </c>
      <c r="BF816" s="131">
        <f t="shared" ref="BF816" si="14324">+B816</f>
        <v>80</v>
      </c>
      <c r="BG816" s="131">
        <f t="shared" ref="BG816" si="14325">+BI816</f>
        <v>16920</v>
      </c>
      <c r="BH816" s="228">
        <f t="shared" ref="BH816" si="14326">+A816</f>
        <v>44640</v>
      </c>
      <c r="BI816" s="131">
        <f t="shared" ref="BI816" si="14327">+C816</f>
        <v>16920</v>
      </c>
      <c r="BJ816" s="1">
        <f t="shared" ref="BJ816" si="14328">+BE816</f>
        <v>44640</v>
      </c>
      <c r="BK816">
        <f t="shared" ref="BK816" si="14329">+BM816-BL816</f>
        <v>2384</v>
      </c>
      <c r="BL816">
        <f t="shared" ref="BL816" si="14330">+M816</f>
        <v>108</v>
      </c>
      <c r="BM816">
        <f t="shared" ref="BM816" si="14331">+L816</f>
        <v>2492</v>
      </c>
      <c r="BN816" s="1">
        <f t="shared" ref="BN816" si="14332">+BJ816</f>
        <v>44640</v>
      </c>
      <c r="BO816">
        <f t="shared" ref="BO816:BO821" si="14333">+BO812+BM816</f>
        <v>18162</v>
      </c>
      <c r="BP816">
        <f t="shared" ref="BP816:BP821" si="14334">+BP812+BL816</f>
        <v>7916</v>
      </c>
      <c r="BQ816" s="178">
        <f t="shared" ref="BQ816" si="14335">+A816</f>
        <v>44640</v>
      </c>
      <c r="BR816">
        <f t="shared" ref="BR816" si="14336">+AF816</f>
        <v>277058</v>
      </c>
      <c r="BS816">
        <f t="shared" ref="BS816" si="14337">+AH816</f>
        <v>34493</v>
      </c>
      <c r="BT816">
        <f t="shared" ref="BT816" si="14338">+AJ816</f>
        <v>5896</v>
      </c>
      <c r="BU816">
        <v>15</v>
      </c>
      <c r="BV816">
        <f t="shared" ref="BV816" si="14339">+AD816</f>
        <v>1275</v>
      </c>
      <c r="BW816">
        <f t="shared" ref="BW816:BW821" si="14340">+BW812+BV816</f>
        <v>71167</v>
      </c>
      <c r="BX816" s="178">
        <f t="shared" ref="BX816" si="14341">+A816</f>
        <v>44640</v>
      </c>
      <c r="BY816">
        <f t="shared" ref="BY816" si="14342">+AL816</f>
        <v>82</v>
      </c>
      <c r="BZ816">
        <f t="shared" ref="BZ816" si="14343">+AN816</f>
        <v>79</v>
      </c>
      <c r="CA816">
        <f t="shared" ref="CA816" si="14344">+AP816</f>
        <v>0</v>
      </c>
      <c r="CB816" s="178">
        <f t="shared" ref="CB816" si="14345">+A816</f>
        <v>44640</v>
      </c>
      <c r="CC816">
        <f t="shared" ref="CC816" si="14346">+AR816</f>
        <v>21905</v>
      </c>
      <c r="CD816">
        <f t="shared" ref="CD816" si="14347">+AT816</f>
        <v>13742</v>
      </c>
      <c r="CE816">
        <f t="shared" ref="CE816" si="14348">+AV816</f>
        <v>853</v>
      </c>
      <c r="CF816" s="178">
        <f t="shared" ref="CF816" si="14349">+A816</f>
        <v>44640</v>
      </c>
      <c r="CG816">
        <f t="shared" ref="CG816" si="14350">+AD816</f>
        <v>1275</v>
      </c>
      <c r="CH816">
        <f t="shared" ref="CH816" si="14351">+AG816</f>
        <v>842</v>
      </c>
      <c r="CI816" s="178">
        <f t="shared" ref="CI816" si="14352">+A816</f>
        <v>44640</v>
      </c>
      <c r="CJ816">
        <f t="shared" ref="CJ816" si="14353">+AI816</f>
        <v>246</v>
      </c>
      <c r="CK816" s="1">
        <f t="shared" ref="CK816" si="14354">+Z816</f>
        <v>44640</v>
      </c>
      <c r="CL816" s="281">
        <f t="shared" ref="CL816" si="14355">+AD816</f>
        <v>1275</v>
      </c>
      <c r="CM816" s="1">
        <f t="shared" ref="CM816" si="14356">+Z816</f>
        <v>44640</v>
      </c>
      <c r="CN816" s="282">
        <f t="shared" ref="CN816" si="14357">+AI816</f>
        <v>246</v>
      </c>
      <c r="CO816" s="178">
        <f t="shared" ref="CO816" si="14358">+A816</f>
        <v>44640</v>
      </c>
      <c r="CP816">
        <f t="shared" ref="CP816" si="14359">+AQ816</f>
        <v>121</v>
      </c>
      <c r="CQ816">
        <f t="shared" ref="CQ816" si="14360">+AU816</f>
        <v>0</v>
      </c>
      <c r="CR816">
        <f t="shared" ref="CR816" si="14361">+AS816</f>
        <v>0</v>
      </c>
    </row>
    <row r="817" spans="1:96" ht="18" customHeight="1" x14ac:dyDescent="0.55000000000000004">
      <c r="A817" s="178">
        <v>44641</v>
      </c>
      <c r="B817" s="239">
        <v>57</v>
      </c>
      <c r="C817" s="183">
        <f>+B817+C816-1</f>
        <v>16976</v>
      </c>
      <c r="D817" s="153">
        <f t="shared" ref="D817" si="14362">+C817-F817</f>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4302"/>
        <v>629</v>
      </c>
      <c r="Z817" s="75">
        <f t="shared" ref="Z817" si="14363">+A817</f>
        <v>44641</v>
      </c>
      <c r="AA817" s="229">
        <f t="shared" ref="AA817" si="14364">+AF817+AL817+AR817</f>
        <v>300270</v>
      </c>
      <c r="AB817" s="229">
        <f t="shared" ref="AB817" si="14365">+AH817+AN817+AT817</f>
        <v>48706</v>
      </c>
      <c r="AC817" s="230">
        <f t="shared" ref="AC817" si="14366">+AJ817+AP817+AV817</f>
        <v>6972</v>
      </c>
      <c r="AD817" s="182">
        <f t="shared" si="14307"/>
        <v>1127</v>
      </c>
      <c r="AE817" s="242">
        <f t="shared" si="14308"/>
        <v>276980</v>
      </c>
      <c r="AF817" s="154">
        <v>278185</v>
      </c>
      <c r="AG817" s="183">
        <f t="shared" si="14309"/>
        <v>392</v>
      </c>
      <c r="AH817" s="154">
        <v>34885</v>
      </c>
      <c r="AI817" s="183">
        <f t="shared" si="14310"/>
        <v>223</v>
      </c>
      <c r="AJ817" s="184">
        <v>6119</v>
      </c>
      <c r="AK817" s="185">
        <f t="shared" si="14311"/>
        <v>0</v>
      </c>
      <c r="AL817" s="154">
        <v>82</v>
      </c>
      <c r="AM817" s="183">
        <f t="shared" si="14312"/>
        <v>0</v>
      </c>
      <c r="AN817" s="154">
        <v>79</v>
      </c>
      <c r="AO817" s="183">
        <f t="shared" si="14313"/>
        <v>0</v>
      </c>
      <c r="AP817" s="186">
        <v>0</v>
      </c>
      <c r="AQ817" s="185">
        <f t="shared" si="14314"/>
        <v>98</v>
      </c>
      <c r="AR817" s="154">
        <v>22003</v>
      </c>
      <c r="AS817" s="183">
        <f t="shared" si="14315"/>
        <v>0</v>
      </c>
      <c r="AT817" s="154">
        <v>13742</v>
      </c>
      <c r="AU817" s="183">
        <f t="shared" si="14316"/>
        <v>0</v>
      </c>
      <c r="AV817" s="187">
        <v>853</v>
      </c>
      <c r="AW817" s="237">
        <f t="shared" si="14317"/>
        <v>656</v>
      </c>
      <c r="AX817" s="236">
        <f t="shared" ref="AX817" si="14367">+A817</f>
        <v>44641</v>
      </c>
      <c r="AY817" s="6">
        <v>6</v>
      </c>
      <c r="AZ817" s="237">
        <f t="shared" si="14319"/>
        <v>662</v>
      </c>
      <c r="BA817" s="237">
        <f t="shared" si="14320"/>
        <v>411</v>
      </c>
      <c r="BB817" s="129">
        <v>11</v>
      </c>
      <c r="BC817" s="27">
        <f t="shared" si="14321"/>
        <v>1500</v>
      </c>
      <c r="BD817" s="237">
        <f t="shared" si="14322"/>
        <v>446</v>
      </c>
      <c r="BE817" s="228">
        <f t="shared" ref="BE817" si="14368">+Z817</f>
        <v>44641</v>
      </c>
      <c r="BF817" s="131">
        <f t="shared" ref="BF817" si="14369">+B817</f>
        <v>57</v>
      </c>
      <c r="BG817" s="131">
        <f t="shared" ref="BG817" si="14370">+BI817</f>
        <v>16976</v>
      </c>
      <c r="BH817" s="228">
        <f t="shared" ref="BH817" si="14371">+A817</f>
        <v>44641</v>
      </c>
      <c r="BI817" s="131">
        <f t="shared" ref="BI817" si="14372">+C817</f>
        <v>16976</v>
      </c>
      <c r="BJ817" s="1">
        <f t="shared" ref="BJ817" si="14373">+BE817</f>
        <v>44641</v>
      </c>
      <c r="BK817">
        <f t="shared" ref="BK817" si="14374">+BM817-BL817</f>
        <v>2313</v>
      </c>
      <c r="BL817">
        <f t="shared" ref="BL817" si="14375">+M817</f>
        <v>119</v>
      </c>
      <c r="BM817">
        <f t="shared" ref="BM817" si="14376">+L817</f>
        <v>2432</v>
      </c>
      <c r="BN817" s="1">
        <f t="shared" ref="BN817" si="14377">+BJ817</f>
        <v>44641</v>
      </c>
      <c r="BO817">
        <f t="shared" si="14333"/>
        <v>18394</v>
      </c>
      <c r="BP817">
        <f t="shared" si="14334"/>
        <v>8059</v>
      </c>
      <c r="BQ817" s="178">
        <f t="shared" ref="BQ817" si="14378">+A817</f>
        <v>44641</v>
      </c>
      <c r="BR817">
        <f t="shared" ref="BR817" si="14379">+AF817</f>
        <v>278185</v>
      </c>
      <c r="BS817">
        <f t="shared" ref="BS817" si="14380">+AH817</f>
        <v>34885</v>
      </c>
      <c r="BT817">
        <f t="shared" ref="BT817" si="14381">+AJ817</f>
        <v>6119</v>
      </c>
      <c r="BU817">
        <v>15</v>
      </c>
      <c r="BV817">
        <f t="shared" ref="BV817" si="14382">+AD817</f>
        <v>1127</v>
      </c>
      <c r="BW817">
        <f t="shared" si="14340"/>
        <v>65799</v>
      </c>
      <c r="BX817" s="178">
        <f t="shared" ref="BX817" si="14383">+A817</f>
        <v>44641</v>
      </c>
      <c r="BY817">
        <f t="shared" ref="BY817" si="14384">+AL817</f>
        <v>82</v>
      </c>
      <c r="BZ817">
        <f t="shared" ref="BZ817" si="14385">+AN817</f>
        <v>79</v>
      </c>
      <c r="CA817">
        <f t="shared" ref="CA817" si="14386">+AP817</f>
        <v>0</v>
      </c>
      <c r="CB817" s="178">
        <f t="shared" ref="CB817" si="14387">+A817</f>
        <v>44641</v>
      </c>
      <c r="CC817">
        <f t="shared" ref="CC817" si="14388">+AR817</f>
        <v>22003</v>
      </c>
      <c r="CD817">
        <f t="shared" ref="CD817" si="14389">+AT817</f>
        <v>13742</v>
      </c>
      <c r="CE817">
        <f t="shared" ref="CE817" si="14390">+AV817</f>
        <v>853</v>
      </c>
      <c r="CF817" s="178">
        <f t="shared" ref="CF817" si="14391">+A817</f>
        <v>44641</v>
      </c>
      <c r="CG817">
        <f t="shared" ref="CG817" si="14392">+AD817</f>
        <v>1127</v>
      </c>
      <c r="CH817">
        <f t="shared" ref="CH817" si="14393">+AG817</f>
        <v>392</v>
      </c>
      <c r="CI817" s="178">
        <f t="shared" ref="CI817" si="14394">+A817</f>
        <v>44641</v>
      </c>
      <c r="CJ817">
        <f t="shared" ref="CJ817" si="14395">+AI817</f>
        <v>223</v>
      </c>
      <c r="CK817" s="1">
        <f t="shared" ref="CK817" si="14396">+Z817</f>
        <v>44641</v>
      </c>
      <c r="CL817" s="281">
        <f t="shared" ref="CL817" si="14397">+AD817</f>
        <v>1127</v>
      </c>
      <c r="CM817" s="1">
        <f t="shared" ref="CM817" si="14398">+Z817</f>
        <v>44641</v>
      </c>
      <c r="CN817" s="282">
        <f t="shared" ref="CN817" si="14399">+AI817</f>
        <v>223</v>
      </c>
      <c r="CO817" s="178">
        <f t="shared" ref="CO817" si="14400">+A817</f>
        <v>44641</v>
      </c>
      <c r="CP817">
        <f t="shared" ref="CP817" si="14401">+AQ817</f>
        <v>98</v>
      </c>
      <c r="CQ817">
        <f t="shared" ref="CQ817" si="14402">+AU817</f>
        <v>0</v>
      </c>
      <c r="CR817">
        <f t="shared" ref="CR817" si="14403">+AS817</f>
        <v>0</v>
      </c>
    </row>
    <row r="818" spans="1:96" ht="18" customHeight="1" x14ac:dyDescent="0.55000000000000004">
      <c r="A818" s="178">
        <v>44642</v>
      </c>
      <c r="B818" s="239">
        <v>76</v>
      </c>
      <c r="C818" s="153">
        <f>+B818+C817</f>
        <v>17052</v>
      </c>
      <c r="D818" s="153">
        <f t="shared" ref="D818" si="14404">+C818-F818</f>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4302"/>
        <v>630</v>
      </c>
      <c r="Z818" s="75">
        <f t="shared" ref="Z818" si="14405">+A818</f>
        <v>44642</v>
      </c>
      <c r="AA818" s="229">
        <f t="shared" ref="AA818" si="14406">+AF818+AL818+AR818</f>
        <v>301416</v>
      </c>
      <c r="AB818" s="229">
        <f t="shared" ref="AB818" si="14407">+AH818+AN818+AT818</f>
        <v>49942</v>
      </c>
      <c r="AC818" s="230">
        <f t="shared" ref="AC818" si="14408">+AJ818+AP818+AV818</f>
        <v>7217</v>
      </c>
      <c r="AD818" s="182">
        <f t="shared" si="14307"/>
        <v>1058</v>
      </c>
      <c r="AE818" s="242">
        <f t="shared" si="14308"/>
        <v>278038</v>
      </c>
      <c r="AF818" s="154">
        <v>279243</v>
      </c>
      <c r="AG818" s="183">
        <f t="shared" si="14309"/>
        <v>1236</v>
      </c>
      <c r="AH818" s="154">
        <v>36121</v>
      </c>
      <c r="AI818" s="183">
        <f t="shared" si="14310"/>
        <v>245</v>
      </c>
      <c r="AJ818" s="184">
        <v>6364</v>
      </c>
      <c r="AK818" s="185">
        <f t="shared" si="14311"/>
        <v>0</v>
      </c>
      <c r="AL818" s="154">
        <v>82</v>
      </c>
      <c r="AM818" s="183">
        <f t="shared" si="14312"/>
        <v>0</v>
      </c>
      <c r="AN818" s="154">
        <v>79</v>
      </c>
      <c r="AO818" s="183">
        <f t="shared" si="14313"/>
        <v>0</v>
      </c>
      <c r="AP818" s="186">
        <v>0</v>
      </c>
      <c r="AQ818" s="185">
        <f t="shared" si="14314"/>
        <v>88</v>
      </c>
      <c r="AR818" s="154">
        <v>22091</v>
      </c>
      <c r="AS818" s="183">
        <f t="shared" si="14315"/>
        <v>0</v>
      </c>
      <c r="AT818" s="154">
        <v>13742</v>
      </c>
      <c r="AU818" s="183">
        <f t="shared" si="14316"/>
        <v>0</v>
      </c>
      <c r="AV818" s="187">
        <v>853</v>
      </c>
      <c r="AW818" s="237">
        <f t="shared" si="14317"/>
        <v>657</v>
      </c>
      <c r="AX818" s="236">
        <f t="shared" ref="AX818" si="14409">+A818</f>
        <v>44642</v>
      </c>
      <c r="AY818" s="6">
        <v>4</v>
      </c>
      <c r="AZ818" s="237">
        <f t="shared" si="14319"/>
        <v>666</v>
      </c>
      <c r="BA818" s="237">
        <f t="shared" si="14320"/>
        <v>412</v>
      </c>
      <c r="BB818" s="129">
        <v>9</v>
      </c>
      <c r="BC818" s="27">
        <f t="shared" si="14321"/>
        <v>1509</v>
      </c>
      <c r="BD818" s="237">
        <f t="shared" si="14322"/>
        <v>447</v>
      </c>
      <c r="BE818" s="228">
        <f t="shared" ref="BE818" si="14410">+Z818</f>
        <v>44642</v>
      </c>
      <c r="BF818" s="131">
        <f t="shared" ref="BF818" si="14411">+B818</f>
        <v>76</v>
      </c>
      <c r="BG818" s="131">
        <f t="shared" ref="BG818" si="14412">+BI818</f>
        <v>17052</v>
      </c>
      <c r="BH818" s="228">
        <f t="shared" ref="BH818" si="14413">+A818</f>
        <v>44642</v>
      </c>
      <c r="BI818" s="131">
        <f t="shared" ref="BI818" si="14414">+C818</f>
        <v>17052</v>
      </c>
      <c r="BJ818" s="1">
        <f t="shared" ref="BJ818" si="14415">+BE818</f>
        <v>44642</v>
      </c>
      <c r="BK818">
        <f t="shared" ref="BK818" si="14416">+BM818-BL818</f>
        <v>2346</v>
      </c>
      <c r="BL818">
        <f t="shared" ref="BL818" si="14417">+M818</f>
        <v>123</v>
      </c>
      <c r="BM818">
        <f t="shared" ref="BM818" si="14418">+L818</f>
        <v>2469</v>
      </c>
      <c r="BN818" s="1">
        <f t="shared" ref="BN818" si="14419">+BJ818</f>
        <v>44642</v>
      </c>
      <c r="BO818">
        <f t="shared" si="14333"/>
        <v>19782</v>
      </c>
      <c r="BP818">
        <f t="shared" si="14334"/>
        <v>8114</v>
      </c>
      <c r="BQ818" s="178">
        <f t="shared" ref="BQ818" si="14420">+A818</f>
        <v>44642</v>
      </c>
      <c r="BR818">
        <f t="shared" ref="BR818" si="14421">+AF818</f>
        <v>279243</v>
      </c>
      <c r="BS818">
        <f t="shared" ref="BS818" si="14422">+AH818</f>
        <v>36121</v>
      </c>
      <c r="BT818">
        <f t="shared" ref="BT818" si="14423">+AJ818</f>
        <v>6364</v>
      </c>
      <c r="BU818">
        <v>15</v>
      </c>
      <c r="BV818">
        <f t="shared" ref="BV818" si="14424">+AD818</f>
        <v>1058</v>
      </c>
      <c r="BW818">
        <f t="shared" si="14340"/>
        <v>66364</v>
      </c>
      <c r="BX818" s="178">
        <f t="shared" ref="BX818" si="14425">+A818</f>
        <v>44642</v>
      </c>
      <c r="BY818">
        <f t="shared" ref="BY818" si="14426">+AL818</f>
        <v>82</v>
      </c>
      <c r="BZ818">
        <f t="shared" ref="BZ818" si="14427">+AN818</f>
        <v>79</v>
      </c>
      <c r="CA818">
        <f t="shared" ref="CA818" si="14428">+AP818</f>
        <v>0</v>
      </c>
      <c r="CB818" s="178">
        <f t="shared" ref="CB818" si="14429">+A818</f>
        <v>44642</v>
      </c>
      <c r="CC818">
        <f t="shared" ref="CC818" si="14430">+AR818</f>
        <v>22091</v>
      </c>
      <c r="CD818">
        <f t="shared" ref="CD818" si="14431">+AT818</f>
        <v>13742</v>
      </c>
      <c r="CE818">
        <f t="shared" ref="CE818" si="14432">+AV818</f>
        <v>853</v>
      </c>
      <c r="CF818" s="178">
        <f t="shared" ref="CF818" si="14433">+A818</f>
        <v>44642</v>
      </c>
      <c r="CG818">
        <f t="shared" ref="CG818" si="14434">+AD818</f>
        <v>1058</v>
      </c>
      <c r="CH818">
        <f t="shared" ref="CH818" si="14435">+AG818</f>
        <v>1236</v>
      </c>
      <c r="CI818" s="178">
        <f t="shared" ref="CI818" si="14436">+A818</f>
        <v>44642</v>
      </c>
      <c r="CJ818">
        <f t="shared" ref="CJ818" si="14437">+AI818</f>
        <v>245</v>
      </c>
      <c r="CK818" s="1">
        <f t="shared" ref="CK818" si="14438">+Z818</f>
        <v>44642</v>
      </c>
      <c r="CL818" s="281">
        <f t="shared" ref="CL818" si="14439">+AD818</f>
        <v>1058</v>
      </c>
      <c r="CM818" s="1">
        <f t="shared" ref="CM818" si="14440">+Z818</f>
        <v>44642</v>
      </c>
      <c r="CN818" s="282">
        <f t="shared" ref="CN818" si="14441">+AI818</f>
        <v>245</v>
      </c>
      <c r="CO818" s="178">
        <f t="shared" ref="CO818" si="14442">+A818</f>
        <v>44642</v>
      </c>
      <c r="CP818">
        <f t="shared" ref="CP818" si="14443">+AQ818</f>
        <v>88</v>
      </c>
      <c r="CQ818">
        <f t="shared" ref="CQ818" si="14444">+AU818</f>
        <v>0</v>
      </c>
      <c r="CR818">
        <f t="shared" ref="CR818" si="14445">+AS818</f>
        <v>0</v>
      </c>
    </row>
    <row r="819" spans="1:96" ht="18" customHeight="1" x14ac:dyDescent="0.55000000000000004">
      <c r="A819" s="178">
        <v>44643</v>
      </c>
      <c r="B819" s="239">
        <v>44</v>
      </c>
      <c r="C819" s="153">
        <f>+B819+C818</f>
        <v>17096</v>
      </c>
      <c r="D819" s="153">
        <f t="shared" ref="D819" si="14446">+C819-F819</f>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4302"/>
        <v>631</v>
      </c>
      <c r="Z819" s="75">
        <f t="shared" ref="Z819" si="14447">+A819</f>
        <v>44643</v>
      </c>
      <c r="AA819" s="229">
        <f t="shared" ref="AA819" si="14448">+AF819+AL819+AR819</f>
        <v>302580</v>
      </c>
      <c r="AB819" s="229">
        <f t="shared" ref="AB819" si="14449">+AH819+AN819+AT819</f>
        <v>51401</v>
      </c>
      <c r="AC819" s="230">
        <f t="shared" ref="AC819" si="14450">+AJ819+AP819+AV819</f>
        <v>7422</v>
      </c>
      <c r="AD819" s="182">
        <f t="shared" si="14307"/>
        <v>1067</v>
      </c>
      <c r="AE819" s="242">
        <f t="shared" si="14308"/>
        <v>279105</v>
      </c>
      <c r="AF819" s="154">
        <v>280310</v>
      </c>
      <c r="AG819" s="183">
        <f t="shared" si="14309"/>
        <v>1458</v>
      </c>
      <c r="AH819" s="154">
        <v>37579</v>
      </c>
      <c r="AI819" s="183">
        <f t="shared" si="14310"/>
        <v>205</v>
      </c>
      <c r="AJ819" s="184">
        <v>6569</v>
      </c>
      <c r="AK819" s="185">
        <f t="shared" si="14311"/>
        <v>0</v>
      </c>
      <c r="AL819" s="154">
        <v>82</v>
      </c>
      <c r="AM819" s="183">
        <f t="shared" si="14312"/>
        <v>1</v>
      </c>
      <c r="AN819" s="154">
        <v>80</v>
      </c>
      <c r="AO819" s="183">
        <f t="shared" si="14313"/>
        <v>0</v>
      </c>
      <c r="AP819" s="186">
        <v>0</v>
      </c>
      <c r="AQ819" s="185">
        <f t="shared" si="14314"/>
        <v>97</v>
      </c>
      <c r="AR819" s="154">
        <v>22188</v>
      </c>
      <c r="AS819" s="183">
        <f t="shared" si="14315"/>
        <v>0</v>
      </c>
      <c r="AT819" s="154">
        <v>13742</v>
      </c>
      <c r="AU819" s="183">
        <f t="shared" si="14316"/>
        <v>0</v>
      </c>
      <c r="AV819" s="187">
        <v>853</v>
      </c>
      <c r="AW819" s="237">
        <f t="shared" si="14317"/>
        <v>658</v>
      </c>
      <c r="AX819" s="236">
        <f t="shared" ref="AX819" si="14451">+A819</f>
        <v>44643</v>
      </c>
      <c r="AY819" s="6">
        <v>4</v>
      </c>
      <c r="AZ819" s="237">
        <f t="shared" si="14319"/>
        <v>670</v>
      </c>
      <c r="BA819" s="237">
        <f t="shared" si="14320"/>
        <v>410</v>
      </c>
      <c r="BB819" s="129">
        <v>8</v>
      </c>
      <c r="BC819" s="27">
        <f t="shared" si="14321"/>
        <v>1517</v>
      </c>
      <c r="BD819" s="237">
        <f t="shared" si="14322"/>
        <v>445</v>
      </c>
      <c r="BE819" s="228">
        <f t="shared" ref="BE819" si="14452">+Z819</f>
        <v>44643</v>
      </c>
      <c r="BF819" s="131">
        <f t="shared" ref="BF819" si="14453">+B819</f>
        <v>44</v>
      </c>
      <c r="BG819" s="131">
        <f t="shared" ref="BG819" si="14454">+BI819</f>
        <v>17096</v>
      </c>
      <c r="BH819" s="228">
        <f t="shared" ref="BH819" si="14455">+A819</f>
        <v>44643</v>
      </c>
      <c r="BI819" s="131">
        <f t="shared" ref="BI819" si="14456">+C819</f>
        <v>17096</v>
      </c>
      <c r="BJ819" s="1">
        <f t="shared" ref="BJ819" si="14457">+BE819</f>
        <v>44643</v>
      </c>
      <c r="BK819">
        <f t="shared" ref="BK819" si="14458">+BM819-BL819</f>
        <v>2722</v>
      </c>
      <c r="BL819">
        <f t="shared" ref="BL819" si="14459">+M819</f>
        <v>107</v>
      </c>
      <c r="BM819">
        <f t="shared" ref="BM819" si="14460">+L819</f>
        <v>2829</v>
      </c>
      <c r="BN819" s="1">
        <f t="shared" ref="BN819" si="14461">+BJ819</f>
        <v>44643</v>
      </c>
      <c r="BO819">
        <f t="shared" si="14333"/>
        <v>20469</v>
      </c>
      <c r="BP819">
        <f t="shared" si="14334"/>
        <v>8035</v>
      </c>
      <c r="BQ819" s="178">
        <f t="shared" ref="BQ819" si="14462">+A819</f>
        <v>44643</v>
      </c>
      <c r="BR819">
        <f t="shared" ref="BR819" si="14463">+AF819</f>
        <v>280310</v>
      </c>
      <c r="BS819">
        <f t="shared" ref="BS819" si="14464">+AH819</f>
        <v>37579</v>
      </c>
      <c r="BT819">
        <f t="shared" ref="BT819" si="14465">+AJ819</f>
        <v>6569</v>
      </c>
      <c r="BU819">
        <v>15</v>
      </c>
      <c r="BV819">
        <f t="shared" ref="BV819" si="14466">+AD819</f>
        <v>1067</v>
      </c>
      <c r="BW819">
        <f t="shared" si="14340"/>
        <v>68232</v>
      </c>
      <c r="BX819" s="178">
        <f t="shared" ref="BX819" si="14467">+A819</f>
        <v>44643</v>
      </c>
      <c r="BY819">
        <f t="shared" ref="BY819" si="14468">+AL819</f>
        <v>82</v>
      </c>
      <c r="BZ819">
        <f t="shared" ref="BZ819" si="14469">+AN819</f>
        <v>80</v>
      </c>
      <c r="CA819">
        <f t="shared" ref="CA819" si="14470">+AP819</f>
        <v>0</v>
      </c>
      <c r="CB819" s="178">
        <f t="shared" ref="CB819" si="14471">+A819</f>
        <v>44643</v>
      </c>
      <c r="CC819">
        <f t="shared" ref="CC819" si="14472">+AR819</f>
        <v>22188</v>
      </c>
      <c r="CD819">
        <f t="shared" ref="CD819" si="14473">+AT819</f>
        <v>13742</v>
      </c>
      <c r="CE819">
        <f t="shared" ref="CE819" si="14474">+AV819</f>
        <v>853</v>
      </c>
      <c r="CF819" s="178">
        <f t="shared" ref="CF819" si="14475">+A819</f>
        <v>44643</v>
      </c>
      <c r="CG819">
        <f t="shared" ref="CG819" si="14476">+AD819</f>
        <v>1067</v>
      </c>
      <c r="CH819">
        <f t="shared" ref="CH819" si="14477">+AG819</f>
        <v>1458</v>
      </c>
      <c r="CI819" s="178">
        <f t="shared" ref="CI819" si="14478">+A819</f>
        <v>44643</v>
      </c>
      <c r="CJ819">
        <f t="shared" ref="CJ819" si="14479">+AI819</f>
        <v>205</v>
      </c>
      <c r="CK819" s="1">
        <f t="shared" ref="CK819" si="14480">+Z819</f>
        <v>44643</v>
      </c>
      <c r="CL819" s="281">
        <f t="shared" ref="CL819" si="14481">+AD819</f>
        <v>1067</v>
      </c>
      <c r="CM819" s="1">
        <f t="shared" ref="CM819" si="14482">+Z819</f>
        <v>44643</v>
      </c>
      <c r="CN819" s="282">
        <f t="shared" ref="CN819" si="14483">+AI819</f>
        <v>205</v>
      </c>
      <c r="CO819" s="178">
        <f t="shared" ref="CO819" si="14484">+A819</f>
        <v>44643</v>
      </c>
      <c r="CP819">
        <f t="shared" ref="CP819" si="14485">+AQ819</f>
        <v>97</v>
      </c>
      <c r="CQ819">
        <f t="shared" ref="CQ819" si="14486">+AU819</f>
        <v>0</v>
      </c>
      <c r="CR819">
        <f t="shared" ref="CR819" si="14487">+AS819</f>
        <v>0</v>
      </c>
    </row>
    <row r="820" spans="1:96" ht="18" customHeight="1" x14ac:dyDescent="0.55000000000000004">
      <c r="A820" s="178">
        <v>44644</v>
      </c>
      <c r="B820" s="239">
        <v>65</v>
      </c>
      <c r="C820" s="153">
        <f>+B820+C819</f>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4302"/>
        <v>632</v>
      </c>
      <c r="Z820" s="75">
        <f t="shared" ref="Z820" si="14488">+A820</f>
        <v>44644</v>
      </c>
      <c r="AA820" s="229">
        <f t="shared" ref="AA820" si="14489">+AF820+AL820+AR820</f>
        <v>304418</v>
      </c>
      <c r="AB820" s="229">
        <f t="shared" ref="AB820" si="14490">+AH820+AN820+AT820</f>
        <v>52786</v>
      </c>
      <c r="AC820" s="230">
        <f t="shared" ref="AC820" si="14491">+AJ820+AP820+AV820</f>
        <v>7623</v>
      </c>
      <c r="AD820" s="182">
        <f t="shared" si="14307"/>
        <v>1699</v>
      </c>
      <c r="AE820" s="242">
        <f t="shared" si="14308"/>
        <v>280804</v>
      </c>
      <c r="AF820" s="154">
        <v>282009</v>
      </c>
      <c r="AG820" s="183">
        <f t="shared" si="14309"/>
        <v>1385</v>
      </c>
      <c r="AH820" s="154">
        <v>38964</v>
      </c>
      <c r="AI820" s="183">
        <f t="shared" si="14310"/>
        <v>201</v>
      </c>
      <c r="AJ820" s="184">
        <v>6770</v>
      </c>
      <c r="AK820" s="185">
        <f t="shared" si="14311"/>
        <v>0</v>
      </c>
      <c r="AL820" s="154">
        <v>82</v>
      </c>
      <c r="AM820" s="183">
        <f t="shared" si="14312"/>
        <v>0</v>
      </c>
      <c r="AN820" s="154">
        <v>80</v>
      </c>
      <c r="AO820" s="183">
        <f t="shared" si="14313"/>
        <v>0</v>
      </c>
      <c r="AP820" s="186">
        <v>0</v>
      </c>
      <c r="AQ820" s="185">
        <f t="shared" si="14314"/>
        <v>139</v>
      </c>
      <c r="AR820" s="154">
        <v>22327</v>
      </c>
      <c r="AS820" s="183">
        <f t="shared" si="14315"/>
        <v>0</v>
      </c>
      <c r="AT820" s="154">
        <v>13742</v>
      </c>
      <c r="AU820" s="183">
        <f t="shared" si="14316"/>
        <v>0</v>
      </c>
      <c r="AV820" s="187">
        <v>853</v>
      </c>
      <c r="AW820" s="237">
        <f t="shared" si="14317"/>
        <v>659</v>
      </c>
      <c r="AX820" s="236">
        <f t="shared" ref="AX820" si="14492">+A820</f>
        <v>44644</v>
      </c>
      <c r="AY820" s="6">
        <v>0</v>
      </c>
      <c r="AZ820" s="237">
        <f t="shared" si="14319"/>
        <v>670</v>
      </c>
      <c r="BA820" s="237">
        <f t="shared" si="14320"/>
        <v>411</v>
      </c>
      <c r="BB820" s="129">
        <v>24</v>
      </c>
      <c r="BC820" s="27">
        <f t="shared" si="14321"/>
        <v>1541</v>
      </c>
      <c r="BD820" s="237">
        <f t="shared" si="14322"/>
        <v>446</v>
      </c>
      <c r="BE820" s="228">
        <f t="shared" ref="BE820" si="14493">+Z820</f>
        <v>44644</v>
      </c>
      <c r="BF820" s="131">
        <f t="shared" ref="BF820" si="14494">+B820</f>
        <v>65</v>
      </c>
      <c r="BG820" s="131">
        <f t="shared" ref="BG820" si="14495">+BI820</f>
        <v>17161</v>
      </c>
      <c r="BH820" s="228">
        <f t="shared" ref="BH820" si="14496">+A820</f>
        <v>44644</v>
      </c>
      <c r="BI820" s="131">
        <f t="shared" ref="BI820" si="14497">+C820</f>
        <v>17161</v>
      </c>
      <c r="BJ820" s="1">
        <f t="shared" ref="BJ820" si="14498">+BE820</f>
        <v>44644</v>
      </c>
      <c r="BK820">
        <f t="shared" ref="BK820" si="14499">+BM820-BL820</f>
        <v>3489</v>
      </c>
      <c r="BL820">
        <f t="shared" ref="BL820" si="14500">+M820</f>
        <v>133</v>
      </c>
      <c r="BM820">
        <f t="shared" ref="BM820" si="14501">+L820</f>
        <v>3622</v>
      </c>
      <c r="BN820" s="1">
        <f t="shared" ref="BN820" si="14502">+BJ820</f>
        <v>44644</v>
      </c>
      <c r="BO820">
        <f t="shared" si="14333"/>
        <v>21784</v>
      </c>
      <c r="BP820">
        <f t="shared" si="14334"/>
        <v>8049</v>
      </c>
      <c r="BQ820" s="178">
        <f t="shared" ref="BQ820" si="14503">+A820</f>
        <v>44644</v>
      </c>
      <c r="BR820">
        <f t="shared" ref="BR820" si="14504">+AF820</f>
        <v>282009</v>
      </c>
      <c r="BS820">
        <f t="shared" ref="BS820" si="14505">+AH820</f>
        <v>38964</v>
      </c>
      <c r="BT820">
        <f t="shared" ref="BT820" si="14506">+AJ820</f>
        <v>6770</v>
      </c>
      <c r="BU820">
        <v>15</v>
      </c>
      <c r="BV820">
        <f t="shared" ref="BV820" si="14507">+AD820</f>
        <v>1699</v>
      </c>
      <c r="BW820">
        <f t="shared" si="14340"/>
        <v>72866</v>
      </c>
      <c r="BX820" s="178">
        <f t="shared" ref="BX820" si="14508">+A820</f>
        <v>44644</v>
      </c>
      <c r="BY820">
        <f t="shared" ref="BY820" si="14509">+AL820</f>
        <v>82</v>
      </c>
      <c r="BZ820">
        <f t="shared" ref="BZ820" si="14510">+AN820</f>
        <v>80</v>
      </c>
      <c r="CA820">
        <f t="shared" ref="CA820" si="14511">+AP820</f>
        <v>0</v>
      </c>
      <c r="CB820" s="178">
        <f t="shared" ref="CB820" si="14512">+A820</f>
        <v>44644</v>
      </c>
      <c r="CC820">
        <f t="shared" ref="CC820" si="14513">+AR820</f>
        <v>22327</v>
      </c>
      <c r="CD820">
        <f t="shared" ref="CD820" si="14514">+AT820</f>
        <v>13742</v>
      </c>
      <c r="CE820">
        <f t="shared" ref="CE820" si="14515">+AV820</f>
        <v>853</v>
      </c>
      <c r="CF820" s="178">
        <f t="shared" ref="CF820" si="14516">+A820</f>
        <v>44644</v>
      </c>
      <c r="CG820">
        <f t="shared" ref="CG820" si="14517">+AD820</f>
        <v>1699</v>
      </c>
      <c r="CH820">
        <f t="shared" ref="CH820" si="14518">+AG820</f>
        <v>1385</v>
      </c>
      <c r="CI820" s="178">
        <f t="shared" ref="CI820" si="14519">+A820</f>
        <v>44644</v>
      </c>
      <c r="CJ820">
        <f t="shared" ref="CJ820" si="14520">+AI820</f>
        <v>201</v>
      </c>
      <c r="CK820" s="1">
        <f t="shared" ref="CK820" si="14521">+Z820</f>
        <v>44644</v>
      </c>
      <c r="CL820" s="281">
        <f t="shared" ref="CL820" si="14522">+AD820</f>
        <v>1699</v>
      </c>
      <c r="CM820" s="1">
        <f t="shared" ref="CM820" si="14523">+Z820</f>
        <v>44644</v>
      </c>
      <c r="CN820" s="282">
        <f t="shared" ref="CN820" si="14524">+AI820</f>
        <v>201</v>
      </c>
      <c r="CO820" s="178">
        <f t="shared" ref="CO820" si="14525">+A820</f>
        <v>44644</v>
      </c>
      <c r="CP820">
        <f t="shared" ref="CP820" si="14526">+AQ820</f>
        <v>139</v>
      </c>
      <c r="CQ820">
        <f t="shared" ref="CQ820" si="14527">+AU820</f>
        <v>0</v>
      </c>
      <c r="CR820">
        <f t="shared" ref="CR820" si="14528">+AS820</f>
        <v>0</v>
      </c>
    </row>
    <row r="821" spans="1:96" ht="18" customHeight="1" x14ac:dyDescent="0.55000000000000004">
      <c r="A821" s="178">
        <v>44645</v>
      </c>
      <c r="B821" s="239">
        <v>55</v>
      </c>
      <c r="C821" s="153">
        <f>+B821+C820</f>
        <v>17216</v>
      </c>
      <c r="D821" s="295">
        <f>+C821-F821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4302"/>
        <v>633</v>
      </c>
      <c r="Z821" s="75">
        <f t="shared" ref="Z821" si="14529">+A821</f>
        <v>44645</v>
      </c>
      <c r="AA821" s="229">
        <f t="shared" ref="AA821" si="14530">+AF821+AL821+AR821</f>
        <v>305176</v>
      </c>
      <c r="AB821" s="229">
        <f t="shared" ref="AB821" si="14531">+AH821+AN821+AT821</f>
        <v>54179</v>
      </c>
      <c r="AC821" s="230">
        <f t="shared" ref="AC821" si="14532">+AJ821+AP821+AV821</f>
        <v>7815</v>
      </c>
      <c r="AD821" s="182">
        <f t="shared" si="14307"/>
        <v>622</v>
      </c>
      <c r="AE821" s="242">
        <f t="shared" si="14308"/>
        <v>281426</v>
      </c>
      <c r="AF821" s="154">
        <v>282631</v>
      </c>
      <c r="AG821" s="183">
        <f t="shared" si="14309"/>
        <v>1393</v>
      </c>
      <c r="AH821" s="154">
        <v>40357</v>
      </c>
      <c r="AI821" s="183">
        <f t="shared" si="14310"/>
        <v>192</v>
      </c>
      <c r="AJ821" s="184">
        <v>6962</v>
      </c>
      <c r="AK821" s="185">
        <f t="shared" si="14311"/>
        <v>0</v>
      </c>
      <c r="AL821" s="154">
        <v>82</v>
      </c>
      <c r="AM821" s="183">
        <f t="shared" si="14312"/>
        <v>0</v>
      </c>
      <c r="AN821" s="154">
        <v>80</v>
      </c>
      <c r="AO821" s="183">
        <f t="shared" si="14313"/>
        <v>0</v>
      </c>
      <c r="AP821" s="186">
        <v>0</v>
      </c>
      <c r="AQ821" s="185">
        <f t="shared" si="14314"/>
        <v>136</v>
      </c>
      <c r="AR821" s="154">
        <v>22463</v>
      </c>
      <c r="AS821" s="183">
        <f t="shared" si="14315"/>
        <v>0</v>
      </c>
      <c r="AT821" s="154">
        <v>13742</v>
      </c>
      <c r="AU821" s="183">
        <f t="shared" si="14316"/>
        <v>0</v>
      </c>
      <c r="AV821" s="187">
        <v>853</v>
      </c>
      <c r="AW821" s="237">
        <f t="shared" si="14317"/>
        <v>660</v>
      </c>
      <c r="AX821" s="236">
        <f t="shared" ref="AX821" si="14533">+A821</f>
        <v>44645</v>
      </c>
      <c r="AY821" s="6">
        <v>1</v>
      </c>
      <c r="AZ821" s="237">
        <f t="shared" si="14319"/>
        <v>671</v>
      </c>
      <c r="BA821" s="237">
        <f t="shared" si="14320"/>
        <v>412</v>
      </c>
      <c r="BB821" s="129">
        <v>19</v>
      </c>
      <c r="BC821" s="27">
        <f t="shared" si="14321"/>
        <v>1560</v>
      </c>
      <c r="BD821" s="237">
        <f t="shared" si="14322"/>
        <v>447</v>
      </c>
      <c r="BE821" s="228">
        <f t="shared" ref="BE821" si="14534">+Z821</f>
        <v>44645</v>
      </c>
      <c r="BF821" s="131">
        <f t="shared" ref="BF821" si="14535">+B821</f>
        <v>55</v>
      </c>
      <c r="BG821" s="131">
        <f t="shared" ref="BG821" si="14536">+BI821</f>
        <v>17216</v>
      </c>
      <c r="BH821" s="228">
        <f t="shared" ref="BH821" si="14537">+A821</f>
        <v>44645</v>
      </c>
      <c r="BI821" s="131">
        <f t="shared" ref="BI821" si="14538">+C821</f>
        <v>17216</v>
      </c>
      <c r="BJ821" s="1">
        <f t="shared" ref="BJ821" si="14539">+BE821</f>
        <v>44645</v>
      </c>
      <c r="BK821">
        <f t="shared" ref="BK821" si="14540">+BM821-BL821</f>
        <v>4320</v>
      </c>
      <c r="BL821">
        <f t="shared" ref="BL821" si="14541">+M821</f>
        <v>110</v>
      </c>
      <c r="BM821">
        <f t="shared" ref="BM821" si="14542">+L821</f>
        <v>4430</v>
      </c>
      <c r="BN821" s="1">
        <f t="shared" ref="BN821" si="14543">+BJ821</f>
        <v>44645</v>
      </c>
      <c r="BO821">
        <f t="shared" si="14333"/>
        <v>22824</v>
      </c>
      <c r="BP821">
        <f t="shared" si="14334"/>
        <v>8169</v>
      </c>
      <c r="BQ821" s="178">
        <f t="shared" ref="BQ821" si="14544">+A821</f>
        <v>44645</v>
      </c>
      <c r="BR821">
        <f t="shared" ref="BR821" si="14545">+AF821</f>
        <v>282631</v>
      </c>
      <c r="BS821">
        <f t="shared" ref="BS821" si="14546">+AH821</f>
        <v>40357</v>
      </c>
      <c r="BT821">
        <f t="shared" ref="BT821" si="14547">+AJ821</f>
        <v>6962</v>
      </c>
      <c r="BU821">
        <v>15</v>
      </c>
      <c r="BV821">
        <f t="shared" ref="BV821" si="14548">+AD821</f>
        <v>622</v>
      </c>
      <c r="BW821">
        <f t="shared" si="14340"/>
        <v>66421</v>
      </c>
      <c r="BX821" s="178">
        <f t="shared" ref="BX821" si="14549">+A821</f>
        <v>44645</v>
      </c>
      <c r="BY821">
        <f t="shared" ref="BY821" si="14550">+AL821</f>
        <v>82</v>
      </c>
      <c r="BZ821">
        <f t="shared" ref="BZ821" si="14551">+AN821</f>
        <v>80</v>
      </c>
      <c r="CA821">
        <f t="shared" ref="CA821" si="14552">+AP821</f>
        <v>0</v>
      </c>
      <c r="CB821" s="178">
        <f t="shared" ref="CB821" si="14553">+A821</f>
        <v>44645</v>
      </c>
      <c r="CC821">
        <f t="shared" ref="CC821" si="14554">+AR821</f>
        <v>22463</v>
      </c>
      <c r="CD821">
        <f t="shared" ref="CD821" si="14555">+AT821</f>
        <v>13742</v>
      </c>
      <c r="CE821">
        <f t="shared" ref="CE821" si="14556">+AV821</f>
        <v>853</v>
      </c>
      <c r="CF821" s="178">
        <f t="shared" ref="CF821" si="14557">+A821</f>
        <v>44645</v>
      </c>
      <c r="CG821">
        <f t="shared" ref="CG821" si="14558">+AD821</f>
        <v>622</v>
      </c>
      <c r="CH821">
        <f t="shared" ref="CH821" si="14559">+AG821</f>
        <v>1393</v>
      </c>
      <c r="CI821" s="178">
        <f t="shared" ref="CI821" si="14560">+A821</f>
        <v>44645</v>
      </c>
      <c r="CJ821">
        <f t="shared" ref="CJ821" si="14561">+AI821</f>
        <v>192</v>
      </c>
      <c r="CK821" s="1">
        <f t="shared" ref="CK821" si="14562">+Z821</f>
        <v>44645</v>
      </c>
      <c r="CL821" s="281">
        <f t="shared" ref="CL821" si="14563">+AD821</f>
        <v>622</v>
      </c>
      <c r="CM821" s="1">
        <f t="shared" ref="CM821" si="14564">+Z821</f>
        <v>44645</v>
      </c>
      <c r="CN821" s="282">
        <f t="shared" ref="CN821" si="14565">+AI821</f>
        <v>192</v>
      </c>
      <c r="CO821" s="178">
        <f t="shared" ref="CO821" si="14566">+A821</f>
        <v>44645</v>
      </c>
      <c r="CP821">
        <f t="shared" ref="CP821" si="14567">+AQ821</f>
        <v>136</v>
      </c>
      <c r="CQ821">
        <f t="shared" ref="CQ821" si="14568">+AU821</f>
        <v>0</v>
      </c>
      <c r="CR821">
        <f t="shared" ref="CR821" si="14569">+AS821</f>
        <v>0</v>
      </c>
    </row>
    <row r="822" spans="1:96" ht="18" customHeight="1" x14ac:dyDescent="0.55000000000000004">
      <c r="A822" s="178">
        <v>44646</v>
      </c>
      <c r="B822" s="239">
        <v>37</v>
      </c>
      <c r="C822" s="153">
        <f>+B822+C821</f>
        <v>17253</v>
      </c>
      <c r="D822" s="295">
        <f>+C822-F822</f>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4302"/>
        <v>634</v>
      </c>
      <c r="Z822" s="75">
        <f t="shared" ref="Z822" si="14570">+A822</f>
        <v>44646</v>
      </c>
      <c r="AA822" s="229">
        <f t="shared" ref="AA822" si="14571">+AF822+AL822+AR822</f>
        <v>306043</v>
      </c>
      <c r="AB822" s="229">
        <f t="shared" ref="AB822" si="14572">+AH822+AN822+AT822</f>
        <v>55626</v>
      </c>
      <c r="AC822" s="230">
        <f t="shared" ref="AC822" si="14573">+AJ822+AP822+AV822</f>
        <v>7954</v>
      </c>
      <c r="AD822" s="182">
        <f t="shared" ref="AD822" si="14574">+AF822-AF821</f>
        <v>764</v>
      </c>
      <c r="AE822" s="242">
        <f t="shared" ref="AE822" si="14575">+AE821+AD822</f>
        <v>282190</v>
      </c>
      <c r="AF822" s="154">
        <v>283395</v>
      </c>
      <c r="AG822" s="183">
        <f t="shared" si="14309"/>
        <v>1447</v>
      </c>
      <c r="AH822" s="154">
        <v>41804</v>
      </c>
      <c r="AI822" s="183">
        <f t="shared" si="14310"/>
        <v>139</v>
      </c>
      <c r="AJ822" s="184">
        <v>7101</v>
      </c>
      <c r="AK822" s="185">
        <f t="shared" ref="AK822" si="14576">+AL822-AL821</f>
        <v>0</v>
      </c>
      <c r="AL822" s="154">
        <v>82</v>
      </c>
      <c r="AM822" s="183">
        <f t="shared" ref="AM822" si="14577">+AN822-AN821</f>
        <v>0</v>
      </c>
      <c r="AN822" s="154">
        <v>80</v>
      </c>
      <c r="AO822" s="183">
        <f t="shared" ref="AO822" si="14578">+AP822-AP821</f>
        <v>0</v>
      </c>
      <c r="AP822" s="186">
        <v>0</v>
      </c>
      <c r="AQ822" s="185">
        <f t="shared" ref="AQ822" si="14579">+AR822-AR821</f>
        <v>103</v>
      </c>
      <c r="AR822" s="154">
        <v>22566</v>
      </c>
      <c r="AS822" s="183">
        <f t="shared" ref="AS822" si="14580">+AT822-AT821</f>
        <v>0</v>
      </c>
      <c r="AT822" s="154">
        <v>13742</v>
      </c>
      <c r="AU822" s="183">
        <f t="shared" ref="AU822" si="14581">+AV822-AV821</f>
        <v>0</v>
      </c>
      <c r="AV822" s="187">
        <v>853</v>
      </c>
      <c r="AW822" s="237">
        <f t="shared" si="14317"/>
        <v>661</v>
      </c>
      <c r="AX822" s="236">
        <f t="shared" ref="AX822" si="14582">+A822</f>
        <v>44646</v>
      </c>
      <c r="AY822" s="6">
        <v>1</v>
      </c>
      <c r="AZ822" s="237">
        <f t="shared" ref="AZ822" si="14583">+AZ821+AY822</f>
        <v>672</v>
      </c>
      <c r="BA822" s="237">
        <f t="shared" si="14320"/>
        <v>413</v>
      </c>
      <c r="BB822" s="129">
        <v>10</v>
      </c>
      <c r="BC822" s="27">
        <f t="shared" ref="BC822" si="14584">+BC821+BB822</f>
        <v>1570</v>
      </c>
      <c r="BD822" s="237">
        <f t="shared" si="14322"/>
        <v>448</v>
      </c>
      <c r="BE822" s="228">
        <f t="shared" ref="BE822" si="14585">+Z822</f>
        <v>44646</v>
      </c>
      <c r="BF822" s="131">
        <f t="shared" ref="BF822" si="14586">+B822</f>
        <v>37</v>
      </c>
      <c r="BG822" s="131">
        <f t="shared" ref="BG822" si="14587">+BI822</f>
        <v>17253</v>
      </c>
      <c r="BH822" s="228">
        <f t="shared" ref="BH822" si="14588">+A822</f>
        <v>44646</v>
      </c>
      <c r="BI822" s="131">
        <f t="shared" ref="BI822" si="14589">+C822</f>
        <v>17253</v>
      </c>
      <c r="BJ822" s="1">
        <f t="shared" ref="BJ822" si="14590">+BE822</f>
        <v>44646</v>
      </c>
      <c r="BK822">
        <f t="shared" ref="BK822" si="14591">+BM822-BL822</f>
        <v>4333</v>
      </c>
      <c r="BL822">
        <f t="shared" ref="BL822" si="14592">+M822</f>
        <v>115</v>
      </c>
      <c r="BM822">
        <f t="shared" ref="BM822" si="14593">+L822</f>
        <v>4448</v>
      </c>
      <c r="BN822" s="1">
        <f t="shared" ref="BN822" si="14594">+BJ822</f>
        <v>44646</v>
      </c>
      <c r="BO822">
        <f t="shared" ref="BO822" si="14595">+BO818+BM822</f>
        <v>24230</v>
      </c>
      <c r="BP822">
        <f t="shared" ref="BP822" si="14596">+BP818+BL822</f>
        <v>8229</v>
      </c>
      <c r="BQ822" s="178">
        <f t="shared" ref="BQ822" si="14597">+A822</f>
        <v>44646</v>
      </c>
      <c r="BR822">
        <f t="shared" ref="BR822" si="14598">+AF822</f>
        <v>283395</v>
      </c>
      <c r="BS822">
        <f t="shared" ref="BS822" si="14599">+AH822</f>
        <v>41804</v>
      </c>
      <c r="BT822">
        <f t="shared" ref="BT822" si="14600">+AJ822</f>
        <v>7101</v>
      </c>
      <c r="BU822">
        <v>15</v>
      </c>
      <c r="BV822">
        <f t="shared" ref="BV822" si="14601">+AD822</f>
        <v>764</v>
      </c>
      <c r="BW822">
        <f t="shared" ref="BW822" si="14602">+BW818+BV822</f>
        <v>67128</v>
      </c>
      <c r="BX822" s="178">
        <f t="shared" ref="BX822" si="14603">+A822</f>
        <v>44646</v>
      </c>
      <c r="BY822">
        <f t="shared" ref="BY822" si="14604">+AL822</f>
        <v>82</v>
      </c>
      <c r="BZ822">
        <f t="shared" ref="BZ822" si="14605">+AN822</f>
        <v>80</v>
      </c>
      <c r="CA822">
        <f t="shared" ref="CA822" si="14606">+AP822</f>
        <v>0</v>
      </c>
      <c r="CB822" s="178">
        <f t="shared" ref="CB822" si="14607">+A822</f>
        <v>44646</v>
      </c>
      <c r="CC822">
        <f t="shared" ref="CC822" si="14608">+AR822</f>
        <v>22566</v>
      </c>
      <c r="CD822">
        <f t="shared" ref="CD822" si="14609">+AT822</f>
        <v>13742</v>
      </c>
      <c r="CE822">
        <f t="shared" ref="CE822" si="14610">+AV822</f>
        <v>853</v>
      </c>
      <c r="CF822" s="178">
        <f t="shared" ref="CF822" si="14611">+A822</f>
        <v>44646</v>
      </c>
      <c r="CG822">
        <f t="shared" ref="CG822" si="14612">+AD822</f>
        <v>764</v>
      </c>
      <c r="CH822">
        <f t="shared" ref="CH822" si="14613">+AG822</f>
        <v>1447</v>
      </c>
      <c r="CI822" s="178">
        <f t="shared" ref="CI822" si="14614">+A822</f>
        <v>44646</v>
      </c>
      <c r="CJ822">
        <f t="shared" ref="CJ822" si="14615">+AI822</f>
        <v>139</v>
      </c>
      <c r="CK822" s="1">
        <f t="shared" ref="CK822" si="14616">+Z822</f>
        <v>44646</v>
      </c>
      <c r="CL822" s="281">
        <f t="shared" ref="CL822" si="14617">+AD822</f>
        <v>764</v>
      </c>
      <c r="CM822" s="1">
        <f t="shared" ref="CM822" si="14618">+Z822</f>
        <v>44646</v>
      </c>
      <c r="CN822" s="282">
        <f t="shared" ref="CN822" si="14619">+AI822</f>
        <v>139</v>
      </c>
      <c r="CO822" s="178">
        <f t="shared" ref="CO822" si="14620">+A822</f>
        <v>44646</v>
      </c>
      <c r="CP822">
        <f t="shared" ref="CP822" si="14621">+AQ822</f>
        <v>103</v>
      </c>
      <c r="CQ822">
        <f t="shared" ref="CQ822" si="14622">+AU822</f>
        <v>0</v>
      </c>
      <c r="CR822">
        <f t="shared" ref="CR822" si="14623">+AS822</f>
        <v>0</v>
      </c>
    </row>
    <row r="823" spans="1:96" ht="18" customHeight="1" x14ac:dyDescent="0.55000000000000004">
      <c r="A823" s="178">
        <v>44647</v>
      </c>
      <c r="B823" s="239">
        <v>56</v>
      </c>
      <c r="C823" s="153">
        <f>+B823+C822</f>
        <v>17309</v>
      </c>
      <c r="D823" s="295">
        <f>+C823-F823</f>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4302"/>
        <v>635</v>
      </c>
      <c r="Z823" s="75">
        <f t="shared" ref="Z823" si="14624">+A823</f>
        <v>44647</v>
      </c>
      <c r="AA823" s="229">
        <f t="shared" ref="AA823" si="14625">+AF823+AL823+AR823</f>
        <v>306932</v>
      </c>
      <c r="AB823" s="229">
        <f t="shared" ref="AB823" si="14626">+AH823+AN823+AT823</f>
        <v>56454</v>
      </c>
      <c r="AC823" s="230">
        <f t="shared" ref="AC823" si="14627">+AJ823+AP823+AV823</f>
        <v>8105</v>
      </c>
      <c r="AD823" s="182">
        <f t="shared" ref="AD823" si="14628">+AF823-AF822</f>
        <v>686</v>
      </c>
      <c r="AE823" s="242">
        <f t="shared" ref="AE823" si="14629">+AE822+AD823</f>
        <v>282876</v>
      </c>
      <c r="AF823" s="154">
        <v>284081</v>
      </c>
      <c r="AG823" s="183">
        <f t="shared" ref="AG823" si="14630">+AH823-AH822</f>
        <v>828</v>
      </c>
      <c r="AH823" s="154">
        <v>42632</v>
      </c>
      <c r="AI823" s="183">
        <f t="shared" ref="AI823" si="14631">+AJ823-AJ822</f>
        <v>151</v>
      </c>
      <c r="AJ823" s="184">
        <v>7252</v>
      </c>
      <c r="AK823" s="185">
        <f t="shared" ref="AK823" si="14632">+AL823-AL822</f>
        <v>0</v>
      </c>
      <c r="AL823" s="154">
        <v>82</v>
      </c>
      <c r="AM823" s="183">
        <f t="shared" ref="AM823" si="14633">+AN823-AN822</f>
        <v>0</v>
      </c>
      <c r="AN823" s="154">
        <v>80</v>
      </c>
      <c r="AO823" s="183">
        <f t="shared" ref="AO823" si="14634">+AP823-AP822</f>
        <v>0</v>
      </c>
      <c r="AP823" s="186">
        <v>0</v>
      </c>
      <c r="AQ823" s="185">
        <f t="shared" ref="AQ823" si="14635">+AR823-AR822</f>
        <v>203</v>
      </c>
      <c r="AR823" s="154">
        <v>22769</v>
      </c>
      <c r="AS823" s="183">
        <f t="shared" ref="AS823" si="14636">+AT823-AT822</f>
        <v>0</v>
      </c>
      <c r="AT823" s="154">
        <v>13742</v>
      </c>
      <c r="AU823" s="183">
        <f t="shared" ref="AU823" si="14637">+AV823-AV822</f>
        <v>0</v>
      </c>
      <c r="AV823" s="187">
        <v>853</v>
      </c>
      <c r="AW823" s="237">
        <f t="shared" si="14317"/>
        <v>662</v>
      </c>
      <c r="AX823" s="236">
        <f t="shared" ref="AX823" si="14638">+A823</f>
        <v>44647</v>
      </c>
      <c r="AY823" s="6">
        <v>0</v>
      </c>
      <c r="AZ823" s="237">
        <f t="shared" ref="AZ823" si="14639">+AZ822+AY823</f>
        <v>672</v>
      </c>
      <c r="BA823" s="237">
        <f t="shared" si="14320"/>
        <v>411</v>
      </c>
      <c r="BB823" s="129">
        <v>7</v>
      </c>
      <c r="BC823" s="27">
        <f t="shared" ref="BC823" si="14640">+BC822+BB823</f>
        <v>1577</v>
      </c>
      <c r="BD823" s="237">
        <f t="shared" si="14322"/>
        <v>446</v>
      </c>
      <c r="BE823" s="228">
        <f t="shared" ref="BE823" si="14641">+Z823</f>
        <v>44647</v>
      </c>
      <c r="BF823" s="131">
        <f t="shared" ref="BF823" si="14642">+B823</f>
        <v>56</v>
      </c>
      <c r="BG823" s="131">
        <f t="shared" ref="BG823" si="14643">+BI823</f>
        <v>17309</v>
      </c>
      <c r="BH823" s="228">
        <f t="shared" ref="BH823" si="14644">+A823</f>
        <v>44647</v>
      </c>
      <c r="BI823" s="131">
        <f t="shared" ref="BI823" si="14645">+C823</f>
        <v>17309</v>
      </c>
      <c r="BJ823" s="1">
        <f t="shared" ref="BJ823" si="14646">+BE823</f>
        <v>44647</v>
      </c>
      <c r="BK823">
        <f t="shared" ref="BK823" si="14647">+BM823-BL823</f>
        <v>4996</v>
      </c>
      <c r="BL823">
        <f t="shared" ref="BL823" si="14648">+M823</f>
        <v>138</v>
      </c>
      <c r="BM823">
        <f t="shared" ref="BM823" si="14649">+L823</f>
        <v>5134</v>
      </c>
      <c r="BN823" s="1">
        <f t="shared" ref="BN823" si="14650">+BJ823</f>
        <v>44647</v>
      </c>
      <c r="BO823">
        <f t="shared" ref="BO823" si="14651">+BO819+BM823</f>
        <v>25603</v>
      </c>
      <c r="BP823">
        <f t="shared" ref="BP823" si="14652">+BP819+BL823</f>
        <v>8173</v>
      </c>
      <c r="BQ823" s="178">
        <f t="shared" ref="BQ823" si="14653">+A823</f>
        <v>44647</v>
      </c>
      <c r="BR823">
        <f t="shared" ref="BR823" si="14654">+AF823</f>
        <v>284081</v>
      </c>
      <c r="BS823">
        <f t="shared" ref="BS823" si="14655">+AH823</f>
        <v>42632</v>
      </c>
      <c r="BT823">
        <f t="shared" ref="BT823" si="14656">+AJ823</f>
        <v>7252</v>
      </c>
      <c r="BU823">
        <v>15</v>
      </c>
      <c r="BV823">
        <f t="shared" ref="BV823" si="14657">+AD823</f>
        <v>686</v>
      </c>
      <c r="BW823">
        <f t="shared" ref="BW823" si="14658">+BW819+BV823</f>
        <v>68918</v>
      </c>
      <c r="BX823" s="178">
        <f t="shared" ref="BX823" si="14659">+A823</f>
        <v>44647</v>
      </c>
      <c r="BY823">
        <f t="shared" ref="BY823" si="14660">+AL823</f>
        <v>82</v>
      </c>
      <c r="BZ823">
        <f t="shared" ref="BZ823" si="14661">+AN823</f>
        <v>80</v>
      </c>
      <c r="CA823">
        <f t="shared" ref="CA823" si="14662">+AP823</f>
        <v>0</v>
      </c>
      <c r="CB823" s="178">
        <f t="shared" ref="CB823" si="14663">+A823</f>
        <v>44647</v>
      </c>
      <c r="CC823">
        <f t="shared" ref="CC823" si="14664">+AR823</f>
        <v>22769</v>
      </c>
      <c r="CD823">
        <f t="shared" ref="CD823" si="14665">+AT823</f>
        <v>13742</v>
      </c>
      <c r="CE823">
        <f t="shared" ref="CE823" si="14666">+AV823</f>
        <v>853</v>
      </c>
      <c r="CF823" s="178">
        <f t="shared" ref="CF823" si="14667">+A823</f>
        <v>44647</v>
      </c>
      <c r="CG823">
        <f t="shared" ref="CG823" si="14668">+AD823</f>
        <v>686</v>
      </c>
      <c r="CH823">
        <f t="shared" ref="CH823" si="14669">+AG823</f>
        <v>828</v>
      </c>
      <c r="CI823" s="178">
        <f t="shared" ref="CI823" si="14670">+A823</f>
        <v>44647</v>
      </c>
      <c r="CJ823">
        <f t="shared" ref="CJ823" si="14671">+AI823</f>
        <v>151</v>
      </c>
      <c r="CK823" s="1">
        <f t="shared" ref="CK823" si="14672">+Z823</f>
        <v>44647</v>
      </c>
      <c r="CL823" s="281">
        <f t="shared" ref="CL823" si="14673">+AD823</f>
        <v>686</v>
      </c>
      <c r="CM823" s="1">
        <f t="shared" ref="CM823" si="14674">+Z823</f>
        <v>44647</v>
      </c>
      <c r="CN823" s="282">
        <f t="shared" ref="CN823" si="14675">+AI823</f>
        <v>151</v>
      </c>
      <c r="CO823" s="178">
        <f t="shared" ref="CO823" si="14676">+A823</f>
        <v>44647</v>
      </c>
      <c r="CP823">
        <f t="shared" ref="CP823" si="14677">+AQ823</f>
        <v>203</v>
      </c>
      <c r="CQ823">
        <f t="shared" ref="CQ823" si="14678">+AU823</f>
        <v>0</v>
      </c>
      <c r="CR823">
        <f t="shared" ref="CR823" si="14679">+AS823</f>
        <v>0</v>
      </c>
    </row>
    <row r="824" spans="1:96" ht="18" customHeight="1" x14ac:dyDescent="0.55000000000000004">
      <c r="A824" s="178"/>
      <c r="B824" s="239"/>
      <c r="C824" s="153"/>
      <c r="D824" s="153"/>
      <c r="E824" s="146"/>
      <c r="F824" s="146"/>
      <c r="G824" s="146"/>
      <c r="H824" s="134"/>
      <c r="I824" s="146"/>
      <c r="J824" s="134"/>
      <c r="K824" s="42"/>
      <c r="L824" s="145"/>
      <c r="M824" s="239"/>
      <c r="N824" s="134"/>
      <c r="O824" s="134"/>
      <c r="P824" s="146"/>
      <c r="Q824" s="146"/>
      <c r="R824" s="134"/>
      <c r="S824" s="134"/>
      <c r="T824" s="146"/>
      <c r="U824" s="146"/>
      <c r="V824" s="134"/>
      <c r="W824" s="42"/>
      <c r="X824" s="147"/>
      <c r="Y824" s="5"/>
      <c r="Z824" s="75"/>
      <c r="AA824" s="229"/>
      <c r="AB824" s="229"/>
      <c r="AC824" s="230"/>
      <c r="AD824" s="182"/>
      <c r="AE824" s="242"/>
      <c r="AF824" s="154"/>
      <c r="AG824" s="183"/>
      <c r="AH824" s="154"/>
      <c r="AI824" s="183"/>
      <c r="AJ824" s="184"/>
      <c r="AK824" s="185"/>
      <c r="AL824" s="154"/>
      <c r="AM824" s="183"/>
      <c r="AN824" s="154"/>
      <c r="AO824" s="183"/>
      <c r="AP824" s="186"/>
      <c r="AQ824" s="185"/>
      <c r="AR824" s="154"/>
      <c r="AS824" s="183"/>
      <c r="AT824" s="154"/>
      <c r="AU824" s="183"/>
      <c r="AV824" s="187"/>
      <c r="AW824" s="237"/>
      <c r="AX824" s="236"/>
      <c r="AY824" s="6"/>
      <c r="AZ824" s="237"/>
      <c r="BA824" s="237"/>
      <c r="BB824" s="129"/>
      <c r="BC824" s="27"/>
      <c r="BD824" s="237"/>
      <c r="BE824" s="228"/>
      <c r="BF824" s="131"/>
      <c r="BG824" s="131"/>
      <c r="BH824" s="228"/>
      <c r="BI824" s="131"/>
      <c r="BJ824" s="1"/>
      <c r="BN824" s="1"/>
      <c r="BQ824" s="178"/>
      <c r="BX824" s="178"/>
      <c r="CB824" s="178"/>
      <c r="CF824" s="178"/>
      <c r="CH824">
        <f t="shared" si="13393"/>
        <v>0</v>
      </c>
      <c r="CI824" s="178"/>
      <c r="CK824" s="1"/>
      <c r="CL824" s="281"/>
      <c r="CM824" s="1"/>
      <c r="CN824" s="282"/>
      <c r="CO824" s="178"/>
    </row>
    <row r="825" spans="1:96" ht="18" customHeight="1" x14ac:dyDescent="0.55000000000000004">
      <c r="A825" s="178"/>
      <c r="B825" s="239"/>
      <c r="C825" s="153"/>
      <c r="D825" s="153"/>
      <c r="E825" s="146"/>
      <c r="F825" s="146"/>
      <c r="G825" s="146"/>
      <c r="H825" s="134"/>
      <c r="I825" s="146"/>
      <c r="J825" s="134"/>
      <c r="K825" s="42"/>
      <c r="L825" s="145"/>
      <c r="M825" s="146"/>
      <c r="N825" s="134"/>
      <c r="O825" s="134"/>
      <c r="P825" s="146"/>
      <c r="Q825" s="146"/>
      <c r="R825" s="134"/>
      <c r="S825" s="134"/>
      <c r="T825" s="146"/>
      <c r="U825" s="146"/>
      <c r="V825" s="134"/>
      <c r="W825" s="42"/>
      <c r="X825" s="147"/>
      <c r="Y825" s="5"/>
      <c r="Z825" s="75"/>
      <c r="AA825" s="229"/>
      <c r="AB825" s="229"/>
      <c r="AC825" s="230"/>
      <c r="AD825" s="182"/>
      <c r="AE825" s="242"/>
      <c r="AF825" s="154"/>
      <c r="AG825" s="183"/>
      <c r="AH825" s="154"/>
      <c r="AI825" s="183"/>
      <c r="AJ825" s="184"/>
      <c r="AK825" s="185"/>
      <c r="AL825" s="154"/>
      <c r="AM825" s="183"/>
      <c r="AN825" s="154"/>
      <c r="AO825" s="183"/>
      <c r="AP825" s="186"/>
      <c r="AQ825" s="185"/>
      <c r="AR825" s="154"/>
      <c r="AS825" s="183"/>
      <c r="AT825" s="154"/>
      <c r="AU825" s="183"/>
      <c r="AV825" s="187"/>
      <c r="AW825" s="237"/>
      <c r="AX825" s="236"/>
      <c r="AY825" s="6"/>
      <c r="AZ825" s="237"/>
      <c r="BA825" s="237"/>
      <c r="BB825" s="129"/>
      <c r="BC825" s="27"/>
      <c r="BD825" s="237"/>
      <c r="BE825" s="228"/>
      <c r="BF825" s="131"/>
      <c r="BG825" s="131"/>
      <c r="BH825" s="228"/>
      <c r="BI825" s="131"/>
      <c r="BJ825" s="1"/>
      <c r="BN825" s="1"/>
      <c r="BQ825" s="178"/>
      <c r="BX825" s="178"/>
      <c r="CB825" s="178"/>
      <c r="CF825" s="178"/>
      <c r="CI825" s="178"/>
      <c r="CK825" s="1"/>
      <c r="CL825" s="281"/>
      <c r="CM825" s="1"/>
      <c r="CN825" s="282"/>
      <c r="CO825" s="178"/>
    </row>
    <row r="826" spans="1:96" ht="7" customHeight="1" thickBot="1" x14ac:dyDescent="0.6">
      <c r="A826" s="66"/>
      <c r="B826" s="145"/>
      <c r="C826" s="153"/>
      <c r="D826" s="146"/>
      <c r="E826" s="146"/>
      <c r="F826" s="146"/>
      <c r="G826" s="146"/>
      <c r="H826" s="134"/>
      <c r="I826" s="146"/>
      <c r="J826" s="134"/>
      <c r="K826" s="147"/>
      <c r="L826" s="145"/>
      <c r="M826" s="146"/>
      <c r="N826" s="134"/>
      <c r="O826" s="134"/>
      <c r="P826" s="146"/>
      <c r="Q826" s="146"/>
      <c r="R826" s="134"/>
      <c r="S826" s="134"/>
      <c r="T826" s="146"/>
      <c r="U826" s="146"/>
      <c r="V826" s="134"/>
      <c r="W826" s="42"/>
      <c r="X826" s="147"/>
      <c r="Z826" s="66"/>
      <c r="AA826" s="64"/>
      <c r="AB826" s="64"/>
      <c r="AC826" s="64"/>
      <c r="AD826" s="182"/>
      <c r="AE826" s="242"/>
      <c r="AF826" s="154"/>
      <c r="AG826" s="183"/>
      <c r="AH826" s="154"/>
      <c r="AI826" s="183"/>
      <c r="AJ826" s="184"/>
      <c r="AK826" s="185"/>
      <c r="AL826" s="154"/>
      <c r="AM826" s="183"/>
      <c r="AN826" s="154"/>
      <c r="AO826" s="183"/>
      <c r="AP826" s="186"/>
      <c r="AQ826" s="185"/>
      <c r="AR826" s="154"/>
      <c r="AS826" s="183"/>
      <c r="AT826" s="154"/>
      <c r="AU826" s="183"/>
      <c r="AV826" s="187"/>
    </row>
    <row r="827" spans="1:96" x14ac:dyDescent="0.55000000000000004">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AE827">
        <f>SUM(AD443:AD448)</f>
        <v>190</v>
      </c>
      <c r="AY827" s="45" t="s">
        <v>475</v>
      </c>
      <c r="BB827" s="45" t="s">
        <v>474</v>
      </c>
      <c r="BV827">
        <f>SUM(BV442:BV826)</f>
        <v>272931</v>
      </c>
    </row>
    <row r="828" spans="1:96" x14ac:dyDescent="0.55000000000000004">
      <c r="B828">
        <f>SUM(B554:B584)</f>
        <v>832</v>
      </c>
      <c r="AI828" s="258">
        <f>SUM(AI189:AI558)</f>
        <v>205</v>
      </c>
      <c r="AY828" s="45">
        <f>SUM(AY359:AY413)</f>
        <v>69</v>
      </c>
      <c r="BB828" s="45">
        <f>SUM(BB374:BB413)</f>
        <v>941</v>
      </c>
    </row>
    <row r="829" spans="1:96" x14ac:dyDescent="0.55000000000000004">
      <c r="L829">
        <f>SUM(L97:L828)</f>
        <v>62826</v>
      </c>
      <c r="P829">
        <f>SUM(P97:P828)</f>
        <v>5427</v>
      </c>
      <c r="AD829">
        <f>SUM(AD188:AD194)</f>
        <v>82</v>
      </c>
      <c r="AY829" s="45" t="s">
        <v>686</v>
      </c>
    </row>
    <row r="830" spans="1:96" ht="15" customHeight="1" x14ac:dyDescent="0.55000000000000004">
      <c r="A830" s="129"/>
      <c r="D830">
        <f>SUM(B229:B259)</f>
        <v>435</v>
      </c>
      <c r="Z830" s="129"/>
      <c r="AA830" s="129"/>
      <c r="AB830" s="129"/>
      <c r="AC830" s="129"/>
      <c r="AF830">
        <f>SUM(AD188:AD558)</f>
        <v>10740</v>
      </c>
      <c r="AY830" s="45">
        <f>SUM(AY581:AY826)</f>
        <v>262</v>
      </c>
    </row>
    <row r="831" spans="1:96" x14ac:dyDescent="0.55000000000000004">
      <c r="AB831" s="45" t="s">
        <v>828</v>
      </c>
      <c r="AD831" s="45">
        <f>SUM(AD810:AD816)</f>
        <v>17671</v>
      </c>
      <c r="AE831" s="45"/>
      <c r="AF831" s="45"/>
      <c r="AG831" s="45"/>
      <c r="AH831" s="45"/>
      <c r="AI831" s="45">
        <f>SUM(AI810:AI816)</f>
        <v>1903</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97"/>
  <sheetViews>
    <sheetView zoomScaleNormal="100" workbookViewId="0">
      <pane xSplit="3" ySplit="1" topLeftCell="D573" activePane="bottomRight" state="frozen"/>
      <selection pane="topRight" activeCell="C1" sqref="C1"/>
      <selection pane="bottomLeft" activeCell="A2" sqref="A2"/>
      <selection pane="bottomRight" activeCell="D586" sqref="D58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8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8"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8"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8" ht="17.5" customHeight="1" x14ac:dyDescent="0.55000000000000004">
      <c r="B579" s="264">
        <f t="shared" ref="B579:B584" si="676">SUM(D579:AF579)-J579</f>
        <v>80</v>
      </c>
      <c r="C579" s="1">
        <v>44640</v>
      </c>
      <c r="D579">
        <v>17</v>
      </c>
      <c r="E579">
        <v>7</v>
      </c>
      <c r="F579">
        <v>2</v>
      </c>
      <c r="I579">
        <v>6</v>
      </c>
      <c r="J579" s="264">
        <f t="shared" si="505"/>
        <v>48</v>
      </c>
      <c r="K579">
        <v>4</v>
      </c>
      <c r="O579">
        <v>15</v>
      </c>
      <c r="S579">
        <v>3</v>
      </c>
      <c r="U579">
        <v>18</v>
      </c>
      <c r="AB579">
        <v>3</v>
      </c>
      <c r="AD579">
        <v>4</v>
      </c>
      <c r="AE579">
        <v>1</v>
      </c>
      <c r="AG579" s="1">
        <f t="shared" ref="AG579:AG584" si="677">+C579</f>
        <v>44640</v>
      </c>
      <c r="AH579" s="265">
        <f t="shared" ref="AH579" si="678">+AK579-AI579-AJ579</f>
        <v>63</v>
      </c>
      <c r="AI579" s="265">
        <f t="shared" ref="AI579" si="679">+H579</f>
        <v>0</v>
      </c>
      <c r="AJ579">
        <f t="shared" ref="AJ579" si="680">+D579</f>
        <v>17</v>
      </c>
      <c r="AK579" s="265">
        <f t="shared" ref="AK579:AK584" si="681">+B579</f>
        <v>80</v>
      </c>
    </row>
    <row r="580" spans="2:38" ht="17.5" customHeight="1" x14ac:dyDescent="0.55000000000000004">
      <c r="B580" s="264">
        <f t="shared" si="676"/>
        <v>57</v>
      </c>
      <c r="C580" s="1">
        <v>44641</v>
      </c>
      <c r="D580">
        <v>8</v>
      </c>
      <c r="E580">
        <v>12</v>
      </c>
      <c r="F580">
        <v>6</v>
      </c>
      <c r="I580">
        <v>5</v>
      </c>
      <c r="J580" s="264">
        <f t="shared" si="505"/>
        <v>26</v>
      </c>
      <c r="K580">
        <v>4</v>
      </c>
      <c r="O580">
        <v>9</v>
      </c>
      <c r="S580">
        <v>1</v>
      </c>
      <c r="Y580">
        <v>1</v>
      </c>
      <c r="AD580">
        <v>1</v>
      </c>
      <c r="AE580">
        <v>10</v>
      </c>
      <c r="AG580" s="1">
        <f t="shared" si="677"/>
        <v>44641</v>
      </c>
      <c r="AH580" s="265">
        <f t="shared" ref="AH580" si="682">+AK580-AI580-AJ580</f>
        <v>49</v>
      </c>
      <c r="AI580" s="265">
        <f t="shared" ref="AI580" si="683">+H580</f>
        <v>0</v>
      </c>
      <c r="AJ580">
        <f t="shared" ref="AJ580" si="684">+D580</f>
        <v>8</v>
      </c>
      <c r="AK580" s="265">
        <f t="shared" si="681"/>
        <v>57</v>
      </c>
    </row>
    <row r="581" spans="2:38" ht="17.5" customHeight="1" x14ac:dyDescent="0.55000000000000004">
      <c r="B581" s="264">
        <f t="shared" si="676"/>
        <v>76</v>
      </c>
      <c r="C581" s="1">
        <v>44642</v>
      </c>
      <c r="D581">
        <v>10</v>
      </c>
      <c r="E581">
        <v>8</v>
      </c>
      <c r="F581">
        <v>7</v>
      </c>
      <c r="I581">
        <v>6</v>
      </c>
      <c r="J581" s="264">
        <f t="shared" si="505"/>
        <v>45</v>
      </c>
      <c r="K581">
        <v>1</v>
      </c>
      <c r="O581">
        <v>12</v>
      </c>
      <c r="R581">
        <v>6</v>
      </c>
      <c r="U581">
        <v>10</v>
      </c>
      <c r="AC581">
        <v>2</v>
      </c>
      <c r="AD581">
        <v>4</v>
      </c>
      <c r="AE581">
        <v>10</v>
      </c>
      <c r="AG581" s="1">
        <f t="shared" si="677"/>
        <v>44642</v>
      </c>
      <c r="AH581" s="265">
        <f t="shared" ref="AH581" si="685">+AK581-AI581-AJ581</f>
        <v>66</v>
      </c>
      <c r="AI581" s="265">
        <f t="shared" ref="AI581" si="686">+H581</f>
        <v>0</v>
      </c>
      <c r="AJ581">
        <f t="shared" ref="AJ581" si="687">+D581</f>
        <v>10</v>
      </c>
      <c r="AK581" s="265">
        <f t="shared" si="681"/>
        <v>76</v>
      </c>
    </row>
    <row r="582" spans="2:38" ht="17.5" customHeight="1" x14ac:dyDescent="0.55000000000000004">
      <c r="B582" s="264">
        <f t="shared" si="676"/>
        <v>44</v>
      </c>
      <c r="C582" s="1">
        <v>44643</v>
      </c>
      <c r="D582">
        <v>10</v>
      </c>
      <c r="E582">
        <v>8</v>
      </c>
      <c r="F582">
        <v>11</v>
      </c>
      <c r="I582">
        <v>3</v>
      </c>
      <c r="J582" s="264">
        <f t="shared" ref="J582:J586" si="688">SUM(K582:AE582)</f>
        <v>12</v>
      </c>
      <c r="V582">
        <v>5</v>
      </c>
      <c r="AE582">
        <v>7</v>
      </c>
      <c r="AG582" s="1">
        <f t="shared" si="677"/>
        <v>44643</v>
      </c>
      <c r="AH582" s="265">
        <f t="shared" ref="AH582" si="689">+AK582-AI582-AJ582</f>
        <v>34</v>
      </c>
      <c r="AI582" s="265">
        <f t="shared" ref="AI582" si="690">+H582</f>
        <v>0</v>
      </c>
      <c r="AJ582">
        <f t="shared" ref="AJ582" si="691">+D582</f>
        <v>10</v>
      </c>
      <c r="AK582" s="265">
        <f t="shared" si="681"/>
        <v>44</v>
      </c>
    </row>
    <row r="583" spans="2:38" ht="17.5" customHeight="1" x14ac:dyDescent="0.55000000000000004">
      <c r="B583" s="264">
        <f t="shared" si="676"/>
        <v>65</v>
      </c>
      <c r="C583" s="1">
        <v>44644</v>
      </c>
      <c r="D583">
        <v>12</v>
      </c>
      <c r="E583">
        <v>11</v>
      </c>
      <c r="F583">
        <v>6</v>
      </c>
      <c r="I583">
        <v>1</v>
      </c>
      <c r="J583" s="264">
        <f t="shared" si="688"/>
        <v>35</v>
      </c>
      <c r="K583">
        <v>5</v>
      </c>
      <c r="O583">
        <v>23</v>
      </c>
      <c r="V583">
        <v>1</v>
      </c>
      <c r="X583">
        <v>2</v>
      </c>
      <c r="AC583">
        <v>3</v>
      </c>
      <c r="AE583">
        <v>1</v>
      </c>
      <c r="AG583" s="1">
        <f t="shared" si="677"/>
        <v>44644</v>
      </c>
      <c r="AH583" s="265">
        <f t="shared" ref="AH583" si="692">+AK583-AI583-AJ583</f>
        <v>53</v>
      </c>
      <c r="AI583" s="265">
        <f t="shared" ref="AI583" si="693">+H583</f>
        <v>0</v>
      </c>
      <c r="AJ583">
        <f t="shared" ref="AJ583" si="694">+D583</f>
        <v>12</v>
      </c>
      <c r="AK583" s="265">
        <f t="shared" si="681"/>
        <v>65</v>
      </c>
    </row>
    <row r="584" spans="2:38" ht="17.5" customHeight="1" x14ac:dyDescent="0.55000000000000004">
      <c r="B584" s="264">
        <f t="shared" si="676"/>
        <v>55</v>
      </c>
      <c r="C584" s="1">
        <v>44645</v>
      </c>
      <c r="D584">
        <v>9</v>
      </c>
      <c r="E584">
        <v>7</v>
      </c>
      <c r="F584">
        <v>12</v>
      </c>
      <c r="I584">
        <v>1</v>
      </c>
      <c r="J584" s="264">
        <f t="shared" si="688"/>
        <v>26</v>
      </c>
      <c r="K584">
        <v>7</v>
      </c>
      <c r="O584">
        <v>7</v>
      </c>
      <c r="U584">
        <v>1</v>
      </c>
      <c r="AB584">
        <v>2</v>
      </c>
      <c r="AC584">
        <v>3</v>
      </c>
      <c r="AE584">
        <v>6</v>
      </c>
      <c r="AG584" s="1">
        <f t="shared" si="677"/>
        <v>44645</v>
      </c>
      <c r="AH584" s="265">
        <f t="shared" ref="AH584" si="695">+AK584-AI584-AJ584</f>
        <v>46</v>
      </c>
      <c r="AI584" s="265">
        <f t="shared" ref="AI584" si="696">+H584</f>
        <v>0</v>
      </c>
      <c r="AJ584">
        <f t="shared" ref="AJ584" si="697">+D584</f>
        <v>9</v>
      </c>
      <c r="AK584" s="265">
        <f t="shared" si="681"/>
        <v>55</v>
      </c>
    </row>
    <row r="585" spans="2:38" ht="17.5" customHeight="1" x14ac:dyDescent="0.55000000000000004">
      <c r="B585" s="264">
        <f t="shared" ref="B585" si="698">SUM(D585:AF585)-J585</f>
        <v>37</v>
      </c>
      <c r="C585" s="1">
        <v>44646</v>
      </c>
      <c r="D585">
        <v>6</v>
      </c>
      <c r="E585">
        <v>8</v>
      </c>
      <c r="F585">
        <v>12</v>
      </c>
      <c r="J585" s="264">
        <f t="shared" si="688"/>
        <v>11</v>
      </c>
      <c r="K585">
        <v>1</v>
      </c>
      <c r="O585">
        <v>7</v>
      </c>
      <c r="U585">
        <v>1</v>
      </c>
      <c r="AD585">
        <v>1</v>
      </c>
      <c r="AE585">
        <v>1</v>
      </c>
      <c r="AG585" s="1">
        <f t="shared" ref="AG585" si="699">+C585</f>
        <v>44646</v>
      </c>
      <c r="AH585" s="265">
        <f t="shared" ref="AH585" si="700">+AK585-AI585-AJ585</f>
        <v>31</v>
      </c>
      <c r="AI585" s="265">
        <f t="shared" ref="AI585" si="701">+H585</f>
        <v>0</v>
      </c>
      <c r="AJ585">
        <f t="shared" ref="AJ585" si="702">+D585</f>
        <v>6</v>
      </c>
      <c r="AK585" s="265">
        <f t="shared" ref="AK585" si="703">+B585</f>
        <v>37</v>
      </c>
    </row>
    <row r="586" spans="2:38" ht="17.5" customHeight="1" x14ac:dyDescent="0.55000000000000004">
      <c r="B586" s="264">
        <f t="shared" ref="B586" si="704">SUM(D586:AF586)-J586</f>
        <v>56</v>
      </c>
      <c r="C586" s="1">
        <v>44647</v>
      </c>
      <c r="D586">
        <v>10</v>
      </c>
      <c r="E586">
        <v>6</v>
      </c>
      <c r="F586">
        <v>12</v>
      </c>
      <c r="I586">
        <v>3</v>
      </c>
      <c r="J586" s="264">
        <f t="shared" si="688"/>
        <v>25</v>
      </c>
      <c r="K586">
        <v>2</v>
      </c>
      <c r="O586">
        <v>14</v>
      </c>
      <c r="X586">
        <v>6</v>
      </c>
      <c r="AE586">
        <v>3</v>
      </c>
      <c r="AG586" s="1">
        <f t="shared" ref="AG586" si="705">+C586</f>
        <v>44647</v>
      </c>
      <c r="AH586" s="265">
        <f t="shared" ref="AH586" si="706">+AK586-AI586-AJ586</f>
        <v>46</v>
      </c>
      <c r="AI586" s="265">
        <f t="shared" ref="AI586" si="707">+H586</f>
        <v>0</v>
      </c>
      <c r="AJ586">
        <f t="shared" ref="AJ586" si="708">+D586</f>
        <v>10</v>
      </c>
      <c r="AK586" s="265">
        <f t="shared" ref="AK586" si="709">+B586</f>
        <v>56</v>
      </c>
    </row>
    <row r="587" spans="2:38" ht="17.5" customHeight="1" x14ac:dyDescent="0.55000000000000004">
      <c r="B587" s="264"/>
      <c r="C587" s="1"/>
      <c r="J587" s="264"/>
      <c r="AG587" s="1"/>
      <c r="AH587" s="265"/>
      <c r="AI587" s="265"/>
      <c r="AK587" s="265"/>
    </row>
    <row r="588" spans="2:38" ht="17.5" customHeight="1" x14ac:dyDescent="0.55000000000000004">
      <c r="B588" s="264"/>
      <c r="C588" s="1"/>
      <c r="E588" s="292"/>
      <c r="J588" s="264"/>
      <c r="AG588" s="1"/>
      <c r="AH588" s="265"/>
      <c r="AI588" s="265"/>
    </row>
    <row r="589" spans="2:38" x14ac:dyDescent="0.55000000000000004">
      <c r="B589" s="239"/>
      <c r="C589" s="1"/>
      <c r="AG589" s="277">
        <v>1</v>
      </c>
    </row>
    <row r="590" spans="2:38" s="263" customFormat="1" ht="5" customHeight="1" x14ac:dyDescent="0.55000000000000004">
      <c r="B590" s="262"/>
      <c r="C590" s="261"/>
      <c r="AF590" s="5"/>
    </row>
    <row r="591" spans="2:38" ht="5.5" customHeight="1" x14ac:dyDescent="0.55000000000000004">
      <c r="B591" s="255"/>
      <c r="C591" s="1"/>
    </row>
    <row r="592" spans="2:38" x14ac:dyDescent="0.55000000000000004">
      <c r="B592">
        <f>SUM(B2:B591)</f>
        <v>14959</v>
      </c>
      <c r="C592" s="1" t="s">
        <v>348</v>
      </c>
      <c r="D592" s="27">
        <f t="shared" ref="D592:J592" si="710">SUM(D2:D591)</f>
        <v>3979</v>
      </c>
      <c r="E592" s="27">
        <f t="shared" si="710"/>
        <v>3394</v>
      </c>
      <c r="F592" s="27">
        <f t="shared" si="710"/>
        <v>941</v>
      </c>
      <c r="G592" s="27">
        <f t="shared" si="710"/>
        <v>371</v>
      </c>
      <c r="H592">
        <f t="shared" si="710"/>
        <v>1439</v>
      </c>
      <c r="I592" s="27">
        <f t="shared" si="710"/>
        <v>793</v>
      </c>
      <c r="J592" s="27">
        <f t="shared" si="710"/>
        <v>4042</v>
      </c>
      <c r="K592">
        <f t="shared" ref="K592:AE592" si="711">SUM(K2:K591)</f>
        <v>493</v>
      </c>
      <c r="L592">
        <f t="shared" si="711"/>
        <v>14</v>
      </c>
      <c r="M592">
        <f t="shared" si="711"/>
        <v>36</v>
      </c>
      <c r="N592">
        <f t="shared" si="711"/>
        <v>107</v>
      </c>
      <c r="O592">
        <f t="shared" si="711"/>
        <v>815</v>
      </c>
      <c r="P592">
        <f t="shared" si="711"/>
        <v>17</v>
      </c>
      <c r="Q592">
        <f t="shared" si="711"/>
        <v>26</v>
      </c>
      <c r="R592">
        <f t="shared" si="711"/>
        <v>202</v>
      </c>
      <c r="S592">
        <f t="shared" si="711"/>
        <v>40</v>
      </c>
      <c r="T592">
        <f t="shared" si="711"/>
        <v>120</v>
      </c>
      <c r="U592">
        <f t="shared" si="711"/>
        <v>131</v>
      </c>
      <c r="V592">
        <f t="shared" si="711"/>
        <v>186</v>
      </c>
      <c r="W592">
        <f t="shared" si="711"/>
        <v>1</v>
      </c>
      <c r="X592">
        <f t="shared" si="711"/>
        <v>58</v>
      </c>
      <c r="Y592">
        <f t="shared" si="711"/>
        <v>170</v>
      </c>
      <c r="Z592">
        <f t="shared" si="711"/>
        <v>151</v>
      </c>
      <c r="AA592">
        <f t="shared" si="711"/>
        <v>1</v>
      </c>
      <c r="AB592">
        <f t="shared" si="711"/>
        <v>359</v>
      </c>
      <c r="AC592">
        <f t="shared" si="711"/>
        <v>66</v>
      </c>
      <c r="AD592">
        <f t="shared" si="711"/>
        <v>528</v>
      </c>
      <c r="AE592">
        <f t="shared" si="711"/>
        <v>521</v>
      </c>
      <c r="AL592" s="265"/>
    </row>
    <row r="593" spans="2:11" x14ac:dyDescent="0.55000000000000004">
      <c r="C593" s="1"/>
    </row>
    <row r="594" spans="2:11" ht="5" customHeight="1" x14ac:dyDescent="0.55000000000000004">
      <c r="C594" s="1"/>
    </row>
    <row r="597" spans="2:11" x14ac:dyDescent="0.55000000000000004">
      <c r="B597" s="239"/>
      <c r="K59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6" zoomScale="70" zoomScaleNormal="70" workbookViewId="0">
      <selection activeCell="T132" sqref="T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30"/>
  <sheetViews>
    <sheetView topLeftCell="A2" workbookViewId="0">
      <pane xSplit="2" ySplit="2" topLeftCell="C619" activePane="bottomRight" state="frozen"/>
      <selection activeCell="O24" sqref="O24"/>
      <selection pane="topRight" activeCell="O24" sqref="O24"/>
      <selection pane="bottomLeft" activeCell="O24" sqref="O24"/>
      <selection pane="bottomRight" activeCell="G628" sqref="G62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24" si="4459">+A574+1</f>
        <v>577</v>
      </c>
      <c r="B575" s="248"/>
      <c r="C575" s="45"/>
      <c r="D575" t="s">
        <v>797</v>
      </c>
      <c r="E575">
        <v>24</v>
      </c>
      <c r="F575">
        <f t="shared" ref="F575:F624"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ht="24" customHeight="1" x14ac:dyDescent="0.55000000000000004">
      <c r="A620">
        <f t="shared" si="4459"/>
        <v>622</v>
      </c>
      <c r="B620" s="248"/>
      <c r="C620" s="45"/>
      <c r="D620" t="s">
        <v>843</v>
      </c>
      <c r="E620">
        <v>24</v>
      </c>
      <c r="F620">
        <f t="shared" si="4460"/>
        <v>532</v>
      </c>
      <c r="G620" s="1">
        <v>44640</v>
      </c>
      <c r="H620" s="129">
        <v>0</v>
      </c>
      <c r="I620" s="247">
        <f t="shared" ref="I620" si="5019">+I619+H620</f>
        <v>997</v>
      </c>
      <c r="J620" s="129"/>
      <c r="K620" s="252">
        <f t="shared" ref="K620" si="5020">+K619+J620</f>
        <v>977</v>
      </c>
      <c r="L620" s="275">
        <f t="shared" ref="L620" si="5021">+L619+J620</f>
        <v>78</v>
      </c>
      <c r="M620" s="5"/>
      <c r="N620" s="252">
        <f t="shared" ref="N620" si="5022">+N619+M620</f>
        <v>3</v>
      </c>
      <c r="O620" s="129">
        <v>0</v>
      </c>
      <c r="P620" s="129"/>
      <c r="Q620" s="6"/>
      <c r="R620" s="276">
        <f t="shared" ref="R620" si="5023">+R619+Q620</f>
        <v>352</v>
      </c>
      <c r="S620" s="238">
        <f t="shared" ref="S620" si="5024">+S619+Q620</f>
        <v>591</v>
      </c>
      <c r="T620" s="253">
        <f t="shared" ref="T620" si="5025">+T619+O620-P620-Q620</f>
        <v>0</v>
      </c>
      <c r="U620" s="278">
        <f t="shared" ref="U620" si="5026">+G620</f>
        <v>44640</v>
      </c>
      <c r="V620" s="5">
        <f t="shared" ref="V620" si="5027">+H620</f>
        <v>0</v>
      </c>
      <c r="W620" s="27">
        <f t="shared" ref="W620" si="5028">+I620</f>
        <v>997</v>
      </c>
      <c r="X620" s="253">
        <f t="shared" ref="X620" si="5029">+X619+V620-J620</f>
        <v>16</v>
      </c>
      <c r="Y620" s="5">
        <f t="shared" ref="Y620" si="5030">+O620</f>
        <v>0</v>
      </c>
      <c r="Z620" s="250">
        <f t="shared" ref="Z620" si="5031">+Z619+Y620-P620-Q620</f>
        <v>0</v>
      </c>
    </row>
    <row r="621" spans="1:26" ht="24" customHeight="1" x14ac:dyDescent="0.55000000000000004">
      <c r="A621">
        <f t="shared" si="4459"/>
        <v>623</v>
      </c>
      <c r="B621" s="248"/>
      <c r="C621" s="45"/>
      <c r="D621" t="s">
        <v>844</v>
      </c>
      <c r="E621">
        <v>24</v>
      </c>
      <c r="F621">
        <f t="shared" si="4460"/>
        <v>533</v>
      </c>
      <c r="G621" s="1">
        <v>44641</v>
      </c>
      <c r="H621" s="129">
        <v>0</v>
      </c>
      <c r="I621" s="247">
        <f t="shared" ref="I621" si="5032">+I620+H621</f>
        <v>997</v>
      </c>
      <c r="J621" s="129"/>
      <c r="K621" s="252">
        <f t="shared" ref="K621" si="5033">+K620+J621</f>
        <v>977</v>
      </c>
      <c r="L621" s="275">
        <f t="shared" ref="L621" si="5034">+L620+J621</f>
        <v>78</v>
      </c>
      <c r="M621" s="5"/>
      <c r="N621" s="252">
        <f t="shared" ref="N621" si="5035">+N620+M621</f>
        <v>3</v>
      </c>
      <c r="O621" s="129">
        <v>0</v>
      </c>
      <c r="P621" s="129"/>
      <c r="Q621" s="6"/>
      <c r="R621" s="276">
        <f t="shared" ref="R621" si="5036">+R620+Q621</f>
        <v>352</v>
      </c>
      <c r="S621" s="238">
        <f t="shared" ref="S621" si="5037">+S620+Q621</f>
        <v>591</v>
      </c>
      <c r="T621" s="253">
        <f t="shared" ref="T621" si="5038">+T620+O621-P621-Q621</f>
        <v>0</v>
      </c>
      <c r="U621" s="278">
        <f t="shared" ref="U621" si="5039">+G621</f>
        <v>44641</v>
      </c>
      <c r="V621" s="5">
        <f t="shared" ref="V621" si="5040">+H621</f>
        <v>0</v>
      </c>
      <c r="W621" s="27">
        <f t="shared" ref="W621" si="5041">+I621</f>
        <v>997</v>
      </c>
      <c r="X621" s="253">
        <f t="shared" ref="X621" si="5042">+X620+V621-J621</f>
        <v>16</v>
      </c>
      <c r="Y621" s="5">
        <f t="shared" ref="Y621" si="5043">+O621</f>
        <v>0</v>
      </c>
      <c r="Z621" s="250">
        <f t="shared" ref="Z621" si="5044">+Z620+Y621-P621-Q621</f>
        <v>0</v>
      </c>
    </row>
    <row r="622" spans="1:26" ht="24" customHeight="1" x14ac:dyDescent="0.55000000000000004">
      <c r="A622">
        <f t="shared" si="4459"/>
        <v>624</v>
      </c>
      <c r="B622" s="248"/>
      <c r="C622" s="45"/>
      <c r="D622" t="s">
        <v>845</v>
      </c>
      <c r="E622">
        <v>24</v>
      </c>
      <c r="F622">
        <f t="shared" si="4460"/>
        <v>534</v>
      </c>
      <c r="G622" s="1">
        <v>44642</v>
      </c>
      <c r="H622" s="129">
        <v>0</v>
      </c>
      <c r="I622" s="247">
        <f t="shared" ref="I622" si="5045">+I621+H622</f>
        <v>997</v>
      </c>
      <c r="J622" s="129"/>
      <c r="K622" s="252">
        <f t="shared" ref="K622" si="5046">+K621+J622</f>
        <v>977</v>
      </c>
      <c r="L622" s="275">
        <f t="shared" ref="L622" si="5047">+L621+J622</f>
        <v>78</v>
      </c>
      <c r="M622" s="5"/>
      <c r="N622" s="252">
        <f t="shared" ref="N622" si="5048">+N621+M622</f>
        <v>3</v>
      </c>
      <c r="O622" s="129">
        <v>0</v>
      </c>
      <c r="P622" s="129"/>
      <c r="Q622" s="6"/>
      <c r="R622" s="276">
        <f t="shared" ref="R622" si="5049">+R621+Q622</f>
        <v>352</v>
      </c>
      <c r="S622" s="238">
        <f t="shared" ref="S622" si="5050">+S621+Q622</f>
        <v>591</v>
      </c>
      <c r="T622" s="253">
        <f t="shared" ref="T622" si="5051">+T621+O622-P622-Q622</f>
        <v>0</v>
      </c>
      <c r="U622" s="278">
        <f t="shared" ref="U622" si="5052">+G622</f>
        <v>44642</v>
      </c>
      <c r="V622" s="5">
        <f t="shared" ref="V622" si="5053">+H622</f>
        <v>0</v>
      </c>
      <c r="W622" s="27">
        <f t="shared" ref="W622" si="5054">+I622</f>
        <v>997</v>
      </c>
      <c r="X622" s="253">
        <f t="shared" ref="X622" si="5055">+X621+V622-J622</f>
        <v>16</v>
      </c>
      <c r="Y622" s="5">
        <f t="shared" ref="Y622" si="5056">+O622</f>
        <v>0</v>
      </c>
      <c r="Z622" s="250">
        <f t="shared" ref="Z622" si="5057">+Z621+Y622-P622-Q622</f>
        <v>0</v>
      </c>
    </row>
    <row r="623" spans="1:26" ht="24" customHeight="1" x14ac:dyDescent="0.55000000000000004">
      <c r="A623">
        <f t="shared" si="4459"/>
        <v>625</v>
      </c>
      <c r="B623" s="248"/>
      <c r="C623" s="45"/>
      <c r="D623" t="s">
        <v>846</v>
      </c>
      <c r="E623">
        <v>24</v>
      </c>
      <c r="F623">
        <f t="shared" si="4460"/>
        <v>535</v>
      </c>
      <c r="G623" s="1">
        <v>44643</v>
      </c>
      <c r="H623" s="129">
        <v>0</v>
      </c>
      <c r="I623" s="247">
        <f t="shared" ref="I623" si="5058">+I622+H623</f>
        <v>997</v>
      </c>
      <c r="J623" s="129"/>
      <c r="K623" s="252">
        <f t="shared" ref="K623" si="5059">+K622+J623</f>
        <v>977</v>
      </c>
      <c r="L623" s="275">
        <f t="shared" ref="L623" si="5060">+L622+J623</f>
        <v>78</v>
      </c>
      <c r="M623" s="5"/>
      <c r="N623" s="252">
        <f t="shared" ref="N623" si="5061">+N622+M623</f>
        <v>3</v>
      </c>
      <c r="O623" s="129">
        <v>0</v>
      </c>
      <c r="P623" s="129"/>
      <c r="Q623" s="6"/>
      <c r="R623" s="276">
        <f t="shared" ref="R623" si="5062">+R622+Q623</f>
        <v>352</v>
      </c>
      <c r="S623" s="238">
        <f t="shared" ref="S623" si="5063">+S622+Q623</f>
        <v>591</v>
      </c>
      <c r="T623" s="253">
        <f t="shared" ref="T623" si="5064">+T622+O623-P623-Q623</f>
        <v>0</v>
      </c>
      <c r="U623" s="278">
        <f t="shared" ref="U623" si="5065">+G623</f>
        <v>44643</v>
      </c>
      <c r="V623" s="5">
        <f t="shared" ref="V623" si="5066">+H623</f>
        <v>0</v>
      </c>
      <c r="W623" s="27">
        <f t="shared" ref="W623" si="5067">+I623</f>
        <v>997</v>
      </c>
      <c r="X623" s="253">
        <f t="shared" ref="X623" si="5068">+X622+V623-J623</f>
        <v>16</v>
      </c>
      <c r="Y623" s="5">
        <f t="shared" ref="Y623" si="5069">+O623</f>
        <v>0</v>
      </c>
      <c r="Z623" s="250">
        <f t="shared" ref="Z623" si="5070">+Z622+Y623-P623-Q623</f>
        <v>0</v>
      </c>
    </row>
    <row r="624" spans="1:26" ht="24" customHeight="1" x14ac:dyDescent="0.55000000000000004">
      <c r="A624">
        <f t="shared" si="4459"/>
        <v>626</v>
      </c>
      <c r="B624" s="248"/>
      <c r="C624" s="45"/>
      <c r="D624" t="s">
        <v>847</v>
      </c>
      <c r="E624">
        <v>24</v>
      </c>
      <c r="F624">
        <f t="shared" si="4460"/>
        <v>536</v>
      </c>
      <c r="G624" s="1">
        <v>44644</v>
      </c>
      <c r="H624" s="129">
        <v>0</v>
      </c>
      <c r="I624" s="247">
        <f t="shared" ref="I624" si="5071">+I623+H624</f>
        <v>997</v>
      </c>
      <c r="J624" s="129"/>
      <c r="K624" s="252">
        <f t="shared" ref="K624" si="5072">+K623+J624</f>
        <v>977</v>
      </c>
      <c r="L624" s="275">
        <f t="shared" ref="L624" si="5073">+L623+J624</f>
        <v>78</v>
      </c>
      <c r="M624" s="5"/>
      <c r="N624" s="252">
        <f t="shared" ref="N624" si="5074">+N623+M624</f>
        <v>3</v>
      </c>
      <c r="O624" s="129">
        <v>0</v>
      </c>
      <c r="P624" s="129"/>
      <c r="Q624" s="6"/>
      <c r="R624" s="276">
        <f t="shared" ref="R624" si="5075">+R623+Q624</f>
        <v>352</v>
      </c>
      <c r="S624" s="238">
        <f t="shared" ref="S624" si="5076">+S623+Q624</f>
        <v>591</v>
      </c>
      <c r="T624" s="253">
        <f t="shared" ref="T624" si="5077">+T623+O624-P624-Q624</f>
        <v>0</v>
      </c>
      <c r="U624" s="278">
        <f t="shared" ref="U624" si="5078">+G624</f>
        <v>44644</v>
      </c>
      <c r="V624" s="5">
        <f t="shared" ref="V624" si="5079">+H624</f>
        <v>0</v>
      </c>
      <c r="W624" s="27">
        <f t="shared" ref="W624" si="5080">+I624</f>
        <v>997</v>
      </c>
      <c r="X624" s="253">
        <f t="shared" ref="X624" si="5081">+X623+V624-J624</f>
        <v>16</v>
      </c>
      <c r="Y624" s="5">
        <f t="shared" ref="Y624" si="5082">+O624</f>
        <v>0</v>
      </c>
      <c r="Z624" s="250">
        <f t="shared" ref="Z624" si="5083">+Z623+Y624-P624-Q624</f>
        <v>0</v>
      </c>
    </row>
    <row r="625" spans="1:26" ht="24" customHeight="1" x14ac:dyDescent="0.55000000000000004">
      <c r="A625">
        <f>+A624+1</f>
        <v>627</v>
      </c>
      <c r="B625" s="248"/>
      <c r="C625" s="45"/>
      <c r="D625" t="s">
        <v>848</v>
      </c>
      <c r="E625">
        <v>24</v>
      </c>
      <c r="F625">
        <f>+F624+1</f>
        <v>537</v>
      </c>
      <c r="G625" s="1">
        <v>44645</v>
      </c>
      <c r="H625" s="129">
        <v>0</v>
      </c>
      <c r="I625" s="247">
        <f>+I624+H625</f>
        <v>997</v>
      </c>
      <c r="J625" s="129"/>
      <c r="K625" s="252">
        <f>+K624+J625</f>
        <v>977</v>
      </c>
      <c r="L625" s="275">
        <f>+L624+J625</f>
        <v>78</v>
      </c>
      <c r="M625" s="5"/>
      <c r="N625" s="252">
        <f>+N624+M625</f>
        <v>3</v>
      </c>
      <c r="O625" s="129">
        <v>0</v>
      </c>
      <c r="P625" s="129"/>
      <c r="Q625" s="6"/>
      <c r="R625" s="276">
        <f>+R624+Q625</f>
        <v>352</v>
      </c>
      <c r="S625" s="238">
        <f>+S624+Q625</f>
        <v>591</v>
      </c>
      <c r="T625" s="253">
        <f>+T624+O625-P625-Q625</f>
        <v>0</v>
      </c>
      <c r="U625" s="278">
        <f t="shared" ref="U625" si="5084">+G625</f>
        <v>44645</v>
      </c>
      <c r="V625" s="5">
        <f t="shared" ref="V625" si="5085">+H625</f>
        <v>0</v>
      </c>
      <c r="W625" s="27">
        <f t="shared" ref="W625" si="5086">+I625</f>
        <v>997</v>
      </c>
      <c r="X625" s="253">
        <f>+X624+V625-J625</f>
        <v>16</v>
      </c>
      <c r="Y625" s="5">
        <f t="shared" ref="Y625" si="5087">+O625</f>
        <v>0</v>
      </c>
      <c r="Z625" s="250">
        <f>+Z624+Y625-P625-Q625</f>
        <v>0</v>
      </c>
    </row>
    <row r="626" spans="1:26" ht="24" customHeight="1" x14ac:dyDescent="0.55000000000000004">
      <c r="A626">
        <f>+A625+1</f>
        <v>628</v>
      </c>
      <c r="B626" s="248"/>
      <c r="C626" s="45"/>
      <c r="D626" t="s">
        <v>849</v>
      </c>
      <c r="E626">
        <v>24</v>
      </c>
      <c r="F626">
        <f>+F625+1</f>
        <v>538</v>
      </c>
      <c r="G626" s="1">
        <v>44646</v>
      </c>
      <c r="H626" s="129">
        <v>0</v>
      </c>
      <c r="I626" s="247">
        <f>+I625+H626</f>
        <v>997</v>
      </c>
      <c r="J626" s="129"/>
      <c r="K626" s="252">
        <f>+K625+J626</f>
        <v>977</v>
      </c>
      <c r="L626" s="275">
        <f>+L625+J626</f>
        <v>78</v>
      </c>
      <c r="M626" s="5"/>
      <c r="N626" s="252">
        <f>+N625+M626</f>
        <v>3</v>
      </c>
      <c r="O626" s="129">
        <v>0</v>
      </c>
      <c r="P626" s="129"/>
      <c r="Q626" s="6"/>
      <c r="R626" s="276">
        <f>+R625+Q626</f>
        <v>352</v>
      </c>
      <c r="S626" s="238">
        <f>+S625+Q626</f>
        <v>591</v>
      </c>
      <c r="T626" s="253">
        <f>+T625+O626-P626-Q626</f>
        <v>0</v>
      </c>
      <c r="U626" s="278">
        <f t="shared" ref="U626" si="5088">+G626</f>
        <v>44646</v>
      </c>
      <c r="V626" s="5">
        <f t="shared" ref="V626" si="5089">+H626</f>
        <v>0</v>
      </c>
      <c r="W626" s="27">
        <f t="shared" ref="W626" si="5090">+I626</f>
        <v>997</v>
      </c>
      <c r="X626" s="253">
        <f>+X625+V626-J626</f>
        <v>16</v>
      </c>
      <c r="Y626" s="5">
        <f t="shared" ref="Y626" si="5091">+O626</f>
        <v>0</v>
      </c>
      <c r="Z626" s="250">
        <f>+Z625+Y626-P626-Q626</f>
        <v>0</v>
      </c>
    </row>
    <row r="627" spans="1:26" ht="24" customHeight="1" x14ac:dyDescent="0.55000000000000004">
      <c r="A627">
        <f>+A626+1</f>
        <v>629</v>
      </c>
      <c r="B627" s="248"/>
      <c r="C627" s="45"/>
      <c r="D627" t="s">
        <v>850</v>
      </c>
      <c r="E627">
        <v>24</v>
      </c>
      <c r="F627">
        <f>+F626+1</f>
        <v>539</v>
      </c>
      <c r="G627" s="1">
        <v>44647</v>
      </c>
      <c r="H627" s="129">
        <v>0</v>
      </c>
      <c r="I627" s="247">
        <f>+I626+H627</f>
        <v>997</v>
      </c>
      <c r="J627" s="129"/>
      <c r="K627" s="252">
        <f>+K626+J627</f>
        <v>977</v>
      </c>
      <c r="L627" s="275">
        <f>+L626+J627</f>
        <v>78</v>
      </c>
      <c r="M627" s="5"/>
      <c r="N627" s="252">
        <f>+N626+M627</f>
        <v>3</v>
      </c>
      <c r="O627" s="129">
        <v>0</v>
      </c>
      <c r="P627" s="129"/>
      <c r="Q627" s="6"/>
      <c r="R627" s="276">
        <f>+R626+Q627</f>
        <v>352</v>
      </c>
      <c r="S627" s="238">
        <f>+S626+Q627</f>
        <v>591</v>
      </c>
      <c r="T627" s="253">
        <f>+T626+O627-P627-Q627</f>
        <v>0</v>
      </c>
      <c r="U627" s="278">
        <f t="shared" ref="U627" si="5092">+G627</f>
        <v>44647</v>
      </c>
      <c r="V627" s="5">
        <f t="shared" ref="V627" si="5093">+H627</f>
        <v>0</v>
      </c>
      <c r="W627" s="27">
        <f t="shared" ref="W627" si="5094">+I627</f>
        <v>997</v>
      </c>
      <c r="X627" s="253">
        <f>+X626+V627-J627</f>
        <v>16</v>
      </c>
      <c r="Y627" s="5">
        <f t="shared" ref="Y627" si="5095">+O627</f>
        <v>0</v>
      </c>
      <c r="Z627" s="250">
        <f>+Z626+Y627-P627-Q627</f>
        <v>0</v>
      </c>
    </row>
    <row r="628" spans="1:26" x14ac:dyDescent="0.55000000000000004">
      <c r="B628" s="248"/>
      <c r="C628" s="45"/>
      <c r="G628" s="1"/>
      <c r="H628" s="128"/>
      <c r="I628" s="285"/>
      <c r="J628" s="128"/>
      <c r="K628" s="286"/>
      <c r="L628" s="287"/>
      <c r="M628" s="285"/>
      <c r="N628" s="286"/>
      <c r="O628" s="128"/>
      <c r="P628" s="285"/>
      <c r="Q628" s="288"/>
      <c r="R628" s="289"/>
      <c r="S628" s="288"/>
      <c r="T628" s="128"/>
      <c r="U628" s="290"/>
      <c r="V628" s="285"/>
      <c r="W628" s="285"/>
      <c r="X628" s="128"/>
      <c r="Y628" s="285"/>
      <c r="Z628" s="128"/>
    </row>
    <row r="629" spans="1:26" ht="7.5" customHeight="1" x14ac:dyDescent="0.55000000000000004">
      <c r="H629" s="285"/>
      <c r="I629" s="285"/>
      <c r="J629" s="285"/>
      <c r="K629" s="285"/>
      <c r="L629" s="291"/>
      <c r="M629" s="285"/>
      <c r="N629" s="285"/>
      <c r="O629" s="285"/>
      <c r="P629" s="285"/>
      <c r="Q629" s="285"/>
      <c r="R629" s="291"/>
      <c r="S629" s="285"/>
      <c r="T629" s="285"/>
      <c r="U629" s="285"/>
      <c r="V629" s="285"/>
      <c r="W629" s="285"/>
      <c r="X629" s="128"/>
      <c r="Y629" s="285"/>
      <c r="Z629" s="128"/>
    </row>
    <row r="630" spans="1:26" x14ac:dyDescent="0.55000000000000004">
      <c r="H630" s="285"/>
      <c r="I630" s="285"/>
      <c r="J630" s="285"/>
      <c r="K630" s="285"/>
      <c r="L630" s="291"/>
      <c r="M630" s="285"/>
      <c r="N630" s="285"/>
      <c r="O630" s="285"/>
      <c r="P630" s="285"/>
      <c r="Q630" s="285"/>
      <c r="R630" s="291"/>
      <c r="S630" s="285"/>
      <c r="T630" s="285"/>
      <c r="U630" s="285"/>
      <c r="V630" s="285"/>
      <c r="W630" s="285"/>
      <c r="X630" s="128"/>
      <c r="Y630" s="285"/>
      <c r="Z63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2022-03-28T09:21:31Z</dcterms:modified>
</cp:coreProperties>
</file>