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3A5FD27-CA8F-4F42-80A1-346B1A14348B}"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98" i="2" l="1"/>
  <c r="AE798" i="2"/>
  <c r="AB798" i="2"/>
  <c r="AA798" i="2"/>
  <c r="Z798" i="2"/>
  <c r="X798" i="2"/>
  <c r="W798" i="2"/>
  <c r="P798" i="2"/>
  <c r="O798" i="2"/>
  <c r="M798" i="2"/>
  <c r="K798" i="2"/>
  <c r="H798" i="2"/>
  <c r="Y798" i="2" s="1"/>
  <c r="CR797" i="5"/>
  <c r="CQ797" i="5"/>
  <c r="CO797" i="5"/>
  <c r="CN797" i="5"/>
  <c r="CM797" i="5"/>
  <c r="CK797" i="5"/>
  <c r="CI797" i="5"/>
  <c r="CH797" i="5"/>
  <c r="CG797" i="5"/>
  <c r="CF797" i="5"/>
  <c r="CE797" i="5"/>
  <c r="CD797" i="5"/>
  <c r="CC797" i="5"/>
  <c r="CB797" i="5"/>
  <c r="CA797" i="5"/>
  <c r="BZ797" i="5"/>
  <c r="BY797" i="5"/>
  <c r="BX797" i="5"/>
  <c r="BT797" i="5"/>
  <c r="BS797" i="5"/>
  <c r="BR797" i="5"/>
  <c r="BQ797" i="5"/>
  <c r="BM797" i="5"/>
  <c r="BL797" i="5"/>
  <c r="BP797" i="5" s="1"/>
  <c r="BI797" i="5"/>
  <c r="BG797" i="5" s="1"/>
  <c r="BH797" i="5"/>
  <c r="BF797" i="5"/>
  <c r="BE797" i="5"/>
  <c r="BJ797" i="5" s="1"/>
  <c r="BN797" i="5" s="1"/>
  <c r="BD797" i="5"/>
  <c r="BC797" i="5"/>
  <c r="BA797" i="5"/>
  <c r="AZ797" i="5"/>
  <c r="AX797" i="5"/>
  <c r="AW797" i="5"/>
  <c r="AU797" i="5"/>
  <c r="AS797" i="5"/>
  <c r="AQ797" i="5"/>
  <c r="CP797" i="5" s="1"/>
  <c r="AO797" i="5"/>
  <c r="AM797" i="5"/>
  <c r="AK797" i="5"/>
  <c r="AI797" i="5"/>
  <c r="CJ797" i="5" s="1"/>
  <c r="AG797" i="5"/>
  <c r="AD797" i="5"/>
  <c r="CL797" i="5" s="1"/>
  <c r="AC797" i="5"/>
  <c r="AB797" i="5"/>
  <c r="AA797" i="5"/>
  <c r="Z797" i="5"/>
  <c r="Y797" i="5"/>
  <c r="C797" i="5"/>
  <c r="D797" i="5" s="1"/>
  <c r="AJ560" i="7"/>
  <c r="AI560" i="7"/>
  <c r="AG560" i="7"/>
  <c r="J560" i="7"/>
  <c r="B560" i="7" s="1"/>
  <c r="AK560" i="7" s="1"/>
  <c r="Y601" i="6"/>
  <c r="Z601" i="6" s="1"/>
  <c r="X601" i="6"/>
  <c r="V601" i="6"/>
  <c r="U601" i="6"/>
  <c r="T601" i="6"/>
  <c r="S601" i="6"/>
  <c r="R601" i="6"/>
  <c r="N601" i="6"/>
  <c r="L601" i="6"/>
  <c r="K601" i="6"/>
  <c r="I601" i="6"/>
  <c r="W601" i="6" s="1"/>
  <c r="F601" i="6"/>
  <c r="A601" i="6"/>
  <c r="AG796" i="5"/>
  <c r="CH796" i="5" s="1"/>
  <c r="AI796" i="5"/>
  <c r="CJ796" i="5" s="1"/>
  <c r="AO796" i="5"/>
  <c r="AM796" i="5"/>
  <c r="AK796" i="5"/>
  <c r="AQ796" i="5"/>
  <c r="AU796" i="5"/>
  <c r="CQ796" i="5" s="1"/>
  <c r="AS796" i="5"/>
  <c r="CR796" i="5" s="1"/>
  <c r="CP796" i="5"/>
  <c r="CO796" i="5"/>
  <c r="CL796" i="5"/>
  <c r="CI796" i="5"/>
  <c r="CF796" i="5"/>
  <c r="CE796" i="5"/>
  <c r="CD796" i="5"/>
  <c r="CC796" i="5"/>
  <c r="CB796" i="5"/>
  <c r="CA796" i="5"/>
  <c r="BZ796" i="5"/>
  <c r="BY796" i="5"/>
  <c r="BX796" i="5"/>
  <c r="BV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AH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CN795" i="5" s="1"/>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AH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797" i="5" l="1"/>
  <c r="BV797" i="5"/>
  <c r="BW797" i="5" s="1"/>
  <c r="BK797" i="5"/>
  <c r="AH560" i="7"/>
  <c r="I798" i="2"/>
  <c r="BO797" i="5"/>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CJ792" i="5" s="1"/>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AH555" i="7" l="1"/>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0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04" i="5"/>
  <c r="AS581" i="5"/>
  <c r="CR581" i="5" s="1"/>
  <c r="AG581" i="5"/>
  <c r="CH581" i="5" s="1"/>
  <c r="X56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6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6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6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01" i="5" s="1"/>
  <c r="CG443" i="5"/>
  <c r="AE80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02" i="5"/>
  <c r="CI378" i="5" l="1"/>
  <c r="CF378" i="5"/>
  <c r="CE378" i="5"/>
  <c r="CD378" i="5"/>
  <c r="CC378" i="5"/>
  <c r="CB378" i="5"/>
  <c r="CA378" i="5"/>
  <c r="BZ378" i="5"/>
  <c r="BY378" i="5"/>
  <c r="BX378" i="5"/>
  <c r="BT378" i="5"/>
  <c r="BS378" i="5"/>
  <c r="BR378" i="5"/>
  <c r="BQ378" i="5"/>
  <c r="BL378" i="5"/>
  <c r="BM378" i="5"/>
  <c r="BH378" i="5"/>
  <c r="BF378" i="5"/>
  <c r="BB80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66" i="7"/>
  <c r="AD566" i="7"/>
  <c r="AB566" i="7"/>
  <c r="G566" i="7"/>
  <c r="Y566" i="7"/>
  <c r="N566" i="7"/>
  <c r="E56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71"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0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3" i="6" s="1"/>
  <c r="Z594" i="6" s="1"/>
  <c r="Z595" i="6" s="1"/>
  <c r="Z596" i="6" s="1"/>
  <c r="Z597" i="6" s="1"/>
  <c r="Z598" i="6" s="1"/>
  <c r="Z599" i="6" s="1"/>
  <c r="Z60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02"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04" i="5"/>
  <c r="AD80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03" i="5"/>
  <c r="L80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D758" i="5"/>
  <c r="BI758" i="5"/>
  <c r="BG758" i="5" s="1"/>
  <c r="W435" i="6"/>
  <c r="I436" i="6"/>
  <c r="H325" i="2"/>
  <c r="Y324" i="2"/>
  <c r="M297" i="2"/>
  <c r="AB296" i="2"/>
  <c r="I296" i="2"/>
  <c r="D796" i="5" l="1"/>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66" i="7"/>
  <c r="T566" i="7"/>
  <c r="R566" i="7"/>
  <c r="Z566" i="7"/>
  <c r="AC56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797" i="2" l="1"/>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66" i="7"/>
  <c r="AJ371" i="7"/>
  <c r="S566" i="7"/>
  <c r="B371" i="7"/>
  <c r="AK371" i="7" s="1"/>
  <c r="AH371" i="7" s="1"/>
  <c r="U56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66" i="7"/>
  <c r="M566" i="7"/>
  <c r="K566" i="7"/>
  <c r="AJ392" i="7"/>
  <c r="I566"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I788" i="2"/>
  <c r="AB787" i="2"/>
  <c r="I787" i="2"/>
  <c r="AB786" i="2"/>
  <c r="I786" i="2"/>
  <c r="AB785" i="2"/>
  <c r="I785" i="2"/>
  <c r="AB784" i="2"/>
  <c r="I784" i="2"/>
  <c r="AB783" i="2"/>
  <c r="I783" i="2"/>
  <c r="AB782" i="2"/>
  <c r="I782" i="2"/>
  <c r="AB781" i="2"/>
  <c r="I781" i="2"/>
  <c r="W556" i="6"/>
  <c r="I557" i="6"/>
  <c r="AB797" i="2" l="1"/>
  <c r="I797" i="2"/>
  <c r="AB796" i="2"/>
  <c r="I796" i="2"/>
  <c r="AB795" i="2"/>
  <c r="I795" i="2"/>
  <c r="AB794" i="2"/>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66" i="7"/>
  <c r="F566" i="7"/>
  <c r="J566" i="7"/>
  <c r="D566" i="7"/>
  <c r="AJ536" i="7"/>
  <c r="H566" i="7"/>
  <c r="AI536" i="7"/>
  <c r="B536" i="7"/>
  <c r="AK536" i="7" s="1"/>
  <c r="L56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s="1"/>
</calcChain>
</file>

<file path=xl/sharedStrings.xml><?xml version="1.0" encoding="utf-8"?>
<sst xmlns="http://schemas.openxmlformats.org/spreadsheetml/2006/main" count="1123" uniqueCount="824">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</sst>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国家衛健委発表に基づく感染状況!$AE$374:$AE$800</c:f>
              <c:numCache>
                <c:formatCode>m"月"d"日"</c:formatCode>
                <c:ptCount val="4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numCache>
            </c:numRef>
          </c:cat>
          <c:val>
            <c:numRef>
              <c:f>国家衛健委発表に基づく感染状況!$AF$374:$AF$800</c:f>
              <c:numCache>
                <c:formatCode>#,##0_);[Red]\(#,##0\)</c:formatCode>
                <c:ptCount val="4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香港マカオ台湾の患者・海外輸入症例・無症状病原体保有者!$CM$189:$CM$799</c:f>
              <c:numCache>
                <c:formatCode>m"月"d"日"</c:formatCode>
                <c:ptCount val="6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numCache>
            </c:numRef>
          </c:cat>
          <c:val>
            <c:numRef>
              <c:f>香港マカオ台湾の患者・海外輸入症例・無症状病原体保有者!$CN$189:$CN$799</c:f>
              <c:numCache>
                <c:formatCode>General</c:formatCode>
                <c:ptCount val="6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香港マカオ台湾の患者・海外輸入症例・無症状病原体保有者!$CK$189:$CK$800</c:f>
              <c:numCache>
                <c:formatCode>m"月"d"日"</c:formatCode>
                <c:ptCount val="6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numCache>
            </c:numRef>
          </c:cat>
          <c:val>
            <c:numRef>
              <c:f>香港マカオ台湾の患者・海外輸入症例・無症状病原体保有者!$CL$189:$CL$800</c:f>
              <c:numCache>
                <c:formatCode>General</c:formatCode>
                <c:ptCount val="6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省市別輸入症例数変化!$D$2:$D$564</c:f>
              <c:numCache>
                <c:formatCode>General</c:formatCode>
                <c:ptCount val="56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省市別輸入症例数変化!$E$2:$E$564</c:f>
              <c:numCache>
                <c:formatCode>General</c:formatCode>
                <c:ptCount val="56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省市別輸入症例数変化!$F$2:$F$564</c:f>
              <c:numCache>
                <c:formatCode>General</c:formatCode>
                <c:ptCount val="56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省市別輸入症例数変化!$G$2:$G$564</c:f>
              <c:numCache>
                <c:formatCode>General</c:formatCode>
                <c:ptCount val="56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省市別輸入症例数変化!$H$2:$H$564</c:f>
              <c:numCache>
                <c:formatCode>General</c:formatCode>
                <c:ptCount val="56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省市別輸入症例数変化!$I$2:$I$564</c:f>
              <c:numCache>
                <c:formatCode>General</c:formatCode>
                <c:ptCount val="56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省市別輸入症例数変化!$C$2:$C$564</c:f>
              <c:numCache>
                <c:formatCode>m"月"d"日"</c:formatCode>
                <c:ptCount val="5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numCache>
            </c:numRef>
          </c:cat>
          <c:val>
            <c:numRef>
              <c:f>省市別輸入症例数変化!$J$2:$J$564</c:f>
              <c:numCache>
                <c:formatCode>0_);[Red]\(0\)</c:formatCode>
                <c:ptCount val="56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省市別輸入症例数変化!$AH$2:$AH$562</c:f>
              <c:numCache>
                <c:formatCode>0_);[Red]\(0\)</c:formatCode>
                <c:ptCount val="56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省市別輸入症例数変化!$AI$2:$AI$562</c:f>
              <c:numCache>
                <c:formatCode>0_);[Red]\(0\)</c:formatCode>
                <c:ptCount val="56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省市別輸入症例数変化!$AJ$2:$AJ$562</c:f>
              <c:numCache>
                <c:formatCode>General</c:formatCode>
                <c:ptCount val="5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省市別輸入症例数変化!$AH$2:$AH$562</c:f>
              <c:numCache>
                <c:formatCode>0_);[Red]\(0\)</c:formatCode>
                <c:ptCount val="56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省市別輸入症例数変化!$AI$2:$AI$562</c:f>
              <c:numCache>
                <c:formatCode>0_);[Red]\(0\)</c:formatCode>
                <c:ptCount val="56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省市別輸入症例数変化!$AJ$2:$AJ$562</c:f>
              <c:numCache>
                <c:formatCode>General</c:formatCode>
                <c:ptCount val="5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香港マカオ台湾の患者・海外輸入症例・無症状病原体保有者!$BR$29:$BR$800</c:f>
              <c:numCache>
                <c:formatCode>General</c:formatCode>
                <c:ptCount val="77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香港マカオ台湾の患者・海外輸入症例・無症状病原体保有者!$BS$29:$BS$800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香港マカオ台湾の患者・海外輸入症例・無症状病原体保有者!$BT$29:$BT$800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
      </c:valAx>
      <c:valAx>
        <c:axId val="529786200"/>
        <c:scaling>
          <c:orientation val="minMax"/>
          <c:max val="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香港マカオ台湾の患者・海外輸入症例・無症状病原体保有者!$AX$169:$AX$800</c:f>
              <c:numCache>
                <c:formatCode>m"月"d"日"</c:formatCode>
                <c:ptCount val="6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numCache>
            </c:numRef>
          </c:cat>
          <c:val>
            <c:numRef>
              <c:f>香港マカオ台湾の患者・海外輸入症例・無症状病原体保有者!$AY$169:$AY$800</c:f>
              <c:numCache>
                <c:formatCode>General</c:formatCode>
                <c:ptCount val="63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香港マカオ台湾の患者・海外輸入症例・無症状病原体保有者!$AX$169:$AX$800</c:f>
              <c:numCache>
                <c:formatCode>m"月"d"日"</c:formatCode>
                <c:ptCount val="6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numCache>
            </c:numRef>
          </c:cat>
          <c:val>
            <c:numRef>
              <c:f>香港マカオ台湾の患者・海外輸入症例・無症状病原体保有者!$BB$169:$BB$800</c:f>
              <c:numCache>
                <c:formatCode>General</c:formatCode>
                <c:ptCount val="63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香港マカオ台湾の患者・海外輸入症例・無症状病原体保有者!$AX$169:$AX$800</c:f>
              <c:numCache>
                <c:formatCode>m"月"d"日"</c:formatCode>
                <c:ptCount val="6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numCache>
            </c:numRef>
          </c:cat>
          <c:val>
            <c:numRef>
              <c:f>香港マカオ台湾の患者・海外輸入症例・無症状病原体保有者!$AZ$169:$AZ$800</c:f>
              <c:numCache>
                <c:formatCode>General</c:formatCode>
                <c:ptCount val="63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香港マカオ台湾の患者・海外輸入症例・無症状病原体保有者!$AX$169:$AX$800</c:f>
              <c:numCache>
                <c:formatCode>m"月"d"日"</c:formatCode>
                <c:ptCount val="6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numCache>
            </c:numRef>
          </c:cat>
          <c:val>
            <c:numRef>
              <c:f>香港マカオ台湾の患者・海外輸入症例・無症状病原体保有者!$BC$169:$BC$800</c:f>
              <c:numCache>
                <c:formatCode>General</c:formatCode>
                <c:ptCount val="63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新疆の情況!$U$6:$U$603</c:f>
              <c:strCache>
                <c:ptCount val="5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strCache>
            </c:strRef>
          </c:cat>
          <c:val>
            <c:numRef>
              <c:f>新疆の情況!$V$6:$V$603</c:f>
              <c:numCache>
                <c:formatCode>General</c:formatCode>
                <c:ptCount val="59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新疆の情況!$U$6:$U$603</c:f>
              <c:strCache>
                <c:ptCount val="5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strCache>
            </c:strRef>
          </c:cat>
          <c:val>
            <c:numRef>
              <c:f>新疆の情況!$Y$6:$Y$603</c:f>
              <c:numCache>
                <c:formatCode>General</c:formatCode>
                <c:ptCount val="59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新疆の情況!$U$6:$U$603</c:f>
              <c:strCache>
                <c:ptCount val="5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strCache>
            </c:strRef>
          </c:cat>
          <c:val>
            <c:numRef>
              <c:f>新疆の情況!$W$6:$W$603</c:f>
              <c:numCache>
                <c:formatCode>General</c:formatCode>
                <c:ptCount val="59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新疆の情況!$U$6:$U$603</c:f>
              <c:strCache>
                <c:ptCount val="5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strCache>
            </c:strRef>
          </c:cat>
          <c:val>
            <c:numRef>
              <c:f>新疆の情況!$X$6:$X$603</c:f>
              <c:numCache>
                <c:formatCode>General</c:formatCode>
                <c:ptCount val="59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pt idx="591">
                  <c:v>16</c:v>
                </c:pt>
                <c:pt idx="592">
                  <c:v>16</c:v>
                </c:pt>
                <c:pt idx="593">
                  <c:v>16</c:v>
                </c:pt>
                <c:pt idx="594">
                  <c:v>16</c:v>
                </c:pt>
                <c:pt idx="595">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新疆の情況!$U$6:$U$603</c:f>
              <c:strCache>
                <c:ptCount val="59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strCache>
            </c:strRef>
          </c:cat>
          <c:val>
            <c:numRef>
              <c:f>新疆の情況!$Z$6:$Z$603</c:f>
              <c:numCache>
                <c:formatCode>General</c:formatCode>
                <c:ptCount val="59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国家衛健委発表に基づく感染状況!$X$27:$X$801</c:f>
              <c:numCache>
                <c:formatCode>#,##0_);[Red]\(#,##0\)</c:formatCode>
                <c:ptCount val="7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国家衛健委発表に基づく感染状況!$Y$27:$Y$801</c:f>
              <c:numCache>
                <c:formatCode>General</c:formatCode>
                <c:ptCount val="7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国家衛健委発表に基づく感染状況!$AA$27:$AA$801</c:f>
              <c:numCache>
                <c:formatCode>General</c:formatCode>
                <c:ptCount val="7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国家衛健委発表に基づく感染状況!$AB$27:$AB$801</c:f>
              <c:numCache>
                <c:formatCode>General</c:formatCode>
                <c:ptCount val="7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国家衛健委発表に基づく感染状況!$X$27:$X$801</c:f>
              <c:numCache>
                <c:formatCode>#,##0_);[Red]\(#,##0\)</c:formatCode>
                <c:ptCount val="7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国家衛健委発表に基づく感染状況!$Y$27:$Y$801</c:f>
              <c:numCache>
                <c:formatCode>General</c:formatCode>
                <c:ptCount val="7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国家衛健委発表に基づく感染状況!$X$27:$X$801</c:f>
              <c:numCache>
                <c:formatCode>#,##0_);[Red]\(#,##0\)</c:formatCode>
                <c:ptCount val="7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国家衛健委発表に基づく感染状況!$Y$27:$Y$801</c:f>
              <c:numCache>
                <c:formatCode>General</c:formatCode>
                <c:ptCount val="7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国家衛健委発表に基づく感染状況!$AA$27:$AA$801</c:f>
              <c:numCache>
                <c:formatCode>General</c:formatCode>
                <c:ptCount val="7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国家衛健委発表に基づく感染状況!$AB$27:$AB$801</c:f>
              <c:numCache>
                <c:formatCode>General</c:formatCode>
                <c:ptCount val="7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国家衛健委発表に基づく感染状況!$X$27:$X$801</c:f>
              <c:numCache>
                <c:formatCode>#,##0_);[Red]\(#,##0\)</c:formatCode>
                <c:ptCount val="7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国家衛健委発表に基づく感染状況!$Y$27:$Y$801</c:f>
              <c:numCache>
                <c:formatCode>General</c:formatCode>
                <c:ptCount val="7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国家衛健委発表に基づく感染状況!$AA$27:$AA$801</c:f>
              <c:numCache>
                <c:formatCode>General</c:formatCode>
                <c:ptCount val="7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国家衛健委発表に基づく感染状況!$AB$27:$AB$801</c:f>
              <c:numCache>
                <c:formatCode>General</c:formatCode>
                <c:ptCount val="7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香港マカオ台湾の患者・海外輸入症例・無症状病原体保有者!$CO$485:$CO$800</c:f>
              <c:numCache>
                <c:formatCode>m"月"d"日"</c:formatCode>
                <c:ptCount val="3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numCache>
            </c:numRef>
          </c:cat>
          <c:val>
            <c:numRef>
              <c:f>香港マカオ台湾の患者・海外輸入症例・無症状病原体保有者!$CP$485:$CP$800</c:f>
              <c:numCache>
                <c:formatCode>General</c:formatCode>
                <c:ptCount val="31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香港マカオ台湾の患者・海外輸入症例・無症状病原体保有者!$CO$485:$CO$800</c:f>
              <c:numCache>
                <c:formatCode>m"月"d"日"</c:formatCode>
                <c:ptCount val="3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numCache>
            </c:numRef>
          </c:cat>
          <c:val>
            <c:numRef>
              <c:f>香港マカオ台湾の患者・海外輸入症例・無症状病原体保有者!$CQ$485:$CQ$800</c:f>
              <c:numCache>
                <c:formatCode>General</c:formatCode>
                <c:ptCount val="31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香港マカオ台湾の患者・海外輸入症例・無症状病原体保有者!$BJ$97:$BJ$799</c:f>
              <c:numCache>
                <c:formatCode>m"月"d"日"</c:formatCode>
                <c:ptCount val="7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numCache>
            </c:numRef>
          </c:cat>
          <c:val>
            <c:numRef>
              <c:f>香港マカオ台湾の患者・海外輸入症例・無症状病原体保有者!$BK$97:$BK$799</c:f>
              <c:numCache>
                <c:formatCode>General</c:formatCode>
                <c:ptCount val="7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香港マカオ台湾の患者・海外輸入症例・無症状病原体保有者!$BJ$97:$BJ$799</c:f>
              <c:numCache>
                <c:formatCode>m"月"d"日"</c:formatCode>
                <c:ptCount val="7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numCache>
            </c:numRef>
          </c:cat>
          <c:val>
            <c:numRef>
              <c:f>香港マカオ台湾の患者・海外輸入症例・無症状病原体保有者!$BL$97:$BL$799</c:f>
              <c:numCache>
                <c:formatCode>General</c:formatCode>
                <c:ptCount val="7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香港マカオ台湾の患者・海外輸入症例・無症状病原体保有者!$CJ$29:$CJ$800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香港マカオ台湾の患者・海外輸入症例・無症状病原体保有者!$CG$29:$CG$800</c:f>
              <c:numCache>
                <c:formatCode>General</c:formatCode>
                <c:ptCount val="7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香港マカオ台湾の患者・海外輸入症例・無症状病原体保有者!$CH$29:$CH$800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国家衛健委発表に基づく感染状況!$AE$374:$AE$800</c:f>
              <c:numCache>
                <c:formatCode>m"月"d"日"</c:formatCode>
                <c:ptCount val="4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numCache>
            </c:numRef>
          </c:cat>
          <c:val>
            <c:numRef>
              <c:f>国家衛健委発表に基づく感染状況!$AF$374:$AF$800</c:f>
              <c:numCache>
                <c:formatCode>#,##0_);[Red]\(#,##0\)</c:formatCode>
                <c:ptCount val="4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国家衛健委発表に基づく感染状況!$AA$27:$AA$801</c:f>
              <c:numCache>
                <c:formatCode>General</c:formatCode>
                <c:ptCount val="7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国家衛健委発表に基づく感染状況!$Z$27:$Z$801</c:f>
              <c:numCache>
                <c:formatCode>m"月"d"日"</c:formatCode>
                <c:ptCount val="7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numCache>
            </c:numRef>
          </c:cat>
          <c:val>
            <c:numRef>
              <c:f>国家衛健委発表に基づく感染状況!$AB$27:$AB$801</c:f>
              <c:numCache>
                <c:formatCode>General</c:formatCode>
                <c:ptCount val="7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香港マカオ台湾の患者・海外輸入症例・無症状病原体保有者!$BE$70:$BE$800</c:f>
              <c:numCache>
                <c:formatCode>m"月"d"日"</c:formatCode>
                <c:ptCount val="7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numCache>
            </c:numRef>
          </c:cat>
          <c:val>
            <c:numRef>
              <c:f>香港マカオ台湾の患者・海外輸入症例・無症状病原体保有者!$BF$70:$BF$800</c:f>
              <c:numCache>
                <c:formatCode>General</c:formatCode>
                <c:ptCount val="73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香港マカオ台湾の患者・海外輸入症例・無症状病原体保有者!$BE$70:$BE$800</c:f>
              <c:numCache>
                <c:formatCode>m"月"d"日"</c:formatCode>
                <c:ptCount val="7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numCache>
            </c:numRef>
          </c:cat>
          <c:val>
            <c:numRef>
              <c:f>香港マカオ台湾の患者・海外輸入症例・無症状病原体保有者!$BG$70:$BG$800</c:f>
              <c:numCache>
                <c:formatCode>General</c:formatCode>
                <c:ptCount val="73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8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香港マカオ台湾の患者・海外輸入症例・無症状病原体保有者!$BY$29:$BY$800</c:f>
              <c:numCache>
                <c:formatCode>General</c:formatCode>
                <c:ptCount val="77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香港マカオ台湾の患者・海外輸入症例・無症状病原体保有者!$BZ$29:$BZ$800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香港マカオ台湾の患者・海外輸入症例・無症状病原体保有者!$CA$29:$CA$800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香港マカオ台湾の患者・海外輸入症例・無症状病原体保有者!$CC$29:$CC$800</c:f>
              <c:numCache>
                <c:formatCode>General</c:formatCode>
                <c:ptCount val="77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香港マカオ台湾の患者・海外輸入症例・無症状病原体保有者!$CD$29:$CD$800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香港マカオ台湾の患者・海外輸入症例・無症状病原体保有者!$CE$29:$CE$800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香港マカオ台湾の患者・海外輸入症例・無症状病原体保有者!$CJ$29:$CJ$800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香港マカオ台湾の患者・海外輸入症例・無症状病原体保有者!$CG$29:$CG$800</c:f>
              <c:numCache>
                <c:formatCode>General</c:formatCode>
                <c:ptCount val="7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香港マカオ台湾の患者・海外輸入症例・無症状病原体保有者!$CF$29:$CF$800</c:f>
              <c:numCache>
                <c:formatCode>m"月"d"日"</c:formatCode>
                <c:ptCount val="7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numCache>
            </c:numRef>
          </c:cat>
          <c:val>
            <c:numRef>
              <c:f>香港マカオ台湾の患者・海外輸入症例・無症状病原体保有者!$CH$29:$CH$800</c:f>
              <c:numCache>
                <c:formatCode>General</c:formatCode>
                <c:ptCount val="7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0.29833</cdr:x>
      <cdr:y>0.83628</cdr:y>
    </cdr:from>
    <cdr:to>
      <cdr:x>0.78292</cdr:x>
      <cdr:y>0.8439</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569347" y="2984521"/>
          <a:ext cx="2549082" cy="27193"/>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19"/>
  <sheetViews>
    <sheetView zoomScaleNormal="100" workbookViewId="0">
      <pane xSplit="2" ySplit="5" topLeftCell="C794" activePane="bottomRight" state="frozen"/>
      <selection pane="topRight" activeCell="C1" sqref="C1"/>
      <selection pane="bottomLeft" activeCell="A8" sqref="A8"/>
      <selection pane="bottomRight" activeCell="P801" sqref="P80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44622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W798" si="4452">+B797</f>
        <v>44620</v>
      </c>
      <c r="X797" s="122">
        <f t="shared" ref="X797" si="4453">+G797</f>
        <v>200</v>
      </c>
      <c r="Y797">
        <f t="shared" ref="Y797" si="4454">+H797</f>
        <v>109526</v>
      </c>
      <c r="Z797" s="123">
        <f t="shared" ref="Z797:Z798" si="4455">+B797</f>
        <v>44620</v>
      </c>
      <c r="AA797">
        <f t="shared" ref="AA797" si="4456">+L797</f>
        <v>0</v>
      </c>
      <c r="AB797">
        <f t="shared" ref="AB797" si="4457">+M797</f>
        <v>4636</v>
      </c>
      <c r="AC797">
        <v>373</v>
      </c>
      <c r="AE797" s="1">
        <f t="shared" ref="AE797:AE798"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c r="C799" s="48"/>
      <c r="D799" s="84"/>
      <c r="E799" s="110"/>
      <c r="F799" s="57"/>
      <c r="G799" s="48"/>
      <c r="H799" s="89"/>
      <c r="I799" s="89"/>
      <c r="J799" s="48"/>
      <c r="K799" s="56"/>
      <c r="L799" s="48"/>
      <c r="M799" s="89"/>
      <c r="N799" s="48"/>
      <c r="O799" s="89"/>
      <c r="P799" s="111"/>
      <c r="Q799" s="57"/>
      <c r="R799" s="48"/>
      <c r="S799" s="118"/>
      <c r="T799" s="57"/>
      <c r="U799" s="78"/>
      <c r="W799" s="1"/>
      <c r="X799" s="122"/>
      <c r="Z799" s="123"/>
      <c r="AE799" s="1"/>
      <c r="AF799" s="293"/>
    </row>
    <row r="800" spans="2:32" ht="18.5" thickBot="1" x14ac:dyDescent="0.6">
      <c r="B800" s="66"/>
      <c r="C800" s="59"/>
      <c r="D800" s="49"/>
      <c r="E800" s="61"/>
      <c r="F800" s="60"/>
      <c r="G800" s="48"/>
      <c r="H800" s="89"/>
      <c r="I800" s="89"/>
      <c r="J800" s="59"/>
      <c r="K800" s="56"/>
      <c r="L800" s="48"/>
      <c r="M800" s="89"/>
      <c r="N800" s="48"/>
      <c r="O800" s="89"/>
      <c r="P800" s="111"/>
      <c r="Q800" s="60"/>
      <c r="R800" s="48"/>
      <c r="S800" s="60"/>
      <c r="T800" s="60"/>
      <c r="U800" s="78"/>
      <c r="W800" s="1"/>
      <c r="X800" s="122"/>
      <c r="Z800" s="123"/>
      <c r="AE800" s="1"/>
      <c r="AF800" s="293"/>
    </row>
    <row r="801" spans="2:32" ht="9.5" customHeight="1" thickBot="1" x14ac:dyDescent="0.6">
      <c r="B801" s="66"/>
      <c r="C801" s="79"/>
      <c r="D801" s="80"/>
      <c r="E801" s="82"/>
      <c r="F801" s="95"/>
      <c r="G801" s="79"/>
      <c r="H801" s="82"/>
      <c r="I801" s="82"/>
      <c r="J801" s="79"/>
      <c r="K801" s="82"/>
      <c r="L801" s="79"/>
      <c r="M801" s="82"/>
      <c r="N801" s="83"/>
      <c r="O801" s="81"/>
      <c r="P801" s="94"/>
      <c r="Q801" s="95"/>
      <c r="R801" s="120"/>
      <c r="S801" s="95"/>
      <c r="T801" s="95"/>
      <c r="U801" s="67"/>
      <c r="AF801" s="293"/>
    </row>
    <row r="802" spans="2:32" x14ac:dyDescent="0.55000000000000004">
      <c r="AF802" s="293"/>
    </row>
    <row r="803" spans="2:32" ht="13" customHeight="1" x14ac:dyDescent="0.55000000000000004">
      <c r="E803" s="112"/>
      <c r="F803" s="113"/>
      <c r="G803" s="112" t="s">
        <v>80</v>
      </c>
      <c r="H803" s="113"/>
      <c r="I803" s="113"/>
      <c r="J803" s="113"/>
      <c r="U803" s="72"/>
      <c r="AF803" s="293"/>
    </row>
    <row r="804" spans="2:32" ht="13" customHeight="1" x14ac:dyDescent="0.55000000000000004">
      <c r="E804" s="112" t="s">
        <v>98</v>
      </c>
      <c r="F804" s="113"/>
      <c r="G804" s="295" t="s">
        <v>79</v>
      </c>
      <c r="H804" s="296"/>
      <c r="I804" s="112" t="s">
        <v>106</v>
      </c>
      <c r="J804" s="113"/>
      <c r="AF804" s="293"/>
    </row>
    <row r="805" spans="2:32" ht="13" customHeight="1" x14ac:dyDescent="0.55000000000000004">
      <c r="B805" s="129"/>
      <c r="E805" s="114" t="s">
        <v>108</v>
      </c>
      <c r="F805" s="113"/>
      <c r="G805" s="115"/>
      <c r="H805" s="115"/>
      <c r="I805" s="112" t="s">
        <v>107</v>
      </c>
      <c r="J805" s="113"/>
      <c r="AF805" s="293"/>
    </row>
    <row r="806" spans="2:32" ht="18.5" customHeight="1" x14ac:dyDescent="0.55000000000000004">
      <c r="E806" s="112" t="s">
        <v>96</v>
      </c>
      <c r="F806" s="113"/>
      <c r="G806" s="112" t="s">
        <v>97</v>
      </c>
      <c r="H806" s="113"/>
      <c r="I806" s="113"/>
      <c r="J806" s="113"/>
      <c r="AF806" s="293"/>
    </row>
    <row r="807" spans="2:32" ht="13" customHeight="1" x14ac:dyDescent="0.55000000000000004">
      <c r="E807" s="112" t="s">
        <v>98</v>
      </c>
      <c r="F807" s="113"/>
      <c r="G807" s="112" t="s">
        <v>99</v>
      </c>
      <c r="H807" s="113"/>
      <c r="I807" s="113"/>
      <c r="J807" s="113"/>
      <c r="AF807" s="293"/>
    </row>
    <row r="808" spans="2:32" ht="13" customHeight="1" x14ac:dyDescent="0.55000000000000004">
      <c r="E808" s="112" t="s">
        <v>98</v>
      </c>
      <c r="F808" s="113"/>
      <c r="G808" s="112" t="s">
        <v>100</v>
      </c>
      <c r="H808" s="113"/>
      <c r="I808" s="113"/>
      <c r="J808" s="113"/>
      <c r="AF808" s="293"/>
    </row>
    <row r="809" spans="2:32" ht="13" customHeight="1" x14ac:dyDescent="0.55000000000000004">
      <c r="E809" s="112" t="s">
        <v>101</v>
      </c>
      <c r="F809" s="113"/>
      <c r="G809" s="112" t="s">
        <v>102</v>
      </c>
      <c r="H809" s="113"/>
      <c r="I809" s="113"/>
      <c r="J809" s="113"/>
      <c r="AF809" s="293"/>
    </row>
    <row r="810" spans="2:32" ht="13" customHeight="1" x14ac:dyDescent="0.55000000000000004">
      <c r="E810" s="112" t="s">
        <v>103</v>
      </c>
      <c r="F810" s="113"/>
      <c r="G810" s="112" t="s">
        <v>104</v>
      </c>
      <c r="H810" s="113"/>
      <c r="I810" s="113"/>
      <c r="J810" s="113"/>
      <c r="AF810" s="293"/>
    </row>
    <row r="811" spans="2:32" x14ac:dyDescent="0.55000000000000004">
      <c r="AF811" s="293"/>
    </row>
    <row r="812" spans="2:32" x14ac:dyDescent="0.55000000000000004">
      <c r="AF812" s="293"/>
    </row>
    <row r="813" spans="2:32" x14ac:dyDescent="0.55000000000000004">
      <c r="AF813" s="293"/>
    </row>
    <row r="814" spans="2:32" x14ac:dyDescent="0.55000000000000004">
      <c r="AF814" s="293"/>
    </row>
    <row r="815" spans="2:32" x14ac:dyDescent="0.55000000000000004">
      <c r="AF815" s="293"/>
    </row>
    <row r="816" spans="2:32" x14ac:dyDescent="0.55000000000000004">
      <c r="AF816" s="293"/>
    </row>
    <row r="817" spans="32:32" x14ac:dyDescent="0.55000000000000004">
      <c r="AF817" s="293"/>
    </row>
    <row r="818" spans="32:32" x14ac:dyDescent="0.55000000000000004">
      <c r="AF818" s="293"/>
    </row>
    <row r="819" spans="32:32" x14ac:dyDescent="0.55000000000000004">
      <c r="AF819" s="293"/>
    </row>
  </sheetData>
  <mergeCells count="12">
    <mergeCell ref="G804:H8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04"/>
  <sheetViews>
    <sheetView topLeftCell="A6" zoomScale="96" zoomScaleNormal="96" workbookViewId="0">
      <pane xSplit="1" ySplit="2" topLeftCell="AC786" activePane="bottomRight" state="frozen"/>
      <selection activeCell="A6" sqref="A6"/>
      <selection pane="topRight" activeCell="B6" sqref="B6"/>
      <selection pane="bottomLeft" activeCell="A8" sqref="A8"/>
      <selection pane="bottomRight" activeCell="AI797" sqref="AI797"/>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97" si="10745">+BA745+1</f>
        <v>394</v>
      </c>
      <c r="BB749" s="129">
        <v>0</v>
      </c>
      <c r="BC749" s="27">
        <f t="shared" ref="BC749:BC754" si="10746">+BC748+BB749</f>
        <v>1104</v>
      </c>
      <c r="BD749" s="237">
        <f t="shared" ref="BD749:BD797"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97"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97"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797"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797"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c r="B798" s="239"/>
      <c r="C798" s="153"/>
      <c r="D798" s="153"/>
      <c r="E798" s="146"/>
      <c r="F798" s="146"/>
      <c r="G798" s="146"/>
      <c r="H798" s="134"/>
      <c r="I798" s="146"/>
      <c r="J798" s="134"/>
      <c r="K798" s="42"/>
      <c r="L798" s="145"/>
      <c r="M798" s="239"/>
      <c r="N798" s="134"/>
      <c r="O798" s="134"/>
      <c r="P798" s="146"/>
      <c r="Q798" s="146"/>
      <c r="R798" s="134"/>
      <c r="S798" s="134"/>
      <c r="T798" s="146"/>
      <c r="U798" s="146"/>
      <c r="V798" s="134"/>
      <c r="W798" s="42"/>
      <c r="X798" s="147"/>
      <c r="Y798" s="5"/>
      <c r="Z798" s="75"/>
      <c r="AA798" s="229"/>
      <c r="AB798" s="229"/>
      <c r="AC798" s="230"/>
      <c r="AD798" s="182"/>
      <c r="AE798" s="242"/>
      <c r="AF798" s="154"/>
      <c r="AG798" s="183"/>
      <c r="AH798" s="154"/>
      <c r="AI798" s="183"/>
      <c r="AJ798" s="184"/>
      <c r="AK798" s="185"/>
      <c r="AL798" s="154"/>
      <c r="AM798" s="183"/>
      <c r="AN798" s="154"/>
      <c r="AO798" s="183"/>
      <c r="AP798" s="186"/>
      <c r="AQ798" s="185"/>
      <c r="AR798" s="154"/>
      <c r="AS798" s="183"/>
      <c r="AT798" s="154"/>
      <c r="AU798" s="183"/>
      <c r="AV798" s="187"/>
      <c r="AW798" s="237"/>
      <c r="AX798" s="236"/>
      <c r="AY798" s="6"/>
      <c r="AZ798" s="237"/>
      <c r="BA798" s="237"/>
      <c r="BB798" s="129"/>
      <c r="BC798" s="27"/>
      <c r="BD798" s="237"/>
      <c r="BE798" s="228"/>
      <c r="BF798" s="131"/>
      <c r="BG798" s="131"/>
      <c r="BH798" s="228"/>
      <c r="BI798" s="131"/>
      <c r="BJ798" s="1"/>
      <c r="BN798" s="1"/>
      <c r="BQ798" s="178"/>
      <c r="BX798" s="178"/>
      <c r="CB798" s="178"/>
      <c r="CF798" s="178"/>
      <c r="CI798" s="178"/>
      <c r="CK798" s="1"/>
      <c r="CL798" s="281"/>
      <c r="CM798" s="1"/>
      <c r="CN798" s="282"/>
      <c r="CO798" s="178"/>
    </row>
    <row r="799" spans="1:96" ht="18" customHeight="1" x14ac:dyDescent="0.55000000000000004">
      <c r="A799" s="178"/>
      <c r="B799" s="239"/>
      <c r="C799" s="153"/>
      <c r="D799" s="153"/>
      <c r="E799" s="146"/>
      <c r="F799" s="146"/>
      <c r="G799" s="146"/>
      <c r="H799" s="134"/>
      <c r="I799" s="146"/>
      <c r="J799" s="134"/>
      <c r="K799" s="42"/>
      <c r="L799" s="145"/>
      <c r="M799" s="146"/>
      <c r="N799" s="134"/>
      <c r="O799" s="134"/>
      <c r="P799" s="146"/>
      <c r="Q799" s="146"/>
      <c r="R799" s="134"/>
      <c r="S799" s="134"/>
      <c r="T799" s="146"/>
      <c r="U799" s="146"/>
      <c r="V799" s="134"/>
      <c r="W799" s="42"/>
      <c r="X799" s="147"/>
      <c r="Y799" s="5"/>
      <c r="Z799" s="75"/>
      <c r="AA799" s="229"/>
      <c r="AB799" s="229"/>
      <c r="AC799" s="230"/>
      <c r="AD799" s="182"/>
      <c r="AE799" s="242"/>
      <c r="AF799" s="154"/>
      <c r="AG799" s="183"/>
      <c r="AH799" s="154"/>
      <c r="AI799" s="183"/>
      <c r="AJ799" s="184"/>
      <c r="AK799" s="185"/>
      <c r="AL799" s="154"/>
      <c r="AM799" s="183"/>
      <c r="AN799" s="154"/>
      <c r="AO799" s="183"/>
      <c r="AP799" s="186"/>
      <c r="AQ799" s="185"/>
      <c r="AR799" s="154"/>
      <c r="AS799" s="183"/>
      <c r="AT799" s="154"/>
      <c r="AU799" s="183"/>
      <c r="AV799" s="187"/>
      <c r="AW799" s="237"/>
      <c r="AX799" s="236"/>
      <c r="AY799" s="6"/>
      <c r="AZ799" s="237"/>
      <c r="BA799" s="237"/>
      <c r="BB799" s="129"/>
      <c r="BC799" s="27"/>
      <c r="BD799" s="237"/>
      <c r="BE799" s="228"/>
      <c r="BF799" s="131"/>
      <c r="BG799" s="131"/>
      <c r="BH799" s="228"/>
      <c r="BI799" s="131"/>
      <c r="BJ799" s="1"/>
      <c r="BN799" s="1"/>
      <c r="BQ799" s="178"/>
      <c r="BX799" s="178"/>
      <c r="CB799" s="178"/>
      <c r="CF799" s="178"/>
      <c r="CI799" s="178"/>
      <c r="CK799" s="1"/>
      <c r="CL799" s="281"/>
      <c r="CM799" s="1"/>
      <c r="CN799" s="282"/>
      <c r="CO799" s="178"/>
    </row>
    <row r="800" spans="1:96" ht="7" customHeight="1" thickBot="1" x14ac:dyDescent="0.6">
      <c r="A800" s="66"/>
      <c r="B800" s="145"/>
      <c r="C800" s="153"/>
      <c r="D800" s="146"/>
      <c r="E800" s="146"/>
      <c r="F800" s="146"/>
      <c r="G800" s="146"/>
      <c r="H800" s="134"/>
      <c r="I800" s="146"/>
      <c r="J800" s="134"/>
      <c r="K800" s="147"/>
      <c r="L800" s="145"/>
      <c r="M800" s="146"/>
      <c r="N800" s="134"/>
      <c r="O800" s="134"/>
      <c r="P800" s="146"/>
      <c r="Q800" s="146"/>
      <c r="R800" s="134"/>
      <c r="S800" s="134"/>
      <c r="T800" s="146"/>
      <c r="U800" s="146"/>
      <c r="V800" s="134"/>
      <c r="W800" s="42"/>
      <c r="X800" s="147"/>
      <c r="Z800" s="66"/>
      <c r="AA800" s="64"/>
      <c r="AB800" s="64"/>
      <c r="AC800" s="64"/>
      <c r="AD800" s="182"/>
      <c r="AE800" s="242"/>
      <c r="AF800" s="154"/>
      <c r="AG800" s="183"/>
      <c r="AH800" s="154"/>
      <c r="AI800" s="183"/>
      <c r="AJ800" s="184"/>
      <c r="AK800" s="185"/>
      <c r="AL800" s="154"/>
      <c r="AM800" s="183"/>
      <c r="AN800" s="154"/>
      <c r="AO800" s="183"/>
      <c r="AP800" s="186"/>
      <c r="AQ800" s="185"/>
      <c r="AR800" s="154"/>
      <c r="AS800" s="183"/>
      <c r="AT800" s="154"/>
      <c r="AU800" s="183"/>
      <c r="AV800" s="187"/>
    </row>
    <row r="801" spans="1:74" x14ac:dyDescent="0.55000000000000004">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AE801">
        <f>SUM(AD443:AD448)</f>
        <v>190</v>
      </c>
      <c r="AY801" s="45" t="s">
        <v>475</v>
      </c>
      <c r="BB801" s="45" t="s">
        <v>474</v>
      </c>
      <c r="BV801">
        <f>SUM(BV442:BV800)</f>
        <v>86985</v>
      </c>
    </row>
    <row r="802" spans="1:74" x14ac:dyDescent="0.55000000000000004">
      <c r="B802">
        <f>SUM(B554:B584)</f>
        <v>832</v>
      </c>
      <c r="AI802" s="258">
        <f>SUM(AI189:AI558)</f>
        <v>205</v>
      </c>
      <c r="AY802" s="45">
        <f>SUM(AY359:AY413)</f>
        <v>69</v>
      </c>
      <c r="BB802" s="45">
        <f>SUM(BB374:BB413)</f>
        <v>941</v>
      </c>
    </row>
    <row r="803" spans="1:74" x14ac:dyDescent="0.55000000000000004">
      <c r="L803">
        <f>SUM(L97:L802)</f>
        <v>17625</v>
      </c>
      <c r="P803">
        <f>SUM(P97:P802)</f>
        <v>3610</v>
      </c>
      <c r="AD803">
        <f>SUM(AD188:AD194)</f>
        <v>82</v>
      </c>
      <c r="AY803" s="45" t="s">
        <v>686</v>
      </c>
    </row>
    <row r="804" spans="1:74" ht="15" customHeight="1" x14ac:dyDescent="0.55000000000000004">
      <c r="A804" s="129"/>
      <c r="D804">
        <f>SUM(B229:B259)</f>
        <v>435</v>
      </c>
      <c r="Z804" s="129"/>
      <c r="AA804" s="129"/>
      <c r="AB804" s="129"/>
      <c r="AC804" s="129"/>
      <c r="AF804">
        <f>SUM(AD188:AD558)</f>
        <v>10740</v>
      </c>
      <c r="AY804" s="45">
        <f>SUM(AY581:AY800)</f>
        <v>185</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71"/>
  <sheetViews>
    <sheetView zoomScaleNormal="100" workbookViewId="0">
      <pane xSplit="3" ySplit="1" topLeftCell="D545" activePane="bottomRight" state="frozen"/>
      <selection pane="topRight" activeCell="C1" sqref="C1"/>
      <selection pane="bottomLeft" activeCell="A2" sqref="A2"/>
      <selection pane="bottomRight" activeCell="H561" sqref="H56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60"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8" ht="17.5" customHeight="1" x14ac:dyDescent="0.55000000000000004">
      <c r="B561" s="264"/>
      <c r="C561" s="1"/>
      <c r="J561" s="264"/>
      <c r="AG561" s="1"/>
      <c r="AH561" s="265"/>
      <c r="AI561" s="265"/>
      <c r="AK561" s="265"/>
    </row>
    <row r="562" spans="2:38" ht="17.5" customHeight="1" x14ac:dyDescent="0.55000000000000004">
      <c r="B562" s="264"/>
      <c r="C562" s="1"/>
      <c r="E562" s="292"/>
      <c r="J562" s="264"/>
      <c r="AG562" s="1"/>
      <c r="AH562" s="265"/>
      <c r="AI562" s="265"/>
    </row>
    <row r="563" spans="2:38" x14ac:dyDescent="0.55000000000000004">
      <c r="B563" s="239"/>
      <c r="C563" s="1"/>
      <c r="AG563" s="277">
        <v>1</v>
      </c>
    </row>
    <row r="564" spans="2:38" s="263" customFormat="1" ht="5" customHeight="1" x14ac:dyDescent="0.55000000000000004">
      <c r="B564" s="262"/>
      <c r="C564" s="261"/>
      <c r="AF564" s="5"/>
    </row>
    <row r="565" spans="2:38" ht="5.5" customHeight="1" x14ac:dyDescent="0.55000000000000004">
      <c r="B565" s="255"/>
      <c r="C565" s="1"/>
    </row>
    <row r="566" spans="2:38" x14ac:dyDescent="0.55000000000000004">
      <c r="B566">
        <f>SUM(B2:B565)</f>
        <v>12266</v>
      </c>
      <c r="C566" s="1" t="s">
        <v>348</v>
      </c>
      <c r="D566" s="27">
        <f t="shared" ref="D566:J566" si="589">SUM(D2:D565)</f>
        <v>3483</v>
      </c>
      <c r="E566" s="27">
        <f t="shared" si="589"/>
        <v>2549</v>
      </c>
      <c r="F566" s="27">
        <f t="shared" si="589"/>
        <v>752</v>
      </c>
      <c r="G566" s="27">
        <f t="shared" si="589"/>
        <v>371</v>
      </c>
      <c r="H566">
        <f t="shared" si="589"/>
        <v>1427</v>
      </c>
      <c r="I566" s="27">
        <f t="shared" si="589"/>
        <v>719</v>
      </c>
      <c r="J566" s="27">
        <f t="shared" si="589"/>
        <v>2965</v>
      </c>
      <c r="K566">
        <f t="shared" ref="K566:AE566" si="590">SUM(K2:K565)</f>
        <v>295</v>
      </c>
      <c r="L566">
        <f t="shared" si="590"/>
        <v>9</v>
      </c>
      <c r="M566">
        <f t="shared" si="590"/>
        <v>30</v>
      </c>
      <c r="N566">
        <f t="shared" si="590"/>
        <v>55</v>
      </c>
      <c r="O566">
        <f t="shared" si="590"/>
        <v>527</v>
      </c>
      <c r="P566">
        <f t="shared" si="590"/>
        <v>17</v>
      </c>
      <c r="Q566">
        <f t="shared" si="590"/>
        <v>26</v>
      </c>
      <c r="R566">
        <f t="shared" si="590"/>
        <v>157</v>
      </c>
      <c r="S566">
        <f t="shared" si="590"/>
        <v>26</v>
      </c>
      <c r="T566">
        <f t="shared" si="590"/>
        <v>107</v>
      </c>
      <c r="U566">
        <f t="shared" si="590"/>
        <v>100</v>
      </c>
      <c r="V566">
        <f t="shared" si="590"/>
        <v>167</v>
      </c>
      <c r="W566">
        <f t="shared" si="590"/>
        <v>1</v>
      </c>
      <c r="X566">
        <f t="shared" si="590"/>
        <v>30</v>
      </c>
      <c r="Y566">
        <f t="shared" si="590"/>
        <v>147</v>
      </c>
      <c r="Z566">
        <f t="shared" si="590"/>
        <v>151</v>
      </c>
      <c r="AA566">
        <f t="shared" si="590"/>
        <v>1</v>
      </c>
      <c r="AB566">
        <f t="shared" si="590"/>
        <v>264</v>
      </c>
      <c r="AC566">
        <f t="shared" si="590"/>
        <v>58</v>
      </c>
      <c r="AD566">
        <f t="shared" si="590"/>
        <v>457</v>
      </c>
      <c r="AE566">
        <f t="shared" si="590"/>
        <v>340</v>
      </c>
      <c r="AL566" s="265"/>
    </row>
    <row r="567" spans="2:38" x14ac:dyDescent="0.55000000000000004">
      <c r="C567" s="1"/>
    </row>
    <row r="568" spans="2:38" ht="5" customHeight="1" x14ac:dyDescent="0.55000000000000004">
      <c r="C568" s="1"/>
    </row>
    <row r="571" spans="2:38" x14ac:dyDescent="0.55000000000000004">
      <c r="B571" s="239"/>
      <c r="K57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L92" sqref="L9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04"/>
  <sheetViews>
    <sheetView topLeftCell="A2" workbookViewId="0">
      <pane xSplit="2" ySplit="2" topLeftCell="C591" activePane="bottomRight" state="frozen"/>
      <selection activeCell="O24" sqref="O24"/>
      <selection pane="topRight" activeCell="O24" sqref="O24"/>
      <selection pane="bottomLeft" activeCell="O24" sqref="O24"/>
      <selection pane="bottomRight" activeCell="G602" sqref="G60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01" si="4459">+A574+1</f>
        <v>577</v>
      </c>
      <c r="B575" s="248"/>
      <c r="C575" s="45"/>
      <c r="D575" t="s">
        <v>797</v>
      </c>
      <c r="E575">
        <v>24</v>
      </c>
      <c r="F575">
        <f t="shared" ref="F575:F601"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5">+I593+H594</f>
        <v>997</v>
      </c>
      <c r="J594" s="129"/>
      <c r="K594" s="252">
        <f t="shared" ref="K594" si="4696">+K593+J594</f>
        <v>977</v>
      </c>
      <c r="L594" s="275">
        <f t="shared" ref="L594" si="4697">+L593+J594</f>
        <v>78</v>
      </c>
      <c r="M594" s="5"/>
      <c r="N594" s="252">
        <f t="shared" ref="N594" si="4698">+N593+M594</f>
        <v>3</v>
      </c>
      <c r="O594" s="129">
        <v>0</v>
      </c>
      <c r="P594" s="129"/>
      <c r="Q594" s="6"/>
      <c r="R594" s="276">
        <f t="shared" ref="R594" si="4699">+R593+Q594</f>
        <v>352</v>
      </c>
      <c r="S594" s="238">
        <f t="shared" ref="S594" si="4700">+S593+Q594</f>
        <v>591</v>
      </c>
      <c r="T594" s="253">
        <f t="shared" ref="T594" si="4701">+T593+O594-P594-Q594</f>
        <v>0</v>
      </c>
      <c r="U594" s="278">
        <f t="shared" ref="U594" si="4702">+G594</f>
        <v>44614</v>
      </c>
      <c r="V594" s="5">
        <f t="shared" ref="V594" si="4703">+H594</f>
        <v>0</v>
      </c>
      <c r="W594" s="27">
        <f t="shared" ref="W594" si="4704">+I594</f>
        <v>997</v>
      </c>
      <c r="X594" s="253">
        <f t="shared" ref="X594" si="4705">+X593+V594-J594</f>
        <v>16</v>
      </c>
      <c r="Y594" s="5">
        <f t="shared" ref="Y594" si="4706">+O594</f>
        <v>0</v>
      </c>
      <c r="Z594" s="250">
        <f t="shared" ref="Z594" si="4707">+Z593+Y594-P594-Q594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8">+I594+H595</f>
        <v>997</v>
      </c>
      <c r="J595" s="129"/>
      <c r="K595" s="252">
        <f t="shared" ref="K595" si="4709">+K594+J595</f>
        <v>977</v>
      </c>
      <c r="L595" s="275">
        <f t="shared" ref="L595" si="4710">+L594+J595</f>
        <v>78</v>
      </c>
      <c r="M595" s="5"/>
      <c r="N595" s="252">
        <f t="shared" ref="N595" si="4711">+N594+M595</f>
        <v>3</v>
      </c>
      <c r="O595" s="129">
        <v>0</v>
      </c>
      <c r="P595" s="129"/>
      <c r="Q595" s="6"/>
      <c r="R595" s="276">
        <f t="shared" ref="R595" si="4712">+R594+Q595</f>
        <v>352</v>
      </c>
      <c r="S595" s="238">
        <f t="shared" ref="S595" si="4713">+S594+Q595</f>
        <v>591</v>
      </c>
      <c r="T595" s="253">
        <f t="shared" ref="T595" si="4714">+T594+O595-P595-Q595</f>
        <v>0</v>
      </c>
      <c r="U595" s="278">
        <f t="shared" ref="U595" si="4715">+G595</f>
        <v>44615</v>
      </c>
      <c r="V595" s="5">
        <f t="shared" ref="V595" si="4716">+H595</f>
        <v>0</v>
      </c>
      <c r="W595" s="27">
        <f t="shared" ref="W595" si="4717">+I595</f>
        <v>997</v>
      </c>
      <c r="X595" s="253">
        <f t="shared" ref="X595" si="4718">+X594+V595-J595</f>
        <v>16</v>
      </c>
      <c r="Y595" s="5">
        <f t="shared" ref="Y595" si="4719">+O595</f>
        <v>0</v>
      </c>
      <c r="Z595" s="250">
        <f t="shared" ref="Z595" si="4720">+Z594+Y595-P595-Q595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1">+I595+H596</f>
        <v>997</v>
      </c>
      <c r="J596" s="129"/>
      <c r="K596" s="252">
        <f t="shared" ref="K596" si="4722">+K595+J596</f>
        <v>977</v>
      </c>
      <c r="L596" s="275">
        <f t="shared" ref="L596" si="4723">+L595+J596</f>
        <v>78</v>
      </c>
      <c r="M596" s="5"/>
      <c r="N596" s="252">
        <f t="shared" ref="N596" si="4724">+N595+M596</f>
        <v>3</v>
      </c>
      <c r="O596" s="129">
        <v>0</v>
      </c>
      <c r="P596" s="129"/>
      <c r="Q596" s="6"/>
      <c r="R596" s="276">
        <f t="shared" ref="R596" si="4725">+R595+Q596</f>
        <v>352</v>
      </c>
      <c r="S596" s="238">
        <f t="shared" ref="S596" si="4726">+S595+Q596</f>
        <v>591</v>
      </c>
      <c r="T596" s="253">
        <f t="shared" ref="T596" si="4727">+T595+O596-P596-Q596</f>
        <v>0</v>
      </c>
      <c r="U596" s="278">
        <f t="shared" ref="U596" si="4728">+G596</f>
        <v>44616</v>
      </c>
      <c r="V596" s="5">
        <f t="shared" ref="V596" si="4729">+H596</f>
        <v>0</v>
      </c>
      <c r="W596" s="27">
        <f t="shared" ref="W596" si="4730">+I596</f>
        <v>997</v>
      </c>
      <c r="X596" s="253">
        <f t="shared" ref="X596" si="4731">+X595+V596-J596</f>
        <v>16</v>
      </c>
      <c r="Y596" s="5">
        <f t="shared" ref="Y596" si="4732">+O596</f>
        <v>0</v>
      </c>
      <c r="Z596" s="250">
        <f t="shared" ref="Z596" si="4733">+Z595+Y596-P596-Q596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4">+I596+H597</f>
        <v>997</v>
      </c>
      <c r="J597" s="129"/>
      <c r="K597" s="252">
        <f t="shared" ref="K597" si="4735">+K596+J597</f>
        <v>977</v>
      </c>
      <c r="L597" s="275">
        <f t="shared" ref="L597" si="4736">+L596+J597</f>
        <v>78</v>
      </c>
      <c r="M597" s="5"/>
      <c r="N597" s="252">
        <f t="shared" ref="N597" si="4737">+N596+M597</f>
        <v>3</v>
      </c>
      <c r="O597" s="129">
        <v>0</v>
      </c>
      <c r="P597" s="129"/>
      <c r="Q597" s="6"/>
      <c r="R597" s="276">
        <f t="shared" ref="R597" si="4738">+R596+Q597</f>
        <v>352</v>
      </c>
      <c r="S597" s="238">
        <f t="shared" ref="S597" si="4739">+S596+Q597</f>
        <v>591</v>
      </c>
      <c r="T597" s="253">
        <f t="shared" ref="T597" si="4740">+T596+O597-P597-Q597</f>
        <v>0</v>
      </c>
      <c r="U597" s="278">
        <f t="shared" ref="U597" si="4741">+G597</f>
        <v>44617</v>
      </c>
      <c r="V597" s="5">
        <f t="shared" ref="V597" si="4742">+H597</f>
        <v>0</v>
      </c>
      <c r="W597" s="27">
        <f t="shared" ref="W597" si="4743">+I597</f>
        <v>997</v>
      </c>
      <c r="X597" s="253">
        <f t="shared" ref="X597" si="4744">+X596+V597-J597</f>
        <v>16</v>
      </c>
      <c r="Y597" s="5">
        <f t="shared" ref="Y597" si="4745">+O597</f>
        <v>0</v>
      </c>
      <c r="Z597" s="250">
        <f t="shared" ref="Z597" si="4746">+Z596+Y597-P597-Q597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7">+I597+H598</f>
        <v>997</v>
      </c>
      <c r="J598" s="129"/>
      <c r="K598" s="252">
        <f t="shared" ref="K598" si="4748">+K597+J598</f>
        <v>977</v>
      </c>
      <c r="L598" s="275">
        <f t="shared" ref="L598" si="4749">+L597+J598</f>
        <v>78</v>
      </c>
      <c r="M598" s="5"/>
      <c r="N598" s="252">
        <f t="shared" ref="N598" si="4750">+N597+M598</f>
        <v>3</v>
      </c>
      <c r="O598" s="129">
        <v>0</v>
      </c>
      <c r="P598" s="129"/>
      <c r="Q598" s="6"/>
      <c r="R598" s="276">
        <f t="shared" ref="R598" si="4751">+R597+Q598</f>
        <v>352</v>
      </c>
      <c r="S598" s="238">
        <f t="shared" ref="S598" si="4752">+S597+Q598</f>
        <v>591</v>
      </c>
      <c r="T598" s="253">
        <f t="shared" ref="T598" si="4753">+T597+O598-P598-Q598</f>
        <v>0</v>
      </c>
      <c r="U598" s="278">
        <f t="shared" ref="U598" si="4754">+G598</f>
        <v>44618</v>
      </c>
      <c r="V598" s="5">
        <f t="shared" ref="V598" si="4755">+H598</f>
        <v>0</v>
      </c>
      <c r="W598" s="27">
        <f t="shared" ref="W598" si="4756">+I598</f>
        <v>997</v>
      </c>
      <c r="X598" s="253">
        <f t="shared" ref="X598" si="4757">+X597+V598-J598</f>
        <v>16</v>
      </c>
      <c r="Y598" s="5">
        <f t="shared" ref="Y598" si="4758">+O598</f>
        <v>0</v>
      </c>
      <c r="Z598" s="250">
        <f t="shared" ref="Z598" si="4759">+Z597+Y598-P598-Q598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60">+I598+H599</f>
        <v>997</v>
      </c>
      <c r="J599" s="129"/>
      <c r="K599" s="252">
        <f t="shared" ref="K599" si="4761">+K598+J599</f>
        <v>977</v>
      </c>
      <c r="L599" s="275">
        <f t="shared" ref="L599" si="4762">+L598+J599</f>
        <v>78</v>
      </c>
      <c r="M599" s="5"/>
      <c r="N599" s="252">
        <f t="shared" ref="N599" si="4763">+N598+M599</f>
        <v>3</v>
      </c>
      <c r="O599" s="129">
        <v>0</v>
      </c>
      <c r="P599" s="129"/>
      <c r="Q599" s="6"/>
      <c r="R599" s="276">
        <f t="shared" ref="R599" si="4764">+R598+Q599</f>
        <v>352</v>
      </c>
      <c r="S599" s="238">
        <f t="shared" ref="S599" si="4765">+S598+Q599</f>
        <v>591</v>
      </c>
      <c r="T599" s="253">
        <f t="shared" ref="T599" si="4766">+T598+O599-P599-Q599</f>
        <v>0</v>
      </c>
      <c r="U599" s="278">
        <f t="shared" ref="U599" si="4767">+G599</f>
        <v>44619</v>
      </c>
      <c r="V599" s="5">
        <f t="shared" ref="V599" si="4768">+H599</f>
        <v>0</v>
      </c>
      <c r="W599" s="27">
        <f t="shared" ref="W599" si="4769">+I599</f>
        <v>997</v>
      </c>
      <c r="X599" s="253">
        <f t="shared" ref="X599" si="4770">+X598+V599-J599</f>
        <v>16</v>
      </c>
      <c r="Y599" s="5">
        <f t="shared" ref="Y599" si="4771">+O599</f>
        <v>0</v>
      </c>
      <c r="Z599" s="250">
        <f t="shared" ref="Z599" si="4772">+Z598+Y599-P599-Q599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3">+I599+H600</f>
        <v>997</v>
      </c>
      <c r="J600" s="129"/>
      <c r="K600" s="252">
        <f t="shared" ref="K600" si="4774">+K599+J600</f>
        <v>977</v>
      </c>
      <c r="L600" s="275">
        <f t="shared" ref="L600" si="4775">+L599+J600</f>
        <v>78</v>
      </c>
      <c r="M600" s="5"/>
      <c r="N600" s="252">
        <f t="shared" ref="N600" si="4776">+N599+M600</f>
        <v>3</v>
      </c>
      <c r="O600" s="129">
        <v>0</v>
      </c>
      <c r="P600" s="129"/>
      <c r="Q600" s="6"/>
      <c r="R600" s="276">
        <f t="shared" ref="R600" si="4777">+R599+Q600</f>
        <v>352</v>
      </c>
      <c r="S600" s="238">
        <f t="shared" ref="S600" si="4778">+S599+Q600</f>
        <v>591</v>
      </c>
      <c r="T600" s="253">
        <f t="shared" ref="T600" si="4779">+T599+O600-P600-Q600</f>
        <v>0</v>
      </c>
      <c r="U600" s="278">
        <f t="shared" ref="U600" si="4780">+G600</f>
        <v>44620</v>
      </c>
      <c r="V600" s="5">
        <f t="shared" ref="V600" si="4781">+H600</f>
        <v>0</v>
      </c>
      <c r="W600" s="27">
        <f t="shared" ref="W600" si="4782">+I600</f>
        <v>997</v>
      </c>
      <c r="X600" s="253">
        <f t="shared" ref="X600" si="4783">+X599+V600-J600</f>
        <v>16</v>
      </c>
      <c r="Y600" s="5">
        <f t="shared" ref="Y600" si="4784">+O600</f>
        <v>0</v>
      </c>
      <c r="Z600" s="250">
        <f t="shared" ref="Z600" si="4785">+Z599+Y600-P600-Q600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6">+I600+H601</f>
        <v>997</v>
      </c>
      <c r="J601" s="129"/>
      <c r="K601" s="252">
        <f t="shared" ref="K601" si="4787">+K600+J601</f>
        <v>977</v>
      </c>
      <c r="L601" s="275">
        <f t="shared" ref="L601" si="4788">+L600+J601</f>
        <v>78</v>
      </c>
      <c r="M601" s="5"/>
      <c r="N601" s="252">
        <f t="shared" ref="N601" si="4789">+N600+M601</f>
        <v>3</v>
      </c>
      <c r="O601" s="129">
        <v>0</v>
      </c>
      <c r="P601" s="129"/>
      <c r="Q601" s="6"/>
      <c r="R601" s="276">
        <f t="shared" ref="R601" si="4790">+R600+Q601</f>
        <v>352</v>
      </c>
      <c r="S601" s="238">
        <f t="shared" ref="S601" si="4791">+S600+Q601</f>
        <v>591</v>
      </c>
      <c r="T601" s="253">
        <f t="shared" ref="T601" si="4792">+T600+O601-P601-Q601</f>
        <v>0</v>
      </c>
      <c r="U601" s="278">
        <f t="shared" ref="U601" si="4793">+G601</f>
        <v>44621</v>
      </c>
      <c r="V601" s="5">
        <f t="shared" ref="V601" si="4794">+H601</f>
        <v>0</v>
      </c>
      <c r="W601" s="27">
        <f t="shared" ref="W601" si="4795">+I601</f>
        <v>997</v>
      </c>
      <c r="X601" s="253">
        <f t="shared" ref="X601" si="4796">+X600+V601-J601</f>
        <v>16</v>
      </c>
      <c r="Y601" s="5">
        <f t="shared" ref="Y601" si="4797">+O601</f>
        <v>0</v>
      </c>
      <c r="Z601" s="250">
        <f t="shared" ref="Z601" si="4798">+Z600+Y601-P601-Q601</f>
        <v>0</v>
      </c>
    </row>
    <row r="602" spans="1:26" x14ac:dyDescent="0.55000000000000004">
      <c r="B602" s="248"/>
      <c r="C602" s="45"/>
      <c r="G602" s="1"/>
      <c r="H602" s="128"/>
      <c r="I602" s="285"/>
      <c r="J602" s="128"/>
      <c r="K602" s="286"/>
      <c r="L602" s="287"/>
      <c r="M602" s="285"/>
      <c r="N602" s="286"/>
      <c r="O602" s="128"/>
      <c r="P602" s="285"/>
      <c r="Q602" s="288"/>
      <c r="R602" s="289"/>
      <c r="S602" s="288"/>
      <c r="T602" s="128"/>
      <c r="U602" s="290"/>
      <c r="V602" s="285"/>
      <c r="W602" s="285"/>
      <c r="X602" s="128"/>
      <c r="Y602" s="285"/>
      <c r="Z602" s="128"/>
    </row>
    <row r="603" spans="1:26" ht="7.5" customHeight="1" x14ac:dyDescent="0.55000000000000004">
      <c r="H603" s="285"/>
      <c r="I603" s="285"/>
      <c r="J603" s="285"/>
      <c r="K603" s="285"/>
      <c r="L603" s="291"/>
      <c r="M603" s="285"/>
      <c r="N603" s="285"/>
      <c r="O603" s="285"/>
      <c r="P603" s="285"/>
      <c r="Q603" s="285"/>
      <c r="R603" s="291"/>
      <c r="S603" s="285"/>
      <c r="T603" s="285"/>
      <c r="U603" s="285"/>
      <c r="V603" s="285"/>
      <c r="W603" s="285"/>
      <c r="X603" s="128"/>
      <c r="Y603" s="285"/>
      <c r="Z603" s="128"/>
    </row>
    <row r="604" spans="1:26" x14ac:dyDescent="0.55000000000000004">
      <c r="H604" s="285"/>
      <c r="I604" s="285"/>
      <c r="J604" s="285"/>
      <c r="K604" s="285"/>
      <c r="L604" s="291"/>
      <c r="M604" s="285"/>
      <c r="N604" s="285"/>
      <c r="O604" s="285"/>
      <c r="P604" s="285"/>
      <c r="Q604" s="285"/>
      <c r="R604" s="291"/>
      <c r="S604" s="285"/>
      <c r="T604" s="285"/>
      <c r="U604" s="285"/>
      <c r="V604" s="285"/>
      <c r="W604" s="285"/>
      <c r="X604" s="128"/>
      <c r="Y604" s="285"/>
      <c r="Z60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2022-03-02T07:57:03Z</dcterms:modified>
</cp:coreProperties>
</file>