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180712E5-9618-49B4-87F1-DDDFEB794747}"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I799" i="5" l="1"/>
  <c r="CH799" i="5"/>
  <c r="AF799" i="2"/>
  <c r="AE799" i="2"/>
  <c r="AB799" i="2"/>
  <c r="AA799" i="2"/>
  <c r="Z799" i="2"/>
  <c r="Y799" i="2"/>
  <c r="X799" i="2"/>
  <c r="W799" i="2"/>
  <c r="P799" i="2"/>
  <c r="O799" i="2"/>
  <c r="M799" i="2"/>
  <c r="K799" i="2"/>
  <c r="H799" i="2"/>
  <c r="AJ561" i="7"/>
  <c r="AI561" i="7"/>
  <c r="AG561" i="7"/>
  <c r="J561" i="7"/>
  <c r="B561" i="7" s="1"/>
  <c r="AK561" i="7" s="1"/>
  <c r="AH561" i="7" s="1"/>
  <c r="Y602" i="6"/>
  <c r="Z602" i="6" s="1"/>
  <c r="X602" i="6"/>
  <c r="V602" i="6"/>
  <c r="U602" i="6"/>
  <c r="T602" i="6"/>
  <c r="S602" i="6"/>
  <c r="R602" i="6"/>
  <c r="N602" i="6"/>
  <c r="L602" i="6"/>
  <c r="K602" i="6"/>
  <c r="I602" i="6"/>
  <c r="W602" i="6" s="1"/>
  <c r="F602" i="6"/>
  <c r="A602" i="6"/>
  <c r="CR798" i="5"/>
  <c r="CQ798" i="5"/>
  <c r="CP798" i="5"/>
  <c r="CO798" i="5"/>
  <c r="CN798" i="5"/>
  <c r="CM798" i="5"/>
  <c r="CL798" i="5"/>
  <c r="CK798" i="5"/>
  <c r="CJ798" i="5"/>
  <c r="CI798" i="5"/>
  <c r="CH798" i="5"/>
  <c r="CG798" i="5"/>
  <c r="CF798" i="5"/>
  <c r="CE798" i="5"/>
  <c r="CD798" i="5"/>
  <c r="CC798" i="5"/>
  <c r="CB798" i="5"/>
  <c r="CA798" i="5"/>
  <c r="BZ798" i="5"/>
  <c r="BY798" i="5"/>
  <c r="BX798" i="5"/>
  <c r="BV798" i="5"/>
  <c r="BW798" i="5" s="1"/>
  <c r="BT798" i="5"/>
  <c r="BS798" i="5"/>
  <c r="BR798" i="5"/>
  <c r="BQ798" i="5"/>
  <c r="BM798" i="5"/>
  <c r="BL798" i="5"/>
  <c r="BP798" i="5" s="1"/>
  <c r="BH798" i="5"/>
  <c r="BF798" i="5"/>
  <c r="BE798" i="5"/>
  <c r="BJ798" i="5" s="1"/>
  <c r="BN798" i="5" s="1"/>
  <c r="BD798" i="5"/>
  <c r="BC798" i="5"/>
  <c r="BA798" i="5"/>
  <c r="AZ798" i="5"/>
  <c r="AX798" i="5"/>
  <c r="AW798" i="5"/>
  <c r="AU798" i="5"/>
  <c r="AS798" i="5"/>
  <c r="AQ798" i="5"/>
  <c r="AO798" i="5"/>
  <c r="AM798" i="5"/>
  <c r="AK798" i="5"/>
  <c r="AI798" i="5"/>
  <c r="AG798" i="5"/>
  <c r="Y798" i="5"/>
  <c r="Z798" i="5"/>
  <c r="AA798" i="5"/>
  <c r="AB798" i="5"/>
  <c r="AC798" i="5"/>
  <c r="AD798" i="5"/>
  <c r="AE798" i="5"/>
  <c r="C798" i="5"/>
  <c r="D798" i="5" s="1"/>
  <c r="AF798" i="2"/>
  <c r="AE798" i="2"/>
  <c r="AA798" i="2"/>
  <c r="Z798" i="2"/>
  <c r="X798" i="2"/>
  <c r="W798" i="2"/>
  <c r="P798" i="2"/>
  <c r="CO797" i="5"/>
  <c r="CN797" i="5"/>
  <c r="CM797" i="5"/>
  <c r="CK797" i="5"/>
  <c r="CI797" i="5"/>
  <c r="CF797" i="5"/>
  <c r="CE797" i="5"/>
  <c r="CD797" i="5"/>
  <c r="CC797" i="5"/>
  <c r="CB797" i="5"/>
  <c r="CA797" i="5"/>
  <c r="BZ797" i="5"/>
  <c r="BY797" i="5"/>
  <c r="BX797" i="5"/>
  <c r="BT797" i="5"/>
  <c r="BS797" i="5"/>
  <c r="BR797" i="5"/>
  <c r="BQ797" i="5"/>
  <c r="BM797" i="5"/>
  <c r="BL797" i="5"/>
  <c r="BH797" i="5"/>
  <c r="BF797" i="5"/>
  <c r="BE797" i="5"/>
  <c r="BJ797" i="5" s="1"/>
  <c r="BN797" i="5" s="1"/>
  <c r="AX797" i="5"/>
  <c r="AU797" i="5"/>
  <c r="CQ797" i="5" s="1"/>
  <c r="AS797" i="5"/>
  <c r="CR797" i="5" s="1"/>
  <c r="AQ797" i="5"/>
  <c r="CP797" i="5" s="1"/>
  <c r="AO797" i="5"/>
  <c r="AM797" i="5"/>
  <c r="AK797" i="5"/>
  <c r="AI797" i="5"/>
  <c r="CJ797" i="5" s="1"/>
  <c r="AG797" i="5"/>
  <c r="CH797" i="5" s="1"/>
  <c r="AD797" i="5"/>
  <c r="CL797" i="5" s="1"/>
  <c r="AC797" i="5"/>
  <c r="AB797" i="5"/>
  <c r="AA797" i="5"/>
  <c r="Z797" i="5"/>
  <c r="AJ560" i="7"/>
  <c r="AI560" i="7"/>
  <c r="AG560" i="7"/>
  <c r="J560" i="7"/>
  <c r="B560" i="7" s="1"/>
  <c r="AK560" i="7" s="1"/>
  <c r="Y601" i="6"/>
  <c r="V601" i="6"/>
  <c r="U601" i="6"/>
  <c r="AG796" i="5"/>
  <c r="CH796" i="5" s="1"/>
  <c r="AI796" i="5"/>
  <c r="CJ796" i="5" s="1"/>
  <c r="AO796" i="5"/>
  <c r="AM796" i="5"/>
  <c r="AK796" i="5"/>
  <c r="AQ796" i="5"/>
  <c r="AU796" i="5"/>
  <c r="CQ796" i="5" s="1"/>
  <c r="AS796" i="5"/>
  <c r="CR796" i="5" s="1"/>
  <c r="CP796" i="5"/>
  <c r="CO796" i="5"/>
  <c r="CL796" i="5"/>
  <c r="CI796" i="5"/>
  <c r="CF796" i="5"/>
  <c r="CE796" i="5"/>
  <c r="CD796" i="5"/>
  <c r="CC796" i="5"/>
  <c r="CB796" i="5"/>
  <c r="CA796" i="5"/>
  <c r="BZ796" i="5"/>
  <c r="BY796" i="5"/>
  <c r="BX796" i="5"/>
  <c r="BV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AH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CN795" i="5" s="1"/>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BK798" i="5" l="1"/>
  <c r="BI798" i="5"/>
  <c r="BG798" i="5" s="1"/>
  <c r="I799" i="2"/>
  <c r="AH557" i="7"/>
  <c r="BO798" i="5"/>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CJ792" i="5" s="1"/>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AH555" i="7" l="1"/>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03"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05" i="5"/>
  <c r="AS581" i="5"/>
  <c r="CR581" i="5" s="1"/>
  <c r="AG581" i="5"/>
  <c r="CH581" i="5" s="1"/>
  <c r="X567"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67"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67"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67"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02" i="5" s="1"/>
  <c r="CG443" i="5"/>
  <c r="AE802"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03" i="5"/>
  <c r="CI378" i="5" l="1"/>
  <c r="CF378" i="5"/>
  <c r="CE378" i="5"/>
  <c r="CD378" i="5"/>
  <c r="CC378" i="5"/>
  <c r="CB378" i="5"/>
  <c r="CA378" i="5"/>
  <c r="BZ378" i="5"/>
  <c r="BY378" i="5"/>
  <c r="BX378" i="5"/>
  <c r="BT378" i="5"/>
  <c r="BS378" i="5"/>
  <c r="BR378" i="5"/>
  <c r="BQ378" i="5"/>
  <c r="BL378" i="5"/>
  <c r="BM378" i="5"/>
  <c r="BH378" i="5"/>
  <c r="BF378" i="5"/>
  <c r="BB803"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67" i="7"/>
  <c r="AD567" i="7"/>
  <c r="AB567" i="7"/>
  <c r="G567" i="7"/>
  <c r="Y567" i="7"/>
  <c r="N567" i="7"/>
  <c r="E567"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72"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05"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Z593" i="6" s="1"/>
  <c r="Z594" i="6" s="1"/>
  <c r="Z595" i="6" s="1"/>
  <c r="Z596" i="6" s="1"/>
  <c r="Z597" i="6" s="1"/>
  <c r="Z598" i="6" s="1"/>
  <c r="Z599" i="6" s="1"/>
  <c r="Z600" i="6" s="1"/>
  <c r="Z601"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03"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05" i="5"/>
  <c r="AD804"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04" i="5"/>
  <c r="L804"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D758" i="5"/>
  <c r="BI758" i="5"/>
  <c r="BG758" i="5" s="1"/>
  <c r="W435" i="6"/>
  <c r="I436" i="6"/>
  <c r="H325" i="2"/>
  <c r="Y324" i="2"/>
  <c r="M297" i="2"/>
  <c r="AB296" i="2"/>
  <c r="I296" i="2"/>
  <c r="D797" i="5" l="1"/>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67" i="7"/>
  <c r="T567" i="7"/>
  <c r="R567" i="7"/>
  <c r="Z567" i="7"/>
  <c r="AC56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798" i="2" l="1"/>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67" i="7"/>
  <c r="AJ371" i="7"/>
  <c r="S567" i="7"/>
  <c r="B371" i="7"/>
  <c r="AK371" i="7" s="1"/>
  <c r="AH371" i="7" s="1"/>
  <c r="U567"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67" i="7"/>
  <c r="M567" i="7"/>
  <c r="K567" i="7"/>
  <c r="AJ392" i="7"/>
  <c r="I567"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I788" i="2"/>
  <c r="AB787" i="2"/>
  <c r="I787" i="2"/>
  <c r="AB786" i="2"/>
  <c r="I786" i="2"/>
  <c r="AB785" i="2"/>
  <c r="I785" i="2"/>
  <c r="AB784" i="2"/>
  <c r="I784" i="2"/>
  <c r="AB783" i="2"/>
  <c r="I783" i="2"/>
  <c r="AB782" i="2"/>
  <c r="I782" i="2"/>
  <c r="AB781" i="2"/>
  <c r="I781" i="2"/>
  <c r="W556" i="6"/>
  <c r="I557" i="6"/>
  <c r="AB798" i="2" l="1"/>
  <c r="I798" i="2"/>
  <c r="AB797" i="2"/>
  <c r="I797" i="2"/>
  <c r="AB796" i="2"/>
  <c r="I796" i="2"/>
  <c r="AB795" i="2"/>
  <c r="I795" i="2"/>
  <c r="AB794" i="2"/>
  <c r="I794" i="2"/>
  <c r="AB793" i="2"/>
  <c r="I793" i="2"/>
  <c r="AB792" i="2"/>
  <c r="I792" i="2"/>
  <c r="AB791" i="2"/>
  <c r="I791" i="2"/>
  <c r="AB790" i="2"/>
  <c r="I790" i="2"/>
  <c r="AB789" i="2"/>
  <c r="I789" i="2"/>
  <c r="W557" i="6"/>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67" i="7"/>
  <c r="F567" i="7"/>
  <c r="J567" i="7"/>
  <c r="D567" i="7"/>
  <c r="AJ536" i="7"/>
  <c r="H567" i="7"/>
  <c r="AI536" i="7"/>
  <c r="B536" i="7"/>
  <c r="AK536" i="7" s="1"/>
  <c r="L567"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s="1"/>
</calcChain>
</file>

<file path=xl/sharedStrings.xml><?xml version="1.0" encoding="utf-8"?>
<sst xmlns="http://schemas.openxmlformats.org/spreadsheetml/2006/main" count="1124" uniqueCount="825">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</sst>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国家衛健委発表に基づく感染状況!$AE$374:$AE$801</c:f>
              <c:numCache>
                <c:formatCode>m"月"d"日"</c:formatCode>
                <c:ptCount val="42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numCache>
            </c:numRef>
          </c:cat>
          <c:val>
            <c:numRef>
              <c:f>国家衛健委発表に基づく感染状況!$AF$374:$AF$801</c:f>
              <c:numCache>
                <c:formatCode>#,##0_);[Red]\(#,##0\)</c:formatCode>
                <c:ptCount val="42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香港マカオ台湾の患者・海外輸入症例・無症状病原体保有者!$CM$189:$CM$800</c:f>
              <c:numCache>
                <c:formatCode>m"月"d"日"</c:formatCode>
                <c:ptCount val="6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numCache>
            </c:numRef>
          </c:cat>
          <c:val>
            <c:numRef>
              <c:f>香港マカオ台湾の患者・海外輸入症例・無症状病原体保有者!$CN$189:$CN$800</c:f>
              <c:numCache>
                <c:formatCode>General</c:formatCode>
                <c:ptCount val="6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max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香港マカオ台湾の患者・海外輸入症例・無症状病原体保有者!$CK$189:$CK$801</c:f>
              <c:numCache>
                <c:formatCode>m"月"d"日"</c:formatCode>
                <c:ptCount val="6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numCache>
            </c:numRef>
          </c:cat>
          <c:val>
            <c:numRef>
              <c:f>香港マカオ台湾の患者・海外輸入症例・無症状病原体保有者!$CL$189:$CL$801</c:f>
              <c:numCache>
                <c:formatCode>General</c:formatCode>
                <c:ptCount val="61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省市別輸入症例数変化!$C$2:$C$565</c:f>
              <c:numCache>
                <c:formatCode>m"月"d"日"</c:formatCode>
                <c:ptCount val="5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numCache>
            </c:numRef>
          </c:cat>
          <c:val>
            <c:numRef>
              <c:f>省市別輸入症例数変化!$D$2:$D$565</c:f>
              <c:numCache>
                <c:formatCode>General</c:formatCode>
                <c:ptCount val="56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省市別輸入症例数変化!$C$2:$C$565</c:f>
              <c:numCache>
                <c:formatCode>m"月"d"日"</c:formatCode>
                <c:ptCount val="5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numCache>
            </c:numRef>
          </c:cat>
          <c:val>
            <c:numRef>
              <c:f>省市別輸入症例数変化!$E$2:$E$565</c:f>
              <c:numCache>
                <c:formatCode>General</c:formatCode>
                <c:ptCount val="56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省市別輸入症例数変化!$C$2:$C$565</c:f>
              <c:numCache>
                <c:formatCode>m"月"d"日"</c:formatCode>
                <c:ptCount val="5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numCache>
            </c:numRef>
          </c:cat>
          <c:val>
            <c:numRef>
              <c:f>省市別輸入症例数変化!$F$2:$F$565</c:f>
              <c:numCache>
                <c:formatCode>General</c:formatCode>
                <c:ptCount val="56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省市別輸入症例数変化!$C$2:$C$565</c:f>
              <c:numCache>
                <c:formatCode>m"月"d"日"</c:formatCode>
                <c:ptCount val="5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numCache>
            </c:numRef>
          </c:cat>
          <c:val>
            <c:numRef>
              <c:f>省市別輸入症例数変化!$G$2:$G$565</c:f>
              <c:numCache>
                <c:formatCode>General</c:formatCode>
                <c:ptCount val="56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省市別輸入症例数変化!$C$2:$C$565</c:f>
              <c:numCache>
                <c:formatCode>m"月"d"日"</c:formatCode>
                <c:ptCount val="5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numCache>
            </c:numRef>
          </c:cat>
          <c:val>
            <c:numRef>
              <c:f>省市別輸入症例数変化!$H$2:$H$565</c:f>
              <c:numCache>
                <c:formatCode>General</c:formatCode>
                <c:ptCount val="56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省市別輸入症例数変化!$C$2:$C$565</c:f>
              <c:numCache>
                <c:formatCode>m"月"d"日"</c:formatCode>
                <c:ptCount val="5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numCache>
            </c:numRef>
          </c:cat>
          <c:val>
            <c:numRef>
              <c:f>省市別輸入症例数変化!$I$2:$I$565</c:f>
              <c:numCache>
                <c:formatCode>General</c:formatCode>
                <c:ptCount val="56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省市別輸入症例数変化!$C$2:$C$565</c:f>
              <c:numCache>
                <c:formatCode>m"月"d"日"</c:formatCode>
                <c:ptCount val="5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numCache>
            </c:numRef>
          </c:cat>
          <c:val>
            <c:numRef>
              <c:f>省市別輸入症例数変化!$J$2:$J$565</c:f>
              <c:numCache>
                <c:formatCode>0_);[Red]\(0\)</c:formatCode>
                <c:ptCount val="564"/>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省市別輸入症例数変化!$AH$2:$AH$563</c:f>
              <c:numCache>
                <c:formatCode>0_);[Red]\(0\)</c:formatCode>
                <c:ptCount val="56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省市別輸入症例数変化!$AI$2:$AI$563</c:f>
              <c:numCache>
                <c:formatCode>0_);[Red]\(0\)</c:formatCode>
                <c:ptCount val="56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省市別輸入症例数変化!$AJ$2:$AJ$563</c:f>
              <c:numCache>
                <c:formatCode>General</c:formatCode>
                <c:ptCount val="56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省市別輸入症例数変化!$AH$2:$AH$563</c:f>
              <c:numCache>
                <c:formatCode>0_);[Red]\(0\)</c:formatCode>
                <c:ptCount val="56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省市別輸入症例数変化!$AI$2:$AI$563</c:f>
              <c:numCache>
                <c:formatCode>0_);[Red]\(0\)</c:formatCode>
                <c:ptCount val="56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省市別輸入症例数変化!$AJ$2:$AJ$563</c:f>
              <c:numCache>
                <c:formatCode>General</c:formatCode>
                <c:ptCount val="56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香港マカオ台湾の患者・海外輸入症例・無症状病原体保有者!$BQ$29:$BQ$801</c:f>
              <c:numCache>
                <c:formatCode>m"月"d"日"</c:formatCode>
                <c:ptCount val="7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numCache>
            </c:numRef>
          </c:cat>
          <c:val>
            <c:numRef>
              <c:f>香港マカオ台湾の患者・海外輸入症例・無症状病原体保有者!$BR$29:$BR$801</c:f>
              <c:numCache>
                <c:formatCode>General</c:formatCode>
                <c:ptCount val="77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香港マカオ台湾の患者・海外輸入症例・無症状病原体保有者!$BQ$29:$BQ$801</c:f>
              <c:numCache>
                <c:formatCode>m"月"d"日"</c:formatCode>
                <c:ptCount val="7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numCache>
            </c:numRef>
          </c:cat>
          <c:val>
            <c:numRef>
              <c:f>香港マカオ台湾の患者・海外輸入症例・無症状病原体保有者!$BS$29:$BS$801</c:f>
              <c:numCache>
                <c:formatCode>General</c:formatCode>
                <c:ptCount val="7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香港マカオ台湾の患者・海外輸入症例・無症状病原体保有者!$BQ$29:$BQ$801</c:f>
              <c:numCache>
                <c:formatCode>m"月"d"日"</c:formatCode>
                <c:ptCount val="7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numCache>
            </c:numRef>
          </c:cat>
          <c:val>
            <c:numRef>
              <c:f>香港マカオ台湾の患者・海外輸入症例・無症状病原体保有者!$BT$29:$BT$801</c:f>
              <c:numCache>
                <c:formatCode>General</c:formatCode>
                <c:ptCount val="77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max val="1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
      </c:valAx>
      <c:valAx>
        <c:axId val="529786200"/>
        <c:scaling>
          <c:orientation val="minMax"/>
          <c:max val="1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香港マカオ台湾の患者・海外輸入症例・無症状病原体保有者!$AX$169:$AX$801</c:f>
              <c:numCache>
                <c:formatCode>m"月"d"日"</c:formatCode>
                <c:ptCount val="6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numCache>
            </c:numRef>
          </c:cat>
          <c:val>
            <c:numRef>
              <c:f>香港マカオ台湾の患者・海外輸入症例・無症状病原体保有者!$AY$169:$AY$801</c:f>
              <c:numCache>
                <c:formatCode>General</c:formatCode>
                <c:ptCount val="63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香港マカオ台湾の患者・海外輸入症例・無症状病原体保有者!$AX$169:$AX$801</c:f>
              <c:numCache>
                <c:formatCode>m"月"d"日"</c:formatCode>
                <c:ptCount val="6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numCache>
            </c:numRef>
          </c:cat>
          <c:val>
            <c:numRef>
              <c:f>香港マカオ台湾の患者・海外輸入症例・無症状病原体保有者!$BB$169:$BB$801</c:f>
              <c:numCache>
                <c:formatCode>General</c:formatCode>
                <c:ptCount val="63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香港マカオ台湾の患者・海外輸入症例・無症状病原体保有者!$AX$169:$AX$801</c:f>
              <c:numCache>
                <c:formatCode>m"月"d"日"</c:formatCode>
                <c:ptCount val="6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numCache>
            </c:numRef>
          </c:cat>
          <c:val>
            <c:numRef>
              <c:f>香港マカオ台湾の患者・海外輸入症例・無症状病原体保有者!$AZ$169:$AZ$801</c:f>
              <c:numCache>
                <c:formatCode>General</c:formatCode>
                <c:ptCount val="63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香港マカオ台湾の患者・海外輸入症例・無症状病原体保有者!$AX$169:$AX$801</c:f>
              <c:numCache>
                <c:formatCode>m"月"d"日"</c:formatCode>
                <c:ptCount val="6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numCache>
            </c:numRef>
          </c:cat>
          <c:val>
            <c:numRef>
              <c:f>香港マカオ台湾の患者・海外輸入症例・無症状病原体保有者!$BC$169:$BC$801</c:f>
              <c:numCache>
                <c:formatCode>General</c:formatCode>
                <c:ptCount val="63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新疆の情況!$U$6:$U$604</c:f>
              <c:strCache>
                <c:ptCount val="59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strCache>
            </c:strRef>
          </c:cat>
          <c:val>
            <c:numRef>
              <c:f>新疆の情況!$V$6:$V$604</c:f>
              <c:numCache>
                <c:formatCode>General</c:formatCode>
                <c:ptCount val="59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新疆の情況!$U$6:$U$604</c:f>
              <c:strCache>
                <c:ptCount val="59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strCache>
            </c:strRef>
          </c:cat>
          <c:val>
            <c:numRef>
              <c:f>新疆の情況!$Y$6:$Y$604</c:f>
              <c:numCache>
                <c:formatCode>General</c:formatCode>
                <c:ptCount val="59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新疆の情況!$U$6:$U$604</c:f>
              <c:strCache>
                <c:ptCount val="59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strCache>
            </c:strRef>
          </c:cat>
          <c:val>
            <c:numRef>
              <c:f>新疆の情況!$W$6:$W$604</c:f>
              <c:numCache>
                <c:formatCode>General</c:formatCode>
                <c:ptCount val="59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新疆の情況!$U$6:$U$604</c:f>
              <c:strCache>
                <c:ptCount val="59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strCache>
            </c:strRef>
          </c:cat>
          <c:val>
            <c:numRef>
              <c:f>新疆の情況!$X$6:$X$604</c:f>
              <c:numCache>
                <c:formatCode>General</c:formatCode>
                <c:ptCount val="59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pt idx="578">
                  <c:v>16</c:v>
                </c:pt>
                <c:pt idx="579">
                  <c:v>16</c:v>
                </c:pt>
                <c:pt idx="580">
                  <c:v>16</c:v>
                </c:pt>
                <c:pt idx="581">
                  <c:v>16</c:v>
                </c:pt>
                <c:pt idx="582">
                  <c:v>16</c:v>
                </c:pt>
                <c:pt idx="583">
                  <c:v>16</c:v>
                </c:pt>
                <c:pt idx="584">
                  <c:v>16</c:v>
                </c:pt>
                <c:pt idx="585">
                  <c:v>16</c:v>
                </c:pt>
                <c:pt idx="586">
                  <c:v>16</c:v>
                </c:pt>
                <c:pt idx="587">
                  <c:v>16</c:v>
                </c:pt>
                <c:pt idx="588">
                  <c:v>16</c:v>
                </c:pt>
                <c:pt idx="589">
                  <c:v>16</c:v>
                </c:pt>
                <c:pt idx="590">
                  <c:v>16</c:v>
                </c:pt>
                <c:pt idx="591">
                  <c:v>16</c:v>
                </c:pt>
                <c:pt idx="592">
                  <c:v>16</c:v>
                </c:pt>
                <c:pt idx="593">
                  <c:v>16</c:v>
                </c:pt>
                <c:pt idx="594">
                  <c:v>16</c:v>
                </c:pt>
                <c:pt idx="595">
                  <c:v>16</c:v>
                </c:pt>
                <c:pt idx="596">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新疆の情況!$U$6:$U$604</c:f>
              <c:strCache>
                <c:ptCount val="59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strCache>
            </c:strRef>
          </c:cat>
          <c:val>
            <c:numRef>
              <c:f>新疆の情況!$Z$6:$Z$604</c:f>
              <c:numCache>
                <c:formatCode>General</c:formatCode>
                <c:ptCount val="59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国家衛健委発表に基づく感染状況!$W$27:$W$802</c:f>
              <c:numCache>
                <c:formatCode>m"月"d"日"</c:formatCode>
                <c:ptCount val="7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numCache>
            </c:numRef>
          </c:cat>
          <c:val>
            <c:numRef>
              <c:f>国家衛健委発表に基づく感染状況!$X$27:$X$802</c:f>
              <c:numCache>
                <c:formatCode>#,##0_);[Red]\(#,##0\)</c:formatCode>
                <c:ptCount val="77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国家衛健委発表に基づく感染状況!$W$27:$W$802</c:f>
              <c:numCache>
                <c:formatCode>m"月"d"日"</c:formatCode>
                <c:ptCount val="7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numCache>
            </c:numRef>
          </c:cat>
          <c:val>
            <c:numRef>
              <c:f>国家衛健委発表に基づく感染状況!$Y$27:$Y$802</c:f>
              <c:numCache>
                <c:formatCode>General</c:formatCode>
                <c:ptCount val="77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国家衛健委発表に基づく感染状況!$Z$27:$Z$802</c:f>
              <c:numCache>
                <c:formatCode>m"月"d"日"</c:formatCode>
                <c:ptCount val="7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numCache>
            </c:numRef>
          </c:cat>
          <c:val>
            <c:numRef>
              <c:f>国家衛健委発表に基づく感染状況!$AA$27:$AA$802</c:f>
              <c:numCache>
                <c:formatCode>General</c:formatCode>
                <c:ptCount val="77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国家衛健委発表に基づく感染状況!$Z$27:$Z$802</c:f>
              <c:numCache>
                <c:formatCode>m"月"d"日"</c:formatCode>
                <c:ptCount val="7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numCache>
            </c:numRef>
          </c:cat>
          <c:val>
            <c:numRef>
              <c:f>国家衛健委発表に基づく感染状況!$AB$27:$AB$802</c:f>
              <c:numCache>
                <c:formatCode>General</c:formatCode>
                <c:ptCount val="77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国家衛健委発表に基づく感染状況!$W$27:$W$802</c:f>
              <c:numCache>
                <c:formatCode>m"月"d"日"</c:formatCode>
                <c:ptCount val="7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numCache>
            </c:numRef>
          </c:cat>
          <c:val>
            <c:numRef>
              <c:f>国家衛健委発表に基づく感染状況!$X$27:$X$802</c:f>
              <c:numCache>
                <c:formatCode>#,##0_);[Red]\(#,##0\)</c:formatCode>
                <c:ptCount val="77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国家衛健委発表に基づく感染状況!$W$27:$W$802</c:f>
              <c:numCache>
                <c:formatCode>m"月"d"日"</c:formatCode>
                <c:ptCount val="7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numCache>
            </c:numRef>
          </c:cat>
          <c:val>
            <c:numRef>
              <c:f>国家衛健委発表に基づく感染状況!$Y$27:$Y$802</c:f>
              <c:numCache>
                <c:formatCode>General</c:formatCode>
                <c:ptCount val="77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国家衛健委発表に基づく感染状況!$W$27:$W$802</c:f>
              <c:numCache>
                <c:formatCode>m"月"d"日"</c:formatCode>
                <c:ptCount val="7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numCache>
            </c:numRef>
          </c:cat>
          <c:val>
            <c:numRef>
              <c:f>国家衛健委発表に基づく感染状況!$X$27:$X$802</c:f>
              <c:numCache>
                <c:formatCode>#,##0_);[Red]\(#,##0\)</c:formatCode>
                <c:ptCount val="77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国家衛健委発表に基づく感染状況!$W$27:$W$802</c:f>
              <c:numCache>
                <c:formatCode>m"月"d"日"</c:formatCode>
                <c:ptCount val="7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numCache>
            </c:numRef>
          </c:cat>
          <c:val>
            <c:numRef>
              <c:f>国家衛健委発表に基づく感染状況!$Y$27:$Y$802</c:f>
              <c:numCache>
                <c:formatCode>General</c:formatCode>
                <c:ptCount val="77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国家衛健委発表に基づく感染状況!$Z$27:$Z$802</c:f>
              <c:numCache>
                <c:formatCode>m"月"d"日"</c:formatCode>
                <c:ptCount val="7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numCache>
            </c:numRef>
          </c:cat>
          <c:val>
            <c:numRef>
              <c:f>国家衛健委発表に基づく感染状況!$AA$27:$AA$802</c:f>
              <c:numCache>
                <c:formatCode>General</c:formatCode>
                <c:ptCount val="77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国家衛健委発表に基づく感染状況!$Z$27:$Z$802</c:f>
              <c:numCache>
                <c:formatCode>m"月"d"日"</c:formatCode>
                <c:ptCount val="7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numCache>
            </c:numRef>
          </c:cat>
          <c:val>
            <c:numRef>
              <c:f>国家衛健委発表に基づく感染状況!$AB$27:$AB$802</c:f>
              <c:numCache>
                <c:formatCode>General</c:formatCode>
                <c:ptCount val="77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国家衛健委発表に基づく感染状況!$W$27:$W$802</c:f>
              <c:numCache>
                <c:formatCode>m"月"d"日"</c:formatCode>
                <c:ptCount val="7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numCache>
            </c:numRef>
          </c:cat>
          <c:val>
            <c:numRef>
              <c:f>国家衛健委発表に基づく感染状況!$X$27:$X$802</c:f>
              <c:numCache>
                <c:formatCode>#,##0_);[Red]\(#,##0\)</c:formatCode>
                <c:ptCount val="77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国家衛健委発表に基づく感染状況!$W$27:$W$802</c:f>
              <c:numCache>
                <c:formatCode>m"月"d"日"</c:formatCode>
                <c:ptCount val="7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numCache>
            </c:numRef>
          </c:cat>
          <c:val>
            <c:numRef>
              <c:f>国家衛健委発表に基づく感染状況!$Y$27:$Y$802</c:f>
              <c:numCache>
                <c:formatCode>General</c:formatCode>
                <c:ptCount val="77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国家衛健委発表に基づく感染状況!$Z$27:$Z$802</c:f>
              <c:numCache>
                <c:formatCode>m"月"d"日"</c:formatCode>
                <c:ptCount val="7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numCache>
            </c:numRef>
          </c:cat>
          <c:val>
            <c:numRef>
              <c:f>国家衛健委発表に基づく感染状況!$AA$27:$AA$802</c:f>
              <c:numCache>
                <c:formatCode>General</c:formatCode>
                <c:ptCount val="77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国家衛健委発表に基づく感染状況!$Z$27:$Z$802</c:f>
              <c:numCache>
                <c:formatCode>m"月"d"日"</c:formatCode>
                <c:ptCount val="7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numCache>
            </c:numRef>
          </c:cat>
          <c:val>
            <c:numRef>
              <c:f>国家衛健委発表に基づく感染状況!$AB$27:$AB$802</c:f>
              <c:numCache>
                <c:formatCode>General</c:formatCode>
                <c:ptCount val="77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香港マカオ台湾の患者・海外輸入症例・無症状病原体保有者!$CO$485:$CO$801</c:f>
              <c:numCache>
                <c:formatCode>m"月"d"日"</c:formatCode>
                <c:ptCount val="31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numCache>
            </c:numRef>
          </c:cat>
          <c:val>
            <c:numRef>
              <c:f>香港マカオ台湾の患者・海外輸入症例・無症状病原体保有者!$CP$485:$CP$801</c:f>
              <c:numCache>
                <c:formatCode>General</c:formatCode>
                <c:ptCount val="31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香港マカオ台湾の患者・海外輸入症例・無症状病原体保有者!$CO$485:$CO$801</c:f>
              <c:numCache>
                <c:formatCode>m"月"d"日"</c:formatCode>
                <c:ptCount val="31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numCache>
            </c:numRef>
          </c:cat>
          <c:val>
            <c:numRef>
              <c:f>香港マカオ台湾の患者・海外輸入症例・無症状病原体保有者!$CQ$485:$CQ$801</c:f>
              <c:numCache>
                <c:formatCode>General</c:formatCode>
                <c:ptCount val="31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香港マカオ台湾の患者・海外輸入症例・無症状病原体保有者!$BJ$97:$BJ$800</c:f>
              <c:numCache>
                <c:formatCode>m"月"d"日"</c:formatCode>
                <c:ptCount val="7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numCache>
            </c:numRef>
          </c:cat>
          <c:val>
            <c:numRef>
              <c:f>香港マカオ台湾の患者・海外輸入症例・無症状病原体保有者!$BK$97:$BK$800</c:f>
              <c:numCache>
                <c:formatCode>General</c:formatCode>
                <c:ptCount val="70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香港マカオ台湾の患者・海外輸入症例・無症状病原体保有者!$BJ$97:$BJ$800</c:f>
              <c:numCache>
                <c:formatCode>m"月"d"日"</c:formatCode>
                <c:ptCount val="7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numCache>
            </c:numRef>
          </c:cat>
          <c:val>
            <c:numRef>
              <c:f>香港マカオ台湾の患者・海外輸入症例・無症状病原体保有者!$BL$97:$BL$800</c:f>
              <c:numCache>
                <c:formatCode>General</c:formatCode>
                <c:ptCount val="70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香港マカオ台湾の患者・海外輸入症例・無症状病原体保有者!$CI$29:$CI$801</c:f>
              <c:numCache>
                <c:formatCode>m"月"d"日"</c:formatCode>
                <c:ptCount val="7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numCache>
            </c:numRef>
          </c:cat>
          <c:val>
            <c:numRef>
              <c:f>香港マカオ台湾の患者・海外輸入症例・無症状病原体保有者!$CJ$29:$CJ$801</c:f>
              <c:numCache>
                <c:formatCode>General</c:formatCode>
                <c:ptCount val="7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香港マカオ台湾の患者・海外輸入症例・無症状病原体保有者!$CF$29:$CF$801</c:f>
              <c:numCache>
                <c:formatCode>m"月"d"日"</c:formatCode>
                <c:ptCount val="7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numCache>
            </c:numRef>
          </c:cat>
          <c:val>
            <c:numRef>
              <c:f>香港マカオ台湾の患者・海外輸入症例・無症状病原体保有者!$CG$29:$CG$801</c:f>
              <c:numCache>
                <c:formatCode>General</c:formatCode>
                <c:ptCount val="77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香港マカオ台湾の患者・海外輸入症例・無症状病原体保有者!$CF$29:$CF$801</c:f>
              <c:numCache>
                <c:formatCode>m"月"d"日"</c:formatCode>
                <c:ptCount val="7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numCache>
            </c:numRef>
          </c:cat>
          <c:val>
            <c:numRef>
              <c:f>香港マカオ台湾の患者・海外輸入症例・無症状病原体保有者!$CH$29:$CH$801</c:f>
              <c:numCache>
                <c:formatCode>General</c:formatCode>
                <c:ptCount val="7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国家衛健委発表に基づく感染状況!$AE$374:$AE$801</c:f>
              <c:numCache>
                <c:formatCode>m"月"d"日"</c:formatCode>
                <c:ptCount val="42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numCache>
            </c:numRef>
          </c:cat>
          <c:val>
            <c:numRef>
              <c:f>国家衛健委発表に基づく感染状況!$AF$374:$AF$801</c:f>
              <c:numCache>
                <c:formatCode>#,##0_);[Red]\(#,##0\)</c:formatCode>
                <c:ptCount val="42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国家衛健委発表に基づく感染状況!$Z$27:$Z$802</c:f>
              <c:numCache>
                <c:formatCode>m"月"d"日"</c:formatCode>
                <c:ptCount val="7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numCache>
            </c:numRef>
          </c:cat>
          <c:val>
            <c:numRef>
              <c:f>国家衛健委発表に基づく感染状況!$AA$27:$AA$802</c:f>
              <c:numCache>
                <c:formatCode>General</c:formatCode>
                <c:ptCount val="77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国家衛健委発表に基づく感染状況!$Z$27:$Z$802</c:f>
              <c:numCache>
                <c:formatCode>m"月"d"日"</c:formatCode>
                <c:ptCount val="7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numCache>
            </c:numRef>
          </c:cat>
          <c:val>
            <c:numRef>
              <c:f>国家衛健委発表に基づく感染状況!$AB$27:$AB$802</c:f>
              <c:numCache>
                <c:formatCode>General</c:formatCode>
                <c:ptCount val="77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香港マカオ台湾の患者・海外輸入症例・無症状病原体保有者!$BE$70:$BE$801</c:f>
              <c:numCache>
                <c:formatCode>m"月"d"日"</c:formatCode>
                <c:ptCount val="73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numCache>
            </c:numRef>
          </c:cat>
          <c:val>
            <c:numRef>
              <c:f>香港マカオ台湾の患者・海外輸入症例・無症状病原体保有者!$BF$70:$BF$801</c:f>
              <c:numCache>
                <c:formatCode>General</c:formatCode>
                <c:ptCount val="73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香港マカオ台湾の患者・海外輸入症例・無症状病原体保有者!$BE$70:$BE$801</c:f>
              <c:numCache>
                <c:formatCode>m"月"d"日"</c:formatCode>
                <c:ptCount val="73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numCache>
            </c:numRef>
          </c:cat>
          <c:val>
            <c:numRef>
              <c:f>香港マカオ台湾の患者・海外輸入症例・無症状病原体保有者!$BG$70:$BG$801</c:f>
              <c:numCache>
                <c:formatCode>General</c:formatCode>
                <c:ptCount val="73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8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香港マカオ台湾の患者・海外輸入症例・無症状病原体保有者!$BX$29:$BX$801</c:f>
              <c:numCache>
                <c:formatCode>m"月"d"日"</c:formatCode>
                <c:ptCount val="7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numCache>
            </c:numRef>
          </c:cat>
          <c:val>
            <c:numRef>
              <c:f>香港マカオ台湾の患者・海外輸入症例・無症状病原体保有者!$BY$29:$BY$801</c:f>
              <c:numCache>
                <c:formatCode>General</c:formatCode>
                <c:ptCount val="77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香港マカオ台湾の患者・海外輸入症例・無症状病原体保有者!$BX$29:$BX$801</c:f>
              <c:numCache>
                <c:formatCode>m"月"d"日"</c:formatCode>
                <c:ptCount val="7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numCache>
            </c:numRef>
          </c:cat>
          <c:val>
            <c:numRef>
              <c:f>香港マカオ台湾の患者・海外輸入症例・無症状病原体保有者!$BZ$29:$BZ$801</c:f>
              <c:numCache>
                <c:formatCode>General</c:formatCode>
                <c:ptCount val="7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香港マカオ台湾の患者・海外輸入症例・無症状病原体保有者!$BX$29:$BX$801</c:f>
              <c:numCache>
                <c:formatCode>m"月"d"日"</c:formatCode>
                <c:ptCount val="7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numCache>
            </c:numRef>
          </c:cat>
          <c:val>
            <c:numRef>
              <c:f>香港マカオ台湾の患者・海外輸入症例・無症状病原体保有者!$CA$29:$CA$801</c:f>
              <c:numCache>
                <c:formatCode>General</c:formatCode>
                <c:ptCount val="7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香港マカオ台湾の患者・海外輸入症例・無症状病原体保有者!$CB$29:$CB$801</c:f>
              <c:numCache>
                <c:formatCode>m"月"d"日"</c:formatCode>
                <c:ptCount val="7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numCache>
            </c:numRef>
          </c:cat>
          <c:val>
            <c:numRef>
              <c:f>香港マカオ台湾の患者・海外輸入症例・無症状病原体保有者!$CC$29:$CC$801</c:f>
              <c:numCache>
                <c:formatCode>General</c:formatCode>
                <c:ptCount val="77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香港マカオ台湾の患者・海外輸入症例・無症状病原体保有者!$CB$29:$CB$801</c:f>
              <c:numCache>
                <c:formatCode>m"月"d"日"</c:formatCode>
                <c:ptCount val="7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numCache>
            </c:numRef>
          </c:cat>
          <c:val>
            <c:numRef>
              <c:f>香港マカオ台湾の患者・海外輸入症例・無症状病原体保有者!$CD$29:$CD$801</c:f>
              <c:numCache>
                <c:formatCode>General</c:formatCode>
                <c:ptCount val="7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香港マカオ台湾の患者・海外輸入症例・無症状病原体保有者!$CB$29:$CB$801</c:f>
              <c:numCache>
                <c:formatCode>m"月"d"日"</c:formatCode>
                <c:ptCount val="7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numCache>
            </c:numRef>
          </c:cat>
          <c:val>
            <c:numRef>
              <c:f>香港マカオ台湾の患者・海外輸入症例・無症状病原体保有者!$CE$29:$CE$801</c:f>
              <c:numCache>
                <c:formatCode>General</c:formatCode>
                <c:ptCount val="7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香港マカオ台湾の患者・海外輸入症例・無症状病原体保有者!$CI$29:$CI$801</c:f>
              <c:numCache>
                <c:formatCode>m"月"d"日"</c:formatCode>
                <c:ptCount val="7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numCache>
            </c:numRef>
          </c:cat>
          <c:val>
            <c:numRef>
              <c:f>香港マカオ台湾の患者・海外輸入症例・無症状病原体保有者!$CJ$29:$CJ$801</c:f>
              <c:numCache>
                <c:formatCode>General</c:formatCode>
                <c:ptCount val="7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香港マカオ台湾の患者・海外輸入症例・無症状病原体保有者!$CF$29:$CF$801</c:f>
              <c:numCache>
                <c:formatCode>m"月"d"日"</c:formatCode>
                <c:ptCount val="7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numCache>
            </c:numRef>
          </c:cat>
          <c:val>
            <c:numRef>
              <c:f>香港マカオ台湾の患者・海外輸入症例・無症状病原体保有者!$CG$29:$CG$801</c:f>
              <c:numCache>
                <c:formatCode>General</c:formatCode>
                <c:ptCount val="77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香港マカオ台湾の患者・海外輸入症例・無症状病原体保有者!$CF$29:$CF$801</c:f>
              <c:numCache>
                <c:formatCode>m"月"d"日"</c:formatCode>
                <c:ptCount val="7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numCache>
            </c:numRef>
          </c:cat>
          <c:val>
            <c:numRef>
              <c:f>香港マカオ台湾の患者・海外輸入症例・無症状病原体保有者!$CH$29:$CH$801</c:f>
              <c:numCache>
                <c:formatCode>General</c:formatCode>
                <c:ptCount val="7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0.29833</cdr:x>
      <cdr:y>0.83628</cdr:y>
    </cdr:from>
    <cdr:to>
      <cdr:x>0.78292</cdr:x>
      <cdr:y>0.8439</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569347" y="2984521"/>
          <a:ext cx="2549082" cy="27193"/>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800" b="1" kern="1200">
              <a:solidFill>
                <a:srgbClr val="FF0000"/>
              </a:solidFill>
              <a:effectLst/>
              <a:latin typeface="+mn-lt"/>
              <a:ea typeface="+mn-ea"/>
              <a:cs typeface="+mn-cs"/>
            </a:rPr>
            <a:t>7</a:t>
          </a:r>
          <a:r>
            <a:rPr kumimoji="1" lang="ja-JP" altLang="ja-JP" sz="1800" b="1" kern="1200">
              <a:solidFill>
                <a:srgbClr val="FF0000"/>
              </a:solidFill>
              <a:effectLst/>
              <a:latin typeface="+mn-lt"/>
              <a:ea typeface="+mn-ea"/>
              <a:cs typeface="+mn-cs"/>
            </a:rPr>
            <a:t>月</a:t>
          </a:r>
          <a:r>
            <a:rPr kumimoji="1" lang="en-US" altLang="ja-JP" sz="1800" b="1" kern="1200">
              <a:solidFill>
                <a:srgbClr val="FF0000"/>
              </a:solidFill>
              <a:effectLst/>
              <a:latin typeface="+mn-lt"/>
              <a:ea typeface="+mn-ea"/>
              <a:cs typeface="+mn-cs"/>
            </a:rPr>
            <a:t>1</a:t>
          </a:r>
          <a:r>
            <a:rPr kumimoji="1" lang="ja-JP" altLang="ja-JP" sz="1800" b="1" kern="1200">
              <a:solidFill>
                <a:srgbClr val="FF0000"/>
              </a:solidFill>
              <a:effectLst/>
              <a:latin typeface="+mn-lt"/>
              <a:ea typeface="+mn-ea"/>
              <a:cs typeface="+mn-cs"/>
            </a:rPr>
            <a:t>日からの患者死者急増が止まったと思ったら、</a:t>
          </a:r>
          <a:r>
            <a:rPr kumimoji="1" lang="en-US" altLang="ja-JP" sz="1800" b="1" kern="1200">
              <a:solidFill>
                <a:srgbClr val="FF0000"/>
              </a:solidFill>
              <a:effectLst/>
              <a:latin typeface="+mn-lt"/>
              <a:ea typeface="+mn-ea"/>
              <a:cs typeface="+mn-cs"/>
            </a:rPr>
            <a:t>11</a:t>
          </a:r>
          <a:r>
            <a:rPr kumimoji="1" lang="ja-JP" altLang="ja-JP" sz="1800" b="1" kern="1200">
              <a:solidFill>
                <a:srgbClr val="FF0000"/>
              </a:solidFill>
              <a:effectLst/>
              <a:latin typeface="+mn-lt"/>
              <a:ea typeface="+mn-ea"/>
              <a:cs typeface="+mn-cs"/>
            </a:rPr>
            <a:t>月になりまた急増？！その後</a:t>
          </a:r>
          <a:r>
            <a:rPr kumimoji="1" lang="en-US" altLang="ja-JP" sz="1800" b="1" kern="1200">
              <a:solidFill>
                <a:srgbClr val="FF0000"/>
              </a:solidFill>
              <a:effectLst/>
              <a:latin typeface="+mn-lt"/>
              <a:ea typeface="+mn-ea"/>
              <a:cs typeface="+mn-cs"/>
            </a:rPr>
            <a:t>1</a:t>
          </a:r>
          <a:r>
            <a:rPr kumimoji="1" lang="ja-JP" altLang="ja-JP" sz="1800" b="1" kern="1200">
              <a:solidFill>
                <a:srgbClr val="FF0000"/>
              </a:solidFill>
              <a:effectLst/>
              <a:latin typeface="+mn-lt"/>
              <a:ea typeface="+mn-ea"/>
              <a:cs typeface="+mn-cs"/>
            </a:rPr>
            <a:t>月以降はオミクロン株の影響か、大量に発生</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20"/>
  <sheetViews>
    <sheetView zoomScaleNormal="100" workbookViewId="0">
      <pane xSplit="2" ySplit="5" topLeftCell="C789" activePane="bottomRight" state="frozen"/>
      <selection pane="topRight" activeCell="C1" sqref="C1"/>
      <selection pane="bottomLeft" activeCell="A8" sqref="A8"/>
      <selection pane="bottomRight" activeCell="C799" sqref="C79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44623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 si="4414">+B794</f>
        <v>44617</v>
      </c>
      <c r="X794" s="122">
        <f t="shared" ref="X794" si="4415">+G794</f>
        <v>249</v>
      </c>
      <c r="Y794">
        <f t="shared" ref="Y794" si="4416">+H794</f>
        <v>108853</v>
      </c>
      <c r="Z794" s="123">
        <f t="shared" ref="Z794" si="4417">+B794</f>
        <v>44617</v>
      </c>
      <c r="AA794">
        <f t="shared" ref="AA794" si="4418">+L794</f>
        <v>0</v>
      </c>
      <c r="AB794">
        <f t="shared" ref="AB794" si="4419">+M794</f>
        <v>4636</v>
      </c>
      <c r="AC794">
        <v>373</v>
      </c>
      <c r="AE794" s="1">
        <f t="shared" ref="AE794"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ref="H796" si="4433">+H795+G796</f>
        <v>109326</v>
      </c>
      <c r="I796" s="89">
        <f t="shared" ref="I796" si="4434">+H796-M796-O796</f>
        <v>2754</v>
      </c>
      <c r="J796" s="48">
        <v>2</v>
      </c>
      <c r="K796" s="56">
        <f t="shared" ref="K796" si="4435">+J796+K795</f>
        <v>21</v>
      </c>
      <c r="L796" s="48">
        <v>0</v>
      </c>
      <c r="M796" s="89">
        <f t="shared" ref="M796" si="4436">+L796+M795</f>
        <v>4636</v>
      </c>
      <c r="N796" s="48">
        <v>68</v>
      </c>
      <c r="O796" s="89">
        <f t="shared" ref="O796" si="4437">+N796+O795</f>
        <v>101936</v>
      </c>
      <c r="P796" s="111">
        <f t="shared" ref="P796" si="4438">+Q796-Q795</f>
        <v>7843</v>
      </c>
      <c r="Q796" s="57">
        <v>1633142</v>
      </c>
      <c r="R796" s="48">
        <v>2601</v>
      </c>
      <c r="S796" s="118"/>
      <c r="T796" s="57">
        <v>75068</v>
      </c>
      <c r="U796" s="78"/>
      <c r="W796" s="1">
        <f t="shared" ref="W796" si="4439">+B796</f>
        <v>44619</v>
      </c>
      <c r="X796" s="122">
        <f t="shared" ref="X796" si="4440">+G796</f>
        <v>234</v>
      </c>
      <c r="Y796">
        <f t="shared" ref="Y796" si="4441">+H796</f>
        <v>109326</v>
      </c>
      <c r="Z796" s="123">
        <f t="shared" ref="Z796" si="4442">+B796</f>
        <v>44619</v>
      </c>
      <c r="AA796">
        <f t="shared" ref="AA796" si="4443">+L796</f>
        <v>0</v>
      </c>
      <c r="AB796">
        <f t="shared" ref="AB796" si="4444">+M796</f>
        <v>4636</v>
      </c>
      <c r="AC796">
        <v>373</v>
      </c>
      <c r="AE796" s="1">
        <f t="shared" ref="AE796" si="4445">+B796</f>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ref="H797" si="4446">+H796+G797</f>
        <v>109526</v>
      </c>
      <c r="I797" s="89">
        <f t="shared" ref="I797" si="4447">+H797-M797-O797</f>
        <v>2873</v>
      </c>
      <c r="J797" s="48">
        <v>-2</v>
      </c>
      <c r="K797" s="56">
        <f t="shared" ref="K797" si="4448">+J797+K796</f>
        <v>19</v>
      </c>
      <c r="L797" s="48">
        <v>0</v>
      </c>
      <c r="M797" s="89">
        <f t="shared" ref="M797" si="4449">+L797+M796</f>
        <v>4636</v>
      </c>
      <c r="N797" s="48">
        <v>81</v>
      </c>
      <c r="O797" s="89">
        <f t="shared" ref="O797" si="4450">+N797+O796</f>
        <v>102017</v>
      </c>
      <c r="P797" s="111">
        <f t="shared" ref="P797" si="4451">+Q797-Q796</f>
        <v>8539</v>
      </c>
      <c r="Q797" s="57">
        <v>1641681</v>
      </c>
      <c r="R797" s="48">
        <v>4762</v>
      </c>
      <c r="S797" s="118"/>
      <c r="T797" s="57">
        <v>78842</v>
      </c>
      <c r="U797" s="78"/>
      <c r="W797" s="1">
        <f t="shared" ref="W797" si="4452">+B797</f>
        <v>44620</v>
      </c>
      <c r="X797" s="122">
        <f t="shared" ref="X797" si="4453">+G797</f>
        <v>200</v>
      </c>
      <c r="Y797">
        <f t="shared" ref="Y797" si="4454">+H797</f>
        <v>109526</v>
      </c>
      <c r="Z797" s="123">
        <f t="shared" ref="Z797" si="4455">+B797</f>
        <v>44620</v>
      </c>
      <c r="AA797">
        <f t="shared" ref="AA797" si="4456">+L797</f>
        <v>0</v>
      </c>
      <c r="AB797">
        <f t="shared" ref="AB797" si="4457">+M797</f>
        <v>4636</v>
      </c>
      <c r="AC797">
        <v>373</v>
      </c>
      <c r="AE797" s="1">
        <f t="shared" ref="AE797" si="4458">+B797</f>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ref="H798" si="4459">+H797+G798</f>
        <v>109750</v>
      </c>
      <c r="I798" s="89">
        <f t="shared" ref="I798" si="4460">+H798-M798-O798</f>
        <v>2999</v>
      </c>
      <c r="J798" s="48">
        <v>0</v>
      </c>
      <c r="K798" s="56">
        <f t="shared" ref="K798" si="4461">+J798+K797</f>
        <v>19</v>
      </c>
      <c r="L798" s="48">
        <v>0</v>
      </c>
      <c r="M798" s="89">
        <f t="shared" ref="M798" si="4462">+L798+M797</f>
        <v>4636</v>
      </c>
      <c r="N798" s="48">
        <v>98</v>
      </c>
      <c r="O798" s="89">
        <f t="shared" ref="O798" si="4463">+N798+O797</f>
        <v>102115</v>
      </c>
      <c r="P798" s="111">
        <f t="shared" ref="P798" si="4464">+Q798-Q797</f>
        <v>10452</v>
      </c>
      <c r="Q798" s="57">
        <v>1652133</v>
      </c>
      <c r="R798" s="48">
        <v>4700</v>
      </c>
      <c r="S798" s="118"/>
      <c r="T798" s="57">
        <v>84590</v>
      </c>
      <c r="U798" s="78"/>
      <c r="W798" s="1">
        <f t="shared" ref="W798" si="4465">+B798</f>
        <v>44621</v>
      </c>
      <c r="X798" s="122">
        <f t="shared" ref="X798" si="4466">+G798</f>
        <v>224</v>
      </c>
      <c r="Y798">
        <f t="shared" ref="Y798" si="4467">+H798</f>
        <v>109750</v>
      </c>
      <c r="Z798" s="123">
        <f t="shared" ref="Z798" si="4468">+B798</f>
        <v>44621</v>
      </c>
      <c r="AA798">
        <f t="shared" ref="AA798" si="4469">+L798</f>
        <v>0</v>
      </c>
      <c r="AB798">
        <f t="shared" ref="AB798" si="4470">+M798</f>
        <v>4636</v>
      </c>
      <c r="AC798">
        <v>373</v>
      </c>
      <c r="AE798" s="1">
        <f t="shared" ref="AE798" si="4471">+B798</f>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ref="H799" si="4472">+H798+G799</f>
        <v>109964</v>
      </c>
      <c r="I799" s="89">
        <f t="shared" ref="I799" si="4473">+H799-M799-O799</f>
        <v>3094</v>
      </c>
      <c r="J799" s="48">
        <v>1</v>
      </c>
      <c r="K799" s="56">
        <f t="shared" ref="K799" si="4474">+J799+K798</f>
        <v>20</v>
      </c>
      <c r="L799" s="48">
        <v>0</v>
      </c>
      <c r="M799" s="89">
        <f t="shared" ref="M799" si="4475">+L799+M798</f>
        <v>4636</v>
      </c>
      <c r="N799" s="48">
        <v>119</v>
      </c>
      <c r="O799" s="89">
        <f t="shared" ref="O799" si="4476">+N799+O798</f>
        <v>102234</v>
      </c>
      <c r="P799" s="111">
        <f t="shared" ref="P799" si="4477">+Q799-Q798</f>
        <v>5929</v>
      </c>
      <c r="Q799" s="57">
        <v>1658062</v>
      </c>
      <c r="R799" s="48">
        <v>3757</v>
      </c>
      <c r="S799" s="118"/>
      <c r="T799" s="57">
        <v>86697</v>
      </c>
      <c r="U799" s="78"/>
      <c r="W799" s="1">
        <f t="shared" ref="W799" si="4478">+B799</f>
        <v>44622</v>
      </c>
      <c r="X799" s="122">
        <f t="shared" ref="X799" si="4479">+G799</f>
        <v>214</v>
      </c>
      <c r="Y799">
        <f t="shared" ref="Y799" si="4480">+H799</f>
        <v>109964</v>
      </c>
      <c r="Z799" s="123">
        <f t="shared" ref="Z799" si="4481">+B799</f>
        <v>44622</v>
      </c>
      <c r="AA799">
        <f t="shared" ref="AA799" si="4482">+L799</f>
        <v>0</v>
      </c>
      <c r="AB799">
        <f t="shared" ref="AB799" si="4483">+M799</f>
        <v>4636</v>
      </c>
      <c r="AC799">
        <v>373</v>
      </c>
      <c r="AE799" s="1">
        <f t="shared" ref="AE799" si="4484">+B799</f>
        <v>44622</v>
      </c>
      <c r="AF799" s="293">
        <f>+G799-香港マカオ台湾の患者・海外輸入症例・無症状病原体保有者!B798</f>
        <v>54</v>
      </c>
    </row>
    <row r="800" spans="2:32" x14ac:dyDescent="0.55000000000000004">
      <c r="B800" s="220"/>
      <c r="C800" s="48"/>
      <c r="D800" s="84"/>
      <c r="E800" s="110"/>
      <c r="F800" s="57"/>
      <c r="G800" s="48"/>
      <c r="H800" s="89"/>
      <c r="I800" s="89"/>
      <c r="J800" s="48"/>
      <c r="K800" s="56"/>
      <c r="L800" s="48"/>
      <c r="M800" s="89"/>
      <c r="N800" s="48"/>
      <c r="O800" s="89"/>
      <c r="P800" s="111"/>
      <c r="Q800" s="57"/>
      <c r="R800" s="48"/>
      <c r="S800" s="118"/>
      <c r="T800" s="57"/>
      <c r="U800" s="78"/>
      <c r="W800" s="1"/>
      <c r="X800" s="122"/>
      <c r="Z800" s="123"/>
      <c r="AE800" s="1"/>
      <c r="AF800" s="293"/>
    </row>
    <row r="801" spans="2:32" ht="18.5" thickBot="1" x14ac:dyDescent="0.6">
      <c r="B801" s="66"/>
      <c r="C801" s="59"/>
      <c r="D801" s="49"/>
      <c r="E801" s="61"/>
      <c r="F801" s="60"/>
      <c r="G801" s="48"/>
      <c r="H801" s="89"/>
      <c r="I801" s="89"/>
      <c r="J801" s="59"/>
      <c r="K801" s="56"/>
      <c r="L801" s="48"/>
      <c r="M801" s="89"/>
      <c r="N801" s="48"/>
      <c r="O801" s="89"/>
      <c r="P801" s="111"/>
      <c r="Q801" s="60"/>
      <c r="R801" s="48"/>
      <c r="S801" s="60"/>
      <c r="T801" s="60"/>
      <c r="U801" s="78"/>
      <c r="W801" s="1"/>
      <c r="X801" s="122"/>
      <c r="Z801" s="123"/>
      <c r="AE801" s="1"/>
      <c r="AF801" s="293"/>
    </row>
    <row r="802" spans="2:32" ht="9.5" customHeight="1" thickBot="1" x14ac:dyDescent="0.6">
      <c r="B802" s="66"/>
      <c r="C802" s="79"/>
      <c r="D802" s="80"/>
      <c r="E802" s="82"/>
      <c r="F802" s="95"/>
      <c r="G802" s="79"/>
      <c r="H802" s="82"/>
      <c r="I802" s="82"/>
      <c r="J802" s="79"/>
      <c r="K802" s="82"/>
      <c r="L802" s="79"/>
      <c r="M802" s="82"/>
      <c r="N802" s="83"/>
      <c r="O802" s="81"/>
      <c r="P802" s="94"/>
      <c r="Q802" s="95"/>
      <c r="R802" s="120"/>
      <c r="S802" s="95"/>
      <c r="T802" s="95"/>
      <c r="U802" s="67"/>
      <c r="AF802" s="293"/>
    </row>
    <row r="803" spans="2:32" x14ac:dyDescent="0.55000000000000004">
      <c r="AF803" s="293"/>
    </row>
    <row r="804" spans="2:32" ht="13" customHeight="1" x14ac:dyDescent="0.55000000000000004">
      <c r="E804" s="112"/>
      <c r="F804" s="113"/>
      <c r="G804" s="112" t="s">
        <v>80</v>
      </c>
      <c r="H804" s="113"/>
      <c r="I804" s="113"/>
      <c r="J804" s="113"/>
      <c r="U804" s="72"/>
      <c r="AF804" s="293"/>
    </row>
    <row r="805" spans="2:32" ht="13" customHeight="1" x14ac:dyDescent="0.55000000000000004">
      <c r="E805" s="112" t="s">
        <v>98</v>
      </c>
      <c r="F805" s="113"/>
      <c r="G805" s="295" t="s">
        <v>79</v>
      </c>
      <c r="H805" s="296"/>
      <c r="I805" s="112" t="s">
        <v>106</v>
      </c>
      <c r="J805" s="113"/>
      <c r="AF805" s="293"/>
    </row>
    <row r="806" spans="2:32" ht="13" customHeight="1" x14ac:dyDescent="0.55000000000000004">
      <c r="B806" s="129"/>
      <c r="E806" s="114" t="s">
        <v>108</v>
      </c>
      <c r="F806" s="113"/>
      <c r="G806" s="115"/>
      <c r="H806" s="115"/>
      <c r="I806" s="112" t="s">
        <v>107</v>
      </c>
      <c r="J806" s="113"/>
      <c r="AF806" s="293"/>
    </row>
    <row r="807" spans="2:32" ht="18.5" customHeight="1" x14ac:dyDescent="0.55000000000000004">
      <c r="E807" s="112" t="s">
        <v>96</v>
      </c>
      <c r="F807" s="113"/>
      <c r="G807" s="112" t="s">
        <v>97</v>
      </c>
      <c r="H807" s="113"/>
      <c r="I807" s="113"/>
      <c r="J807" s="113"/>
      <c r="AF807" s="293"/>
    </row>
    <row r="808" spans="2:32" ht="13" customHeight="1" x14ac:dyDescent="0.55000000000000004">
      <c r="E808" s="112" t="s">
        <v>98</v>
      </c>
      <c r="F808" s="113"/>
      <c r="G808" s="112" t="s">
        <v>99</v>
      </c>
      <c r="H808" s="113"/>
      <c r="I808" s="113"/>
      <c r="J808" s="113"/>
      <c r="AF808" s="293"/>
    </row>
    <row r="809" spans="2:32" ht="13" customHeight="1" x14ac:dyDescent="0.55000000000000004">
      <c r="E809" s="112" t="s">
        <v>98</v>
      </c>
      <c r="F809" s="113"/>
      <c r="G809" s="112" t="s">
        <v>100</v>
      </c>
      <c r="H809" s="113"/>
      <c r="I809" s="113"/>
      <c r="J809" s="113"/>
      <c r="AF809" s="293"/>
    </row>
    <row r="810" spans="2:32" ht="13" customHeight="1" x14ac:dyDescent="0.55000000000000004">
      <c r="E810" s="112" t="s">
        <v>101</v>
      </c>
      <c r="F810" s="113"/>
      <c r="G810" s="112" t="s">
        <v>102</v>
      </c>
      <c r="H810" s="113"/>
      <c r="I810" s="113"/>
      <c r="J810" s="113"/>
      <c r="AF810" s="293"/>
    </row>
    <row r="811" spans="2:32" ht="13" customHeight="1" x14ac:dyDescent="0.55000000000000004">
      <c r="E811" s="112" t="s">
        <v>103</v>
      </c>
      <c r="F811" s="113"/>
      <c r="G811" s="112" t="s">
        <v>104</v>
      </c>
      <c r="H811" s="113"/>
      <c r="I811" s="113"/>
      <c r="J811" s="113"/>
      <c r="AF811" s="293"/>
    </row>
    <row r="812" spans="2:32" x14ac:dyDescent="0.55000000000000004">
      <c r="AF812" s="293"/>
    </row>
    <row r="813" spans="2:32" x14ac:dyDescent="0.55000000000000004">
      <c r="AF813" s="293"/>
    </row>
    <row r="814" spans="2:32" x14ac:dyDescent="0.55000000000000004">
      <c r="AF814" s="293"/>
    </row>
    <row r="815" spans="2:32" x14ac:dyDescent="0.55000000000000004">
      <c r="AF815" s="293"/>
    </row>
    <row r="816" spans="2:32" x14ac:dyDescent="0.55000000000000004">
      <c r="AF816" s="293"/>
    </row>
    <row r="817" spans="32:32" x14ac:dyDescent="0.55000000000000004">
      <c r="AF817" s="293"/>
    </row>
    <row r="818" spans="32:32" x14ac:dyDescent="0.55000000000000004">
      <c r="AF818" s="293"/>
    </row>
    <row r="819" spans="32:32" x14ac:dyDescent="0.55000000000000004">
      <c r="AF819" s="293"/>
    </row>
    <row r="820" spans="32:32" x14ac:dyDescent="0.55000000000000004">
      <c r="AF820" s="293"/>
    </row>
  </sheetData>
  <mergeCells count="12">
    <mergeCell ref="G805:H80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05"/>
  <sheetViews>
    <sheetView topLeftCell="A6" zoomScale="96" zoomScaleNormal="96" workbookViewId="0">
      <pane xSplit="1" ySplit="2" topLeftCell="AR785" activePane="bottomRight" state="frozen"/>
      <selection activeCell="A6" sqref="A6"/>
      <selection pane="topRight" activeCell="B6" sqref="B6"/>
      <selection pane="bottomLeft" activeCell="A8" sqref="A8"/>
      <selection pane="bottomRight" activeCell="BB799" sqref="BB799"/>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35" width="4.83203125" bestFit="1" customWidth="1"/>
    <col min="36"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798" si="10745">+BA745+1</f>
        <v>394</v>
      </c>
      <c r="BB749" s="129">
        <v>0</v>
      </c>
      <c r="BC749" s="27">
        <f t="shared" ref="BC749:BC754" si="10746">+BC748+BB749</f>
        <v>1104</v>
      </c>
      <c r="BD749" s="237">
        <f t="shared" ref="BD749:BD798"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98"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798"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798"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798"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v>44619</v>
      </c>
      <c r="B795" s="239">
        <v>147</v>
      </c>
      <c r="C795" s="153">
        <f t="shared" ref="C795" si="13182">+B795+C794</f>
        <v>14339</v>
      </c>
      <c r="D795" s="153">
        <f t="shared" ref="D795" si="13183">+C795-F795</f>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999"/>
        <v>607</v>
      </c>
      <c r="Z795" s="75">
        <f t="shared" ref="Z795" si="13184">+A795</f>
        <v>44619</v>
      </c>
      <c r="AA795" s="229">
        <f t="shared" ref="AA795" si="13185">+AF795+AL795+AR795</f>
        <v>89365</v>
      </c>
      <c r="AB795" s="229">
        <f t="shared" ref="AB795" si="13186">+AH795+AN795+AT795</f>
        <v>32057</v>
      </c>
      <c r="AC795" s="230">
        <f t="shared" ref="AC795" si="13187">+AJ795+AP795+AV795</f>
        <v>1512</v>
      </c>
      <c r="AD795" s="182">
        <f t="shared" ref="AD795" si="13188">+AF795-AF794</f>
        <v>24465</v>
      </c>
      <c r="AE795" s="242">
        <f t="shared" ref="AE795" si="13189">+AE794+AD795</f>
        <v>67646</v>
      </c>
      <c r="AF795" s="154">
        <v>68851</v>
      </c>
      <c r="AG795" s="183">
        <f t="shared" si="13020"/>
        <v>381</v>
      </c>
      <c r="AH795" s="154">
        <v>18236</v>
      </c>
      <c r="AI795" s="183">
        <f t="shared" si="13077"/>
        <v>82</v>
      </c>
      <c r="AJ795" s="184">
        <v>659</v>
      </c>
      <c r="AK795" s="185">
        <f t="shared" ref="AK795" si="13190">+AL795-AL794</f>
        <v>1</v>
      </c>
      <c r="AL795" s="154">
        <v>81</v>
      </c>
      <c r="AM795" s="183">
        <f t="shared" ref="AM795" si="13191">+AN795-AN794</f>
        <v>0</v>
      </c>
      <c r="AN795" s="154">
        <v>79</v>
      </c>
      <c r="AO795" s="183">
        <f t="shared" ref="AO795" si="13192">+AP795-AP794</f>
        <v>0</v>
      </c>
      <c r="AP795" s="186">
        <v>0</v>
      </c>
      <c r="AQ795" s="185">
        <f t="shared" ref="AQ795:AQ796" si="13193">+AR795-AR794</f>
        <v>60</v>
      </c>
      <c r="AR795" s="154">
        <v>20433</v>
      </c>
      <c r="AS795" s="183">
        <f t="shared" ref="AS795" si="13194">+AT795-AT794</f>
        <v>0</v>
      </c>
      <c r="AT795" s="154">
        <v>13742</v>
      </c>
      <c r="AU795" s="183">
        <f t="shared" ref="AU795" si="13195">+AV795-AV794</f>
        <v>0</v>
      </c>
      <c r="AV795" s="187">
        <v>853</v>
      </c>
      <c r="AW795" s="237">
        <f t="shared" si="11006"/>
        <v>634</v>
      </c>
      <c r="AX795" s="236">
        <f t="shared" ref="AX795" si="13196">+A795</f>
        <v>44619</v>
      </c>
      <c r="AY795" s="6">
        <v>0</v>
      </c>
      <c r="AZ795" s="237">
        <f t="shared" ref="AZ795" si="13197">+AZ794+AY795</f>
        <v>595</v>
      </c>
      <c r="BA795" s="237">
        <f t="shared" si="10745"/>
        <v>404</v>
      </c>
      <c r="BB795" s="129">
        <v>0</v>
      </c>
      <c r="BC795" s="27">
        <f t="shared" ref="BC795" si="13198">+BC794+BB795</f>
        <v>1118</v>
      </c>
      <c r="BD795" s="237">
        <f t="shared" si="10747"/>
        <v>439</v>
      </c>
      <c r="BE795" s="228">
        <f t="shared" ref="BE795" si="13199">+Z795</f>
        <v>44619</v>
      </c>
      <c r="BF795" s="131">
        <f t="shared" ref="BF795" si="13200">+B795</f>
        <v>147</v>
      </c>
      <c r="BG795" s="131">
        <f t="shared" ref="BG795" si="13201">+BI795</f>
        <v>14339</v>
      </c>
      <c r="BH795" s="228">
        <f t="shared" ref="BH795" si="13202">+A795</f>
        <v>44619</v>
      </c>
      <c r="BI795" s="131">
        <f t="shared" ref="BI795" si="13203">+C795</f>
        <v>14339</v>
      </c>
      <c r="BJ795" s="1">
        <f t="shared" ref="BJ795" si="13204">+BE795</f>
        <v>44619</v>
      </c>
      <c r="BK795">
        <f t="shared" ref="BK795" si="13205">+BM795-BL795</f>
        <v>53</v>
      </c>
      <c r="BL795">
        <f t="shared" ref="BL795" si="13206">+M795</f>
        <v>61</v>
      </c>
      <c r="BM795">
        <f t="shared" ref="BM795" si="13207">+L795</f>
        <v>114</v>
      </c>
      <c r="BN795" s="1">
        <f t="shared" ref="BN795" si="13208">+BJ795</f>
        <v>44619</v>
      </c>
      <c r="BO795">
        <f t="shared" ref="BO795" si="13209">+BO791+BM795</f>
        <v>12220</v>
      </c>
      <c r="BP795">
        <f t="shared" ref="BP795" si="13210">+BP791+BL795</f>
        <v>7313</v>
      </c>
      <c r="BQ795" s="178">
        <f t="shared" ref="BQ795" si="13211">+A795</f>
        <v>44619</v>
      </c>
      <c r="BR795">
        <f t="shared" ref="BR795" si="13212">+AF795</f>
        <v>68851</v>
      </c>
      <c r="BS795">
        <f t="shared" ref="BS795" si="13213">+AH795</f>
        <v>18236</v>
      </c>
      <c r="BT795">
        <f t="shared" ref="BT795" si="13214">+AJ795</f>
        <v>659</v>
      </c>
      <c r="BU795">
        <v>15</v>
      </c>
      <c r="BV795">
        <f t="shared" ref="BV795" si="13215">+AD795</f>
        <v>24465</v>
      </c>
      <c r="BW795">
        <f t="shared" ref="BW795" si="13216">+BW791+BV795</f>
        <v>31452</v>
      </c>
      <c r="BX795" s="178">
        <f t="shared" ref="BX795" si="13217">+A795</f>
        <v>44619</v>
      </c>
      <c r="BY795">
        <f t="shared" ref="BY795" si="13218">+AL795</f>
        <v>81</v>
      </c>
      <c r="BZ795">
        <f t="shared" ref="BZ795" si="13219">+AN795</f>
        <v>79</v>
      </c>
      <c r="CA795">
        <f t="shared" ref="CA795" si="13220">+AP795</f>
        <v>0</v>
      </c>
      <c r="CB795" s="178">
        <f t="shared" ref="CB795" si="13221">+A795</f>
        <v>44619</v>
      </c>
      <c r="CC795">
        <f t="shared" ref="CC795" si="13222">+AR795</f>
        <v>20433</v>
      </c>
      <c r="CD795">
        <f t="shared" ref="CD795" si="13223">+AT795</f>
        <v>13742</v>
      </c>
      <c r="CE795">
        <f t="shared" ref="CE795" si="13224">+AV795</f>
        <v>853</v>
      </c>
      <c r="CF795" s="178">
        <f t="shared" ref="CF795" si="13225">+A795</f>
        <v>44619</v>
      </c>
      <c r="CG795">
        <f t="shared" ref="CG795" si="13226">+AD795</f>
        <v>24465</v>
      </c>
      <c r="CH795">
        <f t="shared" ref="CH795" si="13227">+AG795</f>
        <v>381</v>
      </c>
      <c r="CI795" s="178">
        <f t="shared" ref="CI795" si="13228">+A795</f>
        <v>44619</v>
      </c>
      <c r="CJ795">
        <f t="shared" ref="CJ795" si="13229">+AI795</f>
        <v>82</v>
      </c>
      <c r="CK795" s="1">
        <f t="shared" ref="CK795" si="13230">+Z795</f>
        <v>44619</v>
      </c>
      <c r="CL795" s="281">
        <f t="shared" ref="CL795" si="13231">+AD795</f>
        <v>24465</v>
      </c>
      <c r="CM795" s="1">
        <f t="shared" ref="CM795" si="13232">+Z795</f>
        <v>44619</v>
      </c>
      <c r="CN795" s="282">
        <f t="shared" ref="CN795" si="13233">+AI795</f>
        <v>82</v>
      </c>
      <c r="CO795" s="178">
        <f t="shared" ref="CO795" si="13234">+A795</f>
        <v>44619</v>
      </c>
      <c r="CP795">
        <f t="shared" ref="CP795" si="13235">+AQ795</f>
        <v>60</v>
      </c>
      <c r="CQ795">
        <f t="shared" ref="CQ795" si="13236">+AU795</f>
        <v>0</v>
      </c>
      <c r="CR795">
        <f t="shared" ref="CR795" si="13237">+AS795</f>
        <v>0</v>
      </c>
    </row>
    <row r="796" spans="1:96" ht="18" customHeight="1" x14ac:dyDescent="0.55000000000000004">
      <c r="A796" s="178">
        <v>44620</v>
      </c>
      <c r="B796" s="239">
        <v>125</v>
      </c>
      <c r="C796" s="153">
        <f t="shared" ref="C796" si="13238">+B796+C795</f>
        <v>14464</v>
      </c>
      <c r="D796" s="153">
        <f t="shared" ref="D796" si="13239">+C796-F796</f>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999"/>
        <v>608</v>
      </c>
      <c r="Z796" s="75">
        <f t="shared" ref="Z796" si="13240">+A796</f>
        <v>44620</v>
      </c>
      <c r="AA796" s="229">
        <f t="shared" ref="AA796" si="13241">+AF796+AL796+AR796</f>
        <v>100691</v>
      </c>
      <c r="AB796" s="229">
        <f t="shared" ref="AB796" si="13242">+AH796+AN796+AT796</f>
        <v>32747</v>
      </c>
      <c r="AC796" s="230">
        <f t="shared" ref="AC796" si="13243">+AJ796+AP796+AV796</f>
        <v>1597</v>
      </c>
      <c r="AD796" s="182">
        <f t="shared" ref="AD796" si="13244">+AF796-AF795</f>
        <v>11270</v>
      </c>
      <c r="AE796" s="242">
        <f t="shared" ref="AE796" si="13245">+AE795+AD796</f>
        <v>78916</v>
      </c>
      <c r="AF796" s="154">
        <v>80121</v>
      </c>
      <c r="AG796" s="183">
        <f t="shared" si="13020"/>
        <v>690</v>
      </c>
      <c r="AH796" s="154">
        <v>18926</v>
      </c>
      <c r="AI796" s="183">
        <f t="shared" si="13077"/>
        <v>85</v>
      </c>
      <c r="AJ796" s="184">
        <v>744</v>
      </c>
      <c r="AK796" s="185">
        <f t="shared" ref="AK796" si="13246">+AL796-AL795</f>
        <v>0</v>
      </c>
      <c r="AL796" s="154">
        <v>81</v>
      </c>
      <c r="AM796" s="183">
        <f t="shared" ref="AM796" si="13247">+AN796-AN795</f>
        <v>0</v>
      </c>
      <c r="AN796" s="154">
        <v>79</v>
      </c>
      <c r="AO796" s="183">
        <f t="shared" ref="AO796" si="13248">+AP796-AP795</f>
        <v>0</v>
      </c>
      <c r="AP796" s="186">
        <v>0</v>
      </c>
      <c r="AQ796" s="185">
        <f t="shared" si="13193"/>
        <v>56</v>
      </c>
      <c r="AR796" s="154">
        <v>20489</v>
      </c>
      <c r="AS796" s="183">
        <f t="shared" ref="AS796:AS797" si="13249">+AT796-AT795</f>
        <v>0</v>
      </c>
      <c r="AT796" s="154">
        <v>13742</v>
      </c>
      <c r="AU796" s="183">
        <f t="shared" ref="AU796" si="13250">+AV796-AV795</f>
        <v>0</v>
      </c>
      <c r="AV796" s="187">
        <v>853</v>
      </c>
      <c r="AW796" s="237">
        <f t="shared" si="11006"/>
        <v>635</v>
      </c>
      <c r="AX796" s="236">
        <f t="shared" ref="AX796" si="13251">+A796</f>
        <v>44620</v>
      </c>
      <c r="AY796" s="6">
        <v>0</v>
      </c>
      <c r="AZ796" s="237">
        <f t="shared" ref="AZ796" si="13252">+AZ795+AY796</f>
        <v>595</v>
      </c>
      <c r="BA796" s="237">
        <f t="shared" si="10745"/>
        <v>405</v>
      </c>
      <c r="BB796" s="129">
        <v>0</v>
      </c>
      <c r="BC796" s="27">
        <f t="shared" ref="BC796" si="13253">+BC795+BB796</f>
        <v>1118</v>
      </c>
      <c r="BD796" s="237">
        <f t="shared" si="10747"/>
        <v>440</v>
      </c>
      <c r="BE796" s="228">
        <f t="shared" ref="BE796" si="13254">+Z796</f>
        <v>44620</v>
      </c>
      <c r="BF796" s="131">
        <f t="shared" ref="BF796" si="13255">+B796</f>
        <v>125</v>
      </c>
      <c r="BG796" s="131">
        <f t="shared" ref="BG796" si="13256">+BI796</f>
        <v>14464</v>
      </c>
      <c r="BH796" s="228">
        <f t="shared" ref="BH796" si="13257">+A796</f>
        <v>44620</v>
      </c>
      <c r="BI796" s="131">
        <f t="shared" ref="BI796" si="13258">+C796</f>
        <v>14464</v>
      </c>
      <c r="BJ796" s="1">
        <f t="shared" ref="BJ796" si="13259">+BE796</f>
        <v>44620</v>
      </c>
      <c r="BK796">
        <f t="shared" ref="BK796" si="13260">+BM796-BL796</f>
        <v>42</v>
      </c>
      <c r="BL796">
        <f t="shared" ref="BL796" si="13261">+M796</f>
        <v>102</v>
      </c>
      <c r="BM796">
        <f t="shared" ref="BM796" si="13262">+L796</f>
        <v>144</v>
      </c>
      <c r="BN796" s="1">
        <f t="shared" ref="BN796" si="13263">+BJ796</f>
        <v>44620</v>
      </c>
      <c r="BO796">
        <f t="shared" ref="BO796" si="13264">+BO792+BM796</f>
        <v>12340</v>
      </c>
      <c r="BP796">
        <f t="shared" ref="BP796" si="13265">+BP792+BL796</f>
        <v>7394</v>
      </c>
      <c r="BQ796" s="178">
        <f t="shared" ref="BQ796" si="13266">+A796</f>
        <v>44620</v>
      </c>
      <c r="BR796">
        <f t="shared" ref="BR796" si="13267">+AF796</f>
        <v>80121</v>
      </c>
      <c r="BS796">
        <f t="shared" ref="BS796" si="13268">+AH796</f>
        <v>18926</v>
      </c>
      <c r="BT796">
        <f t="shared" ref="BT796" si="13269">+AJ796</f>
        <v>744</v>
      </c>
      <c r="BU796">
        <v>15</v>
      </c>
      <c r="BV796">
        <f t="shared" ref="BV796" si="13270">+AD796</f>
        <v>11270</v>
      </c>
      <c r="BW796">
        <f t="shared" ref="BW796" si="13271">+BW792+BV796</f>
        <v>16795</v>
      </c>
      <c r="BX796" s="178">
        <f t="shared" ref="BX796" si="13272">+A796</f>
        <v>44620</v>
      </c>
      <c r="BY796">
        <f t="shared" ref="BY796" si="13273">+AL796</f>
        <v>81</v>
      </c>
      <c r="BZ796">
        <f t="shared" ref="BZ796" si="13274">+AN796</f>
        <v>79</v>
      </c>
      <c r="CA796">
        <f t="shared" ref="CA796" si="13275">+AP796</f>
        <v>0</v>
      </c>
      <c r="CB796" s="178">
        <f t="shared" ref="CB796" si="13276">+A796</f>
        <v>44620</v>
      </c>
      <c r="CC796">
        <f t="shared" ref="CC796" si="13277">+AR796</f>
        <v>20489</v>
      </c>
      <c r="CD796">
        <f t="shared" ref="CD796" si="13278">+AT796</f>
        <v>13742</v>
      </c>
      <c r="CE796">
        <f t="shared" ref="CE796" si="13279">+AV796</f>
        <v>853</v>
      </c>
      <c r="CF796" s="178">
        <f t="shared" ref="CF796" si="13280">+A796</f>
        <v>44620</v>
      </c>
      <c r="CG796">
        <f t="shared" ref="CG796" si="13281">+AD796</f>
        <v>11270</v>
      </c>
      <c r="CH796">
        <f t="shared" ref="CH796" si="13282">+AG796</f>
        <v>690</v>
      </c>
      <c r="CI796" s="178">
        <f t="shared" ref="CI796" si="13283">+A796</f>
        <v>44620</v>
      </c>
      <c r="CJ796">
        <f t="shared" ref="CJ796" si="13284">+AI796</f>
        <v>85</v>
      </c>
      <c r="CK796" s="1">
        <f t="shared" ref="CK796" si="13285">+Z796</f>
        <v>44620</v>
      </c>
      <c r="CL796" s="281">
        <f t="shared" ref="CL796" si="13286">+AD796</f>
        <v>11270</v>
      </c>
      <c r="CM796" s="1">
        <f t="shared" ref="CM796" si="13287">+Z796</f>
        <v>44620</v>
      </c>
      <c r="CN796" s="282">
        <f t="shared" ref="CN796" si="13288">+AI796</f>
        <v>85</v>
      </c>
      <c r="CO796" s="178">
        <f t="shared" ref="CO796" si="13289">+A796</f>
        <v>44620</v>
      </c>
      <c r="CP796">
        <f t="shared" ref="CP796" si="13290">+AQ796</f>
        <v>56</v>
      </c>
      <c r="CQ796">
        <f t="shared" ref="CQ796" si="13291">+AU796</f>
        <v>0</v>
      </c>
      <c r="CR796">
        <f t="shared" ref="CR796" si="13292">+AS796</f>
        <v>0</v>
      </c>
    </row>
    <row r="797" spans="1:96" ht="18" customHeight="1" x14ac:dyDescent="0.55000000000000004">
      <c r="A797" s="178">
        <v>44621</v>
      </c>
      <c r="B797" s="239">
        <v>153</v>
      </c>
      <c r="C797" s="153">
        <f t="shared" ref="C797" si="13293">+B797+C796</f>
        <v>14617</v>
      </c>
      <c r="D797" s="153">
        <f t="shared" ref="D797" si="13294">+C797-F797</f>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999"/>
        <v>609</v>
      </c>
      <c r="Z797" s="75">
        <f t="shared" ref="Z797" si="13295">+A797</f>
        <v>44621</v>
      </c>
      <c r="AA797" s="229">
        <f t="shared" ref="AA797" si="13296">+AF797+AL797+AR797</f>
        <v>118749</v>
      </c>
      <c r="AB797" s="229">
        <f t="shared" ref="AB797" si="13297">+AH797+AN797+AT797</f>
        <v>33316</v>
      </c>
      <c r="AC797" s="230">
        <f t="shared" ref="AC797" si="13298">+AJ797+AP797+AV797</f>
        <v>1843</v>
      </c>
      <c r="AD797" s="182">
        <f t="shared" ref="AD797" si="13299">+AF797-AF796</f>
        <v>18014</v>
      </c>
      <c r="AE797" s="242">
        <f t="shared" ref="AE797" si="13300">+AE796+AD797</f>
        <v>96930</v>
      </c>
      <c r="AF797" s="154">
        <v>98135</v>
      </c>
      <c r="AG797" s="183">
        <f t="shared" si="13020"/>
        <v>569</v>
      </c>
      <c r="AH797" s="154">
        <v>19495</v>
      </c>
      <c r="AI797" s="183">
        <f t="shared" si="13077"/>
        <v>246</v>
      </c>
      <c r="AJ797" s="184">
        <v>990</v>
      </c>
      <c r="AK797" s="185">
        <f t="shared" ref="AK797" si="13301">+AL797-AL796</f>
        <v>0</v>
      </c>
      <c r="AL797" s="154">
        <v>81</v>
      </c>
      <c r="AM797" s="183">
        <f t="shared" ref="AM797" si="13302">+AN797-AN796</f>
        <v>0</v>
      </c>
      <c r="AN797" s="154">
        <v>79</v>
      </c>
      <c r="AO797" s="183">
        <f t="shared" ref="AO797" si="13303">+AP797-AP796</f>
        <v>0</v>
      </c>
      <c r="AP797" s="186">
        <v>0</v>
      </c>
      <c r="AQ797" s="185">
        <f t="shared" ref="AQ797" si="13304">+AR797-AR796</f>
        <v>44</v>
      </c>
      <c r="AR797" s="154">
        <v>20533</v>
      </c>
      <c r="AS797" s="183">
        <f t="shared" si="13249"/>
        <v>0</v>
      </c>
      <c r="AT797" s="154">
        <v>13742</v>
      </c>
      <c r="AU797" s="183">
        <f t="shared" ref="AU797" si="13305">+AV797-AV796</f>
        <v>0</v>
      </c>
      <c r="AV797" s="187">
        <v>853</v>
      </c>
      <c r="AW797" s="237">
        <f t="shared" si="11006"/>
        <v>636</v>
      </c>
      <c r="AX797" s="236">
        <f t="shared" ref="AX797" si="13306">+A797</f>
        <v>44621</v>
      </c>
      <c r="AY797" s="6">
        <v>0</v>
      </c>
      <c r="AZ797" s="237">
        <f t="shared" ref="AZ797" si="13307">+AZ796+AY797</f>
        <v>595</v>
      </c>
      <c r="BA797" s="237">
        <f t="shared" si="10745"/>
        <v>406</v>
      </c>
      <c r="BB797" s="129">
        <v>0</v>
      </c>
      <c r="BC797" s="27">
        <f t="shared" ref="BC797" si="13308">+BC796+BB797</f>
        <v>1118</v>
      </c>
      <c r="BD797" s="237">
        <f t="shared" si="10747"/>
        <v>441</v>
      </c>
      <c r="BE797" s="228">
        <f t="shared" ref="BE797" si="13309">+Z797</f>
        <v>44621</v>
      </c>
      <c r="BF797" s="131">
        <f t="shared" ref="BF797" si="13310">+B797</f>
        <v>153</v>
      </c>
      <c r="BG797" s="131">
        <f t="shared" ref="BG797" si="13311">+BI797</f>
        <v>14617</v>
      </c>
      <c r="BH797" s="228">
        <f t="shared" ref="BH797" si="13312">+A797</f>
        <v>44621</v>
      </c>
      <c r="BI797" s="131">
        <f t="shared" ref="BI797" si="13313">+C797</f>
        <v>14617</v>
      </c>
      <c r="BJ797" s="1">
        <f t="shared" ref="BJ797" si="13314">+BE797</f>
        <v>44621</v>
      </c>
      <c r="BK797">
        <f t="shared" ref="BK797" si="13315">+BM797-BL797</f>
        <v>48</v>
      </c>
      <c r="BL797">
        <f t="shared" ref="BL797" si="13316">+M797</f>
        <v>121</v>
      </c>
      <c r="BM797">
        <f t="shared" ref="BM797" si="13317">+L797</f>
        <v>169</v>
      </c>
      <c r="BN797" s="1">
        <f t="shared" ref="BN797" si="13318">+BJ797</f>
        <v>44621</v>
      </c>
      <c r="BO797">
        <f t="shared" ref="BO797" si="13319">+BO793+BM797</f>
        <v>12357</v>
      </c>
      <c r="BP797">
        <f t="shared" ref="BP797" si="13320">+BP793+BL797</f>
        <v>7427</v>
      </c>
      <c r="BQ797" s="178">
        <f t="shared" ref="BQ797" si="13321">+A797</f>
        <v>44621</v>
      </c>
      <c r="BR797">
        <f t="shared" ref="BR797" si="13322">+AF797</f>
        <v>98135</v>
      </c>
      <c r="BS797">
        <f t="shared" ref="BS797" si="13323">+AH797</f>
        <v>19495</v>
      </c>
      <c r="BT797">
        <f t="shared" ref="BT797" si="13324">+AJ797</f>
        <v>990</v>
      </c>
      <c r="BU797">
        <v>15</v>
      </c>
      <c r="BV797">
        <f t="shared" ref="BV797" si="13325">+AD797</f>
        <v>18014</v>
      </c>
      <c r="BW797">
        <f t="shared" ref="BW797" si="13326">+BW793+BV797</f>
        <v>28382</v>
      </c>
      <c r="BX797" s="178">
        <f t="shared" ref="BX797" si="13327">+A797</f>
        <v>44621</v>
      </c>
      <c r="BY797">
        <f t="shared" ref="BY797" si="13328">+AL797</f>
        <v>81</v>
      </c>
      <c r="BZ797">
        <f t="shared" ref="BZ797" si="13329">+AN797</f>
        <v>79</v>
      </c>
      <c r="CA797">
        <f t="shared" ref="CA797" si="13330">+AP797</f>
        <v>0</v>
      </c>
      <c r="CB797" s="178">
        <f t="shared" ref="CB797" si="13331">+A797</f>
        <v>44621</v>
      </c>
      <c r="CC797">
        <f t="shared" ref="CC797" si="13332">+AR797</f>
        <v>20533</v>
      </c>
      <c r="CD797">
        <f t="shared" ref="CD797" si="13333">+AT797</f>
        <v>13742</v>
      </c>
      <c r="CE797">
        <f t="shared" ref="CE797" si="13334">+AV797</f>
        <v>853</v>
      </c>
      <c r="CF797" s="178">
        <f t="shared" ref="CF797" si="13335">+A797</f>
        <v>44621</v>
      </c>
      <c r="CG797">
        <f t="shared" ref="CG797" si="13336">+AD797</f>
        <v>18014</v>
      </c>
      <c r="CH797">
        <f t="shared" ref="CH797" si="13337">+AG797</f>
        <v>569</v>
      </c>
      <c r="CI797" s="178">
        <f t="shared" ref="CI797" si="13338">+A797</f>
        <v>44621</v>
      </c>
      <c r="CJ797">
        <f t="shared" ref="CJ797" si="13339">+AI797</f>
        <v>246</v>
      </c>
      <c r="CK797" s="1">
        <f t="shared" ref="CK797" si="13340">+Z797</f>
        <v>44621</v>
      </c>
      <c r="CL797" s="281">
        <f t="shared" ref="CL797" si="13341">+AD797</f>
        <v>18014</v>
      </c>
      <c r="CM797" s="1">
        <f t="shared" ref="CM797" si="13342">+Z797</f>
        <v>44621</v>
      </c>
      <c r="CN797" s="282">
        <f t="shared" ref="CN797" si="13343">+AI797</f>
        <v>246</v>
      </c>
      <c r="CO797" s="178">
        <f t="shared" ref="CO797" si="13344">+A797</f>
        <v>44621</v>
      </c>
      <c r="CP797">
        <f t="shared" ref="CP797" si="13345">+AQ797</f>
        <v>44</v>
      </c>
      <c r="CQ797">
        <f t="shared" ref="CQ797" si="13346">+AU797</f>
        <v>0</v>
      </c>
      <c r="CR797">
        <f t="shared" ref="CR797" si="13347">+AS797</f>
        <v>0</v>
      </c>
    </row>
    <row r="798" spans="1:96" ht="18" customHeight="1" x14ac:dyDescent="0.55000000000000004">
      <c r="A798" s="178">
        <v>44622</v>
      </c>
      <c r="B798" s="239">
        <v>160</v>
      </c>
      <c r="C798" s="153">
        <f t="shared" ref="C798" si="13348">+B798+C797</f>
        <v>14777</v>
      </c>
      <c r="D798" s="153">
        <f t="shared" ref="D798" si="13349">+C798-F798</f>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999"/>
        <v>610</v>
      </c>
      <c r="Z798" s="75">
        <f t="shared" ref="Z798" si="13350">+A798</f>
        <v>44622</v>
      </c>
      <c r="AA798" s="229">
        <f t="shared" ref="AA798" si="13351">+AF798+AL798+AR798</f>
        <v>139084</v>
      </c>
      <c r="AB798" s="229">
        <f t="shared" ref="AB798" si="13352">+AH798+AN798+AT798</f>
        <v>33906</v>
      </c>
      <c r="AC798" s="230">
        <f t="shared" ref="AC798" si="13353">+AJ798+AP798+AV798</f>
        <v>2021</v>
      </c>
      <c r="AD798" s="182">
        <f t="shared" ref="AD798" si="13354">+AF798-AF797</f>
        <v>20285</v>
      </c>
      <c r="AE798" s="242">
        <f t="shared" ref="AE798" si="13355">+AE797+AD798</f>
        <v>117215</v>
      </c>
      <c r="AF798" s="154">
        <v>118420</v>
      </c>
      <c r="AG798" s="183">
        <f t="shared" si="13020"/>
        <v>590</v>
      </c>
      <c r="AH798" s="154">
        <v>20085</v>
      </c>
      <c r="AI798" s="183">
        <f t="shared" si="13077"/>
        <v>178</v>
      </c>
      <c r="AJ798" s="184">
        <v>1168</v>
      </c>
      <c r="AK798" s="185">
        <f t="shared" ref="AK798" si="13356">+AL798-AL797</f>
        <v>1</v>
      </c>
      <c r="AL798" s="154">
        <v>82</v>
      </c>
      <c r="AM798" s="183">
        <f t="shared" ref="AM798" si="13357">+AN798-AN797</f>
        <v>0</v>
      </c>
      <c r="AN798" s="154">
        <v>79</v>
      </c>
      <c r="AO798" s="183">
        <f t="shared" ref="AO798" si="13358">+AP798-AP797</f>
        <v>0</v>
      </c>
      <c r="AP798" s="186">
        <v>0</v>
      </c>
      <c r="AQ798" s="185">
        <f t="shared" ref="AQ798" si="13359">+AR798-AR797</f>
        <v>49</v>
      </c>
      <c r="AR798" s="154">
        <v>20582</v>
      </c>
      <c r="AS798" s="183">
        <f t="shared" ref="AS798" si="13360">+AT798-AT797</f>
        <v>0</v>
      </c>
      <c r="AT798" s="154">
        <v>13742</v>
      </c>
      <c r="AU798" s="183">
        <f t="shared" ref="AU798" si="13361">+AV798-AV797</f>
        <v>0</v>
      </c>
      <c r="AV798" s="187">
        <v>853</v>
      </c>
      <c r="AW798" s="237">
        <f t="shared" si="11006"/>
        <v>637</v>
      </c>
      <c r="AX798" s="236">
        <f t="shared" ref="AX798" si="13362">+A798</f>
        <v>44622</v>
      </c>
      <c r="AY798" s="6">
        <v>0</v>
      </c>
      <c r="AZ798" s="237">
        <f t="shared" ref="AZ798" si="13363">+AZ797+AY798</f>
        <v>595</v>
      </c>
      <c r="BA798" s="237">
        <f t="shared" si="10745"/>
        <v>407</v>
      </c>
      <c r="BB798" s="129">
        <v>1</v>
      </c>
      <c r="BC798" s="27">
        <f t="shared" ref="BC798" si="13364">+BC797+BB798</f>
        <v>1119</v>
      </c>
      <c r="BD798" s="237">
        <f t="shared" si="10747"/>
        <v>442</v>
      </c>
      <c r="BE798" s="228">
        <f t="shared" ref="BE798" si="13365">+Z798</f>
        <v>44622</v>
      </c>
      <c r="BF798" s="131">
        <f t="shared" ref="BF798" si="13366">+B798</f>
        <v>160</v>
      </c>
      <c r="BG798" s="131">
        <f t="shared" ref="BG798" si="13367">+BI798</f>
        <v>14777</v>
      </c>
      <c r="BH798" s="228">
        <f t="shared" ref="BH798" si="13368">+A798</f>
        <v>44622</v>
      </c>
      <c r="BI798" s="131">
        <f t="shared" ref="BI798" si="13369">+C798</f>
        <v>14777</v>
      </c>
      <c r="BJ798" s="1">
        <f t="shared" ref="BJ798" si="13370">+BE798</f>
        <v>44622</v>
      </c>
      <c r="BK798">
        <f t="shared" ref="BK798" si="13371">+BM798-BL798</f>
        <v>37</v>
      </c>
      <c r="BL798">
        <f t="shared" ref="BL798" si="13372">+M798</f>
        <v>106</v>
      </c>
      <c r="BM798">
        <f t="shared" ref="BM798" si="13373">+L798</f>
        <v>143</v>
      </c>
      <c r="BN798" s="1">
        <f t="shared" ref="BN798" si="13374">+BJ798</f>
        <v>44622</v>
      </c>
      <c r="BO798">
        <f t="shared" ref="BO798" si="13375">+BO794+BM798</f>
        <v>12466</v>
      </c>
      <c r="BP798">
        <f t="shared" ref="BP798" si="13376">+BP794+BL798</f>
        <v>7519</v>
      </c>
      <c r="BQ798" s="178">
        <f t="shared" ref="BQ798" si="13377">+A798</f>
        <v>44622</v>
      </c>
      <c r="BR798">
        <f t="shared" ref="BR798" si="13378">+AF798</f>
        <v>118420</v>
      </c>
      <c r="BS798">
        <f t="shared" ref="BS798" si="13379">+AH798</f>
        <v>20085</v>
      </c>
      <c r="BT798">
        <f t="shared" ref="BT798" si="13380">+AJ798</f>
        <v>1168</v>
      </c>
      <c r="BU798">
        <v>15</v>
      </c>
      <c r="BV798">
        <f t="shared" ref="BV798" si="13381">+AD798</f>
        <v>20285</v>
      </c>
      <c r="BW798">
        <f t="shared" ref="BW798" si="13382">+BW794+BV798</f>
        <v>33043</v>
      </c>
      <c r="BX798" s="178">
        <f t="shared" ref="BX798" si="13383">+A798</f>
        <v>44622</v>
      </c>
      <c r="BY798">
        <f t="shared" ref="BY798" si="13384">+AL798</f>
        <v>82</v>
      </c>
      <c r="BZ798">
        <f t="shared" ref="BZ798" si="13385">+AN798</f>
        <v>79</v>
      </c>
      <c r="CA798">
        <f t="shared" ref="CA798" si="13386">+AP798</f>
        <v>0</v>
      </c>
      <c r="CB798" s="178">
        <f t="shared" ref="CB798" si="13387">+A798</f>
        <v>44622</v>
      </c>
      <c r="CC798">
        <f t="shared" ref="CC798" si="13388">+AR798</f>
        <v>20582</v>
      </c>
      <c r="CD798">
        <f t="shared" ref="CD798" si="13389">+AT798</f>
        <v>13742</v>
      </c>
      <c r="CE798">
        <f t="shared" ref="CE798" si="13390">+AV798</f>
        <v>853</v>
      </c>
      <c r="CF798" s="178">
        <f t="shared" ref="CF798" si="13391">+A798</f>
        <v>44622</v>
      </c>
      <c r="CG798">
        <f t="shared" ref="CG798" si="13392">+AD798</f>
        <v>20285</v>
      </c>
      <c r="CH798">
        <f t="shared" ref="CH798:CH799" si="13393">+AG798</f>
        <v>590</v>
      </c>
      <c r="CI798" s="178">
        <f t="shared" ref="CI798" si="13394">+A798</f>
        <v>44622</v>
      </c>
      <c r="CJ798">
        <f t="shared" ref="CJ798" si="13395">+AI798</f>
        <v>178</v>
      </c>
      <c r="CK798" s="1">
        <f t="shared" ref="CK798" si="13396">+Z798</f>
        <v>44622</v>
      </c>
      <c r="CL798" s="281">
        <f t="shared" ref="CL798" si="13397">+AD798</f>
        <v>20285</v>
      </c>
      <c r="CM798" s="1">
        <f t="shared" ref="CM798" si="13398">+Z798</f>
        <v>44622</v>
      </c>
      <c r="CN798" s="282">
        <f t="shared" ref="CN798" si="13399">+AI798</f>
        <v>178</v>
      </c>
      <c r="CO798" s="178">
        <f t="shared" ref="CO798" si="13400">+A798</f>
        <v>44622</v>
      </c>
      <c r="CP798">
        <f t="shared" ref="CP798" si="13401">+AQ798</f>
        <v>49</v>
      </c>
      <c r="CQ798">
        <f t="shared" ref="CQ798" si="13402">+AU798</f>
        <v>0</v>
      </c>
      <c r="CR798">
        <f t="shared" ref="CR798" si="13403">+AS798</f>
        <v>0</v>
      </c>
    </row>
    <row r="799" spans="1:96" ht="18" customHeight="1" x14ac:dyDescent="0.55000000000000004">
      <c r="A799" s="178"/>
      <c r="B799" s="239"/>
      <c r="C799" s="153"/>
      <c r="D799" s="153"/>
      <c r="E799" s="146"/>
      <c r="F799" s="146"/>
      <c r="G799" s="146"/>
      <c r="H799" s="134"/>
      <c r="I799" s="146"/>
      <c r="J799" s="134"/>
      <c r="K799" s="42"/>
      <c r="L799" s="145"/>
      <c r="M799" s="239"/>
      <c r="N799" s="134"/>
      <c r="O799" s="134"/>
      <c r="P799" s="146"/>
      <c r="Q799" s="146"/>
      <c r="R799" s="134"/>
      <c r="S799" s="134"/>
      <c r="T799" s="146"/>
      <c r="U799" s="146"/>
      <c r="V799" s="134"/>
      <c r="W799" s="42"/>
      <c r="X799" s="147"/>
      <c r="Y799" s="5"/>
      <c r="Z799" s="75"/>
      <c r="AA799" s="229"/>
      <c r="AB799" s="229"/>
      <c r="AC799" s="230"/>
      <c r="AD799" s="183"/>
      <c r="AE799" s="242"/>
      <c r="AF799" s="154"/>
      <c r="AG799" s="183"/>
      <c r="AH799" s="154"/>
      <c r="AI799" s="183">
        <f>SUM(AI792:AI798)</f>
        <v>783</v>
      </c>
      <c r="AJ799" s="184"/>
      <c r="AK799" s="185"/>
      <c r="AL799" s="154"/>
      <c r="AM799" s="183"/>
      <c r="AN799" s="154"/>
      <c r="AO799" s="183"/>
      <c r="AP799" s="186"/>
      <c r="AQ799" s="185"/>
      <c r="AR799" s="154"/>
      <c r="AS799" s="183"/>
      <c r="AT799" s="154"/>
      <c r="AU799" s="183"/>
      <c r="AV799" s="187"/>
      <c r="AW799" s="237"/>
      <c r="AX799" s="236"/>
      <c r="AY799" s="6"/>
      <c r="AZ799" s="237"/>
      <c r="BA799" s="237"/>
      <c r="BB799" s="129"/>
      <c r="BC799" s="27"/>
      <c r="BD799" s="237"/>
      <c r="BE799" s="228"/>
      <c r="BF799" s="131"/>
      <c r="BG799" s="131"/>
      <c r="BH799" s="228"/>
      <c r="BI799" s="131"/>
      <c r="BJ799" s="1"/>
      <c r="BN799" s="1"/>
      <c r="BQ799" s="178"/>
      <c r="BX799" s="178"/>
      <c r="CB799" s="178"/>
      <c r="CF799" s="178"/>
      <c r="CH799">
        <f t="shared" si="13393"/>
        <v>0</v>
      </c>
      <c r="CI799" s="178"/>
      <c r="CK799" s="1"/>
      <c r="CL799" s="281"/>
      <c r="CM799" s="1"/>
      <c r="CN799" s="282"/>
      <c r="CO799" s="178"/>
    </row>
    <row r="800" spans="1:96" ht="18" customHeight="1" x14ac:dyDescent="0.55000000000000004">
      <c r="A800" s="178"/>
      <c r="B800" s="239"/>
      <c r="C800" s="153"/>
      <c r="D800" s="153"/>
      <c r="E800" s="146"/>
      <c r="F800" s="146"/>
      <c r="G800" s="146"/>
      <c r="H800" s="134"/>
      <c r="I800" s="146"/>
      <c r="J800" s="134"/>
      <c r="K800" s="42"/>
      <c r="L800" s="145"/>
      <c r="M800" s="146"/>
      <c r="N800" s="134"/>
      <c r="O800" s="134"/>
      <c r="P800" s="146"/>
      <c r="Q800" s="146"/>
      <c r="R800" s="134"/>
      <c r="S800" s="134"/>
      <c r="T800" s="146"/>
      <c r="U800" s="146"/>
      <c r="V800" s="134"/>
      <c r="W800" s="42"/>
      <c r="X800" s="147"/>
      <c r="Y800" s="5"/>
      <c r="Z800" s="75"/>
      <c r="AA800" s="229"/>
      <c r="AB800" s="229"/>
      <c r="AC800" s="230"/>
      <c r="AD800" s="182"/>
      <c r="AE800" s="242"/>
      <c r="AF800" s="154"/>
      <c r="AG800" s="183"/>
      <c r="AH800" s="154"/>
      <c r="AI800" s="183"/>
      <c r="AJ800" s="184"/>
      <c r="AK800" s="185"/>
      <c r="AL800" s="154"/>
      <c r="AM800" s="183"/>
      <c r="AN800" s="154"/>
      <c r="AO800" s="183"/>
      <c r="AP800" s="186"/>
      <c r="AQ800" s="185"/>
      <c r="AR800" s="154"/>
      <c r="AS800" s="183"/>
      <c r="AT800" s="154"/>
      <c r="AU800" s="183"/>
      <c r="AV800" s="187"/>
      <c r="AW800" s="237"/>
      <c r="AX800" s="236"/>
      <c r="AY800" s="6"/>
      <c r="AZ800" s="237"/>
      <c r="BA800" s="237"/>
      <c r="BB800" s="129"/>
      <c r="BC800" s="27"/>
      <c r="BD800" s="237"/>
      <c r="BE800" s="228"/>
      <c r="BF800" s="131"/>
      <c r="BG800" s="131"/>
      <c r="BH800" s="228"/>
      <c r="BI800" s="131"/>
      <c r="BJ800" s="1"/>
      <c r="BN800" s="1"/>
      <c r="BQ800" s="178"/>
      <c r="BX800" s="178"/>
      <c r="CB800" s="178"/>
      <c r="CF800" s="178"/>
      <c r="CI800" s="178"/>
      <c r="CK800" s="1"/>
      <c r="CL800" s="281"/>
      <c r="CM800" s="1"/>
      <c r="CN800" s="282"/>
      <c r="CO800" s="178"/>
    </row>
    <row r="801" spans="1:74" ht="7" customHeight="1" thickBot="1" x14ac:dyDescent="0.6">
      <c r="A801" s="66"/>
      <c r="B801" s="145"/>
      <c r="C801" s="153"/>
      <c r="D801" s="146"/>
      <c r="E801" s="146"/>
      <c r="F801" s="146"/>
      <c r="G801" s="146"/>
      <c r="H801" s="134"/>
      <c r="I801" s="146"/>
      <c r="J801" s="134"/>
      <c r="K801" s="147"/>
      <c r="L801" s="145"/>
      <c r="M801" s="146"/>
      <c r="N801" s="134"/>
      <c r="O801" s="134"/>
      <c r="P801" s="146"/>
      <c r="Q801" s="146"/>
      <c r="R801" s="134"/>
      <c r="S801" s="134"/>
      <c r="T801" s="146"/>
      <c r="U801" s="146"/>
      <c r="V801" s="134"/>
      <c r="W801" s="42"/>
      <c r="X801" s="147"/>
      <c r="Z801" s="66"/>
      <c r="AA801" s="64"/>
      <c r="AB801" s="64"/>
      <c r="AC801" s="64"/>
      <c r="AD801" s="182"/>
      <c r="AE801" s="242"/>
      <c r="AF801" s="154"/>
      <c r="AG801" s="183"/>
      <c r="AH801" s="154"/>
      <c r="AI801" s="183"/>
      <c r="AJ801" s="184"/>
      <c r="AK801" s="185"/>
      <c r="AL801" s="154"/>
      <c r="AM801" s="183"/>
      <c r="AN801" s="154"/>
      <c r="AO801" s="183"/>
      <c r="AP801" s="186"/>
      <c r="AQ801" s="185"/>
      <c r="AR801" s="154"/>
      <c r="AS801" s="183"/>
      <c r="AT801" s="154"/>
      <c r="AU801" s="183"/>
      <c r="AV801" s="187"/>
    </row>
    <row r="802" spans="1:74" x14ac:dyDescent="0.55000000000000004">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AE802">
        <f>SUM(AD443:AD448)</f>
        <v>190</v>
      </c>
      <c r="AY802" s="45" t="s">
        <v>475</v>
      </c>
      <c r="BB802" s="45" t="s">
        <v>474</v>
      </c>
      <c r="BV802">
        <f>SUM(BV442:BV801)</f>
        <v>107270</v>
      </c>
    </row>
    <row r="803" spans="1:74" x14ac:dyDescent="0.55000000000000004">
      <c r="B803">
        <f>SUM(B554:B584)</f>
        <v>832</v>
      </c>
      <c r="AI803" s="258">
        <f>SUM(AI189:AI558)</f>
        <v>205</v>
      </c>
      <c r="AY803" s="45">
        <f>SUM(AY359:AY413)</f>
        <v>69</v>
      </c>
      <c r="BB803" s="45">
        <f>SUM(BB374:BB413)</f>
        <v>941</v>
      </c>
    </row>
    <row r="804" spans="1:74" x14ac:dyDescent="0.55000000000000004">
      <c r="L804">
        <f>SUM(L97:L803)</f>
        <v>17768</v>
      </c>
      <c r="P804">
        <f>SUM(P97:P803)</f>
        <v>3636</v>
      </c>
      <c r="AD804">
        <f>SUM(AD188:AD194)</f>
        <v>82</v>
      </c>
      <c r="AY804" s="45" t="s">
        <v>686</v>
      </c>
    </row>
    <row r="805" spans="1:74" ht="15" customHeight="1" x14ac:dyDescent="0.55000000000000004">
      <c r="A805" s="129"/>
      <c r="D805">
        <f>SUM(B229:B259)</f>
        <v>435</v>
      </c>
      <c r="Z805" s="129"/>
      <c r="AA805" s="129"/>
      <c r="AB805" s="129"/>
      <c r="AC805" s="129"/>
      <c r="AF805">
        <f>SUM(AD188:AD558)</f>
        <v>10740</v>
      </c>
      <c r="AY805" s="45">
        <f>SUM(AY581:AY801)</f>
        <v>185</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72"/>
  <sheetViews>
    <sheetView zoomScaleNormal="100" workbookViewId="0">
      <pane xSplit="3" ySplit="1" topLeftCell="M551" activePane="bottomRight" state="frozen"/>
      <selection pane="topRight" activeCell="C1" sqref="C1"/>
      <selection pane="bottomLeft" activeCell="A2" sqref="A2"/>
      <selection pane="bottomRight" activeCell="M561" sqref="M561"/>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61"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f t="shared" ref="B558" si="571">SUM(D558:AF558)-J558</f>
        <v>147</v>
      </c>
      <c r="C558" s="1">
        <v>44619</v>
      </c>
      <c r="D558">
        <v>45</v>
      </c>
      <c r="E558">
        <v>53</v>
      </c>
      <c r="F558">
        <v>3</v>
      </c>
      <c r="H558">
        <v>1</v>
      </c>
      <c r="I558">
        <v>4</v>
      </c>
      <c r="J558" s="264">
        <f t="shared" si="505"/>
        <v>41</v>
      </c>
      <c r="K558">
        <v>20</v>
      </c>
      <c r="O558">
        <v>11</v>
      </c>
      <c r="R558">
        <v>2</v>
      </c>
      <c r="S558">
        <v>3</v>
      </c>
      <c r="V558">
        <v>1</v>
      </c>
      <c r="AB558">
        <v>4</v>
      </c>
      <c r="AG558" s="1">
        <f t="shared" ref="AG558" si="572">+C558</f>
        <v>44619</v>
      </c>
      <c r="AH558" s="265">
        <f t="shared" ref="AH558" si="573">+AK558-AI558-AJ558</f>
        <v>101</v>
      </c>
      <c r="AI558" s="265">
        <f t="shared" ref="AI558" si="574">+H558</f>
        <v>1</v>
      </c>
      <c r="AJ558">
        <f t="shared" ref="AJ558" si="575">+D558</f>
        <v>45</v>
      </c>
      <c r="AK558" s="265">
        <f t="shared" ref="AK558" si="576">+B558</f>
        <v>147</v>
      </c>
    </row>
    <row r="559" spans="2:37" ht="17.5" customHeight="1" x14ac:dyDescent="0.55000000000000004">
      <c r="B559" s="264">
        <f t="shared" ref="B559" si="577">SUM(D559:AF559)-J559</f>
        <v>125</v>
      </c>
      <c r="C559" s="1">
        <v>44620</v>
      </c>
      <c r="D559">
        <v>40</v>
      </c>
      <c r="E559">
        <v>44</v>
      </c>
      <c r="F559">
        <v>2</v>
      </c>
      <c r="H559">
        <v>4</v>
      </c>
      <c r="I559">
        <v>3</v>
      </c>
      <c r="J559" s="264">
        <f t="shared" si="505"/>
        <v>32</v>
      </c>
      <c r="K559">
        <v>12</v>
      </c>
      <c r="L559">
        <v>1</v>
      </c>
      <c r="M559">
        <v>4</v>
      </c>
      <c r="O559">
        <v>8</v>
      </c>
      <c r="T559">
        <v>1</v>
      </c>
      <c r="V559">
        <v>2</v>
      </c>
      <c r="AB559">
        <v>3</v>
      </c>
      <c r="AD559">
        <v>1</v>
      </c>
      <c r="AG559" s="1">
        <f t="shared" ref="AG559" si="578">+C559</f>
        <v>44620</v>
      </c>
      <c r="AH559" s="265">
        <f t="shared" ref="AH559" si="579">+AK559-AI559-AJ559</f>
        <v>81</v>
      </c>
      <c r="AI559" s="265">
        <f t="shared" ref="AI559" si="580">+H559</f>
        <v>4</v>
      </c>
      <c r="AJ559">
        <f t="shared" ref="AJ559" si="581">+D559</f>
        <v>40</v>
      </c>
      <c r="AK559" s="265">
        <f t="shared" ref="AK559" si="582">+B559</f>
        <v>125</v>
      </c>
    </row>
    <row r="560" spans="2:37" ht="17.5" customHeight="1" x14ac:dyDescent="0.55000000000000004">
      <c r="B560" s="264">
        <f t="shared" ref="B560" si="583">SUM(D560:AF560)-J560</f>
        <v>153</v>
      </c>
      <c r="C560" s="1">
        <v>44621</v>
      </c>
      <c r="D560">
        <v>37</v>
      </c>
      <c r="E560">
        <v>83</v>
      </c>
      <c r="F560">
        <v>3</v>
      </c>
      <c r="H560">
        <v>2</v>
      </c>
      <c r="I560">
        <v>1</v>
      </c>
      <c r="J560" s="264">
        <f t="shared" si="505"/>
        <v>27</v>
      </c>
      <c r="K560">
        <v>5</v>
      </c>
      <c r="M560">
        <v>2</v>
      </c>
      <c r="O560">
        <v>3</v>
      </c>
      <c r="R560">
        <v>1</v>
      </c>
      <c r="T560">
        <v>10</v>
      </c>
      <c r="U560">
        <v>1</v>
      </c>
      <c r="AB560">
        <v>2</v>
      </c>
      <c r="AD560">
        <v>3</v>
      </c>
      <c r="AG560" s="1">
        <f t="shared" ref="AG560" si="584">+C560</f>
        <v>44621</v>
      </c>
      <c r="AH560" s="265">
        <f t="shared" ref="AH560" si="585">+AK560-AI560-AJ560</f>
        <v>114</v>
      </c>
      <c r="AI560" s="265">
        <f t="shared" ref="AI560" si="586">+H560</f>
        <v>2</v>
      </c>
      <c r="AJ560">
        <f t="shared" ref="AJ560" si="587">+D560</f>
        <v>37</v>
      </c>
      <c r="AK560" s="265">
        <f t="shared" ref="AK560" si="588">+B560</f>
        <v>153</v>
      </c>
    </row>
    <row r="561" spans="2:38" ht="17.5" customHeight="1" x14ac:dyDescent="0.55000000000000004">
      <c r="B561" s="264">
        <f t="shared" ref="B561" si="589">SUM(D561:AF561)-J561</f>
        <v>160</v>
      </c>
      <c r="C561" s="1">
        <v>44622</v>
      </c>
      <c r="D561">
        <v>39</v>
      </c>
      <c r="E561">
        <v>66</v>
      </c>
      <c r="F561">
        <v>8</v>
      </c>
      <c r="I561">
        <v>4</v>
      </c>
      <c r="J561" s="264">
        <f t="shared" si="505"/>
        <v>43</v>
      </c>
      <c r="K561">
        <v>11</v>
      </c>
      <c r="L561">
        <v>1</v>
      </c>
      <c r="N561">
        <v>1</v>
      </c>
      <c r="O561">
        <v>8</v>
      </c>
      <c r="R561">
        <v>5</v>
      </c>
      <c r="T561">
        <v>2</v>
      </c>
      <c r="X561">
        <v>9</v>
      </c>
      <c r="AB561">
        <v>4</v>
      </c>
      <c r="AD561">
        <v>1</v>
      </c>
      <c r="AE561">
        <v>1</v>
      </c>
      <c r="AG561" s="1">
        <f t="shared" ref="AG561" si="590">+C561</f>
        <v>44622</v>
      </c>
      <c r="AH561" s="265">
        <f t="shared" ref="AH561" si="591">+AK561-AI561-AJ561</f>
        <v>121</v>
      </c>
      <c r="AI561" s="265">
        <f t="shared" ref="AI561" si="592">+H561</f>
        <v>0</v>
      </c>
      <c r="AJ561">
        <f t="shared" ref="AJ561" si="593">+D561</f>
        <v>39</v>
      </c>
      <c r="AK561" s="265">
        <f t="shared" ref="AK561" si="594">+B561</f>
        <v>160</v>
      </c>
    </row>
    <row r="562" spans="2:38" ht="17.5" customHeight="1" x14ac:dyDescent="0.55000000000000004">
      <c r="B562" s="264"/>
      <c r="C562" s="1"/>
      <c r="J562" s="264"/>
      <c r="AG562" s="1"/>
      <c r="AH562" s="265"/>
      <c r="AI562" s="265"/>
      <c r="AK562" s="265"/>
    </row>
    <row r="563" spans="2:38" ht="17.5" customHeight="1" x14ac:dyDescent="0.55000000000000004">
      <c r="B563" s="264"/>
      <c r="C563" s="1"/>
      <c r="E563" s="292"/>
      <c r="J563" s="264"/>
      <c r="AG563" s="1"/>
      <c r="AH563" s="265"/>
      <c r="AI563" s="265"/>
    </row>
    <row r="564" spans="2:38" x14ac:dyDescent="0.55000000000000004">
      <c r="B564" s="239"/>
      <c r="C564" s="1"/>
      <c r="AG564" s="277">
        <v>1</v>
      </c>
    </row>
    <row r="565" spans="2:38" s="263" customFormat="1" ht="5" customHeight="1" x14ac:dyDescent="0.55000000000000004">
      <c r="B565" s="262"/>
      <c r="C565" s="261"/>
      <c r="AF565" s="5"/>
    </row>
    <row r="566" spans="2:38" ht="5.5" customHeight="1" x14ac:dyDescent="0.55000000000000004">
      <c r="B566" s="255"/>
      <c r="C566" s="1"/>
    </row>
    <row r="567" spans="2:38" x14ac:dyDescent="0.55000000000000004">
      <c r="B567">
        <f>SUM(B2:B566)</f>
        <v>12426</v>
      </c>
      <c r="C567" s="1" t="s">
        <v>348</v>
      </c>
      <c r="D567" s="27">
        <f t="shared" ref="D567:J567" si="595">SUM(D2:D566)</f>
        <v>3522</v>
      </c>
      <c r="E567" s="27">
        <f t="shared" si="595"/>
        <v>2615</v>
      </c>
      <c r="F567" s="27">
        <f t="shared" si="595"/>
        <v>760</v>
      </c>
      <c r="G567" s="27">
        <f t="shared" si="595"/>
        <v>371</v>
      </c>
      <c r="H567">
        <f t="shared" si="595"/>
        <v>1427</v>
      </c>
      <c r="I567" s="27">
        <f t="shared" si="595"/>
        <v>723</v>
      </c>
      <c r="J567" s="27">
        <f t="shared" si="595"/>
        <v>3008</v>
      </c>
      <c r="K567">
        <f t="shared" ref="K567:AE567" si="596">SUM(K2:K566)</f>
        <v>306</v>
      </c>
      <c r="L567">
        <f t="shared" si="596"/>
        <v>10</v>
      </c>
      <c r="M567">
        <f t="shared" si="596"/>
        <v>30</v>
      </c>
      <c r="N567">
        <f t="shared" si="596"/>
        <v>56</v>
      </c>
      <c r="O567">
        <f t="shared" si="596"/>
        <v>535</v>
      </c>
      <c r="P567">
        <f t="shared" si="596"/>
        <v>17</v>
      </c>
      <c r="Q567">
        <f t="shared" si="596"/>
        <v>26</v>
      </c>
      <c r="R567">
        <f t="shared" si="596"/>
        <v>162</v>
      </c>
      <c r="S567">
        <f t="shared" si="596"/>
        <v>26</v>
      </c>
      <c r="T567">
        <f t="shared" si="596"/>
        <v>109</v>
      </c>
      <c r="U567">
        <f t="shared" si="596"/>
        <v>100</v>
      </c>
      <c r="V567">
        <f t="shared" si="596"/>
        <v>167</v>
      </c>
      <c r="W567">
        <f t="shared" si="596"/>
        <v>1</v>
      </c>
      <c r="X567">
        <f t="shared" si="596"/>
        <v>39</v>
      </c>
      <c r="Y567">
        <f t="shared" si="596"/>
        <v>147</v>
      </c>
      <c r="Z567">
        <f t="shared" si="596"/>
        <v>151</v>
      </c>
      <c r="AA567">
        <f t="shared" si="596"/>
        <v>1</v>
      </c>
      <c r="AB567">
        <f t="shared" si="596"/>
        <v>268</v>
      </c>
      <c r="AC567">
        <f t="shared" si="596"/>
        <v>58</v>
      </c>
      <c r="AD567">
        <f t="shared" si="596"/>
        <v>458</v>
      </c>
      <c r="AE567">
        <f t="shared" si="596"/>
        <v>341</v>
      </c>
      <c r="AL567" s="265"/>
    </row>
    <row r="568" spans="2:38" x14ac:dyDescent="0.55000000000000004">
      <c r="C568" s="1"/>
    </row>
    <row r="569" spans="2:38" ht="5" customHeight="1" x14ac:dyDescent="0.55000000000000004">
      <c r="C569" s="1"/>
    </row>
    <row r="572" spans="2:38" x14ac:dyDescent="0.55000000000000004">
      <c r="B572" s="239"/>
      <c r="K57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55" zoomScale="70" zoomScaleNormal="70" workbookViewId="0">
      <selection activeCell="W65" sqref="W65"/>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05"/>
  <sheetViews>
    <sheetView topLeftCell="A2" workbookViewId="0">
      <pane xSplit="2" ySplit="2" topLeftCell="C592" activePane="bottomRight" state="frozen"/>
      <selection activeCell="O24" sqref="O24"/>
      <selection pane="topRight" activeCell="O24" sqref="O24"/>
      <selection pane="bottomLeft" activeCell="O24" sqref="O24"/>
      <selection pane="bottomRight" activeCell="G603" sqref="G60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602" si="4459">+A574+1</f>
        <v>577</v>
      </c>
      <c r="B575" s="248"/>
      <c r="C575" s="45"/>
      <c r="D575" t="s">
        <v>797</v>
      </c>
      <c r="E575">
        <v>24</v>
      </c>
      <c r="F575">
        <f t="shared" ref="F575:F602"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 t="shared" ref="Z593" si="4694">+Z592+Y593-P593-Q593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5">+I593+H594</f>
        <v>997</v>
      </c>
      <c r="J594" s="129"/>
      <c r="K594" s="252">
        <f t="shared" ref="K594" si="4696">+K593+J594</f>
        <v>977</v>
      </c>
      <c r="L594" s="275">
        <f t="shared" ref="L594" si="4697">+L593+J594</f>
        <v>78</v>
      </c>
      <c r="M594" s="5"/>
      <c r="N594" s="252">
        <f t="shared" ref="N594" si="4698">+N593+M594</f>
        <v>3</v>
      </c>
      <c r="O594" s="129">
        <v>0</v>
      </c>
      <c r="P594" s="129"/>
      <c r="Q594" s="6"/>
      <c r="R594" s="276">
        <f t="shared" ref="R594" si="4699">+R593+Q594</f>
        <v>352</v>
      </c>
      <c r="S594" s="238">
        <f t="shared" ref="S594" si="4700">+S593+Q594</f>
        <v>591</v>
      </c>
      <c r="T594" s="253">
        <f t="shared" ref="T594" si="4701">+T593+O594-P594-Q594</f>
        <v>0</v>
      </c>
      <c r="U594" s="278">
        <f t="shared" ref="U594" si="4702">+G594</f>
        <v>44614</v>
      </c>
      <c r="V594" s="5">
        <f t="shared" ref="V594" si="4703">+H594</f>
        <v>0</v>
      </c>
      <c r="W594" s="27">
        <f t="shared" ref="W594" si="4704">+I594</f>
        <v>997</v>
      </c>
      <c r="X594" s="253">
        <f t="shared" ref="X594" si="4705">+X593+V594-J594</f>
        <v>16</v>
      </c>
      <c r="Y594" s="5">
        <f t="shared" ref="Y594" si="4706">+O594</f>
        <v>0</v>
      </c>
      <c r="Z594" s="250">
        <f t="shared" ref="Z594" si="4707">+Z593+Y594-P594-Q594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8">+I594+H595</f>
        <v>997</v>
      </c>
      <c r="J595" s="129"/>
      <c r="K595" s="252">
        <f t="shared" ref="K595" si="4709">+K594+J595</f>
        <v>977</v>
      </c>
      <c r="L595" s="275">
        <f t="shared" ref="L595" si="4710">+L594+J595</f>
        <v>78</v>
      </c>
      <c r="M595" s="5"/>
      <c r="N595" s="252">
        <f t="shared" ref="N595" si="4711">+N594+M595</f>
        <v>3</v>
      </c>
      <c r="O595" s="129">
        <v>0</v>
      </c>
      <c r="P595" s="129"/>
      <c r="Q595" s="6"/>
      <c r="R595" s="276">
        <f t="shared" ref="R595" si="4712">+R594+Q595</f>
        <v>352</v>
      </c>
      <c r="S595" s="238">
        <f t="shared" ref="S595" si="4713">+S594+Q595</f>
        <v>591</v>
      </c>
      <c r="T595" s="253">
        <f t="shared" ref="T595" si="4714">+T594+O595-P595-Q595</f>
        <v>0</v>
      </c>
      <c r="U595" s="278">
        <f t="shared" ref="U595" si="4715">+G595</f>
        <v>44615</v>
      </c>
      <c r="V595" s="5">
        <f t="shared" ref="V595" si="4716">+H595</f>
        <v>0</v>
      </c>
      <c r="W595" s="27">
        <f t="shared" ref="W595" si="4717">+I595</f>
        <v>997</v>
      </c>
      <c r="X595" s="253">
        <f t="shared" ref="X595" si="4718">+X594+V595-J595</f>
        <v>16</v>
      </c>
      <c r="Y595" s="5">
        <f t="shared" ref="Y595" si="4719">+O595</f>
        <v>0</v>
      </c>
      <c r="Z595" s="250">
        <f t="shared" ref="Z595" si="4720">+Z594+Y595-P595-Q595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1">+I595+H596</f>
        <v>997</v>
      </c>
      <c r="J596" s="129"/>
      <c r="K596" s="252">
        <f t="shared" ref="K596" si="4722">+K595+J596</f>
        <v>977</v>
      </c>
      <c r="L596" s="275">
        <f t="shared" ref="L596" si="4723">+L595+J596</f>
        <v>78</v>
      </c>
      <c r="M596" s="5"/>
      <c r="N596" s="252">
        <f t="shared" ref="N596" si="4724">+N595+M596</f>
        <v>3</v>
      </c>
      <c r="O596" s="129">
        <v>0</v>
      </c>
      <c r="P596" s="129"/>
      <c r="Q596" s="6"/>
      <c r="R596" s="276">
        <f t="shared" ref="R596" si="4725">+R595+Q596</f>
        <v>352</v>
      </c>
      <c r="S596" s="238">
        <f t="shared" ref="S596" si="4726">+S595+Q596</f>
        <v>591</v>
      </c>
      <c r="T596" s="253">
        <f t="shared" ref="T596" si="4727">+T595+O596-P596-Q596</f>
        <v>0</v>
      </c>
      <c r="U596" s="278">
        <f t="shared" ref="U596" si="4728">+G596</f>
        <v>44616</v>
      </c>
      <c r="V596" s="5">
        <f t="shared" ref="V596" si="4729">+H596</f>
        <v>0</v>
      </c>
      <c r="W596" s="27">
        <f t="shared" ref="W596" si="4730">+I596</f>
        <v>997</v>
      </c>
      <c r="X596" s="253">
        <f t="shared" ref="X596" si="4731">+X595+V596-J596</f>
        <v>16</v>
      </c>
      <c r="Y596" s="5">
        <f t="shared" ref="Y596" si="4732">+O596</f>
        <v>0</v>
      </c>
      <c r="Z596" s="250">
        <f t="shared" ref="Z596" si="4733">+Z595+Y596-P596-Q596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4">+I596+H597</f>
        <v>997</v>
      </c>
      <c r="J597" s="129"/>
      <c r="K597" s="252">
        <f t="shared" ref="K597" si="4735">+K596+J597</f>
        <v>977</v>
      </c>
      <c r="L597" s="275">
        <f t="shared" ref="L597" si="4736">+L596+J597</f>
        <v>78</v>
      </c>
      <c r="M597" s="5"/>
      <c r="N597" s="252">
        <f t="shared" ref="N597" si="4737">+N596+M597</f>
        <v>3</v>
      </c>
      <c r="O597" s="129">
        <v>0</v>
      </c>
      <c r="P597" s="129"/>
      <c r="Q597" s="6"/>
      <c r="R597" s="276">
        <f t="shared" ref="R597" si="4738">+R596+Q597</f>
        <v>352</v>
      </c>
      <c r="S597" s="238">
        <f t="shared" ref="S597" si="4739">+S596+Q597</f>
        <v>591</v>
      </c>
      <c r="T597" s="253">
        <f t="shared" ref="T597" si="4740">+T596+O597-P597-Q597</f>
        <v>0</v>
      </c>
      <c r="U597" s="278">
        <f t="shared" ref="U597" si="4741">+G597</f>
        <v>44617</v>
      </c>
      <c r="V597" s="5">
        <f t="shared" ref="V597" si="4742">+H597</f>
        <v>0</v>
      </c>
      <c r="W597" s="27">
        <f t="shared" ref="W597" si="4743">+I597</f>
        <v>997</v>
      </c>
      <c r="X597" s="253">
        <f t="shared" ref="X597" si="4744">+X596+V597-J597</f>
        <v>16</v>
      </c>
      <c r="Y597" s="5">
        <f t="shared" ref="Y597" si="4745">+O597</f>
        <v>0</v>
      </c>
      <c r="Z597" s="250">
        <f t="shared" ref="Z597" si="4746">+Z596+Y597-P597-Q597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7">+I597+H598</f>
        <v>997</v>
      </c>
      <c r="J598" s="129"/>
      <c r="K598" s="252">
        <f t="shared" ref="K598" si="4748">+K597+J598</f>
        <v>977</v>
      </c>
      <c r="L598" s="275">
        <f t="shared" ref="L598" si="4749">+L597+J598</f>
        <v>78</v>
      </c>
      <c r="M598" s="5"/>
      <c r="N598" s="252">
        <f t="shared" ref="N598" si="4750">+N597+M598</f>
        <v>3</v>
      </c>
      <c r="O598" s="129">
        <v>0</v>
      </c>
      <c r="P598" s="129"/>
      <c r="Q598" s="6"/>
      <c r="R598" s="276">
        <f t="shared" ref="R598" si="4751">+R597+Q598</f>
        <v>352</v>
      </c>
      <c r="S598" s="238">
        <f t="shared" ref="S598" si="4752">+S597+Q598</f>
        <v>591</v>
      </c>
      <c r="T598" s="253">
        <f t="shared" ref="T598" si="4753">+T597+O598-P598-Q598</f>
        <v>0</v>
      </c>
      <c r="U598" s="278">
        <f t="shared" ref="U598" si="4754">+G598</f>
        <v>44618</v>
      </c>
      <c r="V598" s="5">
        <f t="shared" ref="V598" si="4755">+H598</f>
        <v>0</v>
      </c>
      <c r="W598" s="27">
        <f t="shared" ref="W598" si="4756">+I598</f>
        <v>997</v>
      </c>
      <c r="X598" s="253">
        <f t="shared" ref="X598" si="4757">+X597+V598-J598</f>
        <v>16</v>
      </c>
      <c r="Y598" s="5">
        <f t="shared" ref="Y598" si="4758">+O598</f>
        <v>0</v>
      </c>
      <c r="Z598" s="250">
        <f t="shared" ref="Z598" si="4759">+Z597+Y598-P598-Q598</f>
        <v>0</v>
      </c>
    </row>
    <row r="599" spans="1:26" ht="24" customHeight="1" x14ac:dyDescent="0.55000000000000004">
      <c r="A599">
        <f t="shared" si="4459"/>
        <v>601</v>
      </c>
      <c r="B599" s="248"/>
      <c r="C599" s="45"/>
      <c r="D599" t="s">
        <v>821</v>
      </c>
      <c r="E599">
        <v>24</v>
      </c>
      <c r="F599">
        <f t="shared" si="4460"/>
        <v>511</v>
      </c>
      <c r="G599" s="1">
        <v>44619</v>
      </c>
      <c r="H599" s="129">
        <v>0</v>
      </c>
      <c r="I599" s="247">
        <f t="shared" ref="I599" si="4760">+I598+H599</f>
        <v>997</v>
      </c>
      <c r="J599" s="129"/>
      <c r="K599" s="252">
        <f t="shared" ref="K599" si="4761">+K598+J599</f>
        <v>977</v>
      </c>
      <c r="L599" s="275">
        <f t="shared" ref="L599" si="4762">+L598+J599</f>
        <v>78</v>
      </c>
      <c r="M599" s="5"/>
      <c r="N599" s="252">
        <f t="shared" ref="N599" si="4763">+N598+M599</f>
        <v>3</v>
      </c>
      <c r="O599" s="129">
        <v>0</v>
      </c>
      <c r="P599" s="129"/>
      <c r="Q599" s="6"/>
      <c r="R599" s="276">
        <f t="shared" ref="R599" si="4764">+R598+Q599</f>
        <v>352</v>
      </c>
      <c r="S599" s="238">
        <f t="shared" ref="S599" si="4765">+S598+Q599</f>
        <v>591</v>
      </c>
      <c r="T599" s="253">
        <f t="shared" ref="T599" si="4766">+T598+O599-P599-Q599</f>
        <v>0</v>
      </c>
      <c r="U599" s="278">
        <f t="shared" ref="U599" si="4767">+G599</f>
        <v>44619</v>
      </c>
      <c r="V599" s="5">
        <f t="shared" ref="V599" si="4768">+H599</f>
        <v>0</v>
      </c>
      <c r="W599" s="27">
        <f t="shared" ref="W599" si="4769">+I599</f>
        <v>997</v>
      </c>
      <c r="X599" s="253">
        <f t="shared" ref="X599" si="4770">+X598+V599-J599</f>
        <v>16</v>
      </c>
      <c r="Y599" s="5">
        <f t="shared" ref="Y599" si="4771">+O599</f>
        <v>0</v>
      </c>
      <c r="Z599" s="250">
        <f t="shared" ref="Z599" si="4772">+Z598+Y599-P599-Q599</f>
        <v>0</v>
      </c>
    </row>
    <row r="600" spans="1:26" ht="24" customHeight="1" x14ac:dyDescent="0.55000000000000004">
      <c r="A600">
        <f t="shared" si="4459"/>
        <v>602</v>
      </c>
      <c r="B600" s="248"/>
      <c r="C600" s="45"/>
      <c r="D600" t="s">
        <v>822</v>
      </c>
      <c r="E600">
        <v>24</v>
      </c>
      <c r="F600">
        <f t="shared" si="4460"/>
        <v>512</v>
      </c>
      <c r="G600" s="1">
        <v>44620</v>
      </c>
      <c r="H600" s="129">
        <v>0</v>
      </c>
      <c r="I600" s="247">
        <f t="shared" ref="I600" si="4773">+I599+H600</f>
        <v>997</v>
      </c>
      <c r="J600" s="129"/>
      <c r="K600" s="252">
        <f t="shared" ref="K600" si="4774">+K599+J600</f>
        <v>977</v>
      </c>
      <c r="L600" s="275">
        <f t="shared" ref="L600" si="4775">+L599+J600</f>
        <v>78</v>
      </c>
      <c r="M600" s="5"/>
      <c r="N600" s="252">
        <f t="shared" ref="N600" si="4776">+N599+M600</f>
        <v>3</v>
      </c>
      <c r="O600" s="129">
        <v>0</v>
      </c>
      <c r="P600" s="129"/>
      <c r="Q600" s="6"/>
      <c r="R600" s="276">
        <f t="shared" ref="R600" si="4777">+R599+Q600</f>
        <v>352</v>
      </c>
      <c r="S600" s="238">
        <f t="shared" ref="S600" si="4778">+S599+Q600</f>
        <v>591</v>
      </c>
      <c r="T600" s="253">
        <f t="shared" ref="T600" si="4779">+T599+O600-P600-Q600</f>
        <v>0</v>
      </c>
      <c r="U600" s="278">
        <f t="shared" ref="U600" si="4780">+G600</f>
        <v>44620</v>
      </c>
      <c r="V600" s="5">
        <f t="shared" ref="V600" si="4781">+H600</f>
        <v>0</v>
      </c>
      <c r="W600" s="27">
        <f t="shared" ref="W600" si="4782">+I600</f>
        <v>997</v>
      </c>
      <c r="X600" s="253">
        <f t="shared" ref="X600" si="4783">+X599+V600-J600</f>
        <v>16</v>
      </c>
      <c r="Y600" s="5">
        <f t="shared" ref="Y600" si="4784">+O600</f>
        <v>0</v>
      </c>
      <c r="Z600" s="250">
        <f t="shared" ref="Z600" si="4785">+Z599+Y600-P600-Q600</f>
        <v>0</v>
      </c>
    </row>
    <row r="601" spans="1:26" ht="24" customHeight="1" x14ac:dyDescent="0.55000000000000004">
      <c r="A601">
        <f t="shared" si="4459"/>
        <v>603</v>
      </c>
      <c r="B601" s="248"/>
      <c r="C601" s="45"/>
      <c r="D601" t="s">
        <v>823</v>
      </c>
      <c r="E601">
        <v>24</v>
      </c>
      <c r="F601">
        <f t="shared" si="4460"/>
        <v>513</v>
      </c>
      <c r="G601" s="1">
        <v>44621</v>
      </c>
      <c r="H601" s="129">
        <v>0</v>
      </c>
      <c r="I601" s="247">
        <f t="shared" ref="I601" si="4786">+I600+H601</f>
        <v>997</v>
      </c>
      <c r="J601" s="129"/>
      <c r="K601" s="252">
        <f t="shared" ref="K601" si="4787">+K600+J601</f>
        <v>977</v>
      </c>
      <c r="L601" s="275">
        <f t="shared" ref="L601" si="4788">+L600+J601</f>
        <v>78</v>
      </c>
      <c r="M601" s="5"/>
      <c r="N601" s="252">
        <f t="shared" ref="N601" si="4789">+N600+M601</f>
        <v>3</v>
      </c>
      <c r="O601" s="129">
        <v>0</v>
      </c>
      <c r="P601" s="129"/>
      <c r="Q601" s="6"/>
      <c r="R601" s="276">
        <f t="shared" ref="R601" si="4790">+R600+Q601</f>
        <v>352</v>
      </c>
      <c r="S601" s="238">
        <f t="shared" ref="S601" si="4791">+S600+Q601</f>
        <v>591</v>
      </c>
      <c r="T601" s="253">
        <f t="shared" ref="T601" si="4792">+T600+O601-P601-Q601</f>
        <v>0</v>
      </c>
      <c r="U601" s="278">
        <f t="shared" ref="U601" si="4793">+G601</f>
        <v>44621</v>
      </c>
      <c r="V601" s="5">
        <f t="shared" ref="V601" si="4794">+H601</f>
        <v>0</v>
      </c>
      <c r="W601" s="27">
        <f t="shared" ref="W601" si="4795">+I601</f>
        <v>997</v>
      </c>
      <c r="X601" s="253">
        <f t="shared" ref="X601" si="4796">+X600+V601-J601</f>
        <v>16</v>
      </c>
      <c r="Y601" s="5">
        <f t="shared" ref="Y601" si="4797">+O601</f>
        <v>0</v>
      </c>
      <c r="Z601" s="250">
        <f t="shared" ref="Z601" si="4798">+Z600+Y601-P601-Q601</f>
        <v>0</v>
      </c>
    </row>
    <row r="602" spans="1:26" ht="24" customHeight="1" x14ac:dyDescent="0.55000000000000004">
      <c r="A602">
        <f t="shared" si="4459"/>
        <v>604</v>
      </c>
      <c r="B602" s="248"/>
      <c r="C602" s="45"/>
      <c r="D602" t="s">
        <v>824</v>
      </c>
      <c r="E602">
        <v>24</v>
      </c>
      <c r="F602">
        <f t="shared" si="4460"/>
        <v>514</v>
      </c>
      <c r="G602" s="1">
        <v>44622</v>
      </c>
      <c r="H602" s="129">
        <v>0</v>
      </c>
      <c r="I602" s="247">
        <f t="shared" ref="I602" si="4799">+I601+H602</f>
        <v>997</v>
      </c>
      <c r="J602" s="129"/>
      <c r="K602" s="252">
        <f t="shared" ref="K602" si="4800">+K601+J602</f>
        <v>977</v>
      </c>
      <c r="L602" s="275">
        <f t="shared" ref="L602" si="4801">+L601+J602</f>
        <v>78</v>
      </c>
      <c r="M602" s="5"/>
      <c r="N602" s="252">
        <f t="shared" ref="N602" si="4802">+N601+M602</f>
        <v>3</v>
      </c>
      <c r="O602" s="129">
        <v>0</v>
      </c>
      <c r="P602" s="129"/>
      <c r="Q602" s="6"/>
      <c r="R602" s="276">
        <f t="shared" ref="R602" si="4803">+R601+Q602</f>
        <v>352</v>
      </c>
      <c r="S602" s="238">
        <f t="shared" ref="S602" si="4804">+S601+Q602</f>
        <v>591</v>
      </c>
      <c r="T602" s="253">
        <f t="shared" ref="T602" si="4805">+T601+O602-P602-Q602</f>
        <v>0</v>
      </c>
      <c r="U602" s="278">
        <f t="shared" ref="U602" si="4806">+G602</f>
        <v>44622</v>
      </c>
      <c r="V602" s="5">
        <f t="shared" ref="V602" si="4807">+H602</f>
        <v>0</v>
      </c>
      <c r="W602" s="27">
        <f t="shared" ref="W602" si="4808">+I602</f>
        <v>997</v>
      </c>
      <c r="X602" s="253">
        <f t="shared" ref="X602" si="4809">+X601+V602-J602</f>
        <v>16</v>
      </c>
      <c r="Y602" s="5">
        <f t="shared" ref="Y602" si="4810">+O602</f>
        <v>0</v>
      </c>
      <c r="Z602" s="250">
        <f t="shared" ref="Z602" si="4811">+Z601+Y602-P602-Q602</f>
        <v>0</v>
      </c>
    </row>
    <row r="603" spans="1:26" x14ac:dyDescent="0.55000000000000004">
      <c r="B603" s="248"/>
      <c r="C603" s="45"/>
      <c r="G603" s="1"/>
      <c r="H603" s="128"/>
      <c r="I603" s="285"/>
      <c r="J603" s="128"/>
      <c r="K603" s="286"/>
      <c r="L603" s="287"/>
      <c r="M603" s="285"/>
      <c r="N603" s="286"/>
      <c r="O603" s="128"/>
      <c r="P603" s="285"/>
      <c r="Q603" s="288"/>
      <c r="R603" s="289"/>
      <c r="S603" s="288"/>
      <c r="T603" s="128"/>
      <c r="U603" s="290"/>
      <c r="V603" s="285"/>
      <c r="W603" s="285"/>
      <c r="X603" s="128"/>
      <c r="Y603" s="285"/>
      <c r="Z603" s="128"/>
    </row>
    <row r="604" spans="1:26" ht="7.5" customHeight="1" x14ac:dyDescent="0.55000000000000004">
      <c r="H604" s="285"/>
      <c r="I604" s="285"/>
      <c r="J604" s="285"/>
      <c r="K604" s="285"/>
      <c r="L604" s="291"/>
      <c r="M604" s="285"/>
      <c r="N604" s="285"/>
      <c r="O604" s="285"/>
      <c r="P604" s="285"/>
      <c r="Q604" s="285"/>
      <c r="R604" s="291"/>
      <c r="S604" s="285"/>
      <c r="T604" s="285"/>
      <c r="U604" s="285"/>
      <c r="V604" s="285"/>
      <c r="W604" s="285"/>
      <c r="X604" s="128"/>
      <c r="Y604" s="285"/>
      <c r="Z604" s="128"/>
    </row>
    <row r="605" spans="1:26" x14ac:dyDescent="0.55000000000000004">
      <c r="H605" s="285"/>
      <c r="I605" s="285"/>
      <c r="J605" s="285"/>
      <c r="K605" s="285"/>
      <c r="L605" s="291"/>
      <c r="M605" s="285"/>
      <c r="N605" s="285"/>
      <c r="O605" s="285"/>
      <c r="P605" s="285"/>
      <c r="Q605" s="285"/>
      <c r="R605" s="291"/>
      <c r="S605" s="285"/>
      <c r="T605" s="285"/>
      <c r="U605" s="285"/>
      <c r="V605" s="285"/>
      <c r="W605" s="285"/>
      <c r="X605" s="128"/>
      <c r="Y605" s="285"/>
      <c r="Z605"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2022-03-04T06:04:54Z</dcterms:modified>
</cp:coreProperties>
</file>