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AE4B1947-6DEA-473A-B460-4CAC4C898945}"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J660" i="7" l="1"/>
  <c r="AI660" i="7"/>
  <c r="AG660" i="7"/>
  <c r="J660" i="7"/>
  <c r="B660" i="7" s="1"/>
  <c r="AK660" i="7" s="1"/>
  <c r="AH660" i="7" s="1"/>
  <c r="Z701" i="6"/>
  <c r="Y701" i="6"/>
  <c r="X701" i="6"/>
  <c r="V701" i="6"/>
  <c r="U701" i="6"/>
  <c r="T701" i="6"/>
  <c r="S701" i="6"/>
  <c r="R701" i="6"/>
  <c r="N701" i="6"/>
  <c r="L701" i="6"/>
  <c r="K701" i="6"/>
  <c r="I701" i="6"/>
  <c r="W701" i="6" s="1"/>
  <c r="F701" i="6"/>
  <c r="A701" i="6"/>
  <c r="AF898" i="2"/>
  <c r="AE898" i="2"/>
  <c r="AB898" i="2"/>
  <c r="AA898" i="2"/>
  <c r="Z898" i="2"/>
  <c r="X898" i="2"/>
  <c r="W898" i="2"/>
  <c r="P898" i="2"/>
  <c r="O898" i="2"/>
  <c r="M898" i="2"/>
  <c r="K898" i="2"/>
  <c r="H898" i="2"/>
  <c r="Y898" i="2" s="1"/>
  <c r="AF897" i="2"/>
  <c r="AE897" i="2"/>
  <c r="AA897" i="2"/>
  <c r="Z897" i="2"/>
  <c r="X897" i="2"/>
  <c r="W897" i="2"/>
  <c r="P897" i="2"/>
  <c r="O897" i="2"/>
  <c r="M897" i="2"/>
  <c r="AB897" i="2" s="1"/>
  <c r="K897" i="2"/>
  <c r="H897" i="2"/>
  <c r="Y897" i="2" s="1"/>
  <c r="I898" i="2" l="1"/>
  <c r="I897" i="2"/>
  <c r="CR897" i="5" l="1"/>
  <c r="CL897" i="5"/>
  <c r="CI897" i="5"/>
  <c r="CF897" i="5"/>
  <c r="CE897" i="5"/>
  <c r="CD897" i="5"/>
  <c r="CC897" i="5"/>
  <c r="CB897" i="5"/>
  <c r="CA897" i="5"/>
  <c r="BZ897" i="5"/>
  <c r="BY897" i="5"/>
  <c r="BX897" i="5"/>
  <c r="BT897" i="5"/>
  <c r="BS897" i="5"/>
  <c r="BR897" i="5"/>
  <c r="BQ897" i="5"/>
  <c r="BM897" i="5"/>
  <c r="BL897" i="5"/>
  <c r="BH897" i="5"/>
  <c r="BF897" i="5"/>
  <c r="AX897" i="5"/>
  <c r="AU897" i="5"/>
  <c r="CT897" i="5" s="1"/>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AH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CH894" i="5" s="1"/>
  <c r="AU895" i="5"/>
  <c r="CH895" i="5" s="1"/>
  <c r="AU896" i="5"/>
  <c r="CT896" i="5" s="1"/>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AH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CH893" i="5"/>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BK897" i="5" l="1"/>
  <c r="CN897" i="5"/>
  <c r="CG897" i="5"/>
  <c r="CO897" i="5"/>
  <c r="CH897" i="5"/>
  <c r="CP897" i="5"/>
  <c r="CQ897" i="5"/>
  <c r="CH896" i="5"/>
  <c r="CJ897" i="5"/>
  <c r="CP896" i="5"/>
  <c r="BV897" i="5"/>
  <c r="AT902"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89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02"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07" i="5" l="1"/>
  <c r="CM857" i="5"/>
  <c r="AV905"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05"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0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0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03" i="5"/>
  <c r="AF839" i="2"/>
  <c r="AE839" i="2"/>
  <c r="AA839" i="2"/>
  <c r="Z839" i="2"/>
  <c r="X839" i="2"/>
  <c r="W839" i="2"/>
  <c r="P839" i="2"/>
  <c r="O666" i="7"/>
  <c r="G666"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04"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04"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05"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0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03"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02" i="5"/>
  <c r="AJ902" i="5"/>
  <c r="AJ903"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05"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02"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04" i="5"/>
  <c r="AS581" i="5"/>
  <c r="CU581" i="5" s="1"/>
  <c r="AG581" i="5"/>
  <c r="CK581" i="5" s="1"/>
  <c r="X66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6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6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6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01" i="5" s="1"/>
  <c r="CJ443" i="5"/>
  <c r="AE901"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02" i="5"/>
  <c r="CL378" i="5" l="1"/>
  <c r="CI378" i="5"/>
  <c r="CE378" i="5"/>
  <c r="CD378" i="5"/>
  <c r="CC378" i="5"/>
  <c r="CB378" i="5"/>
  <c r="CA378" i="5"/>
  <c r="BZ378" i="5"/>
  <c r="BY378" i="5"/>
  <c r="BX378" i="5"/>
  <c r="BT378" i="5"/>
  <c r="BS378" i="5"/>
  <c r="BR378" i="5"/>
  <c r="BQ378" i="5"/>
  <c r="BL378" i="5"/>
  <c r="BM378" i="5"/>
  <c r="BH378" i="5"/>
  <c r="BF378" i="5"/>
  <c r="BB902"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66"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66" i="7"/>
  <c r="AD666" i="7"/>
  <c r="AB666" i="7"/>
  <c r="Y666" i="7"/>
  <c r="N666" i="7"/>
  <c r="E666"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7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0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0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06"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0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0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BI382" i="5"/>
  <c r="BG382" i="5" s="1"/>
  <c r="H304" i="2"/>
  <c r="Y303" i="2"/>
  <c r="M275" i="2"/>
  <c r="AB274" i="2"/>
  <c r="I274" i="2"/>
  <c r="D897" i="5" l="1"/>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66" i="7"/>
  <c r="T666" i="7"/>
  <c r="R666" i="7"/>
  <c r="Z666" i="7"/>
  <c r="AC66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66" i="7"/>
  <c r="AJ371" i="7"/>
  <c r="S666" i="7"/>
  <c r="B371" i="7"/>
  <c r="AK371" i="7" s="1"/>
  <c r="U666"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66" i="7"/>
  <c r="K666" i="7"/>
  <c r="AJ392" i="7"/>
  <c r="I666" i="7"/>
  <c r="B392" i="7"/>
  <c r="AK392" i="7" s="1"/>
  <c r="Y896" i="2" l="1"/>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6" i="2" l="1"/>
  <c r="I896" i="2"/>
  <c r="AB895" i="2"/>
  <c r="I895" i="2"/>
  <c r="AB894" i="2"/>
  <c r="I894" i="2"/>
  <c r="W565" i="6"/>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66" i="7"/>
  <c r="AJ536" i="7"/>
  <c r="H666" i="7"/>
  <c r="AI536" i="7"/>
  <c r="B536" i="7"/>
  <c r="AK536" i="7" s="1"/>
  <c r="L666"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66" i="7"/>
  <c r="B573" i="7"/>
  <c r="AK573" i="7" s="1"/>
  <c r="AJ573" i="7"/>
  <c r="B666"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s="1"/>
</calcChain>
</file>

<file path=xl/sharedStrings.xml><?xml version="1.0" encoding="utf-8"?>
<sst xmlns="http://schemas.openxmlformats.org/spreadsheetml/2006/main" count="1230" uniqueCount="928">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</sst>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国家衛健委発表に基づく感染状況!$AE$374:$AE$901</c:f>
              <c:numCache>
                <c:formatCode>m"月"d"日"</c:formatCode>
                <c:ptCount val="5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numCache>
            </c:numRef>
          </c:cat>
          <c:val>
            <c:numRef>
              <c:f>国家衛健委発表に基づく感染状況!$AF$374:$AF$901</c:f>
              <c:numCache>
                <c:formatCode>#,##0_);[Red]\(#,##0\)</c:formatCode>
                <c:ptCount val="5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省市別輸入症例数変化!$C$2:$C$663</c:f>
              <c:numCache>
                <c:formatCode>m"月"d"日"</c:formatCode>
                <c:ptCount val="6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numCache>
            </c:numRef>
          </c:cat>
          <c:val>
            <c:numRef>
              <c:f>省市別輸入症例数変化!$D$2:$D$663</c:f>
              <c:numCache>
                <c:formatCode>General</c:formatCode>
                <c:ptCount val="66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省市別輸入症例数変化!$C$2:$C$663</c:f>
              <c:numCache>
                <c:formatCode>m"月"d"日"</c:formatCode>
                <c:ptCount val="6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numCache>
            </c:numRef>
          </c:cat>
          <c:val>
            <c:numRef>
              <c:f>省市別輸入症例数変化!$E$2:$E$663</c:f>
              <c:numCache>
                <c:formatCode>General</c:formatCode>
                <c:ptCount val="66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省市別輸入症例数変化!$C$2:$C$663</c:f>
              <c:numCache>
                <c:formatCode>m"月"d"日"</c:formatCode>
                <c:ptCount val="6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numCache>
            </c:numRef>
          </c:cat>
          <c:val>
            <c:numRef>
              <c:f>省市別輸入症例数変化!$F$2:$F$663</c:f>
              <c:numCache>
                <c:formatCode>General</c:formatCode>
                <c:ptCount val="66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省市別輸入症例数変化!$C$2:$C$663</c:f>
              <c:numCache>
                <c:formatCode>m"月"d"日"</c:formatCode>
                <c:ptCount val="6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numCache>
            </c:numRef>
          </c:cat>
          <c:val>
            <c:numRef>
              <c:f>省市別輸入症例数変化!$G$2:$G$663</c:f>
              <c:numCache>
                <c:formatCode>General</c:formatCode>
                <c:ptCount val="66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省市別輸入症例数変化!$C$2:$C$663</c:f>
              <c:numCache>
                <c:formatCode>m"月"d"日"</c:formatCode>
                <c:ptCount val="6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numCache>
            </c:numRef>
          </c:cat>
          <c:val>
            <c:numRef>
              <c:f>省市別輸入症例数変化!$H$2:$H$663</c:f>
              <c:numCache>
                <c:formatCode>General</c:formatCode>
                <c:ptCount val="66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省市別輸入症例数変化!$C$2:$C$663</c:f>
              <c:numCache>
                <c:formatCode>m"月"d"日"</c:formatCode>
                <c:ptCount val="6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numCache>
            </c:numRef>
          </c:cat>
          <c:val>
            <c:numRef>
              <c:f>省市別輸入症例数変化!$I$2:$I$663</c:f>
              <c:numCache>
                <c:formatCode>General</c:formatCode>
                <c:ptCount val="66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省市別輸入症例数変化!$C$2:$C$663</c:f>
              <c:numCache>
                <c:formatCode>m"月"d"日"</c:formatCode>
                <c:ptCount val="6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numCache>
            </c:numRef>
          </c:cat>
          <c:val>
            <c:numRef>
              <c:f>省市別輸入症例数変化!$J$2:$J$663</c:f>
              <c:numCache>
                <c:formatCode>0_);[Red]\(0\)</c:formatCode>
                <c:ptCount val="66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香港マカオ台湾の患者・海外輸入症例・無症状病原体保有者!$BR$29:$BR$900</c:f>
              <c:numCache>
                <c:formatCode>General</c:formatCode>
                <c:ptCount val="87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香港マカオ台湾の患者・海外輸入症例・無症状病原体保有者!$BS$29:$BS$900</c:f>
              <c:numCache>
                <c:formatCode>General</c:formatCode>
                <c:ptCount val="8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香港マカオ台湾の患者・海外輸入症例・無症状病原体保有者!$BT$29:$BT$900</c:f>
              <c:numCache>
                <c:formatCode>General</c:formatCode>
                <c:ptCount val="87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香港マカオ台湾の患者・海外輸入症例・無症状病原体保有者!$AX$169:$AX$900</c:f>
              <c:numCache>
                <c:formatCode>m"月"d"日"</c:formatCode>
                <c:ptCount val="7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numCache>
            </c:numRef>
          </c:cat>
          <c:val>
            <c:numRef>
              <c:f>香港マカオ台湾の患者・海外輸入症例・無症状病原体保有者!$AY$169:$AY$900</c:f>
              <c:numCache>
                <c:formatCode>General</c:formatCode>
                <c:ptCount val="73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香港マカオ台湾の患者・海外輸入症例・無症状病原体保有者!$AX$169:$AX$900</c:f>
              <c:numCache>
                <c:formatCode>m"月"d"日"</c:formatCode>
                <c:ptCount val="7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numCache>
            </c:numRef>
          </c:cat>
          <c:val>
            <c:numRef>
              <c:f>香港マカオ台湾の患者・海外輸入症例・無症状病原体保有者!$BB$169:$BB$900</c:f>
              <c:numCache>
                <c:formatCode>General</c:formatCode>
                <c:ptCount val="73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香港マカオ台湾の患者・海外輸入症例・無症状病原体保有者!$AX$169:$AX$900</c:f>
              <c:numCache>
                <c:formatCode>m"月"d"日"</c:formatCode>
                <c:ptCount val="7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numCache>
            </c:numRef>
          </c:cat>
          <c:val>
            <c:numRef>
              <c:f>香港マカオ台湾の患者・海外輸入症例・無症状病原体保有者!$AZ$169:$AZ$900</c:f>
              <c:numCache>
                <c:formatCode>General</c:formatCode>
                <c:ptCount val="73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香港マカオ台湾の患者・海外輸入症例・無症状病原体保有者!$AX$169:$AX$900</c:f>
              <c:numCache>
                <c:formatCode>m"月"d"日"</c:formatCode>
                <c:ptCount val="7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numCache>
            </c:numRef>
          </c:cat>
          <c:val>
            <c:numRef>
              <c:f>香港マカオ台湾の患者・海外輸入症例・無症状病原体保有者!$BC$169:$BC$900</c:f>
              <c:numCache>
                <c:formatCode>General</c:formatCode>
                <c:ptCount val="73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香港マカオ台湾の患者・海外輸入症例・無症状病原体保有者!$CR$485:$CR$900</c:f>
              <c:numCache>
                <c:formatCode>m"月"d"日"</c:formatCode>
                <c:ptCount val="4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numCache>
            </c:numRef>
          </c:cat>
          <c:val>
            <c:numRef>
              <c:f>香港マカオ台湾の患者・海外輸入症例・無症状病原体保有者!$CS$485:$CS$900</c:f>
              <c:numCache>
                <c:formatCode>General</c:formatCode>
                <c:ptCount val="41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香港マカオ台湾の患者・海外輸入症例・無症状病原体保有者!$CR$485:$CR$900</c:f>
              <c:numCache>
                <c:formatCode>m"月"d"日"</c:formatCode>
                <c:ptCount val="4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numCache>
            </c:numRef>
          </c:cat>
          <c:val>
            <c:numRef>
              <c:f>香港マカオ台湾の患者・海外輸入症例・無症状病原体保有者!$CT$485:$CT$900</c:f>
              <c:numCache>
                <c:formatCode>General</c:formatCode>
                <c:ptCount val="41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香港マカオ台湾の患者・海外輸入症例・無症状病原体保有者!$BJ$97:$BJ$899</c:f>
              <c:numCache>
                <c:formatCode>m"月"d"日"</c:formatCode>
                <c:ptCount val="8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numCache>
            </c:numRef>
          </c:cat>
          <c:val>
            <c:numRef>
              <c:f>香港マカオ台湾の患者・海外輸入症例・無症状病原体保有者!$BK$97:$BK$899</c:f>
              <c:numCache>
                <c:formatCode>General</c:formatCode>
                <c:ptCount val="80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香港マカオ台湾の患者・海外輸入症例・無症状病原体保有者!$BJ$97:$BJ$899</c:f>
              <c:numCache>
                <c:formatCode>m"月"d"日"</c:formatCode>
                <c:ptCount val="8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numCache>
            </c:numRef>
          </c:cat>
          <c:val>
            <c:numRef>
              <c:f>香港マカオ台湾の患者・海外輸入症例・無症状病原体保有者!$BL$97:$BL$899</c:f>
              <c:numCache>
                <c:formatCode>General</c:formatCode>
                <c:ptCount val="80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香港マカオ台湾の患者・海外輸入症例・無症状病原体保有者!$CM$29:$CM$900</c:f>
              <c:numCache>
                <c:formatCode>General</c:formatCode>
                <c:ptCount val="8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香港マカオ台湾の患者・海外輸入症例・無症状病原体保有者!$CK$29:$CK$900</c:f>
              <c:numCache>
                <c:formatCode>General</c:formatCode>
                <c:ptCount val="8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香港マカオ台湾の患者・海外輸入症例・無症状病原体保有者!$CJ$29:$CJ$900</c:f>
              <c:numCache>
                <c:formatCode>General</c:formatCode>
                <c:ptCount val="8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香港マカオ台湾の患者・海外輸入症例・無症状病原体保有者!$CK$29:$CK$900</c:f>
              <c:numCache>
                <c:formatCode>General</c:formatCode>
                <c:ptCount val="8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香港マカオ台湾の患者・海外輸入症例・無症状病原体保有者!$CI$29:$CI$900</c15:sqref>
                        </c15:formulaRef>
                      </c:ext>
                    </c:extLst>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extLst>
                      <c:ext uri="{02D57815-91ED-43cb-92C2-25804820EDAC}">
                        <c15:formulaRef>
                          <c15:sqref>香港マカオ台湾の患者・海外輸入症例・無症状病原体保有者!$CJ$29:$CJ$900</c15:sqref>
                        </c15:formulaRef>
                      </c:ext>
                    </c:extLst>
                    <c:numCache>
                      <c:formatCode>General</c:formatCode>
                      <c:ptCount val="8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国家衛健委発表に基づく感染状況!$AE$374:$AE$901</c:f>
              <c:numCache>
                <c:formatCode>m"月"d"日"</c:formatCode>
                <c:ptCount val="5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numCache>
            </c:numRef>
          </c:cat>
          <c:val>
            <c:numRef>
              <c:f>国家衛健委発表に基づく感染状況!$AF$374:$AF$901</c:f>
              <c:numCache>
                <c:formatCode>#,##0_);[Red]\(#,##0\)</c:formatCode>
                <c:ptCount val="5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省市別輸入症例数変化!$AG$2:$AG$662</c:f>
              <c:numCache>
                <c:formatCode>m"月"d"日"</c:formatCode>
                <c:ptCount val="6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numCache>
            </c:numRef>
          </c:cat>
          <c:val>
            <c:numRef>
              <c:f>省市別輸入症例数変化!$AH$2:$AH$662</c:f>
              <c:numCache>
                <c:formatCode>0_);[Red]\(0\)</c:formatCode>
                <c:ptCount val="66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省市別輸入症例数変化!$AG$2:$AG$662</c:f>
              <c:numCache>
                <c:formatCode>m"月"d"日"</c:formatCode>
                <c:ptCount val="6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numCache>
            </c:numRef>
          </c:cat>
          <c:val>
            <c:numRef>
              <c:f>省市別輸入症例数変化!$AI$2:$AI$662</c:f>
              <c:numCache>
                <c:formatCode>0_);[Red]\(0\)</c:formatCode>
                <c:ptCount val="66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省市別輸入症例数変化!$AG$2:$AG$662</c:f>
              <c:numCache>
                <c:formatCode>m"月"d"日"</c:formatCode>
                <c:ptCount val="6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numCache>
            </c:numRef>
          </c:cat>
          <c:val>
            <c:numRef>
              <c:f>省市別輸入症例数変化!$AJ$2:$AJ$662</c:f>
              <c:numCache>
                <c:formatCode>General</c:formatCode>
                <c:ptCount val="66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国家衛健委発表に基づく感染状況!$W$27:$W$902</c:f>
              <c:numCache>
                <c:formatCode>m"月"d"日"</c:formatCode>
                <c:ptCount val="8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numCache>
            </c:numRef>
          </c:cat>
          <c:val>
            <c:numRef>
              <c:f>国家衛健委発表に基づく感染状況!$X$27:$X$902</c:f>
              <c:numCache>
                <c:formatCode>#,##0_);[Red]\(#,##0\)</c:formatCode>
                <c:ptCount val="8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国家衛健委発表に基づく感染状況!$W$27:$W$902</c:f>
              <c:numCache>
                <c:formatCode>m"月"d"日"</c:formatCode>
                <c:ptCount val="8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numCache>
            </c:numRef>
          </c:cat>
          <c:val>
            <c:numRef>
              <c:f>国家衛健委発表に基づく感染状況!$Y$27:$Y$902</c:f>
              <c:numCache>
                <c:formatCode>General</c:formatCode>
                <c:ptCount val="8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香港マカオ台湾の患者・海外輸入症例・無症状病原体保有者!$CP$189:$CP$899</c:f>
              <c:numCache>
                <c:formatCode>m"月"d"日"</c:formatCode>
                <c:ptCount val="7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numCache>
            </c:numRef>
          </c:cat>
          <c:val>
            <c:numRef>
              <c:f>香港マカオ台湾の患者・海外輸入症例・無症状病原体保有者!$CQ$189:$CQ$899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香港マカオ台湾の患者・海外輸入症例・無症状病原体保有者!$CN$189:$CN$900</c:f>
              <c:numCache>
                <c:formatCode>m"月"d"日"</c:formatCode>
                <c:ptCount val="7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numCache>
            </c:numRef>
          </c:cat>
          <c:val>
            <c:numRef>
              <c:f>香港マカオ台湾の患者・海外輸入症例・無症状病原体保有者!$CO$189:$CO$900</c:f>
              <c:numCache>
                <c:formatCode>General</c:formatCode>
                <c:ptCount val="7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香港マカオ台湾の患者・海外輸入症例・無症状病原体保有者!$BJ$97:$BJ$899</c:f>
              <c:numCache>
                <c:formatCode>m"月"d"日"</c:formatCode>
                <c:ptCount val="8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numCache>
            </c:numRef>
          </c:cat>
          <c:val>
            <c:numRef>
              <c:f>香港マカオ台湾の患者・海外輸入症例・無症状病原体保有者!$BL$97:$BL$899</c:f>
              <c:numCache>
                <c:formatCode>General</c:formatCode>
                <c:ptCount val="80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香港マカオ台湾の患者・海外輸入症例・無症状病原体保有者!$BJ$97:$BJ$899</c:f>
              <c:numCache>
                <c:formatCode>m"月"d"日"</c:formatCode>
                <c:ptCount val="8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numCache>
            </c:numRef>
          </c:cat>
          <c:val>
            <c:numRef>
              <c:f>香港マカオ台湾の患者・海外輸入症例・無症状病原体保有者!$BK$97:$BK$899</c:f>
              <c:numCache>
                <c:formatCode>General</c:formatCode>
                <c:ptCount val="80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numCache>
            </c:numRef>
          </c:cat>
          <c:val>
            <c:numRef>
              <c:f>国家衛健委発表に基づく感染状況!$X$27:$X$901</c:f>
              <c:numCache>
                <c:formatCode>#,##0_);[Red]\(#,##0\)</c:formatCode>
                <c:ptCount val="8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numCache>
            </c:numRef>
          </c:cat>
          <c:val>
            <c:numRef>
              <c:f>国家衛健委発表に基づく感染状況!$Y$27:$Y$901</c:f>
              <c:numCache>
                <c:formatCode>General</c:formatCode>
                <c:ptCount val="8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香港マカオ台湾の患者・海外輸入症例・無症状病原体保有者!$CP$189:$CP$899</c:f>
              <c:numCache>
                <c:formatCode>m"月"d"日"</c:formatCode>
                <c:ptCount val="7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numCache>
            </c:numRef>
          </c:cat>
          <c:val>
            <c:numRef>
              <c:f>香港マカオ台湾の患者・海外輸入症例・無症状病原体保有者!$CQ$189:$CQ$899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香港マカオ台湾の患者・海外輸入症例・無症状病原体保有者!$CN$189:$CN$900</c:f>
              <c:numCache>
                <c:formatCode>m"月"d"日"</c:formatCode>
                <c:ptCount val="7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numCache>
            </c:numRef>
          </c:cat>
          <c:val>
            <c:numRef>
              <c:f>香港マカオ台湾の患者・海外輸入症例・無症状病原体保有者!$CO$189:$CO$900</c:f>
              <c:numCache>
                <c:formatCode>General</c:formatCode>
                <c:ptCount val="7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numCache>
            </c:numRef>
          </c:cat>
          <c:val>
            <c:numRef>
              <c:f>国家衛健委発表に基づく感染状況!$AA$27:$AA$899</c:f>
              <c:numCache>
                <c:formatCode>General</c:formatCode>
                <c:ptCount val="8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numCache>
            </c:numRef>
          </c:cat>
          <c:val>
            <c:numRef>
              <c:f>国家衛健委発表に基づく感染状況!$AB$27:$AB$899</c:f>
              <c:numCache>
                <c:formatCode>General</c:formatCode>
                <c:ptCount val="8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香港マカオ台湾の患者・海外輸入症例・無症状病原体保有者!$BE$70:$BE$900</c:f>
              <c:numCache>
                <c:formatCode>m"月"d"日"</c:formatCode>
                <c:ptCount val="8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numCache>
            </c:numRef>
          </c:cat>
          <c:val>
            <c:numRef>
              <c:f>香港マカオ台湾の患者・海外輸入症例・無症状病原体保有者!$BF$70:$BF$900</c:f>
              <c:numCache>
                <c:formatCode>General</c:formatCode>
                <c:ptCount val="83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香港マカオ台湾の患者・海外輸入症例・無症状病原体保有者!$BE$70:$BE$900</c:f>
              <c:numCache>
                <c:formatCode>m"月"d"日"</c:formatCode>
                <c:ptCount val="8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numCache>
            </c:numRef>
          </c:cat>
          <c:val>
            <c:numRef>
              <c:f>香港マカオ台湾の患者・海外輸入症例・無症状病原体保有者!$BG$70:$BG$900</c:f>
              <c:numCache>
                <c:formatCode>General</c:formatCode>
                <c:ptCount val="83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香港マカオ台湾の患者・海外輸入症例・無症状病原体保有者!$BY$29:$BY$900</c:f>
              <c:numCache>
                <c:formatCode>General</c:formatCode>
                <c:ptCount val="87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香港マカオ台湾の患者・海外輸入症例・無症状病原体保有者!$BZ$29:$BZ$900</c:f>
              <c:numCache>
                <c:formatCode>General</c:formatCode>
                <c:ptCount val="8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香港マカオ台湾の患者・海外輸入症例・無症状病原体保有者!$CA$29:$CA$900</c:f>
              <c:numCache>
                <c:formatCode>General</c:formatCode>
                <c:ptCount val="8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香港マカオ台湾の患者・海外輸入症例・無症状病原体保有者!$CC$29:$CC$900</c:f>
              <c:numCache>
                <c:formatCode>General</c:formatCode>
                <c:ptCount val="87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香港マカオ台湾の患者・海外輸入症例・無症状病原体保有者!$CD$29:$CD$900</c:f>
              <c:numCache>
                <c:formatCode>General</c:formatCode>
                <c:ptCount val="8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香港マカオ台湾の患者・海外輸入症例・無症状病原体保有者!$CE$29:$CE$900</c:f>
              <c:numCache>
                <c:formatCode>General</c:formatCode>
                <c:ptCount val="8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8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3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185314377546717"/>
          <c:y val="0.51420558986897735"/>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香港マカオ台湾の患者・海外輸入症例・無症状病原体保有者!$CM$29:$CM$900</c:f>
              <c:numCache>
                <c:formatCode>General</c:formatCode>
                <c:ptCount val="8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香港マカオ台湾の患者・海外輸入症例・無症状病原体保有者!$CJ$29:$CJ$900</c:f>
              <c:numCache>
                <c:formatCode>General</c:formatCode>
                <c:ptCount val="8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香港マカオ台湾の患者・海外輸入症例・無症状病原体保有者!$CI$29:$CI$900</c:f>
              <c:numCache>
                <c:formatCode>m"月"d"日"</c:formatCode>
                <c:ptCount val="8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numCache>
            </c:numRef>
          </c:cat>
          <c:val>
            <c:numRef>
              <c:f>香港マカオ台湾の患者・海外輸入症例・無症状病原体保有者!$CK$29:$CK$900</c:f>
              <c:numCache>
                <c:formatCode>General</c:formatCode>
                <c:ptCount val="8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香港マカオ台湾の患者・海外輸入症例・無症状病原体保有者!$CP$189:$CP$899</c:f>
              <c:numCache>
                <c:formatCode>m"月"d"日"</c:formatCode>
                <c:ptCount val="7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numCache>
            </c:numRef>
          </c:cat>
          <c:val>
            <c:numRef>
              <c:f>香港マカオ台湾の患者・海外輸入症例・無症状病原体保有者!$CQ$189:$CQ$899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香港マカオ台湾の患者・海外輸入症例・無症状病原体保有者!$CN$189:$CN$900</c:f>
              <c:numCache>
                <c:formatCode>m"月"d"日"</c:formatCode>
                <c:ptCount val="7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numCache>
            </c:numRef>
          </c:cat>
          <c:val>
            <c:numRef>
              <c:f>香港マカオ台湾の患者・海外輸入症例・無症状病原体保有者!$CO$189:$CO$900</c:f>
              <c:numCache>
                <c:formatCode>General</c:formatCode>
                <c:ptCount val="7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20"/>
  <sheetViews>
    <sheetView zoomScale="98" zoomScaleNormal="98" workbookViewId="0">
      <pane xSplit="2" ySplit="5" topLeftCell="U888" activePane="bottomRight" state="frozen"/>
      <selection pane="topRight" activeCell="C1" sqref="C1"/>
      <selection pane="bottomLeft" activeCell="A8" sqref="A8"/>
      <selection pane="bottomRight" activeCell="B902" sqref="B90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44722</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+G806-香港マカオ台湾の患者・海外輸入症例・無症状病原体保有者!B899</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+G807-香港マカオ台湾の患者・海外輸入症例・無症状病原体保有者!B900</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+G808-香港マカオ台湾の患者・海外輸入症例・無症状病原体保有者!B901</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+G809-香港マカオ台湾の患者・海外輸入症例・無症状病原体保有者!B902</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+G810-香港マカオ台湾の患者・海外輸入症例・無症状病原体保有者!B903</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+G811-香港マカオ台湾の患者・海外輸入症例・無症状病原体保有者!B904</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si="319"/>
        <v>218945</v>
      </c>
      <c r="I863" s="89">
        <f t="shared" ref="I863:I898"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H898"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8"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8"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8"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8" si="343">+B893</f>
        <v>44716</v>
      </c>
      <c r="X893" s="122">
        <f t="shared" ref="X893:X898" si="344">+G893</f>
        <v>56</v>
      </c>
      <c r="Y893">
        <f t="shared" ref="Y893:Y898" si="345">+H893</f>
        <v>224310</v>
      </c>
      <c r="Z893" s="123">
        <f t="shared" ref="Z893:Z898" si="346">+B893</f>
        <v>44716</v>
      </c>
      <c r="AA893">
        <f t="shared" ref="AA893:AA898" si="347">+L893</f>
        <v>0</v>
      </c>
      <c r="AB893">
        <f t="shared" ref="AB893:AB898" si="348">+M893</f>
        <v>5226</v>
      </c>
      <c r="AC893">
        <v>373</v>
      </c>
      <c r="AE893" s="1">
        <f t="shared" ref="AE893:AE898" si="349">+B893</f>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si="336"/>
        <v>224341</v>
      </c>
      <c r="I894" s="89">
        <f t="shared" si="333"/>
        <v>1179</v>
      </c>
      <c r="J894" s="48">
        <v>-8</v>
      </c>
      <c r="K894" s="56">
        <f>+J894+K893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si="336"/>
        <v>224398</v>
      </c>
      <c r="I895" s="89">
        <f t="shared" si="333"/>
        <v>1076</v>
      </c>
      <c r="J895" s="48">
        <v>-7</v>
      </c>
      <c r="K895" s="56">
        <f>+J895+K894</f>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55000000000000004">
      <c r="B896" s="220">
        <v>44719</v>
      </c>
      <c r="C896" s="48">
        <v>0</v>
      </c>
      <c r="D896" s="84"/>
      <c r="E896" s="110"/>
      <c r="F896" s="57">
        <v>0</v>
      </c>
      <c r="G896" s="48">
        <v>67</v>
      </c>
      <c r="H896" s="89">
        <f t="shared" si="336"/>
        <v>224465</v>
      </c>
      <c r="I896" s="89">
        <f t="shared" si="333"/>
        <v>981</v>
      </c>
      <c r="J896" s="48">
        <v>-11</v>
      </c>
      <c r="K896" s="56">
        <f>+J896+K895</f>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55000000000000004">
      <c r="B897" s="220">
        <v>44720</v>
      </c>
      <c r="C897" s="48">
        <v>0</v>
      </c>
      <c r="D897" s="84"/>
      <c r="E897" s="110"/>
      <c r="F897" s="57">
        <v>0</v>
      </c>
      <c r="G897" s="48">
        <v>70</v>
      </c>
      <c r="H897" s="89">
        <f t="shared" si="336"/>
        <v>224535</v>
      </c>
      <c r="I897" s="89">
        <f t="shared" si="333"/>
        <v>906</v>
      </c>
      <c r="J897" s="48">
        <v>-6</v>
      </c>
      <c r="K897" s="56">
        <f>+J897+K896</f>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55000000000000004">
      <c r="B898" s="220">
        <v>44721</v>
      </c>
      <c r="C898" s="48">
        <v>1</v>
      </c>
      <c r="D898" s="84"/>
      <c r="E898" s="110"/>
      <c r="F898" s="57">
        <v>1</v>
      </c>
      <c r="G898" s="48">
        <v>45</v>
      </c>
      <c r="H898" s="89">
        <f t="shared" si="336"/>
        <v>224580</v>
      </c>
      <c r="I898" s="89">
        <f t="shared" si="333"/>
        <v>795</v>
      </c>
      <c r="J898" s="48">
        <v>-6</v>
      </c>
      <c r="K898" s="56">
        <f>+J898+K897</f>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55000000000000004">
      <c r="B899" s="220"/>
      <c r="C899" s="48"/>
      <c r="D899" s="84"/>
      <c r="E899" s="110"/>
      <c r="F899" s="57"/>
      <c r="G899" s="48"/>
      <c r="H899" s="89"/>
      <c r="I899" s="89"/>
      <c r="J899" s="48"/>
      <c r="K899" s="56"/>
      <c r="L899" s="48"/>
      <c r="M899" s="89"/>
      <c r="N899" s="48"/>
      <c r="O899" s="89"/>
      <c r="P899" s="111"/>
      <c r="Q899" s="57"/>
      <c r="R899" s="48"/>
      <c r="S899" s="118"/>
      <c r="T899" s="57"/>
      <c r="U899" s="78"/>
      <c r="W899" s="1"/>
      <c r="X899" s="122"/>
      <c r="Z899" s="123"/>
      <c r="AE899" s="1"/>
      <c r="AF899" s="293"/>
    </row>
    <row r="900" spans="2:32" x14ac:dyDescent="0.55000000000000004">
      <c r="B900" s="220"/>
      <c r="C900" s="48"/>
      <c r="D900" s="84"/>
      <c r="E900" s="110"/>
      <c r="F900" s="57"/>
      <c r="G900" s="48"/>
      <c r="H900" s="89"/>
      <c r="I900" s="89"/>
      <c r="J900" s="48"/>
      <c r="K900" s="56"/>
      <c r="L900" s="48"/>
      <c r="M900" s="89"/>
      <c r="N900" s="48"/>
      <c r="O900" s="89"/>
      <c r="P900" s="111"/>
      <c r="Q900" s="57"/>
      <c r="R900" s="48"/>
      <c r="S900" s="118"/>
      <c r="T900" s="57"/>
      <c r="U900" s="78"/>
      <c r="W900" s="1"/>
      <c r="X900" s="122"/>
      <c r="Z900" s="123"/>
      <c r="AE900" s="1"/>
      <c r="AF900" s="293"/>
    </row>
    <row r="901" spans="2:32" ht="18.5" thickBot="1" x14ac:dyDescent="0.6">
      <c r="B901" s="66"/>
      <c r="C901" s="59"/>
      <c r="D901" s="49"/>
      <c r="E901" s="61"/>
      <c r="F901" s="60"/>
      <c r="G901" s="48"/>
      <c r="H901" s="89"/>
      <c r="I901" s="89"/>
      <c r="J901" s="59"/>
      <c r="K901" s="56"/>
      <c r="L901" s="48"/>
      <c r="M901" s="89"/>
      <c r="N901" s="48"/>
      <c r="O901" s="89"/>
      <c r="P901" s="111"/>
      <c r="Q901" s="60"/>
      <c r="R901" s="48"/>
      <c r="S901" s="60"/>
      <c r="T901" s="60"/>
      <c r="U901" s="78"/>
      <c r="W901" s="1"/>
      <c r="X901" s="122"/>
      <c r="Z901" s="123"/>
      <c r="AE901" s="1"/>
      <c r="AF901" s="293"/>
    </row>
    <row r="902" spans="2:32" ht="9.5" customHeight="1" thickBot="1" x14ac:dyDescent="0.6">
      <c r="B902" s="66"/>
      <c r="C902" s="79"/>
      <c r="D902" s="80"/>
      <c r="E902" s="82"/>
      <c r="F902" s="95"/>
      <c r="G902" s="79"/>
      <c r="H902" s="82"/>
      <c r="I902" s="82"/>
      <c r="J902" s="79"/>
      <c r="K902" s="82"/>
      <c r="L902" s="79"/>
      <c r="M902" s="82"/>
      <c r="N902" s="83"/>
      <c r="O902" s="81"/>
      <c r="P902" s="94"/>
      <c r="Q902" s="95"/>
      <c r="R902" s="120"/>
      <c r="S902" s="95"/>
      <c r="T902" s="95"/>
      <c r="U902" s="67"/>
      <c r="AF902" s="293"/>
    </row>
    <row r="903" spans="2:32" x14ac:dyDescent="0.55000000000000004">
      <c r="M903" s="296">
        <f>SUM(L845:L862)</f>
        <v>503</v>
      </c>
      <c r="AF903" s="293"/>
    </row>
    <row r="904" spans="2:32" ht="13" customHeight="1" x14ac:dyDescent="0.55000000000000004">
      <c r="E904" s="112"/>
      <c r="F904" s="113"/>
      <c r="G904" s="112" t="s">
        <v>80</v>
      </c>
      <c r="H904" s="113"/>
      <c r="I904" s="113"/>
      <c r="J904" s="113"/>
      <c r="U904" s="72"/>
      <c r="AF904" s="293"/>
    </row>
    <row r="905" spans="2:32" ht="13" customHeight="1" x14ac:dyDescent="0.55000000000000004">
      <c r="E905" s="112" t="s">
        <v>98</v>
      </c>
      <c r="F905" s="113"/>
      <c r="G905" s="300" t="s">
        <v>79</v>
      </c>
      <c r="H905" s="301"/>
      <c r="I905" s="112" t="s">
        <v>106</v>
      </c>
      <c r="J905" s="113"/>
      <c r="AF905" s="293"/>
    </row>
    <row r="906" spans="2:32" ht="13" customHeight="1" x14ac:dyDescent="0.55000000000000004">
      <c r="B906" s="129"/>
      <c r="E906" s="114" t="s">
        <v>108</v>
      </c>
      <c r="F906" s="113"/>
      <c r="G906" s="115"/>
      <c r="H906" s="115"/>
      <c r="I906" s="112" t="s">
        <v>107</v>
      </c>
      <c r="J906" s="113"/>
      <c r="AF906" s="293"/>
    </row>
    <row r="907" spans="2:32" ht="18.5" customHeight="1" x14ac:dyDescent="0.55000000000000004">
      <c r="E907" s="112" t="s">
        <v>96</v>
      </c>
      <c r="F907" s="113"/>
      <c r="G907" s="112" t="s">
        <v>97</v>
      </c>
      <c r="H907" s="113"/>
      <c r="I907" s="113"/>
      <c r="J907" s="113"/>
      <c r="AF907" s="293"/>
    </row>
    <row r="908" spans="2:32" ht="13" customHeight="1" x14ac:dyDescent="0.55000000000000004">
      <c r="E908" s="112" t="s">
        <v>98</v>
      </c>
      <c r="F908" s="113"/>
      <c r="G908" s="112" t="s">
        <v>99</v>
      </c>
      <c r="H908" s="113"/>
      <c r="I908" s="113"/>
      <c r="J908" s="113"/>
      <c r="AF908" s="293"/>
    </row>
    <row r="909" spans="2:32" ht="13" customHeight="1" x14ac:dyDescent="0.55000000000000004">
      <c r="E909" s="112" t="s">
        <v>98</v>
      </c>
      <c r="F909" s="113"/>
      <c r="G909" s="112" t="s">
        <v>100</v>
      </c>
      <c r="H909" s="113"/>
      <c r="I909" s="113"/>
      <c r="J909" s="113"/>
      <c r="AF909" s="293"/>
    </row>
    <row r="910" spans="2:32" ht="13" customHeight="1" x14ac:dyDescent="0.55000000000000004">
      <c r="E910" s="112" t="s">
        <v>101</v>
      </c>
      <c r="F910" s="113"/>
      <c r="G910" s="112" t="s">
        <v>102</v>
      </c>
      <c r="H910" s="113"/>
      <c r="I910" s="113"/>
      <c r="J910" s="113"/>
      <c r="AF910" s="293"/>
    </row>
    <row r="911" spans="2:32" ht="13" customHeight="1" x14ac:dyDescent="0.55000000000000004">
      <c r="E911" s="112" t="s">
        <v>103</v>
      </c>
      <c r="F911" s="113"/>
      <c r="G911" s="112" t="s">
        <v>104</v>
      </c>
      <c r="H911" s="113"/>
      <c r="I911" s="113"/>
      <c r="J911" s="113"/>
      <c r="AF911" s="293"/>
    </row>
    <row r="912" spans="2:32" x14ac:dyDescent="0.55000000000000004">
      <c r="AF912" s="293"/>
    </row>
    <row r="913" spans="32:32" x14ac:dyDescent="0.55000000000000004">
      <c r="AF913" s="293"/>
    </row>
    <row r="914" spans="32:32" x14ac:dyDescent="0.55000000000000004">
      <c r="AF914" s="293"/>
    </row>
    <row r="915" spans="32:32" x14ac:dyDescent="0.55000000000000004">
      <c r="AF915" s="293"/>
    </row>
    <row r="916" spans="32:32" x14ac:dyDescent="0.55000000000000004">
      <c r="AF916" s="293"/>
    </row>
    <row r="917" spans="32:32" x14ac:dyDescent="0.55000000000000004">
      <c r="AF917" s="293"/>
    </row>
    <row r="918" spans="32:32" x14ac:dyDescent="0.55000000000000004">
      <c r="AF918" s="293"/>
    </row>
    <row r="919" spans="32:32" x14ac:dyDescent="0.55000000000000004">
      <c r="AF919" s="293"/>
    </row>
    <row r="920" spans="32:32" x14ac:dyDescent="0.55000000000000004">
      <c r="AF920" s="293"/>
    </row>
  </sheetData>
  <mergeCells count="12">
    <mergeCell ref="G905:H90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07"/>
  <sheetViews>
    <sheetView topLeftCell="A6" zoomScale="96" zoomScaleNormal="96" workbookViewId="0">
      <pane xSplit="1" ySplit="2" topLeftCell="B889" activePane="bottomRight" state="frozen"/>
      <selection activeCell="A6" sqref="A6"/>
      <selection pane="topRight" activeCell="B6" sqref="B6"/>
      <selection pane="bottomLeft" activeCell="A8" sqref="A8"/>
      <selection pane="bottomRight" activeCell="B898" sqref="B898"/>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5" t="s">
        <v>130</v>
      </c>
      <c r="C4" s="336"/>
      <c r="D4" s="336"/>
      <c r="E4" s="336"/>
      <c r="F4" s="336"/>
      <c r="G4" s="336"/>
      <c r="H4" s="336"/>
      <c r="I4" s="336"/>
      <c r="J4" s="336"/>
      <c r="K4" s="33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7" t="s">
        <v>76</v>
      </c>
      <c r="B5" s="340" t="s">
        <v>134</v>
      </c>
      <c r="C5" s="338"/>
      <c r="D5" s="338"/>
      <c r="E5" s="338"/>
      <c r="F5" s="341" t="s">
        <v>135</v>
      </c>
      <c r="G5" s="338" t="s">
        <v>131</v>
      </c>
      <c r="H5" s="338"/>
      <c r="I5" s="338"/>
      <c r="J5" s="338" t="s">
        <v>132</v>
      </c>
      <c r="K5" s="339"/>
      <c r="L5" s="353" t="s">
        <v>69</v>
      </c>
      <c r="M5" s="354"/>
      <c r="N5" s="357" t="s">
        <v>9</v>
      </c>
      <c r="O5" s="358"/>
      <c r="P5" s="365" t="s">
        <v>128</v>
      </c>
      <c r="Q5" s="366"/>
      <c r="R5" s="366"/>
      <c r="S5" s="367"/>
      <c r="T5" s="373" t="s">
        <v>88</v>
      </c>
      <c r="U5" s="374"/>
      <c r="V5" s="374"/>
      <c r="W5" s="374"/>
      <c r="X5" s="375"/>
      <c r="Y5" s="130"/>
      <c r="Z5" s="327" t="s">
        <v>76</v>
      </c>
      <c r="AA5" s="329" t="s">
        <v>161</v>
      </c>
      <c r="AB5" s="330"/>
      <c r="AC5" s="331"/>
      <c r="AD5" s="321" t="s">
        <v>142</v>
      </c>
      <c r="AE5" s="322"/>
      <c r="AF5" s="323"/>
      <c r="AG5" s="323"/>
      <c r="AH5" s="323"/>
      <c r="AI5" s="323"/>
      <c r="AJ5" s="324"/>
      <c r="AK5" s="361" t="s">
        <v>143</v>
      </c>
      <c r="AL5" s="323"/>
      <c r="AM5" s="323"/>
      <c r="AN5" s="323"/>
      <c r="AO5" s="323"/>
      <c r="AP5" s="362"/>
      <c r="AQ5" s="361" t="s">
        <v>144</v>
      </c>
      <c r="AR5" s="323"/>
      <c r="AS5" s="323"/>
      <c r="AT5" s="323"/>
      <c r="AU5" s="323"/>
      <c r="AV5" s="371"/>
    </row>
    <row r="6" spans="1:97" ht="28.5" customHeight="1" x14ac:dyDescent="0.55000000000000004">
      <c r="A6" s="327"/>
      <c r="B6" s="344" t="s">
        <v>148</v>
      </c>
      <c r="C6" s="345"/>
      <c r="D6" s="348" t="s">
        <v>86</v>
      </c>
      <c r="E6" s="346" t="s">
        <v>136</v>
      </c>
      <c r="F6" s="342"/>
      <c r="G6" s="348" t="s">
        <v>133</v>
      </c>
      <c r="H6" s="348" t="s">
        <v>9</v>
      </c>
      <c r="I6" s="348" t="s">
        <v>86</v>
      </c>
      <c r="J6" s="348" t="s">
        <v>133</v>
      </c>
      <c r="K6" s="349" t="s">
        <v>9</v>
      </c>
      <c r="L6" s="355"/>
      <c r="M6" s="356"/>
      <c r="N6" s="359"/>
      <c r="O6" s="360"/>
      <c r="P6" s="368"/>
      <c r="Q6" s="369"/>
      <c r="R6" s="369"/>
      <c r="S6" s="370"/>
      <c r="T6" s="376"/>
      <c r="U6" s="377"/>
      <c r="V6" s="377"/>
      <c r="W6" s="377"/>
      <c r="X6" s="378"/>
      <c r="Y6" s="130"/>
      <c r="Z6" s="327"/>
      <c r="AA6" s="332"/>
      <c r="AB6" s="333"/>
      <c r="AC6" s="334"/>
      <c r="AD6" s="379" t="s">
        <v>141</v>
      </c>
      <c r="AE6" s="380"/>
      <c r="AF6" s="325"/>
      <c r="AG6" s="325" t="s">
        <v>140</v>
      </c>
      <c r="AH6" s="325"/>
      <c r="AI6" s="325" t="s">
        <v>132</v>
      </c>
      <c r="AJ6" s="326"/>
      <c r="AK6" s="363" t="s">
        <v>141</v>
      </c>
      <c r="AL6" s="325"/>
      <c r="AM6" s="325" t="s">
        <v>140</v>
      </c>
      <c r="AN6" s="325"/>
      <c r="AO6" s="325" t="s">
        <v>132</v>
      </c>
      <c r="AP6" s="364"/>
      <c r="AQ6" s="363" t="s">
        <v>141</v>
      </c>
      <c r="AR6" s="325"/>
      <c r="AS6" s="325" t="s">
        <v>140</v>
      </c>
      <c r="AT6" s="325"/>
      <c r="AU6" s="325"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8"/>
      <c r="B7" s="140" t="s">
        <v>133</v>
      </c>
      <c r="C7" s="132" t="s">
        <v>9</v>
      </c>
      <c r="D7" s="343"/>
      <c r="E7" s="347"/>
      <c r="F7" s="343"/>
      <c r="G7" s="343"/>
      <c r="H7" s="343"/>
      <c r="I7" s="343"/>
      <c r="J7" s="343"/>
      <c r="K7" s="35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55000000000000004">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55000000000000004">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55000000000000004">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55000000000000004">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55000000000000004">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55000000000000004">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55000000000000004">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897" si="1276">+BA835+1</f>
        <v>415</v>
      </c>
      <c r="BB839" s="129">
        <v>1</v>
      </c>
      <c r="BC839" s="27">
        <f t="shared" ref="BC839:BC844" si="1277">+BC838+BB839</f>
        <v>1624</v>
      </c>
      <c r="BD839" s="237">
        <f t="shared" ref="BD839:BD897"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55000000000000004">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55000000000000004">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55000000000000004">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55000000000000004">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55000000000000004">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55000000000000004">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97"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897"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55000000000000004">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55000000000000004">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55000000000000004">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55000000000000004">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55000000000000004">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55000000000000004">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55000000000000004">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55000000000000004">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55000000000000004">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55000000000000004">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55000000000000004">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55000000000000004">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55000000000000004">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55000000000000004">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55000000000000004">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55000000000000004">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55000000000000004">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55000000000000004">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55000000000000004">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55000000000000004">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55000000000000004">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55000000000000004">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55000000000000004">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55000000000000004">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55000000000000004">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55000000000000004">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55000000000000004">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898"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7" si="1366">+AU872</f>
        <v>19</v>
      </c>
      <c r="CU872">
        <f t="shared" ref="CU872:CU897" si="1367">+AS872</f>
        <v>0</v>
      </c>
    </row>
    <row r="873" spans="1:99" ht="16.5" customHeight="1" x14ac:dyDescent="0.55000000000000004">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55000000000000004">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55000000000000004">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7"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55000000000000004">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55000000000000004">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55000000000000004">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55000000000000004">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55000000000000004">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55000000000000004">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55000000000000004">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55000000000000004">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55000000000000004">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897" si="1384">+AH884-AH883</f>
        <v>31</v>
      </c>
      <c r="AH884" s="154">
        <v>62129</v>
      </c>
      <c r="AI884" s="183">
        <f t="shared" ref="AI884:AI897"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55000000000000004">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55000000000000004">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55000000000000004">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55000000000000004">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55000000000000004">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55000000000000004">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55000000000000004">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55000000000000004">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55000000000000004">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55000000000000004">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55000000000000004">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55000000000000004">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55000000000000004">
      <c r="A897" s="178">
        <v>44721</v>
      </c>
      <c r="B897" s="239">
        <v>15</v>
      </c>
      <c r="C897" s="153">
        <f>+B897+C896</f>
        <v>18849</v>
      </c>
      <c r="D897" s="295">
        <f t="shared" ref="D897" si="1397">+C897-F897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si="1370"/>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si="1366"/>
        <v>211</v>
      </c>
      <c r="CU897">
        <f t="shared" si="1367"/>
        <v>0</v>
      </c>
    </row>
    <row r="898" spans="1:99" ht="18" customHeight="1" x14ac:dyDescent="0.55000000000000004">
      <c r="A898" s="178"/>
      <c r="B898" s="239"/>
      <c r="C898" s="153"/>
      <c r="D898" s="295"/>
      <c r="E898" s="146"/>
      <c r="F898" s="146"/>
      <c r="G898" s="146"/>
      <c r="H898" s="134"/>
      <c r="I898" s="146"/>
      <c r="J898" s="134"/>
      <c r="K898" s="42"/>
      <c r="L898" s="145"/>
      <c r="M898" s="239"/>
      <c r="N898" s="134"/>
      <c r="O898" s="134"/>
      <c r="P898" s="146"/>
      <c r="Q898" s="146"/>
      <c r="R898" s="134"/>
      <c r="S898" s="134"/>
      <c r="T898" s="146"/>
      <c r="U898" s="146"/>
      <c r="V898" s="134"/>
      <c r="W898" s="42"/>
      <c r="X898" s="147"/>
      <c r="Y898" s="5"/>
      <c r="Z898" s="75"/>
      <c r="AA898" s="229"/>
      <c r="AB898" s="229"/>
      <c r="AC898" s="230"/>
      <c r="AD898" s="182"/>
      <c r="AE898" s="242"/>
      <c r="AF898" s="154"/>
      <c r="AG898" s="183"/>
      <c r="AH898" s="154"/>
      <c r="AI898" s="183"/>
      <c r="AJ898" s="184"/>
      <c r="AK898" s="185"/>
      <c r="AL898" s="154"/>
      <c r="AM898" s="183"/>
      <c r="AN898" s="154"/>
      <c r="AO898" s="183"/>
      <c r="AP898" s="186"/>
      <c r="AQ898" s="185"/>
      <c r="AR898" s="154"/>
      <c r="AS898" s="183"/>
      <c r="AT898" s="154"/>
      <c r="AU898" s="183"/>
      <c r="AV898" s="187"/>
      <c r="AW898" s="237"/>
      <c r="AX898" s="236"/>
      <c r="AY898" s="6"/>
      <c r="AZ898" s="237"/>
      <c r="BA898" s="237"/>
      <c r="BB898" s="129"/>
      <c r="BC898" s="27"/>
      <c r="BD898" s="237"/>
      <c r="BE898" s="228"/>
      <c r="BF898" s="131"/>
      <c r="BG898" s="131"/>
      <c r="BH898" s="228"/>
      <c r="BI898" s="131"/>
      <c r="BJ898" s="1"/>
      <c r="BN898" s="1"/>
      <c r="BQ898" s="178"/>
      <c r="BX898" s="178"/>
      <c r="CB898" s="178"/>
      <c r="CE898">
        <f t="shared" si="1357"/>
        <v>0</v>
      </c>
      <c r="CF898" s="297"/>
      <c r="CI898" s="178"/>
      <c r="CL898" s="178"/>
      <c r="CN898" s="1"/>
      <c r="CO898" s="281"/>
      <c r="CP898" s="1"/>
      <c r="CQ898" s="282"/>
      <c r="CR898" s="178"/>
    </row>
    <row r="899" spans="1:99" ht="18" customHeight="1" x14ac:dyDescent="0.55000000000000004">
      <c r="A899" s="178"/>
      <c r="B899" s="239"/>
      <c r="C899" s="153"/>
      <c r="D899" s="153"/>
      <c r="E899" s="146"/>
      <c r="F899" s="146"/>
      <c r="G899" s="146"/>
      <c r="H899" s="134"/>
      <c r="I899" s="146"/>
      <c r="J899" s="134"/>
      <c r="K899" s="42"/>
      <c r="L899" s="145"/>
      <c r="M899" s="146"/>
      <c r="N899" s="134"/>
      <c r="O899" s="134"/>
      <c r="P899" s="146"/>
      <c r="Q899" s="146"/>
      <c r="R899" s="134"/>
      <c r="S899" s="134"/>
      <c r="T899" s="146"/>
      <c r="U899" s="146"/>
      <c r="V899" s="134"/>
      <c r="W899" s="42"/>
      <c r="X899" s="147"/>
      <c r="Y899" s="5"/>
      <c r="Z899" s="75"/>
      <c r="AA899" s="229"/>
      <c r="AB899" s="229"/>
      <c r="AC899" s="230"/>
      <c r="AD899" s="182"/>
      <c r="AE899" s="242"/>
      <c r="AF899" s="154"/>
      <c r="AG899" s="183"/>
      <c r="AH899" s="154"/>
      <c r="AI899" s="183"/>
      <c r="AJ899" s="184"/>
      <c r="AK899" s="185"/>
      <c r="AL899" s="154"/>
      <c r="AM899" s="183"/>
      <c r="AN899" s="154"/>
      <c r="AO899" s="183"/>
      <c r="AP899" s="186"/>
      <c r="AQ899" s="185"/>
      <c r="AR899" s="154"/>
      <c r="AS899" s="183"/>
      <c r="AT899" s="154"/>
      <c r="AU899" s="183"/>
      <c r="AV899" s="187"/>
      <c r="AW899" s="237"/>
      <c r="AX899" s="236"/>
      <c r="AY899" s="6"/>
      <c r="AZ899" s="237"/>
      <c r="BA899" s="237"/>
      <c r="BB899" s="129"/>
      <c r="BC899" s="27"/>
      <c r="BD899" s="237"/>
      <c r="BE899" s="228"/>
      <c r="BF899" s="131"/>
      <c r="BG899" s="131"/>
      <c r="BH899" s="228"/>
      <c r="BI899" s="131"/>
      <c r="BJ899" s="1"/>
      <c r="BN899" s="1"/>
      <c r="BQ899" s="178"/>
      <c r="BX899" s="178"/>
      <c r="CB899" s="178"/>
      <c r="CI899" s="178"/>
      <c r="CL899" s="178"/>
      <c r="CN899" s="1"/>
      <c r="CO899" s="281"/>
      <c r="CP899" s="1"/>
      <c r="CQ899" s="282"/>
      <c r="CR899" s="178"/>
    </row>
    <row r="900" spans="1:99" ht="7" customHeight="1" thickBot="1" x14ac:dyDescent="0.6">
      <c r="A900" s="66"/>
      <c r="B900" s="145"/>
      <c r="C900" s="153"/>
      <c r="D900" s="146"/>
      <c r="E900" s="146"/>
      <c r="F900" s="146"/>
      <c r="G900" s="146"/>
      <c r="H900" s="134"/>
      <c r="I900" s="146"/>
      <c r="J900" s="134"/>
      <c r="K900" s="147"/>
      <c r="L900" s="145"/>
      <c r="M900" s="146"/>
      <c r="N900" s="134"/>
      <c r="O900" s="134"/>
      <c r="P900" s="146"/>
      <c r="Q900" s="146"/>
      <c r="R900" s="134"/>
      <c r="S900" s="134"/>
      <c r="T900" s="146"/>
      <c r="U900" s="146"/>
      <c r="V900" s="134"/>
      <c r="W900" s="42"/>
      <c r="X900" s="147"/>
      <c r="Z900" s="66"/>
      <c r="AA900" s="64"/>
      <c r="AB900" s="64"/>
      <c r="AC900" s="64"/>
      <c r="AD900" s="182"/>
      <c r="AE900" s="242"/>
      <c r="AF900" s="154"/>
      <c r="AG900" s="183"/>
      <c r="AH900" s="154"/>
      <c r="AI900" s="183"/>
      <c r="AJ900" s="184"/>
      <c r="AK900" s="185"/>
      <c r="AL900" s="154"/>
      <c r="AM900" s="183"/>
      <c r="AN900" s="154"/>
      <c r="AO900" s="183"/>
      <c r="AP900" s="186"/>
      <c r="AQ900" s="185"/>
      <c r="AR900" s="154"/>
      <c r="AS900" s="183"/>
      <c r="AT900" s="154"/>
      <c r="AU900" s="183"/>
      <c r="AV900" s="187"/>
    </row>
    <row r="901" spans="1:99" x14ac:dyDescent="0.55000000000000004">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AE901">
        <f>SUM(AD443:AD448)</f>
        <v>190</v>
      </c>
      <c r="AY901" s="45" t="s">
        <v>474</v>
      </c>
      <c r="BB901" s="45" t="s">
        <v>473</v>
      </c>
      <c r="BV901">
        <f>SUM(BV442:BV900)</f>
        <v>321967</v>
      </c>
    </row>
    <row r="902" spans="1:99" x14ac:dyDescent="0.55000000000000004">
      <c r="B902">
        <f>SUM(B554:B584)</f>
        <v>832</v>
      </c>
      <c r="AA902" s="298">
        <f>+AA881-AA880</f>
        <v>82409</v>
      </c>
      <c r="AE902">
        <f>SUM(AD797:AD899)</f>
        <v>252996</v>
      </c>
      <c r="AI902" s="258">
        <f>SUM(AI189:AI558)</f>
        <v>205</v>
      </c>
      <c r="AJ902">
        <f>SUM(AI797:AI899)</f>
        <v>8646</v>
      </c>
      <c r="AT902" s="45">
        <f>SUM(AU890:AU898)</f>
        <v>1207</v>
      </c>
      <c r="AV902">
        <f>SUM(AU854:AU899)</f>
        <v>2728</v>
      </c>
      <c r="AY902" s="45">
        <f>SUM(AY359:AY413)</f>
        <v>69</v>
      </c>
      <c r="BB902" s="45">
        <f>SUM(BB374:BB413)</f>
        <v>941</v>
      </c>
    </row>
    <row r="903" spans="1:99" x14ac:dyDescent="0.55000000000000004">
      <c r="L903">
        <f>SUM(L97:L902)</f>
        <v>690255</v>
      </c>
      <c r="P903">
        <f>SUM(P97:P902)</f>
        <v>30893</v>
      </c>
      <c r="AD903">
        <f>SUM(AD188:AD194)</f>
        <v>82</v>
      </c>
      <c r="AF903" s="351" t="s">
        <v>889</v>
      </c>
      <c r="AG903" s="351"/>
      <c r="AH903" s="351"/>
      <c r="AI903" s="351"/>
      <c r="AJ903">
        <f>SUM(AI797:AI827)</f>
        <v>7081</v>
      </c>
      <c r="AV903">
        <f>SUM(AU797:AU827)</f>
        <v>0</v>
      </c>
      <c r="AY903" s="45" t="s">
        <v>685</v>
      </c>
    </row>
    <row r="904" spans="1:99" ht="15" customHeight="1" x14ac:dyDescent="0.55000000000000004">
      <c r="A904" s="129"/>
      <c r="D904">
        <f>SUM(B229:B259)</f>
        <v>435</v>
      </c>
      <c r="Z904" s="129"/>
      <c r="AA904" s="129"/>
      <c r="AB904" s="129"/>
      <c r="AC904" s="129"/>
      <c r="AF904" s="351" t="s">
        <v>890</v>
      </c>
      <c r="AG904" s="351"/>
      <c r="AH904" s="351"/>
      <c r="AI904" s="351"/>
      <c r="AJ904">
        <f>SUM(AI828:AI857)</f>
        <v>1483</v>
      </c>
      <c r="AV904">
        <f>SUM(AU828:AU857)</f>
        <v>12</v>
      </c>
      <c r="AY904" s="45">
        <f>SUM(AY581:AY900)</f>
        <v>1889</v>
      </c>
    </row>
    <row r="905" spans="1:99" x14ac:dyDescent="0.55000000000000004">
      <c r="AB905" s="45" t="s">
        <v>827</v>
      </c>
      <c r="AD905" s="45">
        <f>SUM(AD810:AD816)</f>
        <v>17671</v>
      </c>
      <c r="AE905" s="45"/>
      <c r="AF905" s="45"/>
      <c r="AG905" s="45"/>
      <c r="AH905" s="45"/>
      <c r="AI905" s="45">
        <f>SUM(AI810:AI816)</f>
        <v>1903</v>
      </c>
      <c r="AJ905">
        <f>SUM(AI858:AI899)</f>
        <v>82</v>
      </c>
      <c r="AR905">
        <f>SUM(AQ769:AQ796)</f>
        <v>1699</v>
      </c>
      <c r="AV905">
        <f>SUM(AU857:AU880)</f>
        <v>574</v>
      </c>
    </row>
    <row r="906" spans="1:99" x14ac:dyDescent="0.55000000000000004">
      <c r="AF906">
        <f>SUM(AD188:AD558)</f>
        <v>10740</v>
      </c>
    </row>
    <row r="907" spans="1:99" x14ac:dyDescent="0.55000000000000004">
      <c r="AG907" t="s">
        <v>916</v>
      </c>
      <c r="AJ907">
        <f>SUM(AI857:AI888)</f>
        <v>80</v>
      </c>
    </row>
  </sheetData>
  <mergeCells count="35">
    <mergeCell ref="AF903:AI903"/>
    <mergeCell ref="AF904:AI904"/>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71"/>
  <sheetViews>
    <sheetView zoomScaleNormal="100" workbookViewId="0">
      <pane xSplit="3" ySplit="1" topLeftCell="D648" activePane="bottomRight" state="frozen"/>
      <selection pane="topRight" activeCell="C1" sqref="C1"/>
      <selection pane="bottomLeft" activeCell="A2" sqref="A2"/>
      <selection pane="bottomRight" activeCell="D661" sqref="D661"/>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6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8"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8"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8"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8"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8" ht="17.5" customHeight="1" x14ac:dyDescent="0.55000000000000004">
      <c r="B661" s="264"/>
      <c r="C661" s="1"/>
      <c r="J661" s="264"/>
      <c r="AG661" s="1"/>
      <c r="AH661" s="265"/>
      <c r="AI661" s="265"/>
      <c r="AK661" s="265"/>
    </row>
    <row r="662" spans="2:38" ht="17.5" customHeight="1" x14ac:dyDescent="0.55000000000000004">
      <c r="B662" s="264"/>
      <c r="C662" s="1"/>
      <c r="E662" s="292"/>
      <c r="J662" s="264"/>
      <c r="AG662" s="1"/>
      <c r="AH662" s="265"/>
      <c r="AI662" s="265"/>
    </row>
    <row r="663" spans="2:38" x14ac:dyDescent="0.55000000000000004">
      <c r="B663" s="239"/>
      <c r="C663" s="1"/>
      <c r="AG663" s="277">
        <v>1</v>
      </c>
    </row>
    <row r="664" spans="2:38" s="263" customFormat="1" ht="5" customHeight="1" x14ac:dyDescent="0.55000000000000004">
      <c r="B664" s="262"/>
      <c r="C664" s="261"/>
      <c r="AF664" s="5"/>
    </row>
    <row r="665" spans="2:38" ht="5.5" customHeight="1" x14ac:dyDescent="0.55000000000000004">
      <c r="B665" s="255"/>
      <c r="C665" s="1"/>
    </row>
    <row r="666" spans="2:38" x14ac:dyDescent="0.55000000000000004">
      <c r="B666">
        <f>SUM(B2:B665)</f>
        <v>16515</v>
      </c>
      <c r="C666" s="1" t="s">
        <v>348</v>
      </c>
      <c r="D666" s="27">
        <f t="shared" ref="D666:J666" si="97">SUM(D2:D665)</f>
        <v>4136</v>
      </c>
      <c r="E666" s="27">
        <f t="shared" si="97"/>
        <v>3599</v>
      </c>
      <c r="F666" s="27">
        <f t="shared" si="97"/>
        <v>1280</v>
      </c>
      <c r="G666">
        <f t="shared" si="97"/>
        <v>1004</v>
      </c>
      <c r="H666">
        <f t="shared" si="97"/>
        <v>1507</v>
      </c>
      <c r="I666" s="27">
        <f t="shared" si="97"/>
        <v>1168</v>
      </c>
      <c r="J666" s="27">
        <f t="shared" si="97"/>
        <v>3821</v>
      </c>
      <c r="K666">
        <f t="shared" ref="K666:AE666" si="98">SUM(K2:K665)</f>
        <v>578</v>
      </c>
      <c r="L666">
        <f t="shared" si="98"/>
        <v>14</v>
      </c>
      <c r="M666">
        <f t="shared" si="98"/>
        <v>44</v>
      </c>
      <c r="N666">
        <f t="shared" si="98"/>
        <v>107</v>
      </c>
      <c r="O666" s="27">
        <f t="shared" si="98"/>
        <v>372</v>
      </c>
      <c r="P666">
        <f t="shared" si="98"/>
        <v>18</v>
      </c>
      <c r="Q666">
        <f t="shared" si="98"/>
        <v>26</v>
      </c>
      <c r="R666">
        <f t="shared" si="98"/>
        <v>206</v>
      </c>
      <c r="S666">
        <f t="shared" si="98"/>
        <v>50</v>
      </c>
      <c r="T666">
        <f t="shared" si="98"/>
        <v>120</v>
      </c>
      <c r="U666">
        <f t="shared" si="98"/>
        <v>132</v>
      </c>
      <c r="V666">
        <f t="shared" si="98"/>
        <v>206</v>
      </c>
      <c r="W666">
        <f t="shared" si="98"/>
        <v>9</v>
      </c>
      <c r="X666">
        <f t="shared" si="98"/>
        <v>59</v>
      </c>
      <c r="Y666">
        <f t="shared" si="98"/>
        <v>177</v>
      </c>
      <c r="Z666">
        <f t="shared" si="98"/>
        <v>162</v>
      </c>
      <c r="AA666">
        <f t="shared" si="98"/>
        <v>1</v>
      </c>
      <c r="AB666">
        <f t="shared" si="98"/>
        <v>383</v>
      </c>
      <c r="AC666">
        <f t="shared" si="98"/>
        <v>71</v>
      </c>
      <c r="AD666">
        <f t="shared" si="98"/>
        <v>545</v>
      </c>
      <c r="AE666">
        <f t="shared" si="98"/>
        <v>541</v>
      </c>
      <c r="AL666" s="265"/>
    </row>
    <row r="667" spans="2:38" x14ac:dyDescent="0.55000000000000004">
      <c r="C667" s="1"/>
    </row>
    <row r="668" spans="2:38" ht="5" customHeight="1" x14ac:dyDescent="0.55000000000000004">
      <c r="C668" s="1"/>
    </row>
    <row r="671" spans="2:38" x14ac:dyDescent="0.55000000000000004">
      <c r="B671" s="239"/>
      <c r="K67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5" zoomScale="70" zoomScaleNormal="70" workbookViewId="0">
      <selection activeCell="Y131" sqref="Y13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05"/>
  <sheetViews>
    <sheetView topLeftCell="A2" workbookViewId="0">
      <pane xSplit="2" ySplit="2" topLeftCell="C695" activePane="bottomRight" state="frozen"/>
      <selection activeCell="O24" sqref="O24"/>
      <selection pane="topRight" activeCell="O24" sqref="O24"/>
      <selection pane="bottomLeft" activeCell="O24" sqref="O24"/>
      <selection pane="bottomRight" activeCell="E705" sqref="E70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+A698+1</f>
        <v>701</v>
      </c>
      <c r="B699" s="248"/>
      <c r="C699" s="45"/>
      <c r="D699" t="s">
        <v>925</v>
      </c>
      <c r="E699">
        <v>24</v>
      </c>
      <c r="F699">
        <f>+F698+1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+A699+1</f>
        <v>702</v>
      </c>
      <c r="B700" s="248"/>
      <c r="C700" s="45"/>
      <c r="D700" t="s">
        <v>926</v>
      </c>
      <c r="E700">
        <v>24</v>
      </c>
      <c r="F700">
        <f>+F699+1</f>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+A700+1</f>
        <v>703</v>
      </c>
      <c r="B701" s="248"/>
      <c r="C701" s="45"/>
      <c r="D701" t="s">
        <v>927</v>
      </c>
      <c r="E701">
        <v>24</v>
      </c>
      <c r="F701">
        <f>+F700+1</f>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B702" s="248"/>
      <c r="C702" s="45"/>
      <c r="G702" s="1"/>
      <c r="H702" s="129"/>
      <c r="I702" s="247"/>
      <c r="J702" s="129"/>
      <c r="K702" s="252"/>
      <c r="L702" s="275"/>
      <c r="M702" s="5"/>
      <c r="N702" s="252"/>
      <c r="O702" s="129"/>
      <c r="P702" s="129"/>
      <c r="Q702" s="6"/>
      <c r="R702" s="276"/>
      <c r="S702" s="238"/>
      <c r="T702" s="253"/>
      <c r="U702" s="278"/>
      <c r="V702" s="5"/>
      <c r="W702" s="27"/>
      <c r="X702" s="253"/>
      <c r="Y702" s="5"/>
      <c r="Z702" s="250"/>
    </row>
    <row r="703" spans="1:26" x14ac:dyDescent="0.55000000000000004">
      <c r="B703" s="248"/>
      <c r="C703" s="45"/>
      <c r="G703" s="1"/>
      <c r="H703" s="128"/>
      <c r="I703" s="285"/>
      <c r="J703" s="128"/>
      <c r="K703" s="286"/>
      <c r="L703" s="287"/>
      <c r="M703" s="285"/>
      <c r="N703" s="286"/>
      <c r="O703" s="128"/>
      <c r="P703" s="285"/>
      <c r="Q703" s="288"/>
      <c r="R703" s="289"/>
      <c r="S703" s="288"/>
      <c r="T703" s="128"/>
      <c r="U703" s="290"/>
      <c r="V703" s="285"/>
      <c r="W703" s="285"/>
      <c r="X703" s="128"/>
      <c r="Y703" s="285"/>
      <c r="Z703" s="128"/>
    </row>
    <row r="704" spans="1:26" ht="7.5" customHeight="1" x14ac:dyDescent="0.55000000000000004">
      <c r="H704" s="285"/>
      <c r="I704" s="285"/>
      <c r="J704" s="285"/>
      <c r="K704" s="285"/>
      <c r="L704" s="291"/>
      <c r="M704" s="285"/>
      <c r="N704" s="285"/>
      <c r="O704" s="285"/>
      <c r="P704" s="285"/>
      <c r="Q704" s="285"/>
      <c r="R704" s="291"/>
      <c r="S704" s="285"/>
      <c r="T704" s="285"/>
      <c r="U704" s="285"/>
      <c r="V704" s="285"/>
      <c r="W704" s="285"/>
      <c r="X704" s="128"/>
      <c r="Y704" s="285"/>
      <c r="Z704" s="128"/>
    </row>
    <row r="705" spans="8:26" x14ac:dyDescent="0.55000000000000004">
      <c r="H705" s="285"/>
      <c r="I705" s="285"/>
      <c r="J705" s="285"/>
      <c r="K705" s="285"/>
      <c r="L705" s="291"/>
      <c r="M705" s="285"/>
      <c r="N705" s="285"/>
      <c r="O705" s="285"/>
      <c r="P705" s="285"/>
      <c r="Q705" s="285"/>
      <c r="R705" s="291"/>
      <c r="S705" s="285"/>
      <c r="T705" s="285"/>
      <c r="U705" s="285"/>
      <c r="V705" s="285"/>
      <c r="W705" s="285"/>
      <c r="X705" s="128"/>
      <c r="Y705" s="285"/>
      <c r="Z70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1" t="s">
        <v>2</v>
      </c>
      <c r="C4" s="35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1" t="s">
        <v>38</v>
      </c>
      <c r="CI4" s="351"/>
      <c r="CJ4" s="351"/>
      <c r="CK4" s="351"/>
      <c r="CL4" s="351"/>
    </row>
    <row r="5" spans="2:90" x14ac:dyDescent="0.55000000000000004">
      <c r="B5" t="s">
        <v>3</v>
      </c>
      <c r="C5" t="s">
        <v>1</v>
      </c>
      <c r="D5" s="351" t="s">
        <v>4</v>
      </c>
      <c r="E5" s="35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2022-06-10T08:20:17Z</dcterms:modified>
</cp:coreProperties>
</file>