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162AEC2A-092F-4D68-A350-1930EAC9C22A}"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20" i="5" l="1"/>
  <c r="CT920" i="5"/>
  <c r="CS920" i="5"/>
  <c r="CR920" i="5"/>
  <c r="CQ920" i="5"/>
  <c r="CP920" i="5"/>
  <c r="CO920" i="5"/>
  <c r="CN920" i="5"/>
  <c r="CM920" i="5"/>
  <c r="CL920" i="5"/>
  <c r="CK920" i="5"/>
  <c r="CJ920" i="5"/>
  <c r="CI920" i="5"/>
  <c r="CH920" i="5"/>
  <c r="CG920" i="5"/>
  <c r="CF920" i="5"/>
  <c r="CE920" i="5"/>
  <c r="CD920" i="5"/>
  <c r="CC920" i="5"/>
  <c r="CB920" i="5"/>
  <c r="CA920" i="5"/>
  <c r="BZ920" i="5"/>
  <c r="BY920" i="5"/>
  <c r="BX920" i="5"/>
  <c r="BW920" i="5"/>
  <c r="BV920" i="5"/>
  <c r="BT920" i="5"/>
  <c r="BS920" i="5"/>
  <c r="BR920" i="5"/>
  <c r="BQ920" i="5"/>
  <c r="BO920" i="5"/>
  <c r="BN920" i="5"/>
  <c r="BM920" i="5"/>
  <c r="BL920" i="5"/>
  <c r="BK920" i="5" s="1"/>
  <c r="BJ920" i="5"/>
  <c r="BI920" i="5"/>
  <c r="BH920" i="5"/>
  <c r="BG920" i="5"/>
  <c r="BF920" i="5"/>
  <c r="BE920" i="5"/>
  <c r="BD920" i="5"/>
  <c r="BC920" i="5"/>
  <c r="BA920" i="5"/>
  <c r="AZ920" i="5"/>
  <c r="AX920" i="5"/>
  <c r="AW920" i="5"/>
  <c r="AE921" i="2"/>
  <c r="AB921" i="2"/>
  <c r="AA921" i="2"/>
  <c r="Z921" i="2"/>
  <c r="X921" i="2"/>
  <c r="W921" i="2"/>
  <c r="P921" i="2"/>
  <c r="O921" i="2"/>
  <c r="M921" i="2"/>
  <c r="K921" i="2"/>
  <c r="H921" i="2"/>
  <c r="Y921" i="2" s="1"/>
  <c r="AU920" i="5"/>
  <c r="AS920" i="5"/>
  <c r="AQ920" i="5"/>
  <c r="AM920" i="5"/>
  <c r="AK920" i="5"/>
  <c r="AI920" i="5"/>
  <c r="AG920" i="5"/>
  <c r="AD920" i="5"/>
  <c r="AE920" i="5" s="1"/>
  <c r="AC920" i="5"/>
  <c r="AB920" i="5"/>
  <c r="AA920" i="5"/>
  <c r="Z920" i="5"/>
  <c r="Y920" i="5"/>
  <c r="C920" i="5"/>
  <c r="D920" i="5" s="1"/>
  <c r="AJ683" i="7"/>
  <c r="AI683" i="7"/>
  <c r="AG683" i="7"/>
  <c r="J683" i="7"/>
  <c r="B683" i="7" s="1"/>
  <c r="AK683" i="7" s="1"/>
  <c r="AH683" i="7" s="1"/>
  <c r="Z724" i="6"/>
  <c r="Y724" i="6"/>
  <c r="V724" i="6"/>
  <c r="X724" i="6" s="1"/>
  <c r="U724" i="6"/>
  <c r="T724" i="6"/>
  <c r="S724" i="6"/>
  <c r="R724" i="6"/>
  <c r="N724" i="6"/>
  <c r="L724" i="6"/>
  <c r="K724" i="6"/>
  <c r="I724" i="6"/>
  <c r="W724" i="6" s="1"/>
  <c r="F724" i="6"/>
  <c r="A724" i="6"/>
  <c r="AE920" i="2"/>
  <c r="AA920" i="2"/>
  <c r="Z920" i="2"/>
  <c r="X920" i="2"/>
  <c r="W920" i="2"/>
  <c r="P920" i="2"/>
  <c r="CS919" i="5"/>
  <c r="CR919" i="5"/>
  <c r="CM919" i="5"/>
  <c r="CL919" i="5"/>
  <c r="CJ919" i="5"/>
  <c r="CI919" i="5"/>
  <c r="CF919" i="5"/>
  <c r="CE919" i="5"/>
  <c r="CD919" i="5"/>
  <c r="CC919" i="5"/>
  <c r="CB919" i="5"/>
  <c r="CA919" i="5"/>
  <c r="BZ919" i="5"/>
  <c r="BY919" i="5"/>
  <c r="BX919" i="5"/>
  <c r="BT919" i="5"/>
  <c r="BS919" i="5"/>
  <c r="BR919" i="5"/>
  <c r="BQ919" i="5"/>
  <c r="BM919" i="5"/>
  <c r="BL919" i="5"/>
  <c r="BH919" i="5"/>
  <c r="BF919" i="5"/>
  <c r="BE919" i="5"/>
  <c r="BJ919" i="5" s="1"/>
  <c r="BN919" i="5" s="1"/>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P931" i="5"/>
  <c r="AP930" i="5"/>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BE918" i="5"/>
  <c r="BJ918" i="5" s="1"/>
  <c r="BN918" i="5" s="1"/>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AH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BP920" i="5" l="1"/>
  <c r="I921" i="2"/>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BK913" i="5" l="1"/>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25"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25"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2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3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N931" i="5" s="1"/>
  <c r="AD889" i="5"/>
  <c r="AC889" i="5"/>
  <c r="AB889" i="5"/>
  <c r="AA889" i="5"/>
  <c r="Z889" i="5"/>
  <c r="CP889" i="5" s="1"/>
  <c r="AJ652" i="7"/>
  <c r="AI652" i="7"/>
  <c r="AG652" i="7"/>
  <c r="J652" i="7"/>
  <c r="B652" i="7" s="1"/>
  <c r="AK652" i="7" s="1"/>
  <c r="Y693" i="6"/>
  <c r="V693" i="6"/>
  <c r="U693" i="6"/>
  <c r="CQ889" i="5" l="1"/>
  <c r="AJ931" i="5"/>
  <c r="AT931" i="5"/>
  <c r="CK889" i="5"/>
  <c r="CS889" i="5"/>
  <c r="AU925" i="5"/>
  <c r="CJ889" i="5"/>
  <c r="AH931"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30" i="5" l="1"/>
  <c r="AN929"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30" i="5" l="1"/>
  <c r="AT930" i="5"/>
  <c r="AV930" i="5"/>
  <c r="CK858" i="5"/>
  <c r="BV858" i="5"/>
  <c r="AH930"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2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6" i="5"/>
  <c r="AE839" i="2"/>
  <c r="AA839" i="2"/>
  <c r="Z839" i="2"/>
  <c r="X839" i="2"/>
  <c r="W839" i="2"/>
  <c r="P839" i="2"/>
  <c r="O689" i="7"/>
  <c r="G689"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T929" i="5" s="1"/>
  <c r="AO828" i="5"/>
  <c r="AP929" i="5" s="1"/>
  <c r="AM828" i="5"/>
  <c r="AI828" i="5"/>
  <c r="AJ929" i="5" s="1"/>
  <c r="AG828" i="5"/>
  <c r="AD828" i="5"/>
  <c r="AH929" i="5" s="1"/>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E828" i="2"/>
  <c r="AA828" i="2"/>
  <c r="Z828" i="2"/>
  <c r="X828" i="2"/>
  <c r="W828" i="2"/>
  <c r="P828" i="2"/>
  <c r="J590" i="7"/>
  <c r="AV927" i="5" l="1"/>
  <c r="AV929" i="5"/>
  <c r="CK828" i="5"/>
  <c r="AJ927"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T928" i="5" s="1"/>
  <c r="AO797" i="5"/>
  <c r="AM797" i="5"/>
  <c r="AK797" i="5"/>
  <c r="AN928" i="5" s="1"/>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J928" i="5" l="1"/>
  <c r="AP928" i="5"/>
  <c r="AH928" i="5"/>
  <c r="AV928" i="5"/>
  <c r="CK797" i="5"/>
  <c r="AJ926" i="5"/>
  <c r="AV92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5" i="5"/>
  <c r="AJ925"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5"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7" i="5"/>
  <c r="AS581" i="5"/>
  <c r="CU581" i="5" s="1"/>
  <c r="AG581" i="5"/>
  <c r="CK581" i="5" s="1"/>
  <c r="X68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8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8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8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AE924" i="5"/>
  <c r="AH204" i="7"/>
  <c r="AH208" i="7"/>
  <c r="AH205" i="7"/>
  <c r="AH206" i="7"/>
  <c r="AH203" i="7"/>
  <c r="AH207" i="7"/>
  <c r="BK441" i="5"/>
  <c r="BK442" i="5"/>
  <c r="BK444" i="5"/>
  <c r="BK443" i="5"/>
  <c r="BK440" i="5"/>
  <c r="BW443" i="5"/>
  <c r="CO444" i="5"/>
  <c r="BV444" i="5"/>
  <c r="BV924" i="5" s="1"/>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5" i="5"/>
  <c r="CL378" i="5" l="1"/>
  <c r="CI378" i="5"/>
  <c r="CE378" i="5"/>
  <c r="CD378" i="5"/>
  <c r="CC378" i="5"/>
  <c r="CB378" i="5"/>
  <c r="CA378" i="5"/>
  <c r="BZ378" i="5"/>
  <c r="BY378" i="5"/>
  <c r="BX378" i="5"/>
  <c r="BT378" i="5"/>
  <c r="BS378" i="5"/>
  <c r="BR378" i="5"/>
  <c r="BQ378" i="5"/>
  <c r="BL378" i="5"/>
  <c r="BM378" i="5"/>
  <c r="BH378" i="5"/>
  <c r="BF378" i="5"/>
  <c r="BB925"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89"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89" i="7"/>
  <c r="AD689" i="7"/>
  <c r="AB689" i="7"/>
  <c r="Y689" i="7"/>
  <c r="N689" i="7"/>
  <c r="E689"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BI382" i="5"/>
  <c r="BG382" i="5" s="1"/>
  <c r="H304" i="2"/>
  <c r="Y303" i="2"/>
  <c r="M275" i="2"/>
  <c r="AB274" i="2"/>
  <c r="I274" i="2"/>
  <c r="D919" i="5" l="1"/>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89" i="7"/>
  <c r="T689" i="7"/>
  <c r="R689" i="7"/>
  <c r="Z689" i="7"/>
  <c r="AC68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89" i="7"/>
  <c r="AJ371" i="7"/>
  <c r="S689" i="7"/>
  <c r="B371" i="7"/>
  <c r="AK371" i="7" s="1"/>
  <c r="U689"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89" i="7"/>
  <c r="K689" i="7"/>
  <c r="AJ392" i="7"/>
  <c r="I689"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20" i="2" l="1"/>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AB904" i="2"/>
  <c r="I904" i="2"/>
  <c r="AB903" i="2"/>
  <c r="I903" i="2"/>
  <c r="AB902" i="2"/>
  <c r="I902" i="2"/>
  <c r="AB901" i="2"/>
  <c r="I901" i="2"/>
  <c r="AB900" i="2"/>
  <c r="I900" i="2"/>
  <c r="AB899" i="2"/>
  <c r="I899" i="2"/>
  <c r="AB898" i="2"/>
  <c r="I898" i="2"/>
  <c r="W566" i="6"/>
  <c r="I567" i="6"/>
  <c r="AB920" i="2" l="1"/>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89" i="7"/>
  <c r="AJ536" i="7"/>
  <c r="H689" i="7"/>
  <c r="AI536" i="7"/>
  <c r="B536" i="7"/>
  <c r="AK536" i="7" s="1"/>
  <c r="L68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89" i="7"/>
  <c r="B573" i="7"/>
  <c r="AK573" i="7" s="1"/>
  <c r="AJ573" i="7"/>
  <c r="B689"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s="1"/>
</calcChain>
</file>

<file path=xl/sharedStrings.xml><?xml version="1.0" encoding="utf-8"?>
<sst xmlns="http://schemas.openxmlformats.org/spreadsheetml/2006/main" count="1262" uniqueCount="952">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</sst>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国家衛健委発表に基づく感染状況!$AE$374:$AE$924</c:f>
              <c:numCache>
                <c:formatCode>m"月"d"日"</c:formatCode>
                <c:ptCount val="5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numCache>
            </c:numRef>
          </c:cat>
          <c:val>
            <c:numRef>
              <c:f>国家衛健委発表に基づく感染状況!$AF$374:$AF$924</c:f>
              <c:numCache>
                <c:formatCode>#,##0_);[Red]\(#,##0\)</c:formatCode>
                <c:ptCount val="5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省市別輸入症例数変化!$D$2:$D$686</c:f>
              <c:numCache>
                <c:formatCode>General</c:formatCode>
                <c:ptCount val="68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省市別輸入症例数変化!$E$2:$E$686</c:f>
              <c:numCache>
                <c:formatCode>General</c:formatCode>
                <c:ptCount val="68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省市別輸入症例数変化!$F$2:$F$686</c:f>
              <c:numCache>
                <c:formatCode>General</c:formatCode>
                <c:ptCount val="68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省市別輸入症例数変化!$G$2:$G$686</c:f>
              <c:numCache>
                <c:formatCode>General</c:formatCode>
                <c:ptCount val="68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省市別輸入症例数変化!$H$2:$H$686</c:f>
              <c:numCache>
                <c:formatCode>General</c:formatCode>
                <c:ptCount val="68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省市別輸入症例数変化!$I$2:$I$686</c:f>
              <c:numCache>
                <c:formatCode>General</c:formatCode>
                <c:ptCount val="68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省市別輸入症例数変化!$J$2:$J$686</c:f>
              <c:numCache>
                <c:formatCode>0_);[Red]\(0\)</c:formatCode>
                <c:ptCount val="68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香港マカオ台湾の患者・海外輸入症例・無症状病原体保有者!$BR$29:$BR$923</c:f>
              <c:numCache>
                <c:formatCode>General</c:formatCode>
                <c:ptCount val="89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香港マカオ台湾の患者・海外輸入症例・無症状病原体保有者!$BS$29:$BS$923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香港マカオ台湾の患者・海外輸入症例・無症状病原体保有者!$BT$29:$BT$923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香港マカオ台湾の患者・海外輸入症例・無症状病原体保有者!$AX$169:$AX$923</c:f>
              <c:numCache>
                <c:formatCode>m"月"d"日"</c:formatCode>
                <c:ptCount val="7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numCache>
            </c:numRef>
          </c:cat>
          <c:val>
            <c:numRef>
              <c:f>香港マカオ台湾の患者・海外輸入症例・無症状病原体保有者!$AY$169:$AY$923</c:f>
              <c:numCache>
                <c:formatCode>General</c:formatCode>
                <c:ptCount val="75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香港マカオ台湾の患者・海外輸入症例・無症状病原体保有者!$AX$169:$AX$923</c:f>
              <c:numCache>
                <c:formatCode>m"月"d"日"</c:formatCode>
                <c:ptCount val="7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numCache>
            </c:numRef>
          </c:cat>
          <c:val>
            <c:numRef>
              <c:f>香港マカオ台湾の患者・海外輸入症例・無症状病原体保有者!$BB$169:$BB$923</c:f>
              <c:numCache>
                <c:formatCode>General</c:formatCode>
                <c:ptCount val="75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香港マカオ台湾の患者・海外輸入症例・無症状病原体保有者!$AX$169:$AX$923</c:f>
              <c:numCache>
                <c:formatCode>m"月"d"日"</c:formatCode>
                <c:ptCount val="7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numCache>
            </c:numRef>
          </c:cat>
          <c:val>
            <c:numRef>
              <c:f>香港マカオ台湾の患者・海外輸入症例・無症状病原体保有者!$AZ$169:$AZ$923</c:f>
              <c:numCache>
                <c:formatCode>General</c:formatCode>
                <c:ptCount val="75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香港マカオ台湾の患者・海外輸入症例・無症状病原体保有者!$AX$169:$AX$923</c:f>
              <c:numCache>
                <c:formatCode>m"月"d"日"</c:formatCode>
                <c:ptCount val="7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numCache>
            </c:numRef>
          </c:cat>
          <c:val>
            <c:numRef>
              <c:f>香港マカオ台湾の患者・海外輸入症例・無症状病原体保有者!$BC$169:$BC$923</c:f>
              <c:numCache>
                <c:formatCode>General</c:formatCode>
                <c:ptCount val="75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香港マカオ台湾の患者・海外輸入症例・無症状病原体保有者!$CR$485:$CR$923</c:f>
              <c:numCache>
                <c:formatCode>m"月"d"日"</c:formatCode>
                <c:ptCount val="4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numCache>
            </c:numRef>
          </c:cat>
          <c:val>
            <c:numRef>
              <c:f>香港マカオ台湾の患者・海外輸入症例・無症状病原体保有者!$CS$485:$CS$923</c:f>
              <c:numCache>
                <c:formatCode>General</c:formatCode>
                <c:ptCount val="43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香港マカオ台湾の患者・海外輸入症例・無症状病原体保有者!$CR$485:$CR$923</c:f>
              <c:numCache>
                <c:formatCode>m"月"d"日"</c:formatCode>
                <c:ptCount val="4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numCache>
            </c:numRef>
          </c:cat>
          <c:val>
            <c:numRef>
              <c:f>香港マカオ台湾の患者・海外輸入症例・無症状病原体保有者!$CT$485:$CT$923</c:f>
              <c:numCache>
                <c:formatCode>General</c:formatCode>
                <c:ptCount val="43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香港マカオ台湾の患者・海外輸入症例・無症状病原体保有者!$BJ$97:$BJ$922</c:f>
              <c:numCache>
                <c:formatCode>m"月"d"日"</c:formatCode>
                <c:ptCount val="8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numCache>
            </c:numRef>
          </c:cat>
          <c:val>
            <c:numRef>
              <c:f>香港マカオ台湾の患者・海外輸入症例・無症状病原体保有者!$BK$97:$BK$922</c:f>
              <c:numCache>
                <c:formatCode>General</c:formatCode>
                <c:ptCount val="82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香港マカオ台湾の患者・海外輸入症例・無症状病原体保有者!$BJ$97:$BJ$922</c:f>
              <c:numCache>
                <c:formatCode>m"月"d"日"</c:formatCode>
                <c:ptCount val="8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numCache>
            </c:numRef>
          </c:cat>
          <c:val>
            <c:numRef>
              <c:f>香港マカオ台湾の患者・海外輸入症例・無症状病原体保有者!$BL$97:$BL$922</c:f>
              <c:numCache>
                <c:formatCode>General</c:formatCode>
                <c:ptCount val="82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香港マカオ台湾の患者・海外輸入症例・無症状病原体保有者!$CM$29:$CM$923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香港マカオ台湾の患者・海外輸入症例・無症状病原体保有者!$CK$29:$CK$923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香港マカオ台湾の患者・海外輸入症例・無症状病原体保有者!$CJ$29:$CJ$923</c:f>
              <c:numCache>
                <c:formatCode>General</c:formatCode>
                <c:ptCount val="8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香港マカオ台湾の患者・海外輸入症例・無症状病原体保有者!$CK$29:$CK$923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香港マカオ台湾の患者・海外輸入症例・無症状病原体保有者!$CI$29:$CI$923</c15:sqref>
                        </c15:formulaRef>
                      </c:ext>
                    </c:extLst>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extLst>
                      <c:ext uri="{02D57815-91ED-43cb-92C2-25804820EDAC}">
                        <c15:formulaRef>
                          <c15:sqref>香港マカオ台湾の患者・海外輸入症例・無症状病原体保有者!$CJ$29:$CJ$923</c15:sqref>
                        </c15:formulaRef>
                      </c:ext>
                    </c:extLst>
                    <c:numCache>
                      <c:formatCode>General</c:formatCode>
                      <c:ptCount val="8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国家衛健委発表に基づく感染状況!$AE$374:$AE$924</c:f>
              <c:numCache>
                <c:formatCode>m"月"d"日"</c:formatCode>
                <c:ptCount val="5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numCache>
            </c:numRef>
          </c:cat>
          <c:val>
            <c:numRef>
              <c:f>国家衛健委発表に基づく感染状況!$AF$374:$AF$924</c:f>
              <c:numCache>
                <c:formatCode>#,##0_);[Red]\(#,##0\)</c:formatCode>
                <c:ptCount val="5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省市別輸入症例数変化!$AH$2:$AH$685</c:f>
              <c:numCache>
                <c:formatCode>0_);[Red]\(0\)</c:formatCode>
                <c:ptCount val="68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省市別輸入症例数変化!$AI$2:$AI$685</c:f>
              <c:numCache>
                <c:formatCode>0_);[Red]\(0\)</c:formatCode>
                <c:ptCount val="68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numCache>
            </c:numRef>
          </c:cat>
          <c:val>
            <c:numRef>
              <c:f>省市別輸入症例数変化!$AJ$2:$AJ$685</c:f>
              <c:numCache>
                <c:formatCode>General</c:formatCode>
                <c:ptCount val="68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国家衛健委発表に基づく感染状況!$W$27:$W$925</c:f>
              <c:numCache>
                <c:formatCode>m"月"d"日"</c:formatCode>
                <c:ptCount val="8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numCache>
            </c:numRef>
          </c:cat>
          <c:val>
            <c:numRef>
              <c:f>国家衛健委発表に基づく感染状況!$X$27:$X$925</c:f>
              <c:numCache>
                <c:formatCode>#,##0_);[Red]\(#,##0\)</c:formatCode>
                <c:ptCount val="8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国家衛健委発表に基づく感染状況!$W$27:$W$925</c:f>
              <c:numCache>
                <c:formatCode>m"月"d"日"</c:formatCode>
                <c:ptCount val="8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numCache>
            </c:numRef>
          </c:cat>
          <c:val>
            <c:numRef>
              <c:f>国家衛健委発表に基づく感染状況!$Y$27:$Y$925</c:f>
              <c:numCache>
                <c:formatCode>General</c:formatCode>
                <c:ptCount val="8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香港マカオ台湾の患者・海外輸入症例・無症状病原体保有者!$CP$189:$CP$922</c:f>
              <c:numCache>
                <c:formatCode>m"月"d"日"</c:formatCode>
                <c:ptCount val="7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numCache>
            </c:numRef>
          </c:cat>
          <c:val>
            <c:numRef>
              <c:f>香港マカオ台湾の患者・海外輸入症例・無症状病原体保有者!$CQ$189:$CQ$922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香港マカオ台湾の患者・海外輸入症例・無症状病原体保有者!$CN$189:$CN$923</c:f>
              <c:numCache>
                <c:formatCode>m"月"d"日"</c:formatCode>
                <c:ptCount val="7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numCache>
            </c:numRef>
          </c:cat>
          <c:val>
            <c:numRef>
              <c:f>香港マカオ台湾の患者・海外輸入症例・無症状病原体保有者!$CO$189:$CO$923</c:f>
              <c:numCache>
                <c:formatCode>General</c:formatCode>
                <c:ptCount val="7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香港マカオ台湾の患者・海外輸入症例・無症状病原体保有者!$BJ$97:$BJ$922</c:f>
              <c:numCache>
                <c:formatCode>m"月"d"日"</c:formatCode>
                <c:ptCount val="8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numCache>
            </c:numRef>
          </c:cat>
          <c:val>
            <c:numRef>
              <c:f>香港マカオ台湾の患者・海外輸入症例・無症状病原体保有者!$BL$97:$BL$922</c:f>
              <c:numCache>
                <c:formatCode>General</c:formatCode>
                <c:ptCount val="82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香港マカオ台湾の患者・海外輸入症例・無症状病原体保有者!$BJ$97:$BJ$922</c:f>
              <c:numCache>
                <c:formatCode>m"月"d"日"</c:formatCode>
                <c:ptCount val="8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numCache>
            </c:numRef>
          </c:cat>
          <c:val>
            <c:numRef>
              <c:f>香港マカオ台湾の患者・海外輸入症例・無症状病原体保有者!$BK$97:$BK$922</c:f>
              <c:numCache>
                <c:formatCode>General</c:formatCode>
                <c:ptCount val="82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国家衛健委発表に基づく感染状況!$W$27:$W$924</c:f>
              <c:numCache>
                <c:formatCode>m"月"d"日"</c:formatCode>
                <c:ptCount val="8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numCache>
            </c:numRef>
          </c:cat>
          <c:val>
            <c:numRef>
              <c:f>国家衛健委発表に基づく感染状況!$X$27:$X$924</c:f>
              <c:numCache>
                <c:formatCode>#,##0_);[Red]\(#,##0\)</c:formatCode>
                <c:ptCount val="8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国家衛健委発表に基づく感染状況!$W$27:$W$924</c:f>
              <c:numCache>
                <c:formatCode>m"月"d"日"</c:formatCode>
                <c:ptCount val="8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numCache>
            </c:numRef>
          </c:cat>
          <c:val>
            <c:numRef>
              <c:f>国家衛健委発表に基づく感染状況!$Y$27:$Y$924</c:f>
              <c:numCache>
                <c:formatCode>General</c:formatCode>
                <c:ptCount val="8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香港マカオ台湾の患者・海外輸入症例・無症状病原体保有者!$CP$189:$CP$922</c:f>
              <c:numCache>
                <c:formatCode>m"月"d"日"</c:formatCode>
                <c:ptCount val="7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numCache>
            </c:numRef>
          </c:cat>
          <c:val>
            <c:numRef>
              <c:f>香港マカオ台湾の患者・海外輸入症例・無症状病原体保有者!$CQ$189:$CQ$922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香港マカオ台湾の患者・海外輸入症例・無症状病原体保有者!$CN$189:$CN$923</c:f>
              <c:numCache>
                <c:formatCode>m"月"d"日"</c:formatCode>
                <c:ptCount val="7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numCache>
            </c:numRef>
          </c:cat>
          <c:val>
            <c:numRef>
              <c:f>香港マカオ台湾の患者・海外輸入症例・無症状病原体保有者!$CO$189:$CO$923</c:f>
              <c:numCache>
                <c:formatCode>General</c:formatCode>
                <c:ptCount val="7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国家衛健委発表に基づく感染状況!$Z$27:$Z$922</c:f>
              <c:numCache>
                <c:formatCode>m"月"d"日"</c:formatCode>
                <c:ptCount val="8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numCache>
            </c:numRef>
          </c:cat>
          <c:val>
            <c:numRef>
              <c:f>国家衛健委発表に基づく感染状況!$AA$27:$AA$922</c:f>
              <c:numCache>
                <c:formatCode>General</c:formatCode>
                <c:ptCount val="8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国家衛健委発表に基づく感染状況!$Z$27:$Z$922</c:f>
              <c:numCache>
                <c:formatCode>m"月"d"日"</c:formatCode>
                <c:ptCount val="8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numCache>
            </c:numRef>
          </c:cat>
          <c:val>
            <c:numRef>
              <c:f>国家衛健委発表に基づく感染状況!$AB$27:$AB$922</c:f>
              <c:numCache>
                <c:formatCode>General</c:formatCode>
                <c:ptCount val="8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香港マカオ台湾の患者・海外輸入症例・無症状病原体保有者!$BE$70:$BE$923</c:f>
              <c:numCache>
                <c:formatCode>m"月"d"日"</c:formatCode>
                <c:ptCount val="8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numCache>
            </c:numRef>
          </c:cat>
          <c:val>
            <c:numRef>
              <c:f>香港マカオ台湾の患者・海外輸入症例・無症状病原体保有者!$BF$70:$BF$923</c:f>
              <c:numCache>
                <c:formatCode>General</c:formatCode>
                <c:ptCount val="85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香港マカオ台湾の患者・海外輸入症例・無症状病原体保有者!$BE$70:$BE$923</c:f>
              <c:numCache>
                <c:formatCode>m"月"d"日"</c:formatCode>
                <c:ptCount val="8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numCache>
            </c:numRef>
          </c:cat>
          <c:val>
            <c:numRef>
              <c:f>香港マカオ台湾の患者・海外輸入症例・無症状病原体保有者!$BG$70:$BG$923</c:f>
              <c:numCache>
                <c:formatCode>General</c:formatCode>
                <c:ptCount val="85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香港マカオ台湾の患者・海外輸入症例・無症状病原体保有者!$BY$29:$BY$923</c:f>
              <c:numCache>
                <c:formatCode>General</c:formatCode>
                <c:ptCount val="89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香港マカオ台湾の患者・海外輸入症例・無症状病原体保有者!$BZ$29:$BZ$923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香港マカオ台湾の患者・海外輸入症例・無症状病原体保有者!$CA$29:$CA$923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香港マカオ台湾の患者・海外輸入症例・無症状病原体保有者!$CC$29:$CC$923</c:f>
              <c:numCache>
                <c:formatCode>General</c:formatCode>
                <c:ptCount val="89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香港マカオ台湾の患者・海外輸入症例・無症状病原体保有者!$CD$29:$CD$923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香港マカオ台湾の患者・海外輸入症例・無症状病原体保有者!$CE$29:$CE$923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香港マカオ台湾の患者・海外輸入症例・無症状病原体保有者!$CM$29:$CM$923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香港マカオ台湾の患者・海外輸入症例・無症状病原体保有者!$CJ$29:$CJ$923</c:f>
              <c:numCache>
                <c:formatCode>General</c:formatCode>
                <c:ptCount val="8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香港マカオ台湾の患者・海外輸入症例・無症状病原体保有者!$CI$29:$CI$923</c:f>
              <c:numCache>
                <c:formatCode>m"月"d"日"</c:formatCode>
                <c:ptCount val="8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numCache>
            </c:numRef>
          </c:cat>
          <c:val>
            <c:numRef>
              <c:f>香港マカオ台湾の患者・海外輸入症例・無症状病原体保有者!$CK$29:$CK$923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香港マカオ台湾の患者・海外輸入症例・無症状病原体保有者!$CP$189:$CP$922</c:f>
              <c:numCache>
                <c:formatCode>m"月"d"日"</c:formatCode>
                <c:ptCount val="7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numCache>
            </c:numRef>
          </c:cat>
          <c:val>
            <c:numRef>
              <c:f>香港マカオ台湾の患者・海外輸入症例・無症状病原体保有者!$CQ$189:$CQ$922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香港マカオ台湾の患者・海外輸入症例・無症状病原体保有者!$CN$189:$CN$923</c:f>
              <c:numCache>
                <c:formatCode>m"月"d"日"</c:formatCode>
                <c:ptCount val="7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numCache>
            </c:numRef>
          </c:cat>
          <c:val>
            <c:numRef>
              <c:f>香港マカオ台湾の患者・海外輸入症例・無症状病原体保有者!$CO$189:$CO$923</c:f>
              <c:numCache>
                <c:formatCode>General</c:formatCode>
                <c:ptCount val="7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43"/>
  <sheetViews>
    <sheetView zoomScale="98" zoomScaleNormal="98" workbookViewId="0">
      <pane xSplit="2" ySplit="5" topLeftCell="C913" activePane="bottomRight" state="frozen"/>
      <selection pane="topRight" activeCell="C1" sqref="C1"/>
      <selection pane="bottomLeft" activeCell="A8" sqref="A8"/>
      <selection pane="bottomRight" activeCell="C922" sqref="C92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44745</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+G806-香港マカオ台湾の患者・海外輸入症例・無症状病原体保有者!B922</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+G807-香港マカオ台湾の患者・海外輸入症例・無症状病原体保有者!B923</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+G808-香港マカオ台湾の患者・海外輸入症例・無症状病原体保有者!B924</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+G809-香港マカオ台湾の患者・海外輸入症例・無症状病原体保有者!B925</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+G810-香港マカオ台湾の患者・海外輸入症例・無症状病原体保有者!B926</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+G811-香港マカオ台湾の患者・海外輸入症例・無症状病原体保有者!B927</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 si="500">+B921</f>
        <v>44744</v>
      </c>
      <c r="X921" s="122">
        <f t="shared" ref="X921" si="501">+G921</f>
        <v>104</v>
      </c>
      <c r="Y921">
        <f t="shared" ref="Y921" si="502">+H921</f>
        <v>225851</v>
      </c>
      <c r="Z921" s="123">
        <f t="shared" ref="Z921" si="503">+B921</f>
        <v>44744</v>
      </c>
      <c r="AA921">
        <f t="shared" ref="AA921" si="504">+L921</f>
        <v>0</v>
      </c>
      <c r="AB921">
        <f t="shared" ref="AB921" si="505">+M921</f>
        <v>5226</v>
      </c>
      <c r="AC921">
        <v>373</v>
      </c>
      <c r="AE921" s="1">
        <f t="shared" ref="AE921" si="506">+B921</f>
        <v>44744</v>
      </c>
      <c r="AF921" s="293">
        <v>0</v>
      </c>
    </row>
    <row r="922" spans="2:32" x14ac:dyDescent="0.55000000000000004">
      <c r="B922" s="220"/>
      <c r="C922" s="48"/>
      <c r="D922" s="84"/>
      <c r="E922" s="110"/>
      <c r="F922" s="57"/>
      <c r="G922" s="48"/>
      <c r="H922" s="89"/>
      <c r="I922" s="89"/>
      <c r="J922" s="48"/>
      <c r="K922" s="56"/>
      <c r="L922" s="48"/>
      <c r="M922" s="89"/>
      <c r="N922" s="48"/>
      <c r="O922" s="89"/>
      <c r="P922" s="111"/>
      <c r="Q922" s="57"/>
      <c r="R922" s="48"/>
      <c r="S922" s="118"/>
      <c r="T922" s="57"/>
      <c r="U922" s="78"/>
      <c r="W922" s="1"/>
      <c r="X922" s="122"/>
      <c r="Z922" s="123"/>
      <c r="AE922" s="1"/>
      <c r="AF922" s="293"/>
    </row>
    <row r="923" spans="2:32" x14ac:dyDescent="0.55000000000000004">
      <c r="B923" s="220"/>
      <c r="C923" s="48"/>
      <c r="D923" s="84"/>
      <c r="E923" s="110"/>
      <c r="F923" s="57"/>
      <c r="G923" s="48"/>
      <c r="H923" s="89"/>
      <c r="I923" s="89"/>
      <c r="J923" s="48"/>
      <c r="K923" s="56"/>
      <c r="L923" s="48"/>
      <c r="M923" s="89"/>
      <c r="N923" s="48"/>
      <c r="O923" s="89"/>
      <c r="P923" s="111"/>
      <c r="Q923" s="57"/>
      <c r="R923" s="48"/>
      <c r="S923" s="118"/>
      <c r="T923" s="57"/>
      <c r="U923" s="78"/>
      <c r="W923" s="1"/>
      <c r="X923" s="122"/>
      <c r="Z923" s="123"/>
      <c r="AE923" s="1"/>
      <c r="AF923" s="293"/>
    </row>
    <row r="924" spans="2:32" ht="18.5" thickBot="1" x14ac:dyDescent="0.6">
      <c r="B924" s="66"/>
      <c r="C924" s="59"/>
      <c r="D924" s="49"/>
      <c r="E924" s="61"/>
      <c r="F924" s="60"/>
      <c r="G924" s="48"/>
      <c r="H924" s="89"/>
      <c r="I924" s="89"/>
      <c r="J924" s="59"/>
      <c r="K924" s="56"/>
      <c r="L924" s="48"/>
      <c r="M924" s="89"/>
      <c r="N924" s="48"/>
      <c r="O924" s="89"/>
      <c r="P924" s="111"/>
      <c r="Q924" s="60"/>
      <c r="R924" s="48"/>
      <c r="S924" s="60"/>
      <c r="T924" s="60"/>
      <c r="U924" s="78"/>
      <c r="W924" s="1"/>
      <c r="X924" s="122"/>
      <c r="Z924" s="123"/>
      <c r="AE924" s="1"/>
      <c r="AF924" s="293"/>
    </row>
    <row r="925" spans="2:32" ht="9.5" customHeight="1" thickBot="1" x14ac:dyDescent="0.6">
      <c r="B925" s="66"/>
      <c r="C925" s="79"/>
      <c r="D925" s="80"/>
      <c r="E925" s="82"/>
      <c r="F925" s="95"/>
      <c r="G925" s="79"/>
      <c r="H925" s="82"/>
      <c r="I925" s="82"/>
      <c r="J925" s="79"/>
      <c r="K925" s="82"/>
      <c r="L925" s="79"/>
      <c r="M925" s="82"/>
      <c r="N925" s="83"/>
      <c r="O925" s="81"/>
      <c r="P925" s="94"/>
      <c r="Q925" s="95"/>
      <c r="R925" s="120"/>
      <c r="S925" s="95"/>
      <c r="T925" s="95"/>
      <c r="U925" s="67"/>
      <c r="AF925" s="293"/>
    </row>
    <row r="926" spans="2:32" x14ac:dyDescent="0.55000000000000004">
      <c r="M926" s="296">
        <f>SUM(L845:L862)</f>
        <v>503</v>
      </c>
      <c r="AF926" s="293"/>
    </row>
    <row r="927" spans="2:32" ht="13" customHeight="1" x14ac:dyDescent="0.55000000000000004">
      <c r="E927" s="112"/>
      <c r="F927" s="113"/>
      <c r="G927" s="112" t="s">
        <v>80</v>
      </c>
      <c r="H927" s="113"/>
      <c r="I927" s="113"/>
      <c r="J927" s="113"/>
      <c r="U927" s="72"/>
      <c r="AF927" s="293"/>
    </row>
    <row r="928" spans="2:32" ht="13" customHeight="1" x14ac:dyDescent="0.55000000000000004">
      <c r="E928" s="112" t="s">
        <v>98</v>
      </c>
      <c r="F928" s="113"/>
      <c r="G928" s="300" t="s">
        <v>79</v>
      </c>
      <c r="H928" s="301"/>
      <c r="I928" s="112" t="s">
        <v>106</v>
      </c>
      <c r="J928" s="113"/>
      <c r="AF928" s="293"/>
    </row>
    <row r="929" spans="2:32" ht="13" customHeight="1" x14ac:dyDescent="0.55000000000000004">
      <c r="B929" s="129"/>
      <c r="E929" s="114" t="s">
        <v>108</v>
      </c>
      <c r="F929" s="113"/>
      <c r="G929" s="115"/>
      <c r="H929" s="115"/>
      <c r="I929" s="112" t="s">
        <v>107</v>
      </c>
      <c r="J929" s="113"/>
      <c r="AF929" s="293"/>
    </row>
    <row r="930" spans="2:32" ht="18.5" customHeight="1" x14ac:dyDescent="0.55000000000000004">
      <c r="E930" s="112" t="s">
        <v>96</v>
      </c>
      <c r="F930" s="113"/>
      <c r="G930" s="112" t="s">
        <v>97</v>
      </c>
      <c r="H930" s="113"/>
      <c r="I930" s="113"/>
      <c r="J930" s="113"/>
      <c r="AF930" s="293"/>
    </row>
    <row r="931" spans="2:32" ht="13" customHeight="1" x14ac:dyDescent="0.55000000000000004">
      <c r="E931" s="112" t="s">
        <v>98</v>
      </c>
      <c r="F931" s="113"/>
      <c r="G931" s="112" t="s">
        <v>99</v>
      </c>
      <c r="H931" s="113"/>
      <c r="I931" s="113"/>
      <c r="J931" s="113"/>
      <c r="AF931" s="293"/>
    </row>
    <row r="932" spans="2:32" ht="13" customHeight="1" x14ac:dyDescent="0.55000000000000004">
      <c r="E932" s="112" t="s">
        <v>98</v>
      </c>
      <c r="F932" s="113"/>
      <c r="G932" s="112" t="s">
        <v>100</v>
      </c>
      <c r="H932" s="113"/>
      <c r="I932" s="113"/>
      <c r="J932" s="113"/>
      <c r="AF932" s="293"/>
    </row>
    <row r="933" spans="2:32" ht="13" customHeight="1" x14ac:dyDescent="0.55000000000000004">
      <c r="E933" s="112" t="s">
        <v>101</v>
      </c>
      <c r="F933" s="113"/>
      <c r="G933" s="112" t="s">
        <v>102</v>
      </c>
      <c r="H933" s="113"/>
      <c r="I933" s="113"/>
      <c r="J933" s="113"/>
      <c r="AF933" s="293"/>
    </row>
    <row r="934" spans="2:32" ht="13" customHeight="1" x14ac:dyDescent="0.55000000000000004">
      <c r="E934" s="112" t="s">
        <v>103</v>
      </c>
      <c r="F934" s="113"/>
      <c r="G934" s="112" t="s">
        <v>104</v>
      </c>
      <c r="H934" s="113"/>
      <c r="I934" s="113"/>
      <c r="J934" s="113"/>
      <c r="AF934" s="293"/>
    </row>
    <row r="935" spans="2:32" x14ac:dyDescent="0.55000000000000004">
      <c r="AF935" s="293"/>
    </row>
    <row r="936" spans="2:32" x14ac:dyDescent="0.55000000000000004">
      <c r="AF936" s="293"/>
    </row>
    <row r="937" spans="2:32" x14ac:dyDescent="0.55000000000000004">
      <c r="AF937" s="293"/>
    </row>
    <row r="938" spans="2:32" x14ac:dyDescent="0.55000000000000004">
      <c r="AF938" s="293"/>
    </row>
    <row r="939" spans="2:32" x14ac:dyDescent="0.55000000000000004">
      <c r="AF939" s="293"/>
    </row>
    <row r="940" spans="2:32" x14ac:dyDescent="0.55000000000000004">
      <c r="AF940" s="293"/>
    </row>
    <row r="941" spans="2:32" x14ac:dyDescent="0.55000000000000004">
      <c r="AF941" s="293"/>
    </row>
    <row r="942" spans="2:32" x14ac:dyDescent="0.55000000000000004">
      <c r="AF942" s="293"/>
    </row>
    <row r="943" spans="2:32" x14ac:dyDescent="0.55000000000000004">
      <c r="AF943" s="293"/>
    </row>
  </sheetData>
  <mergeCells count="12">
    <mergeCell ref="G928:H92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31"/>
  <sheetViews>
    <sheetView topLeftCell="A6" zoomScaleNormal="100" workbookViewId="0">
      <pane xSplit="1" ySplit="2" topLeftCell="B918" activePane="bottomRight" state="frozen"/>
      <selection activeCell="A6" sqref="A6"/>
      <selection pane="topRight" activeCell="B6" sqref="B6"/>
      <selection pane="bottomLeft" activeCell="A8" sqref="A8"/>
      <selection pane="bottomRight" activeCell="C929" sqref="C929"/>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7" t="s">
        <v>130</v>
      </c>
      <c r="C4" s="348"/>
      <c r="D4" s="348"/>
      <c r="E4" s="348"/>
      <c r="F4" s="348"/>
      <c r="G4" s="348"/>
      <c r="H4" s="348"/>
      <c r="I4" s="348"/>
      <c r="J4" s="348"/>
      <c r="K4" s="349"/>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1" t="s">
        <v>76</v>
      </c>
      <c r="B5" s="325" t="s">
        <v>134</v>
      </c>
      <c r="C5" s="323"/>
      <c r="D5" s="323"/>
      <c r="E5" s="323"/>
      <c r="F5" s="326" t="s">
        <v>135</v>
      </c>
      <c r="G5" s="323" t="s">
        <v>131</v>
      </c>
      <c r="H5" s="323"/>
      <c r="I5" s="323"/>
      <c r="J5" s="323" t="s">
        <v>132</v>
      </c>
      <c r="K5" s="324"/>
      <c r="L5" s="352" t="s">
        <v>69</v>
      </c>
      <c r="M5" s="353"/>
      <c r="N5" s="356" t="s">
        <v>9</v>
      </c>
      <c r="O5" s="357"/>
      <c r="P5" s="364" t="s">
        <v>128</v>
      </c>
      <c r="Q5" s="365"/>
      <c r="R5" s="365"/>
      <c r="S5" s="366"/>
      <c r="T5" s="372" t="s">
        <v>88</v>
      </c>
      <c r="U5" s="373"/>
      <c r="V5" s="373"/>
      <c r="W5" s="373"/>
      <c r="X5" s="374"/>
      <c r="Y5" s="130"/>
      <c r="Z5" s="321" t="s">
        <v>76</v>
      </c>
      <c r="AA5" s="341" t="s">
        <v>161</v>
      </c>
      <c r="AB5" s="342"/>
      <c r="AC5" s="343"/>
      <c r="AD5" s="336" t="s">
        <v>142</v>
      </c>
      <c r="AE5" s="337"/>
      <c r="AF5" s="338"/>
      <c r="AG5" s="338"/>
      <c r="AH5" s="338"/>
      <c r="AI5" s="338"/>
      <c r="AJ5" s="339"/>
      <c r="AK5" s="360" t="s">
        <v>143</v>
      </c>
      <c r="AL5" s="338"/>
      <c r="AM5" s="338"/>
      <c r="AN5" s="338"/>
      <c r="AO5" s="338"/>
      <c r="AP5" s="361"/>
      <c r="AQ5" s="360" t="s">
        <v>144</v>
      </c>
      <c r="AR5" s="338"/>
      <c r="AS5" s="338"/>
      <c r="AT5" s="338"/>
      <c r="AU5" s="338"/>
      <c r="AV5" s="370"/>
    </row>
    <row r="6" spans="1:97" ht="28.5" customHeight="1" x14ac:dyDescent="0.55000000000000004">
      <c r="A6" s="321"/>
      <c r="B6" s="329" t="s">
        <v>148</v>
      </c>
      <c r="C6" s="330"/>
      <c r="D6" s="333" t="s">
        <v>86</v>
      </c>
      <c r="E6" s="331" t="s">
        <v>136</v>
      </c>
      <c r="F6" s="327"/>
      <c r="G6" s="333" t="s">
        <v>133</v>
      </c>
      <c r="H6" s="333" t="s">
        <v>9</v>
      </c>
      <c r="I6" s="333" t="s">
        <v>86</v>
      </c>
      <c r="J6" s="333" t="s">
        <v>133</v>
      </c>
      <c r="K6" s="334" t="s">
        <v>9</v>
      </c>
      <c r="L6" s="354"/>
      <c r="M6" s="355"/>
      <c r="N6" s="358"/>
      <c r="O6" s="359"/>
      <c r="P6" s="367"/>
      <c r="Q6" s="368"/>
      <c r="R6" s="368"/>
      <c r="S6" s="369"/>
      <c r="T6" s="375"/>
      <c r="U6" s="376"/>
      <c r="V6" s="376"/>
      <c r="W6" s="376"/>
      <c r="X6" s="377"/>
      <c r="Y6" s="130"/>
      <c r="Z6" s="321"/>
      <c r="AA6" s="344"/>
      <c r="AB6" s="345"/>
      <c r="AC6" s="346"/>
      <c r="AD6" s="378" t="s">
        <v>141</v>
      </c>
      <c r="AE6" s="379"/>
      <c r="AF6" s="340"/>
      <c r="AG6" s="340" t="s">
        <v>140</v>
      </c>
      <c r="AH6" s="340"/>
      <c r="AI6" s="340" t="s">
        <v>132</v>
      </c>
      <c r="AJ6" s="350"/>
      <c r="AK6" s="362" t="s">
        <v>141</v>
      </c>
      <c r="AL6" s="340"/>
      <c r="AM6" s="340" t="s">
        <v>140</v>
      </c>
      <c r="AN6" s="340"/>
      <c r="AO6" s="340" t="s">
        <v>132</v>
      </c>
      <c r="AP6" s="363"/>
      <c r="AQ6" s="362" t="s">
        <v>141</v>
      </c>
      <c r="AR6" s="340"/>
      <c r="AS6" s="340" t="s">
        <v>140</v>
      </c>
      <c r="AT6" s="340"/>
      <c r="AU6" s="340"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2"/>
      <c r="B7" s="140" t="s">
        <v>133</v>
      </c>
      <c r="C7" s="132" t="s">
        <v>9</v>
      </c>
      <c r="D7" s="328"/>
      <c r="E7" s="332"/>
      <c r="F7" s="328"/>
      <c r="G7" s="328"/>
      <c r="H7" s="328"/>
      <c r="I7" s="328"/>
      <c r="J7" s="328"/>
      <c r="K7" s="33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2"/>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20" si="1276">+BA835+1</f>
        <v>415</v>
      </c>
      <c r="BB839" s="129">
        <v>1</v>
      </c>
      <c r="BC839" s="27">
        <f t="shared" ref="BC839:BC844" si="1277">+BC838+BB839</f>
        <v>1624</v>
      </c>
      <c r="BD839" s="237">
        <f t="shared" ref="BD839:BD920"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20"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20"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21"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1"/>
        <v>749</v>
      </c>
      <c r="AX910" s="236">
        <f t="shared" ref="AX910" si="1533">+A910</f>
        <v>44734</v>
      </c>
      <c r="AY910" s="6">
        <v>3</v>
      </c>
      <c r="AZ910" s="237">
        <f t="shared" ref="AZ910" si="1534">+AZ909+AY910</f>
        <v>2505</v>
      </c>
      <c r="BA910" s="237">
        <f t="shared" si="1276"/>
        <v>435</v>
      </c>
      <c r="BB910" s="129">
        <v>0</v>
      </c>
      <c r="BC910" s="27">
        <f t="shared" ref="BC910" si="1535">+BC909+BB910</f>
        <v>1646</v>
      </c>
      <c r="BD910" s="237">
        <f t="shared" si="1278"/>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8"/>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v>0</v>
      </c>
      <c r="AP911" s="186">
        <v>0</v>
      </c>
      <c r="AQ911" s="185">
        <f t="shared" si="1530"/>
        <v>48320</v>
      </c>
      <c r="AR911" s="154">
        <v>3487599</v>
      </c>
      <c r="AS911" s="183">
        <f t="shared" si="1531"/>
        <v>0</v>
      </c>
      <c r="AT911" s="154">
        <v>13742</v>
      </c>
      <c r="AU911" s="183">
        <f t="shared" si="1532"/>
        <v>166</v>
      </c>
      <c r="AV911" s="187">
        <v>5817</v>
      </c>
      <c r="AW911" s="237">
        <f t="shared" si="1311"/>
        <v>750</v>
      </c>
      <c r="AX911" s="236">
        <f t="shared" ref="AX911" si="1585">+A911</f>
        <v>44735</v>
      </c>
      <c r="AY911" s="6">
        <v>1</v>
      </c>
      <c r="AZ911" s="237">
        <f t="shared" ref="AZ911" si="1586">+AZ910+AY911</f>
        <v>2506</v>
      </c>
      <c r="BA911" s="237">
        <f t="shared" si="1276"/>
        <v>433</v>
      </c>
      <c r="BB911" s="129">
        <v>0</v>
      </c>
      <c r="BC911" s="27">
        <f t="shared" ref="BC911" si="1587">+BC910+BB911</f>
        <v>1646</v>
      </c>
      <c r="BD911" s="237">
        <f t="shared" si="1278"/>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8"/>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1"/>
        <v>751</v>
      </c>
      <c r="AX912" s="236">
        <f t="shared" ref="AX912" si="1643">+A912</f>
        <v>44736</v>
      </c>
      <c r="AY912" s="6">
        <v>2</v>
      </c>
      <c r="AZ912" s="237">
        <f t="shared" ref="AZ912" si="1644">+AZ911+AY912</f>
        <v>2508</v>
      </c>
      <c r="BA912" s="237">
        <f t="shared" si="1276"/>
        <v>434</v>
      </c>
      <c r="BB912" s="129">
        <v>0</v>
      </c>
      <c r="BC912" s="27">
        <f t="shared" ref="BC912" si="1645">+BC911+BB912</f>
        <v>1646</v>
      </c>
      <c r="BD912" s="237">
        <f t="shared" si="1278"/>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8"/>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1"/>
        <v>752</v>
      </c>
      <c r="AX913" s="236">
        <f t="shared" ref="AX913" si="1700">+A913</f>
        <v>44737</v>
      </c>
      <c r="AY913" s="6">
        <v>1</v>
      </c>
      <c r="AZ913" s="237">
        <f t="shared" ref="AZ913" si="1701">+AZ912+AY913</f>
        <v>2509</v>
      </c>
      <c r="BA913" s="237">
        <f t="shared" si="1276"/>
        <v>435</v>
      </c>
      <c r="BB913" s="129">
        <v>0</v>
      </c>
      <c r="BC913" s="27">
        <f t="shared" ref="BC913" si="1702">+BC912+BB913</f>
        <v>1646</v>
      </c>
      <c r="BD913" s="237">
        <f t="shared" si="1278"/>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8"/>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1"/>
        <v>753</v>
      </c>
      <c r="AX914" s="236">
        <f t="shared" ref="AX914" si="1756">+A914</f>
        <v>44738</v>
      </c>
      <c r="AY914" s="6">
        <v>3</v>
      </c>
      <c r="AZ914" s="237">
        <f t="shared" ref="AZ914" si="1757">+AZ913+AY914</f>
        <v>2512</v>
      </c>
      <c r="BA914" s="237">
        <f t="shared" si="1276"/>
        <v>436</v>
      </c>
      <c r="BB914" s="129">
        <v>0</v>
      </c>
      <c r="BC914" s="27">
        <f t="shared" ref="BC914" si="1758">+BC913+BB914</f>
        <v>1646</v>
      </c>
      <c r="BD914" s="237">
        <f t="shared" si="1278"/>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8"/>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1"/>
        <v>754</v>
      </c>
      <c r="AX915" s="236">
        <f t="shared" ref="AX915" si="1815">+A915</f>
        <v>44739</v>
      </c>
      <c r="AY915" s="6">
        <v>0</v>
      </c>
      <c r="AZ915" s="237">
        <f t="shared" ref="AZ915" si="1816">+AZ914+AY915</f>
        <v>2512</v>
      </c>
      <c r="BA915" s="237">
        <f t="shared" si="1276"/>
        <v>434</v>
      </c>
      <c r="BB915" s="129">
        <v>0</v>
      </c>
      <c r="BC915" s="27">
        <f t="shared" ref="BC915" si="1817">+BC914+BB915</f>
        <v>1646</v>
      </c>
      <c r="BD915" s="237">
        <f t="shared" si="1278"/>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8"/>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v>0</v>
      </c>
      <c r="AP916" s="186">
        <v>0</v>
      </c>
      <c r="AQ916" s="185">
        <f t="shared" si="1812"/>
        <v>44417</v>
      </c>
      <c r="AR916" s="154">
        <v>3686338</v>
      </c>
      <c r="AS916" s="183">
        <f t="shared" si="1813"/>
        <v>0</v>
      </c>
      <c r="AT916" s="154">
        <v>13742</v>
      </c>
      <c r="AU916" s="183">
        <f t="shared" ref="AU916" si="1869">+AV916-AV915</f>
        <v>103</v>
      </c>
      <c r="AV916" s="187">
        <v>6448</v>
      </c>
      <c r="AW916" s="237">
        <f t="shared" si="1311"/>
        <v>755</v>
      </c>
      <c r="AX916" s="236">
        <f t="shared" ref="AX916" si="1870">+A916</f>
        <v>44740</v>
      </c>
      <c r="AY916" s="6">
        <v>0</v>
      </c>
      <c r="AZ916" s="237">
        <f t="shared" ref="AZ916" si="1871">+AZ915+AY916</f>
        <v>2512</v>
      </c>
      <c r="BA916" s="237">
        <f t="shared" si="1276"/>
        <v>435</v>
      </c>
      <c r="BB916" s="129">
        <v>0</v>
      </c>
      <c r="BC916" s="27">
        <f t="shared" ref="BC916" si="1872">+BC915+BB916</f>
        <v>1646</v>
      </c>
      <c r="BD916" s="237">
        <f t="shared" si="1278"/>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8"/>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1"/>
        <v>756</v>
      </c>
      <c r="AX917" s="236">
        <f t="shared" ref="AX917" si="1928">+A917</f>
        <v>44741</v>
      </c>
      <c r="AY917" s="6">
        <v>1</v>
      </c>
      <c r="AZ917" s="237">
        <f t="shared" ref="AZ917" si="1929">+AZ916+AY917</f>
        <v>2513</v>
      </c>
      <c r="BA917" s="237">
        <f t="shared" si="1276"/>
        <v>436</v>
      </c>
      <c r="BB917" s="129">
        <v>0</v>
      </c>
      <c r="BC917" s="27">
        <f t="shared" ref="BC917" si="1930">+BC916+BB917</f>
        <v>1646</v>
      </c>
      <c r="BD917" s="237">
        <f t="shared" si="1278"/>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8"/>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1"/>
        <v>757</v>
      </c>
      <c r="AX918" s="236">
        <f t="shared" ref="AX918" si="1987">+A918</f>
        <v>44742</v>
      </c>
      <c r="AY918" s="6">
        <v>0</v>
      </c>
      <c r="AZ918" s="237">
        <f t="shared" ref="AZ918" si="1988">+AZ917+AY918</f>
        <v>2513</v>
      </c>
      <c r="BA918" s="237">
        <f t="shared" si="1276"/>
        <v>437</v>
      </c>
      <c r="BB918" s="129">
        <v>0</v>
      </c>
      <c r="BC918" s="27">
        <f t="shared" ref="BC918" si="1989">+BC917+BB918</f>
        <v>1646</v>
      </c>
      <c r="BD918" s="237">
        <f t="shared" si="1278"/>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8"/>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v>0</v>
      </c>
      <c r="AP919" s="186">
        <v>0</v>
      </c>
      <c r="AQ919" s="185">
        <f t="shared" ref="AQ919" si="2041">+AR919-AR918</f>
        <v>35766</v>
      </c>
      <c r="AR919" s="154">
        <v>3803049</v>
      </c>
      <c r="AS919" s="183">
        <f t="shared" si="1985"/>
        <v>0</v>
      </c>
      <c r="AT919" s="154">
        <v>13742</v>
      </c>
      <c r="AU919" s="183">
        <f t="shared" si="1986"/>
        <v>121</v>
      </c>
      <c r="AV919" s="187">
        <v>6772</v>
      </c>
      <c r="AW919" s="237">
        <f t="shared" si="1311"/>
        <v>758</v>
      </c>
      <c r="AX919" s="236">
        <f t="shared" ref="AX919" si="2042">+A919</f>
        <v>44743</v>
      </c>
      <c r="AY919" s="6">
        <v>0</v>
      </c>
      <c r="AZ919" s="237">
        <f t="shared" ref="AZ919" si="2043">+AZ918+AY919</f>
        <v>2513</v>
      </c>
      <c r="BA919" s="237">
        <f t="shared" si="1276"/>
        <v>435</v>
      </c>
      <c r="BB919" s="129">
        <v>0</v>
      </c>
      <c r="BC919" s="27">
        <f t="shared" ref="BC919" si="2044">+BC918+BB919</f>
        <v>1646</v>
      </c>
      <c r="BD919" s="237">
        <f t="shared" si="1278"/>
        <v>470</v>
      </c>
      <c r="BE919" s="228">
        <f t="shared" ref="BE919" si="2045">+Z919</f>
        <v>44743</v>
      </c>
      <c r="BF919" s="131">
        <f t="shared" ref="BF919:BF920" si="2046">+B919</f>
        <v>34</v>
      </c>
      <c r="BG919" s="131">
        <f t="shared" ref="BG919" si="2047">+BI919</f>
        <v>19425</v>
      </c>
      <c r="BH919" s="228">
        <f t="shared" ref="BH919" si="2048">+A919</f>
        <v>44743</v>
      </c>
      <c r="BI919" s="131">
        <f t="shared" ref="BI919" si="2049">+C919</f>
        <v>19425</v>
      </c>
      <c r="BJ919" s="1">
        <f t="shared" ref="BJ919" si="2050">+BE919</f>
        <v>44743</v>
      </c>
      <c r="BK919">
        <f t="shared" ref="BK919:BK920" si="2051">+BM919-BL919</f>
        <v>145</v>
      </c>
      <c r="BL919">
        <f t="shared" ref="BL919:BL920" si="2052">+M919</f>
        <v>51</v>
      </c>
      <c r="BM919">
        <f t="shared" ref="BM919:BM920" si="2053">+L919</f>
        <v>196</v>
      </c>
      <c r="BN919" s="1">
        <f t="shared" ref="BN919" si="2054">+BJ919</f>
        <v>44743</v>
      </c>
      <c r="BO919">
        <f t="shared" ref="BO919" si="2055">+BO915+BM919</f>
        <v>179878</v>
      </c>
      <c r="BP919">
        <f t="shared" ref="BP919" si="2056">+BP915+BL919</f>
        <v>9870</v>
      </c>
      <c r="BQ919" s="178">
        <f t="shared" ref="BQ919" si="2057">+A919</f>
        <v>44743</v>
      </c>
      <c r="BR919">
        <f t="shared" ref="BR919:BR920" si="2058">+AF919</f>
        <v>338394</v>
      </c>
      <c r="BS919">
        <f t="shared" ref="BS919:BS920" si="2059">+AH919</f>
        <v>64069</v>
      </c>
      <c r="BT919">
        <f t="shared" ref="BT919:BT920" si="2060">+AJ919</f>
        <v>9402</v>
      </c>
      <c r="BU919">
        <v>15</v>
      </c>
      <c r="BV919">
        <f t="shared" ref="BV919" si="2061">+AD919</f>
        <v>329</v>
      </c>
      <c r="BW919">
        <f t="shared" ref="BW919" si="2062">+BW915+BV919</f>
        <v>74742</v>
      </c>
      <c r="BX919" s="178">
        <f t="shared" ref="BX919" si="2063">+A919</f>
        <v>44743</v>
      </c>
      <c r="BY919">
        <f t="shared" ref="BY919:BY920" si="2064">+AL919</f>
        <v>325</v>
      </c>
      <c r="BZ919">
        <f t="shared" ref="BZ919" si="2065">+AN919</f>
        <v>83</v>
      </c>
      <c r="CA919">
        <f t="shared" ref="CA919" si="2066">+AP919</f>
        <v>0</v>
      </c>
      <c r="CB919" s="178">
        <f t="shared" ref="CB919" si="2067">+A919</f>
        <v>44743</v>
      </c>
      <c r="CC919">
        <f t="shared" ref="CC919:CC920" si="2068">+AR919</f>
        <v>3803049</v>
      </c>
      <c r="CD919">
        <f t="shared" ref="CD919" si="2069">+AT919</f>
        <v>13742</v>
      </c>
      <c r="CE919">
        <f t="shared" ref="CE919:CE920"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8"/>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1"/>
        <v>759</v>
      </c>
      <c r="AX920" s="236">
        <f t="shared" ref="AX920" si="2100">+A920</f>
        <v>44744</v>
      </c>
      <c r="AY920" s="6">
        <v>0</v>
      </c>
      <c r="AZ920" s="237">
        <f t="shared" ref="AZ920" si="2101">+AZ919+AY920</f>
        <v>2513</v>
      </c>
      <c r="BA920" s="237">
        <f t="shared" si="1276"/>
        <v>436</v>
      </c>
      <c r="BB920" s="129">
        <v>0</v>
      </c>
      <c r="BC920" s="27">
        <f t="shared" ref="BC920" si="2102">+BC919+BB920</f>
        <v>1646</v>
      </c>
      <c r="BD920" s="237">
        <f t="shared" si="1278"/>
        <v>471</v>
      </c>
      <c r="BE920" s="228">
        <f t="shared" ref="BE920" si="2103">+Z920</f>
        <v>44744</v>
      </c>
      <c r="BF920" s="131">
        <f t="shared" ref="BF920" si="2104">+B920</f>
        <v>29</v>
      </c>
      <c r="BG920" s="131">
        <f t="shared" ref="BG920" si="2105">+BI920</f>
        <v>19454</v>
      </c>
      <c r="BH920" s="228">
        <f t="shared" ref="BH920" si="2106">+A920</f>
        <v>44744</v>
      </c>
      <c r="BI920" s="131">
        <f t="shared" ref="BI920" si="2107">+C920</f>
        <v>19454</v>
      </c>
      <c r="BJ920" s="1">
        <f t="shared" ref="BJ920" si="2108">+BE920</f>
        <v>44744</v>
      </c>
      <c r="BK920">
        <f t="shared" ref="BK920" si="2109">+BM920-BL920</f>
        <v>310</v>
      </c>
      <c r="BL920">
        <f t="shared" ref="BL920" si="2110">+M920</f>
        <v>59</v>
      </c>
      <c r="BM920">
        <f t="shared" ref="BM920" si="2111">+L920</f>
        <v>369</v>
      </c>
      <c r="BN920" s="1">
        <f t="shared" ref="BN920" si="2112">+BJ920</f>
        <v>44744</v>
      </c>
      <c r="BO920">
        <f t="shared" ref="BO920" si="2113">+BO916+BM920</f>
        <v>183529</v>
      </c>
      <c r="BP920">
        <f t="shared" ref="BP920" si="2114">+BP916+BL920</f>
        <v>9760</v>
      </c>
      <c r="BQ920" s="178">
        <f t="shared" ref="BQ920" si="2115">+A920</f>
        <v>44744</v>
      </c>
      <c r="BR920">
        <f t="shared" ref="BR920" si="2116">+AF920</f>
        <v>338679</v>
      </c>
      <c r="BS920">
        <f t="shared" ref="BS920" si="2117">+AH920</f>
        <v>64131</v>
      </c>
      <c r="BT920">
        <f t="shared" ref="BT920" si="2118">+AJ920</f>
        <v>9405</v>
      </c>
      <c r="BU920">
        <v>15</v>
      </c>
      <c r="BV920">
        <f t="shared" ref="BV920" si="2119">+AD920</f>
        <v>285</v>
      </c>
      <c r="BW920">
        <f t="shared" ref="BW920" si="2120">+BW916+BV920</f>
        <v>88798</v>
      </c>
      <c r="BX920" s="178">
        <f t="shared" ref="BX920" si="2121">+A920</f>
        <v>44744</v>
      </c>
      <c r="BY920">
        <f t="shared" ref="BY920" si="2122">+AL920</f>
        <v>348</v>
      </c>
      <c r="BZ920">
        <f t="shared" ref="BZ920" si="2123">+AN920</f>
        <v>83</v>
      </c>
      <c r="CA920">
        <f t="shared" ref="CA920" si="2124">+AP920</f>
        <v>0</v>
      </c>
      <c r="CB920" s="178">
        <f t="shared" ref="CB920" si="2125">+A920</f>
        <v>44744</v>
      </c>
      <c r="CC920">
        <f t="shared" ref="CC920" si="2126">+AR920</f>
        <v>3837856</v>
      </c>
      <c r="CD920">
        <f t="shared" ref="CD920" si="2127">+AT920</f>
        <v>13742</v>
      </c>
      <c r="CE920">
        <f t="shared" ref="CE920"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c r="B921" s="239"/>
      <c r="C921" s="153"/>
      <c r="D921" s="295"/>
      <c r="E921" s="146"/>
      <c r="F921" s="146"/>
      <c r="G921" s="146"/>
      <c r="H921" s="134"/>
      <c r="I921" s="146"/>
      <c r="J921" s="134"/>
      <c r="K921" s="42"/>
      <c r="L921" s="145"/>
      <c r="M921" s="239"/>
      <c r="N921" s="134"/>
      <c r="O921" s="134"/>
      <c r="P921" s="146"/>
      <c r="Q921" s="146"/>
      <c r="R921" s="134"/>
      <c r="S921" s="134"/>
      <c r="T921" s="146"/>
      <c r="U921" s="146"/>
      <c r="V921" s="134"/>
      <c r="W921" s="42"/>
      <c r="X921" s="147"/>
      <c r="Y921" s="5"/>
      <c r="Z921" s="75"/>
      <c r="AA921" s="229"/>
      <c r="AB921" s="229"/>
      <c r="AC921" s="230"/>
      <c r="AD921" s="182"/>
      <c r="AE921" s="242"/>
      <c r="AF921" s="154"/>
      <c r="AG921" s="183"/>
      <c r="AH921" s="154"/>
      <c r="AI921" s="183"/>
      <c r="AJ921" s="184"/>
      <c r="AK921" s="185"/>
      <c r="AL921" s="154"/>
      <c r="AM921" s="183"/>
      <c r="AN921" s="154"/>
      <c r="AO921" s="183"/>
      <c r="AP921" s="186"/>
      <c r="AQ921" s="185"/>
      <c r="AR921" s="154"/>
      <c r="AS921" s="183"/>
      <c r="AT921" s="154"/>
      <c r="AU921" s="183"/>
      <c r="AV921" s="187"/>
      <c r="AW921" s="237"/>
      <c r="AX921" s="236"/>
      <c r="AY921" s="6"/>
      <c r="AZ921" s="237"/>
      <c r="BA921" s="237"/>
      <c r="BB921" s="129"/>
      <c r="BC921" s="27"/>
      <c r="BD921" s="237"/>
      <c r="BE921" s="228"/>
      <c r="BF921" s="131"/>
      <c r="BG921" s="131"/>
      <c r="BH921" s="228"/>
      <c r="BI921" s="131"/>
      <c r="BJ921" s="1"/>
      <c r="BN921" s="1"/>
      <c r="BQ921" s="178"/>
      <c r="BX921" s="178"/>
      <c r="CB921" s="178"/>
      <c r="CE921">
        <f t="shared" si="1357"/>
        <v>0</v>
      </c>
      <c r="CF921" s="297"/>
      <c r="CI921" s="178"/>
      <c r="CL921" s="178"/>
      <c r="CN921" s="1"/>
      <c r="CO921" s="281"/>
      <c r="CP921" s="1"/>
      <c r="CQ921" s="282"/>
      <c r="CR921" s="178"/>
    </row>
    <row r="922" spans="1:99" ht="18" customHeight="1" x14ac:dyDescent="0.55000000000000004">
      <c r="A922" s="178"/>
      <c r="B922" s="239"/>
      <c r="C922" s="153"/>
      <c r="D922" s="153"/>
      <c r="E922" s="146"/>
      <c r="F922" s="146"/>
      <c r="G922" s="146"/>
      <c r="H922" s="134"/>
      <c r="I922" s="146"/>
      <c r="J922" s="134"/>
      <c r="K922" s="42"/>
      <c r="L922" s="145"/>
      <c r="M922" s="146"/>
      <c r="N922" s="134"/>
      <c r="O922" s="134"/>
      <c r="P922" s="146"/>
      <c r="Q922" s="146"/>
      <c r="R922" s="134"/>
      <c r="S922" s="134"/>
      <c r="T922" s="146"/>
      <c r="U922" s="146"/>
      <c r="V922" s="134"/>
      <c r="W922" s="42"/>
      <c r="X922" s="147"/>
      <c r="Y922" s="5"/>
      <c r="Z922" s="75"/>
      <c r="AA922" s="229"/>
      <c r="AB922" s="229"/>
      <c r="AC922" s="230"/>
      <c r="AD922" s="182"/>
      <c r="AE922" s="242"/>
      <c r="AF922" s="154"/>
      <c r="AG922" s="183"/>
      <c r="AH922" s="154"/>
      <c r="AI922" s="183"/>
      <c r="AJ922" s="184"/>
      <c r="AK922" s="185"/>
      <c r="AL922" s="154"/>
      <c r="AM922" s="183"/>
      <c r="AN922" s="154"/>
      <c r="AO922" s="183"/>
      <c r="AP922" s="186"/>
      <c r="AQ922" s="185"/>
      <c r="AR922" s="154"/>
      <c r="AS922" s="183"/>
      <c r="AT922" s="154"/>
      <c r="AU922" s="183"/>
      <c r="AV922" s="187"/>
      <c r="AW922" s="237"/>
      <c r="AX922" s="236"/>
      <c r="AY922" s="6"/>
      <c r="AZ922" s="237"/>
      <c r="BA922" s="237"/>
      <c r="BB922" s="129"/>
      <c r="BC922" s="27"/>
      <c r="BD922" s="237"/>
      <c r="BE922" s="228"/>
      <c r="BF922" s="131"/>
      <c r="BG922" s="131"/>
      <c r="BH922" s="228"/>
      <c r="BI922" s="131"/>
      <c r="BJ922" s="1"/>
      <c r="BN922" s="1"/>
      <c r="BQ922" s="178"/>
      <c r="BX922" s="178"/>
      <c r="CB922" s="178"/>
      <c r="CI922" s="178"/>
      <c r="CL922" s="178"/>
      <c r="CN922" s="1"/>
      <c r="CO922" s="281"/>
      <c r="CP922" s="1"/>
      <c r="CQ922" s="282"/>
      <c r="CR922" s="178"/>
    </row>
    <row r="923" spans="1:99" ht="7" customHeight="1" thickBot="1" x14ac:dyDescent="0.6">
      <c r="A923" s="66"/>
      <c r="B923" s="145"/>
      <c r="C923" s="153"/>
      <c r="D923" s="146"/>
      <c r="E923" s="146"/>
      <c r="F923" s="146"/>
      <c r="G923" s="146"/>
      <c r="H923" s="134"/>
      <c r="I923" s="146"/>
      <c r="J923" s="134"/>
      <c r="K923" s="147"/>
      <c r="L923" s="145"/>
      <c r="M923" s="146"/>
      <c r="N923" s="134"/>
      <c r="O923" s="134"/>
      <c r="P923" s="146"/>
      <c r="Q923" s="146"/>
      <c r="R923" s="134"/>
      <c r="S923" s="134"/>
      <c r="T923" s="146"/>
      <c r="U923" s="146"/>
      <c r="V923" s="134"/>
      <c r="W923" s="42"/>
      <c r="X923" s="147"/>
      <c r="Z923" s="66"/>
      <c r="AA923" s="64"/>
      <c r="AB923" s="64"/>
      <c r="AC923" s="64"/>
      <c r="AD923" s="182"/>
      <c r="AE923" s="242"/>
      <c r="AF923" s="154"/>
      <c r="AG923" s="183"/>
      <c r="AH923" s="154"/>
      <c r="AI923" s="183"/>
      <c r="AJ923" s="184"/>
      <c r="AK923" s="185"/>
      <c r="AL923" s="154"/>
      <c r="AM923" s="183"/>
      <c r="AN923" s="154"/>
      <c r="AO923" s="183"/>
      <c r="AP923" s="186"/>
      <c r="AQ923" s="185"/>
      <c r="AR923" s="154"/>
      <c r="AS923" s="183"/>
      <c r="AT923" s="154"/>
      <c r="AU923" s="183"/>
      <c r="AV923" s="187"/>
    </row>
    <row r="924" spans="1:99" x14ac:dyDescent="0.55000000000000004">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AE924">
        <f>SUM(AD443:AD448)</f>
        <v>190</v>
      </c>
      <c r="AY924" s="45" t="s">
        <v>474</v>
      </c>
      <c r="BB924" s="45" t="s">
        <v>473</v>
      </c>
      <c r="BV924">
        <f>SUM(BV442:BV923)</f>
        <v>327529</v>
      </c>
    </row>
    <row r="925" spans="1:99" x14ac:dyDescent="0.55000000000000004">
      <c r="B925">
        <f>SUM(B554:B584)</f>
        <v>832</v>
      </c>
      <c r="AA925" s="298">
        <f>+AA881-AA880</f>
        <v>82409</v>
      </c>
      <c r="AE925">
        <f>SUM(AD797:AD922)</f>
        <v>258558</v>
      </c>
      <c r="AI925" s="258">
        <f>SUM(AI189:AI558)</f>
        <v>205</v>
      </c>
      <c r="AJ925">
        <f>SUM(AI797:AI922)</f>
        <v>8661</v>
      </c>
      <c r="AK925">
        <f>SUM(AK907:AK921)</f>
        <v>265</v>
      </c>
      <c r="AT925" s="45">
        <f>SUM(AU908:AU921)</f>
        <v>1647</v>
      </c>
      <c r="AU925">
        <f>SUM(AU889:AU918)</f>
        <v>4396</v>
      </c>
      <c r="AV925">
        <f>SUM(AU854:AU922)</f>
        <v>6012</v>
      </c>
      <c r="AY925" s="45">
        <f>SUM(AY359:AY413)</f>
        <v>69</v>
      </c>
      <c r="BB925" s="45">
        <f>SUM(BB374:BB413)</f>
        <v>941</v>
      </c>
    </row>
    <row r="926" spans="1:99" x14ac:dyDescent="0.55000000000000004">
      <c r="L926">
        <f>SUM(L97:L925)</f>
        <v>693202</v>
      </c>
      <c r="P926">
        <f>SUM(P97:P925)</f>
        <v>31074</v>
      </c>
      <c r="AD926">
        <f>SUM(AD188:AD194)</f>
        <v>82</v>
      </c>
      <c r="AJ926">
        <f>SUM(AI797:AI827)</f>
        <v>7081</v>
      </c>
      <c r="AV926">
        <f>SUM(AU797:AU827)</f>
        <v>0</v>
      </c>
      <c r="AY926" s="45" t="s">
        <v>685</v>
      </c>
    </row>
    <row r="927" spans="1:99" ht="15" customHeight="1" x14ac:dyDescent="0.55000000000000004">
      <c r="A927" s="129"/>
      <c r="D927">
        <f>SUM(B229:B259)</f>
        <v>435</v>
      </c>
      <c r="Z927" s="129"/>
      <c r="AA927" s="129"/>
      <c r="AB927" s="129"/>
      <c r="AC927" s="129"/>
      <c r="AJ927">
        <f>SUM(AI828:AI857)</f>
        <v>1483</v>
      </c>
      <c r="AV927">
        <f>SUM(AU828:AU857)</f>
        <v>12</v>
      </c>
      <c r="AY927" s="45">
        <f>SUM(AY581:AY923)</f>
        <v>2103</v>
      </c>
    </row>
    <row r="928" spans="1:99" x14ac:dyDescent="0.55000000000000004">
      <c r="AB928" s="45" t="s">
        <v>827</v>
      </c>
      <c r="AD928" s="45">
        <f>SUM(AD810:AD816)</f>
        <v>17671</v>
      </c>
      <c r="AH928" s="5">
        <f>SUM(AD797:AD827)</f>
        <v>206192</v>
      </c>
      <c r="AI928" s="6" t="s">
        <v>949</v>
      </c>
      <c r="AJ928" s="5">
        <f>SUM(AI797:AI827)</f>
        <v>7081</v>
      </c>
      <c r="AN928" s="247">
        <f>SUM(AK797:AK827)</f>
        <v>1</v>
      </c>
      <c r="AO928" s="251" t="s">
        <v>949</v>
      </c>
      <c r="AP928" s="247">
        <f>SUM(AO797:AO827)</f>
        <v>0</v>
      </c>
      <c r="AT928" s="27">
        <f>SUM(AQ797:AQ827)</f>
        <v>2905</v>
      </c>
      <c r="AU928" s="238" t="s">
        <v>949</v>
      </c>
      <c r="AV928" s="27">
        <f>SUM(AU797:AU827)</f>
        <v>0</v>
      </c>
    </row>
    <row r="929" spans="34:48" x14ac:dyDescent="0.55000000000000004">
      <c r="AH929" s="5">
        <f>SUM(AD828:AD857)</f>
        <v>44357</v>
      </c>
      <c r="AI929" s="6" t="s">
        <v>948</v>
      </c>
      <c r="AJ929" s="5">
        <f>SUM(AI828:AI857)</f>
        <v>1483</v>
      </c>
      <c r="AN929" s="247">
        <f>SUM(AK828:AK857)</f>
        <v>0</v>
      </c>
      <c r="AO929" s="251" t="s">
        <v>948</v>
      </c>
      <c r="AP929" s="247">
        <f>SUM(AO828:AO857)</f>
        <v>0</v>
      </c>
      <c r="AT929" s="27">
        <f>SUM(AQ828:AQ857)</f>
        <v>92489</v>
      </c>
      <c r="AU929" s="238" t="s">
        <v>948</v>
      </c>
      <c r="AV929" s="27">
        <f>SUM(AU828:AU857)</f>
        <v>12</v>
      </c>
    </row>
    <row r="930" spans="34:48" x14ac:dyDescent="0.55000000000000004">
      <c r="AH930" s="5">
        <f>SUM(AD858:AD888)</f>
        <v>1728</v>
      </c>
      <c r="AI930" s="6" t="s">
        <v>914</v>
      </c>
      <c r="AJ930" s="5">
        <f>SUM(AI858:AI888)</f>
        <v>70</v>
      </c>
      <c r="AN930" s="247">
        <f>SUM(AK858:AK888)</f>
        <v>1</v>
      </c>
      <c r="AO930" s="251" t="s">
        <v>914</v>
      </c>
      <c r="AP930" s="247">
        <f>SUM(AO858:AO888)</f>
        <v>0</v>
      </c>
      <c r="AT930" s="27">
        <f>SUM(AQ858:AQ888)</f>
        <v>1917100</v>
      </c>
      <c r="AU930" s="238" t="s">
        <v>914</v>
      </c>
      <c r="AV930" s="27">
        <f>SUM(AU858:AU888)</f>
        <v>1390</v>
      </c>
    </row>
    <row r="931" spans="34:48" x14ac:dyDescent="0.55000000000000004">
      <c r="AH931" s="5">
        <f>SUM(AD889:AD918)</f>
        <v>5667</v>
      </c>
      <c r="AI931" s="6" t="s">
        <v>947</v>
      </c>
      <c r="AJ931" s="5">
        <f>SUM(AI889:AI918)</f>
        <v>23</v>
      </c>
      <c r="AN931" s="247">
        <f>SUM(AK889:AK918)</f>
        <v>181</v>
      </c>
      <c r="AO931" s="251" t="s">
        <v>947</v>
      </c>
      <c r="AP931" s="247">
        <f>SUM(AO889:AO918)</f>
        <v>0</v>
      </c>
      <c r="AT931" s="27">
        <f>SUM(AQ889:AQ918)</f>
        <v>1734300</v>
      </c>
      <c r="AU931" s="238" t="s">
        <v>947</v>
      </c>
      <c r="AV931"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4"/>
  <sheetViews>
    <sheetView zoomScaleNormal="100" workbookViewId="0">
      <pane xSplit="3" ySplit="1" topLeftCell="D672" activePane="bottomRight" state="frozen"/>
      <selection pane="topRight" activeCell="C1" sqref="C1"/>
      <selection pane="bottomLeft" activeCell="A2" sqref="A2"/>
      <selection pane="bottomRight" activeCell="D684" sqref="D68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c r="C684" s="1"/>
      <c r="J684" s="264"/>
      <c r="AG684" s="1"/>
      <c r="AH684" s="265"/>
      <c r="AI684" s="265"/>
      <c r="AK684" s="265"/>
    </row>
    <row r="685" spans="2:37" ht="17.5" customHeight="1" x14ac:dyDescent="0.55000000000000004">
      <c r="B685" s="264"/>
      <c r="C685" s="1"/>
      <c r="E685" s="292"/>
      <c r="J685" s="264"/>
      <c r="AG685" s="1"/>
      <c r="AH685" s="265"/>
      <c r="AI685" s="265"/>
    </row>
    <row r="686" spans="2:37" x14ac:dyDescent="0.55000000000000004">
      <c r="B686" s="239"/>
      <c r="C686" s="1"/>
      <c r="AG686" s="277">
        <v>1</v>
      </c>
    </row>
    <row r="687" spans="2:37" s="263" customFormat="1" ht="5" customHeight="1" x14ac:dyDescent="0.55000000000000004">
      <c r="B687" s="262"/>
      <c r="C687" s="261"/>
      <c r="AF687" s="5"/>
    </row>
    <row r="688" spans="2:37" ht="5.5" customHeight="1" x14ac:dyDescent="0.55000000000000004">
      <c r="B688" s="255"/>
      <c r="C688" s="1"/>
    </row>
    <row r="689" spans="2:38" x14ac:dyDescent="0.55000000000000004">
      <c r="B689">
        <f>SUM(B2:B688)</f>
        <v>17120</v>
      </c>
      <c r="C689" s="1" t="s">
        <v>348</v>
      </c>
      <c r="D689" s="27">
        <f t="shared" ref="D689:J689" si="180">SUM(D2:D688)</f>
        <v>4232</v>
      </c>
      <c r="E689" s="27">
        <f t="shared" si="180"/>
        <v>3723</v>
      </c>
      <c r="F689" s="27">
        <f t="shared" si="180"/>
        <v>1303</v>
      </c>
      <c r="G689">
        <f t="shared" si="180"/>
        <v>1004</v>
      </c>
      <c r="H689">
        <f t="shared" si="180"/>
        <v>1524</v>
      </c>
      <c r="I689" s="27">
        <f t="shared" si="180"/>
        <v>1303</v>
      </c>
      <c r="J689" s="27">
        <f t="shared" si="180"/>
        <v>4031</v>
      </c>
      <c r="K689">
        <f t="shared" ref="K689:AE689" si="181">SUM(K2:K688)</f>
        <v>600</v>
      </c>
      <c r="L689">
        <f t="shared" si="181"/>
        <v>15</v>
      </c>
      <c r="M689">
        <f t="shared" si="181"/>
        <v>66</v>
      </c>
      <c r="N689">
        <f t="shared" si="181"/>
        <v>108</v>
      </c>
      <c r="O689" s="27">
        <f t="shared" si="181"/>
        <v>423</v>
      </c>
      <c r="P689">
        <f t="shared" si="181"/>
        <v>21</v>
      </c>
      <c r="Q689">
        <f t="shared" si="181"/>
        <v>26</v>
      </c>
      <c r="R689">
        <f t="shared" si="181"/>
        <v>206</v>
      </c>
      <c r="S689">
        <f t="shared" si="181"/>
        <v>53</v>
      </c>
      <c r="T689">
        <f t="shared" si="181"/>
        <v>123</v>
      </c>
      <c r="U689">
        <f t="shared" si="181"/>
        <v>140</v>
      </c>
      <c r="V689">
        <f t="shared" si="181"/>
        <v>219</v>
      </c>
      <c r="W689">
        <f t="shared" si="181"/>
        <v>17</v>
      </c>
      <c r="X689">
        <f t="shared" si="181"/>
        <v>59</v>
      </c>
      <c r="Y689">
        <f t="shared" si="181"/>
        <v>177</v>
      </c>
      <c r="Z689">
        <f t="shared" si="181"/>
        <v>167</v>
      </c>
      <c r="AA689">
        <f t="shared" si="181"/>
        <v>1</v>
      </c>
      <c r="AB689">
        <f t="shared" si="181"/>
        <v>400</v>
      </c>
      <c r="AC689">
        <f t="shared" si="181"/>
        <v>71</v>
      </c>
      <c r="AD689">
        <f t="shared" si="181"/>
        <v>578</v>
      </c>
      <c r="AE689">
        <f t="shared" si="181"/>
        <v>561</v>
      </c>
      <c r="AL689" s="265"/>
    </row>
    <row r="690" spans="2:38" x14ac:dyDescent="0.55000000000000004">
      <c r="C690" s="1"/>
    </row>
    <row r="691" spans="2:38" ht="5" customHeight="1" x14ac:dyDescent="0.55000000000000004">
      <c r="C691" s="1"/>
    </row>
    <row r="694" spans="2:38" x14ac:dyDescent="0.55000000000000004">
      <c r="B694" s="239"/>
      <c r="K69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9" zoomScale="55" zoomScaleNormal="55" workbookViewId="0">
      <selection activeCell="AE66" sqref="AE6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8"/>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5" sqref="G72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24" si="288">+A705+1</f>
        <v>708</v>
      </c>
      <c r="B706" s="248"/>
      <c r="C706" s="45"/>
      <c r="D706" t="s">
        <v>930</v>
      </c>
      <c r="E706">
        <v>24</v>
      </c>
      <c r="F706">
        <f t="shared" ref="F706:F724"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B725" s="248"/>
      <c r="C725" s="45"/>
      <c r="G725" s="1"/>
      <c r="H725" s="129"/>
      <c r="I725" s="247"/>
      <c r="J725" s="129"/>
      <c r="K725" s="252"/>
      <c r="L725" s="275"/>
      <c r="M725" s="5"/>
      <c r="N725" s="252"/>
      <c r="O725" s="129"/>
      <c r="P725" s="129"/>
      <c r="Q725" s="6"/>
      <c r="R725" s="276"/>
      <c r="S725" s="238"/>
      <c r="T725" s="253"/>
      <c r="U725" s="278"/>
      <c r="V725" s="5"/>
      <c r="W725" s="27"/>
      <c r="X725" s="253"/>
      <c r="Y725" s="5"/>
      <c r="Z725" s="250"/>
    </row>
    <row r="726" spans="1:26" x14ac:dyDescent="0.55000000000000004">
      <c r="B726" s="248"/>
      <c r="C726" s="45"/>
      <c r="G726" s="1"/>
      <c r="H726" s="128"/>
      <c r="I726" s="285"/>
      <c r="J726" s="128"/>
      <c r="K726" s="286"/>
      <c r="L726" s="287"/>
      <c r="M726" s="285"/>
      <c r="N726" s="286"/>
      <c r="O726" s="128"/>
      <c r="P726" s="285"/>
      <c r="Q726" s="288"/>
      <c r="R726" s="289"/>
      <c r="S726" s="288"/>
      <c r="T726" s="128"/>
      <c r="U726" s="290"/>
      <c r="V726" s="285"/>
      <c r="W726" s="285"/>
      <c r="X726" s="128"/>
      <c r="Y726" s="285"/>
      <c r="Z726" s="128"/>
    </row>
    <row r="727" spans="1:26" ht="7.5" customHeight="1" x14ac:dyDescent="0.55000000000000004">
      <c r="H727" s="285"/>
      <c r="I727" s="285"/>
      <c r="J727" s="285"/>
      <c r="K727" s="285"/>
      <c r="L727" s="291"/>
      <c r="M727" s="285"/>
      <c r="N727" s="285"/>
      <c r="O727" s="285"/>
      <c r="P727" s="285"/>
      <c r="Q727" s="285"/>
      <c r="R727" s="291"/>
      <c r="S727" s="285"/>
      <c r="T727" s="285"/>
      <c r="U727" s="285"/>
      <c r="V727" s="285"/>
      <c r="W727" s="285"/>
      <c r="X727" s="128"/>
      <c r="Y727" s="285"/>
      <c r="Z727" s="128"/>
    </row>
    <row r="728" spans="1:26" x14ac:dyDescent="0.55000000000000004">
      <c r="H728" s="285"/>
      <c r="I728" s="285"/>
      <c r="J728" s="285"/>
      <c r="K728" s="285"/>
      <c r="L728" s="291"/>
      <c r="M728" s="285"/>
      <c r="N728" s="285"/>
      <c r="O728" s="285"/>
      <c r="P728" s="285"/>
      <c r="Q728" s="285"/>
      <c r="R728" s="291"/>
      <c r="S728" s="285"/>
      <c r="T728" s="285"/>
      <c r="U728" s="285"/>
      <c r="V728" s="285"/>
      <c r="W728" s="285"/>
      <c r="X728" s="128"/>
      <c r="Y728" s="285"/>
      <c r="Z72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0" t="s">
        <v>2</v>
      </c>
      <c r="C4" s="38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0" t="s">
        <v>38</v>
      </c>
      <c r="CI4" s="380"/>
      <c r="CJ4" s="380"/>
      <c r="CK4" s="380"/>
      <c r="CL4" s="380"/>
    </row>
    <row r="5" spans="2:90" x14ac:dyDescent="0.55000000000000004">
      <c r="B5" t="s">
        <v>3</v>
      </c>
      <c r="C5" t="s">
        <v>1</v>
      </c>
      <c r="D5" s="380" t="s">
        <v>4</v>
      </c>
      <c r="E5" s="38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2022-07-03T07:34:50Z</dcterms:modified>
</cp:coreProperties>
</file>